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drawings/drawing17.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8.xml" ContentType="application/vnd.openxmlformats-officedocument.drawingml.chartshapes+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charts/chart12.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charts/chart13.xml" ContentType="application/vnd.openxmlformats-officedocument.drawingml.chart+xml"/>
  <Override PartName="/xl/drawings/drawing24.xml" ContentType="application/vnd.openxmlformats-officedocument.drawing+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5.xml" ContentType="application/vnd.openxmlformats-officedocument.drawingml.chartshapes+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8.xml" ContentType="application/vnd.openxmlformats-officedocument.drawing+xml"/>
  <Override PartName="/xl/drawings/drawing29.xml" ContentType="application/vnd.openxmlformats-officedocument.drawing+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0.xml" ContentType="application/vnd.openxmlformats-officedocument.drawingml.chartshapes+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1.xml" ContentType="application/vnd.openxmlformats-officedocument.drawing+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2.xml" ContentType="application/vnd.openxmlformats-officedocument.drawing+xml"/>
  <Override PartName="/xl/charts/chart23.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24.xml" ContentType="application/vnd.openxmlformats-officedocument.drawingml.chart+xml"/>
  <Override PartName="/xl/drawings/drawing35.xml" ContentType="application/vnd.openxmlformats-officedocument.drawingml.chartshapes+xml"/>
  <Override PartName="/xl/charts/chart25.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26.xml" ContentType="application/vnd.openxmlformats-officedocument.drawingml.chart+xml"/>
  <Override PartName="/xl/drawings/drawing38.xml" ContentType="application/vnd.openxmlformats-officedocument.drawingml.chartshapes+xml"/>
  <Override PartName="/xl/charts/chart27.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28.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29.xml" ContentType="application/vnd.openxmlformats-officedocument.drawingml.chart+xml"/>
  <Override PartName="/xl/drawings/drawing43.xml" ContentType="application/vnd.openxmlformats-officedocument.drawingml.chartshapes+xml"/>
  <Override PartName="/xl/charts/chart30.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4.xml" ContentType="application/vnd.openxmlformats-officedocument.drawingml.chartshapes+xml"/>
  <Override PartName="/xl/charts/chart31.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5.xml" ContentType="application/vnd.openxmlformats-officedocument.drawingml.chartshapes+xml"/>
  <Override PartName="/xl/drawings/drawing46.xml" ContentType="application/vnd.openxmlformats-officedocument.drawing+xml"/>
  <Override PartName="/xl/charts/chart32.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3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9.xml" ContentType="application/vnd.openxmlformats-officedocument.drawingml.chartshapes+xml"/>
  <Override PartName="/xl/drawings/drawing50.xml" ContentType="application/vnd.openxmlformats-officedocument.drawing+xml"/>
  <Override PartName="/xl/drawings/drawing51.xml" ContentType="application/vnd.openxmlformats-officedocument.drawing+xml"/>
  <Override PartName="/xl/charts/chart3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2.xml" ContentType="application/vnd.openxmlformats-officedocument.drawingml.chartshapes+xml"/>
  <Override PartName="/xl/drawings/drawing53.xml" ContentType="application/vnd.openxmlformats-officedocument.drawing+xml"/>
  <Override PartName="/xl/charts/chart35.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4.xml" ContentType="application/vnd.openxmlformats-officedocument.drawingml.chartshapes+xml"/>
  <Override PartName="/xl/charts/chart36.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5.xml" ContentType="application/vnd.openxmlformats-officedocument.drawingml.chartshapes+xml"/>
  <Override PartName="/xl/drawings/drawing56.xml" ContentType="application/vnd.openxmlformats-officedocument.drawing+xml"/>
  <Override PartName="/xl/charts/chart37.xml" ContentType="application/vnd.openxmlformats-officedocument.drawingml.chart+xml"/>
  <Override PartName="/xl/drawings/drawing57.xml" ContentType="application/vnd.openxmlformats-officedocument.drawingml.chartshapes+xml"/>
  <Override PartName="/xl/drawings/drawing58.xml" ContentType="application/vnd.openxmlformats-officedocument.drawing+xml"/>
  <Override PartName="/xl/drawings/drawing59.xml" ContentType="application/vnd.openxmlformats-officedocument.drawing+xml"/>
  <Override PartName="/xl/charts/chart38.xml" ContentType="application/vnd.openxmlformats-officedocument.drawingml.chart+xml"/>
  <Override PartName="/xl/drawings/drawing60.xml" ContentType="application/vnd.openxmlformats-officedocument.drawingml.chartshapes+xml"/>
  <Override PartName="/xl/drawings/drawing61.xml" ContentType="application/vnd.openxmlformats-officedocument.drawing+xml"/>
  <Override PartName="/xl/charts/chart39.xml" ContentType="application/vnd.openxmlformats-officedocument.drawingml.chart+xml"/>
  <Override PartName="/xl/drawings/drawing62.xml" ContentType="application/vnd.openxmlformats-officedocument.drawingml.chartshapes+xml"/>
  <Override PartName="/xl/drawings/drawing63.xml" ContentType="application/vnd.openxmlformats-officedocument.drawing+xml"/>
  <Override PartName="/xl/charts/chart40.xml" ContentType="application/vnd.openxmlformats-officedocument.drawingml.chart+xml"/>
  <Override PartName="/xl/charts/style23.xml" ContentType="application/vnd.ms-office.chartstyle+xml"/>
  <Override PartName="/xl/charts/colors23.xml" ContentType="application/vnd.ms-office.chartcolorstyle+xml"/>
  <Override PartName="/xl/charts/chart41.xml" ContentType="application/vnd.openxmlformats-officedocument.drawingml.chart+xml"/>
  <Override PartName="/xl/drawings/drawing64.xml" ContentType="application/vnd.openxmlformats-officedocument.drawingml.chartshapes+xml"/>
  <Override PartName="/xl/charts/chart42.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5.xml" ContentType="application/vnd.openxmlformats-officedocument.drawing+xml"/>
  <Override PartName="/xl/charts/chart43.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6.xml" ContentType="application/vnd.openxmlformats-officedocument.drawingml.chartshapes+xml"/>
  <Override PartName="/xl/drawings/drawing67.xml" ContentType="application/vnd.openxmlformats-officedocument.drawing+xml"/>
  <Override PartName="/xl/charts/chart44.xml" ContentType="application/vnd.openxmlformats-officedocument.drawingml.chart+xml"/>
  <Override PartName="/xl/drawings/drawing68.xml" ContentType="application/vnd.openxmlformats-officedocument.drawingml.chartshapes+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charts/chart45.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2.xml" ContentType="application/vnd.openxmlformats-officedocument.drawingml.chartshapes+xml"/>
  <Override PartName="/xl/charts/chart46.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3.xml" ContentType="application/vnd.openxmlformats-officedocument.drawingml.chartshapes+xml"/>
  <Override PartName="/xl/charts/chart4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4.xml" ContentType="application/vnd.openxmlformats-officedocument.drawingml.chartshapes+xml"/>
  <Override PartName="/xl/charts/chart4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75.xml" ContentType="application/vnd.openxmlformats-officedocument.drawingml.chartshapes+xml"/>
  <Override PartName="/xl/charts/chart49.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76.xml" ContentType="application/vnd.openxmlformats-officedocument.drawingml.chartshapes+xml"/>
  <Override PartName="/xl/charts/chart50.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77.xml" ContentType="application/vnd.openxmlformats-officedocument.drawingml.chartshapes+xml"/>
  <Override PartName="/xl/charts/chart51.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78.xml" ContentType="application/vnd.openxmlformats-officedocument.drawingml.chartshapes+xml"/>
  <Override PartName="/xl/charts/chart52.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79.xml" ContentType="application/vnd.openxmlformats-officedocument.drawingml.chartshapes+xml"/>
  <Override PartName="/xl/charts/chart53.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80.xml" ContentType="application/vnd.openxmlformats-officedocument.drawingml.chartshapes+xml"/>
  <Override PartName="/xl/drawings/drawing81.xml" ContentType="application/vnd.openxmlformats-officedocument.drawing+xml"/>
  <Override PartName="/xl/charts/chart54.xml" ContentType="application/vnd.openxmlformats-officedocument.drawingml.chart+xml"/>
  <Override PartName="/xl/charts/style35.xml" ContentType="application/vnd.ms-office.chartstyle+xml"/>
  <Override PartName="/xl/charts/colors35.xml" ContentType="application/vnd.ms-office.chartcolorstyle+xml"/>
  <Override PartName="/xl/charts/chart55.xml" ContentType="application/vnd.openxmlformats-officedocument.drawingml.chart+xml"/>
  <Override PartName="/xl/drawings/drawing82.xml" ContentType="application/vnd.openxmlformats-officedocument.drawingml.chartshapes+xml"/>
  <Override PartName="/xl/drawings/drawing83.xml" ContentType="application/vnd.openxmlformats-officedocument.drawing+xml"/>
  <Override PartName="/xl/charts/chart56.xml" ContentType="application/vnd.openxmlformats-officedocument.drawingml.chart+xml"/>
  <Override PartName="/xl/drawings/drawing84.xml" ContentType="application/vnd.openxmlformats-officedocument.drawingml.chartshapes+xml"/>
  <Override PartName="/xl/drawings/drawing85.xml" ContentType="application/vnd.openxmlformats-officedocument.drawing+xml"/>
  <Override PartName="/xl/charts/chart57.xml" ContentType="application/vnd.openxmlformats-officedocument.drawingml.chart+xml"/>
  <Override PartName="/xl/drawings/drawing86.xml" ContentType="application/vnd.openxmlformats-officedocument.drawingml.chartshapes+xml"/>
  <Override PartName="/xl/drawings/drawing87.xml" ContentType="application/vnd.openxmlformats-officedocument.drawing+xml"/>
  <Override PartName="/xl/charts/chart58.xml" ContentType="application/vnd.openxmlformats-officedocument.drawingml.chart+xml"/>
  <Override PartName="/xl/theme/themeOverride1.xml" ContentType="application/vnd.openxmlformats-officedocument.themeOverride+xml"/>
  <Override PartName="/xl/drawings/drawing88.xml" ContentType="application/vnd.openxmlformats-officedocument.drawingml.chartshapes+xml"/>
  <Override PartName="/xl/drawings/drawing89.xml" ContentType="application/vnd.openxmlformats-officedocument.drawing+xml"/>
  <Override PartName="/xl/charts/chart59.xml" ContentType="application/vnd.openxmlformats-officedocument.drawingml.chart+xml"/>
  <Override PartName="/xl/drawings/drawing90.xml" ContentType="application/vnd.openxmlformats-officedocument.drawingml.chartshapes+xml"/>
  <Override PartName="/xl/charts/chart60.xml" ContentType="application/vnd.openxmlformats-officedocument.drawingml.chart+xml"/>
  <Override PartName="/xl/drawings/drawing91.xml" ContentType="application/vnd.openxmlformats-officedocument.drawingml.chartshapes+xml"/>
  <Override PartName="/xl/charts/chart61.xml" ContentType="application/vnd.openxmlformats-officedocument.drawingml.chart+xml"/>
  <Override PartName="/xl/drawings/drawing92.xml" ContentType="application/vnd.openxmlformats-officedocument.drawingml.chartshapes+xml"/>
  <Override PartName="/xl/charts/chart62.xml" ContentType="application/vnd.openxmlformats-officedocument.drawingml.chart+xml"/>
  <Override PartName="/xl/drawings/drawing93.xml" ContentType="application/vnd.openxmlformats-officedocument.drawingml.chartshapes+xml"/>
  <Override PartName="/xl/drawings/drawing94.xml" ContentType="application/vnd.openxmlformats-officedocument.drawing+xml"/>
  <Override PartName="/xl/charts/chart63.xml" ContentType="application/vnd.openxmlformats-officedocument.drawingml.chart+xml"/>
  <Override PartName="/xl/drawings/drawing95.xml" ContentType="application/vnd.openxmlformats-officedocument.drawingml.chartshapes+xml"/>
  <Override PartName="/xl/drawings/drawing96.xml" ContentType="application/vnd.openxmlformats-officedocument.drawing+xml"/>
  <Override PartName="/xl/charts/chart64.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97.xml" ContentType="application/vnd.openxmlformats-officedocument.drawingml.chartshapes+xml"/>
  <Override PartName="/xl/drawings/drawing98.xml" ContentType="application/vnd.openxmlformats-officedocument.drawing+xml"/>
  <Override PartName="/xl/charts/chart65.xml" ContentType="application/vnd.openxmlformats-officedocument.drawingml.chart+xml"/>
  <Override PartName="/xl/drawings/drawing99.xml" ContentType="application/vnd.openxmlformats-officedocument.drawingml.chartshapes+xml"/>
  <Override PartName="/xl/charts/chart66.xml" ContentType="application/vnd.openxmlformats-officedocument.drawingml.chart+xml"/>
  <Override PartName="/xl/drawings/drawing100.xml" ContentType="application/vnd.openxmlformats-officedocument.drawingml.chartshapes+xml"/>
  <Override PartName="/xl/charts/chart67.xml" ContentType="application/vnd.openxmlformats-officedocument.drawingml.chart+xml"/>
  <Override PartName="/xl/drawings/drawing101.xml" ContentType="application/vnd.openxmlformats-officedocument.drawingml.chartshapes+xml"/>
  <Override PartName="/xl/charts/chart6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02.xml" ContentType="application/vnd.openxmlformats-officedocument.drawingml.chartshapes+xml"/>
  <Override PartName="/xl/drawings/drawing103.xml" ContentType="application/vnd.openxmlformats-officedocument.drawing+xml"/>
  <Override PartName="/xl/charts/chart6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04.xml" ContentType="application/vnd.openxmlformats-officedocument.drawingml.chartshapes+xml"/>
  <Override PartName="/xl/charts/chart7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05.xml" ContentType="application/vnd.openxmlformats-officedocument.drawingml.chartshapes+xml"/>
  <Override PartName="/xl/charts/chart71.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06.xml" ContentType="application/vnd.openxmlformats-officedocument.drawingml.chartshapes+xml"/>
  <Override PartName="/xl/charts/chart72.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07.xml" ContentType="application/vnd.openxmlformats-officedocument.drawingml.chartshapes+xml"/>
  <Override PartName="/xl/charts/chart7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08.xml" ContentType="application/vnd.openxmlformats-officedocument.drawingml.chartshapes+xml"/>
  <Override PartName="/xl/charts/chart74.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09.xml" ContentType="application/vnd.openxmlformats-officedocument.drawingml.chartshapes+xml"/>
  <Override PartName="/xl/charts/chart75.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10.xml" ContentType="application/vnd.openxmlformats-officedocument.drawingml.chartshapes+xml"/>
  <Override PartName="/xl/charts/chart76.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11.xml" ContentType="application/vnd.openxmlformats-officedocument.drawingml.chartshapes+xml"/>
  <Override PartName="/xl/charts/chart77.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12.xml" ContentType="application/vnd.openxmlformats-officedocument.drawingml.chartshapes+xml"/>
  <Override PartName="/xl/charts/chart78.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13.xml" ContentType="application/vnd.openxmlformats-officedocument.drawingml.chartshapes+xml"/>
  <Override PartName="/xl/drawings/drawing114.xml" ContentType="application/vnd.openxmlformats-officedocument.drawing+xml"/>
  <Override PartName="/xl/charts/chart79.xml" ContentType="application/vnd.openxmlformats-officedocument.drawingml.chart+xml"/>
  <Override PartName="/xl/charts/chart80.xml" ContentType="application/vnd.openxmlformats-officedocument.drawingml.chart+xml"/>
  <Override PartName="/xl/drawings/drawing115.xml" ContentType="application/vnd.openxmlformats-officedocument.drawingml.chartshapes+xml"/>
  <Override PartName="/xl/charts/chart81.xml" ContentType="application/vnd.openxmlformats-officedocument.drawingml.chart+xml"/>
  <Override PartName="/xl/drawings/drawing116.xml" ContentType="application/vnd.openxmlformats-officedocument.drawing+xml"/>
  <Override PartName="/xl/charts/chart82.xml" ContentType="application/vnd.openxmlformats-officedocument.drawingml.chart+xml"/>
  <Override PartName="/xl/drawings/drawing117.xml" ContentType="application/vnd.openxmlformats-officedocument.drawingml.chartshapes+xml"/>
  <Override PartName="/xl/charts/chart83.xml" ContentType="application/vnd.openxmlformats-officedocument.drawingml.chart+xml"/>
  <Override PartName="/xl/drawings/drawing118.xml" ContentType="application/vnd.openxmlformats-officedocument.drawingml.chartshapes+xml"/>
  <Override PartName="/xl/drawings/drawing119.xml" ContentType="application/vnd.openxmlformats-officedocument.drawing+xml"/>
  <Override PartName="/xl/charts/chart84.xml" ContentType="application/vnd.openxmlformats-officedocument.drawingml.chart+xml"/>
  <Override PartName="/xl/drawings/drawing120.xml" ContentType="application/vnd.openxmlformats-officedocument.drawingml.chartshapes+xml"/>
  <Override PartName="/xl/drawings/drawing121.xml" ContentType="application/vnd.openxmlformats-officedocument.drawing+xml"/>
  <Override PartName="/xl/charts/chart85.xml" ContentType="application/vnd.openxmlformats-officedocument.drawingml.chart+xml"/>
  <Override PartName="/xl/drawings/drawing122.xml" ContentType="application/vnd.openxmlformats-officedocument.drawingml.chartshapes+xml"/>
  <Override PartName="/xl/drawings/drawing123.xml" ContentType="application/vnd.openxmlformats-officedocument.drawing+xml"/>
  <Override PartName="/xl/charts/chart86.xml" ContentType="application/vnd.openxmlformats-officedocument.drawingml.chart+xml"/>
  <Override PartName="/xl/charts/style48.xml" ContentType="application/vnd.ms-office.chartstyle+xml"/>
  <Override PartName="/xl/charts/colors48.xml" ContentType="application/vnd.ms-office.chartcolorstyle+xml"/>
  <Override PartName="/xl/charts/chart87.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124.xml" ContentType="application/vnd.openxmlformats-officedocument.drawing+xml"/>
  <Override PartName="/xl/charts/chart88.xml" ContentType="application/vnd.openxmlformats-officedocument.drawingml.chart+xml"/>
  <Override PartName="/xl/charts/style50.xml" ContentType="application/vnd.ms-office.chartstyle+xml"/>
  <Override PartName="/xl/charts/colors50.xml" ContentType="application/vnd.ms-office.chartcolorstyle+xml"/>
  <Override PartName="/xl/charts/chart89.xml" ContentType="application/vnd.openxmlformats-officedocument.drawingml.chart+xml"/>
  <Override PartName="/xl/charts/style51.xml" ContentType="application/vnd.ms-office.chartstyle+xml"/>
  <Override PartName="/xl/charts/colors51.xml" ContentType="application/vnd.ms-office.chartcolorstyle+xml"/>
  <Override PartName="/xl/charts/chart90.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25.xml" ContentType="application/vnd.openxmlformats-officedocument.drawingml.chartshapes+xml"/>
  <Override PartName="/xl/drawings/drawing126.xml" ContentType="application/vnd.openxmlformats-officedocument.drawing+xml"/>
  <Override PartName="/xl/charts/chart91.xml" ContentType="application/vnd.openxmlformats-officedocument.drawingml.chart+xml"/>
  <Override PartName="/xl/drawings/drawing127.xml" ContentType="application/vnd.openxmlformats-officedocument.drawing+xml"/>
  <Override PartName="/xl/charts/chart92.xml" ContentType="application/vnd.openxmlformats-officedocument.drawingml.chart+xml"/>
  <Override PartName="/xl/drawings/drawing128.xml" ContentType="application/vnd.openxmlformats-officedocument.drawing+xml"/>
  <Override PartName="/xl/charts/chart93.xml" ContentType="application/vnd.openxmlformats-officedocument.drawingml.chart+xml"/>
  <Override PartName="/xl/drawings/drawing12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autoCompressPictures="0" defaultThemeVersion="124226"/>
  <mc:AlternateContent xmlns:mc="http://schemas.openxmlformats.org/markup-compatibility/2006">
    <mc:Choice Requires="x15">
      <x15ac:absPath xmlns:x15ac="http://schemas.microsoft.com/office/spreadsheetml/2010/11/ac" url="C:\Users\mabolinger\mark\Revealed Costs\"/>
    </mc:Choice>
  </mc:AlternateContent>
  <bookViews>
    <workbookView xWindow="0" yWindow="0" windowWidth="23040" windowHeight="8232" tabRatio="834" firstSheet="48" activeTab="51"/>
  </bookViews>
  <sheets>
    <sheet name="Introduction" sheetId="183" r:id="rId1"/>
    <sheet name="Table of Contents" sheetId="182" r:id="rId2"/>
    <sheet name="Regional Definitions" sheetId="155" r:id="rId3"/>
    <sheet name="Wind Capacity Growth" sheetId="184" r:id="rId4"/>
    <sheet name="Capacity Additions by Gen Type" sheetId="125" r:id="rId5"/>
    <sheet name="Capacity Additions by Region" sheetId="126" r:id="rId6"/>
    <sheet name="International Wind Ranking" sheetId="119" r:id="rId7"/>
    <sheet name="International Wind Penetration" sheetId="110" r:id="rId8"/>
    <sheet name="State Wind Deployment" sheetId="143" r:id="rId9"/>
    <sheet name="Online Wind Hybrids" sheetId="195" r:id="rId10"/>
    <sheet name="All Hybrid Comparison" sheetId="196" r:id="rId11"/>
    <sheet name="Generator+Storage Hybrids" sheetId="197" r:id="rId12"/>
    <sheet name="All Capacity in Queues" sheetId="157" r:id="rId13"/>
    <sheet name="Wind Capacity in Queues, Region" sheetId="158" r:id="rId14"/>
    <sheet name="Hybrid Capacity in Queues" sheetId="159" r:id="rId15"/>
    <sheet name="Gen+Storage Hybrids in Queues" sheetId="177" r:id="rId16"/>
    <sheet name="OEM Market Share" sheetId="144" r:id="rId17"/>
    <sheet name="Manufacturing Facilities" sheetId="156" r:id="rId18"/>
    <sheet name="Manufacturing Capability" sheetId="113" r:id="rId19"/>
    <sheet name="OEM Profitability" sheetId="145" r:id="rId20"/>
    <sheet name="Wind Equip Imports over Time " sheetId="130" r:id="rId21"/>
    <sheet name="Wind Equip Imports by Country" sheetId="131" r:id="rId22"/>
    <sheet name="Equip Import by Country by Type" sheetId="132" r:id="rId23"/>
    <sheet name="Domestic Content" sheetId="133" r:id="rId24"/>
    <sheet name="Project Finance Terms" sheetId="174" r:id="rId25"/>
    <sheet name="Capacity by Owner" sheetId="146" r:id="rId26"/>
    <sheet name="Capacity by Offtake" sheetId="147" r:id="rId27"/>
    <sheet name="Avg Capacity, Height &amp; Diameter" sheetId="135" r:id="rId28"/>
    <sheet name="Cap, Height &amp; Diameter Trends" sheetId="136" r:id="rId29"/>
    <sheet name="Trends in Specific Power" sheetId="137" r:id="rId30"/>
    <sheet name="Wind Resource by Year" sheetId="138" r:id="rId31"/>
    <sheet name="Location of Tall Tower &amp; Low SP" sheetId="166" r:id="rId32"/>
    <sheet name="Future Total Height Trends" sheetId="140" r:id="rId33"/>
    <sheet name="Average Retrofit Tech Changes" sheetId="141" r:id="rId34"/>
    <sheet name="Capacity Factor in 2019 by COD" sheetId="148" r:id="rId35"/>
    <sheet name="Capacity Factor by State" sheetId="149" r:id="rId36"/>
    <sheet name="Capacity Factor Drivers" sheetId="150" r:id="rId37"/>
    <sheet name="Influence of Specific Power" sheetId="151" r:id="rId38"/>
    <sheet name="Curtailment and Penetration" sheetId="152" r:id="rId39"/>
    <sheet name="Inter-Annual Variability" sheetId="191" r:id="rId40"/>
    <sheet name="Performance with Project Age" sheetId="154" r:id="rId41"/>
    <sheet name="Wind Turbine Prices" sheetId="116" r:id="rId42"/>
    <sheet name="CapEx Over Time" sheetId="185" r:id="rId43"/>
    <sheet name="CapEx Trend by Region" sheetId="186" r:id="rId44"/>
    <sheet name="2019 CapEx by Region" sheetId="187" r:id="rId45"/>
    <sheet name="CapEx by Project Capacity" sheetId="190" r:id="rId46"/>
    <sheet name="O&amp;M Over Time" sheetId="167" r:id="rId47"/>
    <sheet name="O&amp;M by Project Age" sheetId="168" r:id="rId48"/>
    <sheet name="Wind PPAs by Project" sheetId="193" r:id="rId49"/>
    <sheet name="Wind PPA Average" sheetId="194" r:id="rId50"/>
    <sheet name="Level10 Wind PPA Prices" sheetId="117" r:id="rId51"/>
    <sheet name="Wind LCOE Over Time" sheetId="192" r:id="rId52"/>
    <sheet name="Wind LCOE by Region" sheetId="189" r:id="rId53"/>
    <sheet name="REC Prices" sheetId="129" r:id="rId54"/>
    <sheet name="Wind &amp; PV PPAs vs Gas" sheetId="172" r:id="rId55"/>
    <sheet name="Recent Wind PPAs v Gas Forecast" sheetId="171" r:id="rId56"/>
    <sheet name="Market Value and PPAs over Time" sheetId="108" r:id="rId57"/>
    <sheet name="2019 Market Value by Location" sheetId="29" r:id="rId58"/>
    <sheet name="Value Relative to Flat Block" sheetId="121" r:id="rId59"/>
    <sheet name="Transmission Build" sheetId="115" r:id="rId60"/>
    <sheet name="Integration Cost" sheetId="124" r:id="rId61"/>
    <sheet name="Wind Capacity Forecasts" sheetId="114" r:id="rId62"/>
  </sheets>
  <definedNames>
    <definedName name="_xlnm._FilterDatabase" localSheetId="11" hidden="1">'Generator+Storage Hybrids'!$I$22:$L$44</definedName>
    <definedName name="_xlnm._FilterDatabase" localSheetId="9" hidden="1">'Online Wind Hybrids'!$A$31:$M$65</definedName>
    <definedName name="_xlnm._FilterDatabase" localSheetId="1" hidden="1">'Table of Contents'!$B$4:$C$65</definedName>
    <definedName name="Nominal_Discount_Rate" localSheetId="44">#REF!</definedName>
    <definedName name="Nominal_Discount_Rate" localSheetId="45">#REF!</definedName>
    <definedName name="Nominal_Discount_Rate" localSheetId="42">#REF!</definedName>
    <definedName name="Nominal_Discount_Rate" localSheetId="43">#REF!</definedName>
    <definedName name="Nominal_Discount_Rate" localSheetId="39">#REF!</definedName>
    <definedName name="Nominal_Discount_Rate" localSheetId="24">#REF!</definedName>
    <definedName name="Nominal_Discount_Rate" localSheetId="3">#REF!</definedName>
    <definedName name="Nominal_Discount_Rate" localSheetId="52">#REF!</definedName>
    <definedName name="Nominal_Discount_Rate" localSheetId="51">#REF!</definedName>
    <definedName name="Nominal_Discount_Rate" localSheetId="49">#REF!</definedName>
    <definedName name="Nominal_Discount_Rate" localSheetId="48">#REF!</definedName>
    <definedName name="Nominal_Discount_Rate">#REF!</definedName>
    <definedName name="Real_Discount_Rate" localSheetId="44">#REF!</definedName>
    <definedName name="Real_Discount_Rate" localSheetId="45">#REF!</definedName>
    <definedName name="Real_Discount_Rate" localSheetId="42">#REF!</definedName>
    <definedName name="Real_Discount_Rate" localSheetId="43">#REF!</definedName>
    <definedName name="Real_Discount_Rate" localSheetId="39">#REF!</definedName>
    <definedName name="Real_Discount_Rate" localSheetId="24">#REF!</definedName>
    <definedName name="Real_Discount_Rate" localSheetId="3">#REF!</definedName>
    <definedName name="Real_Discount_Rate" localSheetId="52">#REF!</definedName>
    <definedName name="Real_Discount_Rate" localSheetId="51">#REF!</definedName>
    <definedName name="Real_Discount_Rate" localSheetId="49">#REF!</definedName>
    <definedName name="Real_Discount_Rate" localSheetId="48">#REF!</definedName>
    <definedName name="Real_Discount_Rate">#REF!</definedName>
    <definedName name="Real_Rate_25_Yr" localSheetId="44">#REF!</definedName>
    <definedName name="Real_Rate_25_Yr" localSheetId="45">#REF!</definedName>
    <definedName name="Real_Rate_25_Yr" localSheetId="42">#REF!</definedName>
    <definedName name="Real_Rate_25_Yr" localSheetId="43">#REF!</definedName>
    <definedName name="Real_Rate_25_Yr" localSheetId="39">#REF!</definedName>
    <definedName name="Real_Rate_25_Yr" localSheetId="24">#REF!</definedName>
    <definedName name="Real_Rate_25_Yr" localSheetId="3">#REF!</definedName>
    <definedName name="Real_Rate_25_Yr" localSheetId="52">#REF!</definedName>
    <definedName name="Real_Rate_25_Yr" localSheetId="51">#REF!</definedName>
    <definedName name="Real_Rate_25_Yr" localSheetId="49">#REF!</definedName>
    <definedName name="Real_Rate_25_Yr" localSheetId="48">#REF!</definedName>
    <definedName name="Real_Rate_25_Yr">#REF!</definedName>
    <definedName name="Real_Rate_Actual" localSheetId="44">#REF!</definedName>
    <definedName name="Real_Rate_Actual" localSheetId="45">#REF!</definedName>
    <definedName name="Real_Rate_Actual" localSheetId="42">#REF!</definedName>
    <definedName name="Real_Rate_Actual" localSheetId="43">#REF!</definedName>
    <definedName name="Real_Rate_Actual" localSheetId="39">#REF!</definedName>
    <definedName name="Real_Rate_Actual" localSheetId="24">#REF!</definedName>
    <definedName name="Real_Rate_Actual" localSheetId="3">#REF!</definedName>
    <definedName name="Real_Rate_Actual" localSheetId="52">#REF!</definedName>
    <definedName name="Real_Rate_Actual" localSheetId="51">#REF!</definedName>
    <definedName name="Real_Rate_Actual" localSheetId="49">#REF!</definedName>
    <definedName name="Real_Rate_Actual" localSheetId="48">#REF!</definedName>
    <definedName name="Real_Rate_Actual">#REF!</definedName>
  </definedNames>
  <calcPr calcId="162913"/>
</workbook>
</file>

<file path=xl/calcChain.xml><?xml version="1.0" encoding="utf-8"?>
<calcChain xmlns="http://schemas.openxmlformats.org/spreadsheetml/2006/main">
  <c r="G40" i="189" l="1"/>
  <c r="H40" i="189"/>
  <c r="I40" i="189"/>
  <c r="J40" i="189"/>
  <c r="F40" i="189"/>
  <c r="E40" i="189"/>
  <c r="D40" i="189"/>
  <c r="C40" i="189"/>
  <c r="B40" i="189"/>
  <c r="C34" i="190"/>
  <c r="B34" i="190"/>
  <c r="C49" i="114"/>
  <c r="N10" i="177"/>
  <c r="M10" i="177"/>
  <c r="N9" i="177"/>
  <c r="M9" i="177"/>
  <c r="N8" i="177"/>
  <c r="M8" i="177"/>
  <c r="N7" i="177"/>
  <c r="M7" i="177"/>
  <c r="N6" i="177"/>
  <c r="M6" i="177"/>
  <c r="U16" i="159"/>
  <c r="U15" i="159"/>
  <c r="U14" i="159"/>
  <c r="U13" i="159"/>
  <c r="U12" i="159"/>
  <c r="U11" i="159"/>
  <c r="U10" i="159"/>
  <c r="U9" i="159"/>
  <c r="U8" i="159"/>
  <c r="T16" i="159"/>
  <c r="T15" i="159"/>
  <c r="T14" i="159"/>
  <c r="T13" i="159"/>
  <c r="T12" i="159"/>
  <c r="T11" i="159"/>
  <c r="T10" i="159"/>
  <c r="T9" i="159"/>
  <c r="T8" i="159"/>
  <c r="S16" i="159"/>
  <c r="S15" i="159"/>
  <c r="S14" i="159"/>
  <c r="S13" i="159"/>
  <c r="S12" i="159"/>
  <c r="S11" i="159"/>
  <c r="S10" i="159"/>
  <c r="S9" i="159"/>
  <c r="S8" i="159"/>
  <c r="O36" i="108"/>
  <c r="N36" i="108"/>
  <c r="O35" i="108"/>
  <c r="N35" i="108"/>
  <c r="AQ56" i="159"/>
  <c r="AP56" i="159"/>
  <c r="I56" i="159"/>
  <c r="H56" i="159"/>
  <c r="G56" i="159"/>
  <c r="F56" i="159"/>
  <c r="D56" i="159"/>
  <c r="C56" i="159"/>
  <c r="B56" i="159"/>
  <c r="H41" i="159"/>
  <c r="K41" i="159"/>
  <c r="T17" i="159"/>
  <c r="Q41" i="159"/>
  <c r="P41" i="159"/>
  <c r="O41" i="159"/>
  <c r="N41" i="159"/>
  <c r="M41" i="159"/>
  <c r="I41" i="159"/>
  <c r="L41" i="159"/>
  <c r="U17" i="159"/>
  <c r="J41" i="159"/>
  <c r="G41" i="159"/>
  <c r="S17" i="159"/>
  <c r="B36" i="177"/>
  <c r="C36" i="177"/>
  <c r="D36" i="177"/>
  <c r="D40" i="172"/>
  <c r="C40" i="172"/>
  <c r="AG35" i="171"/>
  <c r="AF35" i="171"/>
  <c r="AE35" i="171"/>
  <c r="AD35" i="171"/>
  <c r="AC35" i="171"/>
  <c r="AB35" i="171"/>
  <c r="AA35" i="171"/>
  <c r="Z35" i="171"/>
  <c r="Y35" i="171"/>
  <c r="X35" i="171"/>
  <c r="W35" i="171"/>
  <c r="V35" i="171"/>
  <c r="U35" i="171"/>
  <c r="T35" i="171"/>
  <c r="S35" i="171"/>
  <c r="R35" i="171"/>
  <c r="Q35" i="171"/>
  <c r="P35" i="171"/>
  <c r="O35" i="171"/>
  <c r="N35" i="171"/>
  <c r="M35" i="171"/>
  <c r="L35" i="171"/>
  <c r="K35" i="171"/>
  <c r="J35" i="171"/>
  <c r="I35" i="171"/>
  <c r="H35" i="171"/>
  <c r="G35" i="171"/>
  <c r="F35" i="171"/>
  <c r="E35" i="171"/>
  <c r="D35" i="171"/>
  <c r="C35" i="171"/>
  <c r="AE30" i="171"/>
  <c r="AD30" i="171"/>
  <c r="AC30" i="171"/>
  <c r="AB30" i="171"/>
  <c r="AA30" i="171"/>
  <c r="Z30" i="171"/>
  <c r="Y30" i="171"/>
  <c r="X30" i="171"/>
  <c r="W30" i="171"/>
  <c r="V30" i="171"/>
  <c r="U30" i="171"/>
  <c r="T30" i="171"/>
  <c r="S30" i="171"/>
  <c r="R30" i="171"/>
  <c r="Q30" i="171"/>
  <c r="P30" i="171"/>
  <c r="O30" i="171"/>
  <c r="N30" i="171"/>
  <c r="M30" i="171"/>
  <c r="L30" i="171"/>
  <c r="K30" i="171"/>
  <c r="J30" i="171"/>
  <c r="I30" i="171"/>
  <c r="H30" i="171"/>
  <c r="G30" i="171"/>
  <c r="F30" i="171"/>
  <c r="E30" i="171"/>
  <c r="D30" i="171"/>
  <c r="C30" i="171"/>
  <c r="D25" i="171"/>
  <c r="E25" i="171"/>
  <c r="F25" i="171"/>
  <c r="G25" i="171"/>
  <c r="H25" i="171"/>
  <c r="I25" i="171"/>
  <c r="J25" i="171"/>
  <c r="K25" i="171"/>
  <c r="L25" i="171"/>
  <c r="M25" i="171"/>
  <c r="N25" i="171"/>
  <c r="O25" i="171"/>
  <c r="P25" i="171"/>
  <c r="Q25" i="171"/>
  <c r="R25" i="171"/>
  <c r="S25" i="171"/>
  <c r="T25" i="171"/>
  <c r="U25" i="171"/>
  <c r="V25" i="171"/>
  <c r="W25" i="171"/>
  <c r="X25" i="171"/>
  <c r="Y25" i="171"/>
  <c r="Z25" i="171"/>
  <c r="AA25" i="171"/>
  <c r="AB25" i="171"/>
  <c r="AC25" i="171"/>
  <c r="AD25" i="171"/>
  <c r="AE25" i="171"/>
  <c r="AF25" i="171"/>
  <c r="AG25" i="171"/>
  <c r="P51" i="154"/>
  <c r="P50" i="154"/>
  <c r="P49" i="154"/>
  <c r="P48" i="154"/>
  <c r="P47" i="154"/>
  <c r="P46" i="154"/>
  <c r="P45" i="154"/>
  <c r="P44" i="154"/>
  <c r="P43" i="154"/>
  <c r="P42" i="154"/>
  <c r="Y41" i="154"/>
  <c r="P41" i="154"/>
  <c r="Y40" i="154"/>
  <c r="P40" i="154"/>
  <c r="Y39" i="154"/>
  <c r="P39" i="154"/>
  <c r="Y38" i="154"/>
  <c r="P38" i="154"/>
  <c r="Y37" i="154"/>
  <c r="P37" i="154"/>
  <c r="Y36" i="154"/>
  <c r="P36" i="154"/>
  <c r="Y35" i="154"/>
  <c r="P35" i="154"/>
  <c r="Y34" i="154"/>
  <c r="P34" i="154"/>
  <c r="Y33" i="154"/>
  <c r="P33" i="154"/>
  <c r="Y32" i="154"/>
  <c r="P32" i="154"/>
  <c r="Y31" i="154"/>
  <c r="P31" i="154"/>
  <c r="E46" i="148"/>
  <c r="E45" i="148"/>
  <c r="E44" i="148"/>
  <c r="E43" i="148"/>
  <c r="E42" i="148"/>
  <c r="E41" i="148"/>
  <c r="E40" i="148"/>
  <c r="E39" i="148"/>
  <c r="E38" i="148"/>
  <c r="E37" i="148"/>
  <c r="E36" i="148"/>
  <c r="E35" i="148"/>
  <c r="E34" i="148"/>
  <c r="E33" i="148"/>
  <c r="E32" i="148"/>
  <c r="G31" i="148"/>
  <c r="G32" i="148"/>
  <c r="G33" i="148"/>
  <c r="G34" i="148"/>
  <c r="G35" i="148"/>
  <c r="G36" i="148"/>
  <c r="G37" i="148"/>
  <c r="G38" i="148"/>
  <c r="G39" i="148"/>
  <c r="G40" i="148"/>
  <c r="G41" i="148"/>
  <c r="G42" i="148"/>
  <c r="G43" i="148"/>
  <c r="G44" i="148"/>
  <c r="G45" i="148"/>
  <c r="G46" i="148"/>
  <c r="G47" i="148"/>
  <c r="G48" i="148"/>
  <c r="G49" i="148"/>
  <c r="G50" i="148"/>
  <c r="E31" i="148"/>
  <c r="E30" i="148"/>
  <c r="C54" i="114"/>
  <c r="C52" i="114"/>
  <c r="C51" i="114"/>
  <c r="C53" i="114"/>
  <c r="C50" i="114"/>
  <c r="D25" i="133"/>
  <c r="D26" i="133"/>
  <c r="D27" i="133"/>
  <c r="N32" i="113"/>
  <c r="M32" i="113"/>
  <c r="L32" i="113"/>
  <c r="K32" i="113"/>
  <c r="J32" i="113"/>
  <c r="I32" i="113"/>
  <c r="H32" i="113"/>
  <c r="N31" i="113"/>
  <c r="M31" i="113"/>
  <c r="L31" i="113"/>
  <c r="K31" i="113"/>
  <c r="J31" i="113"/>
  <c r="I31" i="113"/>
  <c r="H31" i="113"/>
  <c r="O32" i="113"/>
  <c r="O31" i="113"/>
  <c r="B5" i="119"/>
  <c r="B8" i="119"/>
  <c r="B10" i="119"/>
  <c r="B15" i="119"/>
  <c r="E5" i="119"/>
  <c r="E7" i="119"/>
  <c r="E15" i="119"/>
  <c r="O25" i="108"/>
  <c r="N25" i="108"/>
  <c r="O34" i="108"/>
  <c r="N34" i="108"/>
  <c r="O33" i="108"/>
  <c r="N33" i="108"/>
  <c r="O32" i="108"/>
  <c r="N32" i="108"/>
  <c r="O31" i="108"/>
  <c r="N31" i="108"/>
  <c r="O30" i="108"/>
  <c r="N30" i="108"/>
  <c r="O29" i="108"/>
  <c r="N29" i="108"/>
  <c r="O28" i="108"/>
  <c r="N28" i="108"/>
  <c r="O27" i="108"/>
  <c r="N27" i="108"/>
  <c r="O26" i="108"/>
  <c r="N26" i="108"/>
</calcChain>
</file>

<file path=xl/sharedStrings.xml><?xml version="1.0" encoding="utf-8"?>
<sst xmlns="http://schemas.openxmlformats.org/spreadsheetml/2006/main" count="2832" uniqueCount="978">
  <si>
    <t>Average</t>
  </si>
  <si>
    <t>PJM</t>
  </si>
  <si>
    <t>ERCOT</t>
  </si>
  <si>
    <t>SPP</t>
  </si>
  <si>
    <t>Levelized</t>
  </si>
  <si>
    <t>MISO</t>
  </si>
  <si>
    <t>NYISO</t>
  </si>
  <si>
    <t>ISO-NE</t>
  </si>
  <si>
    <t>Percentile</t>
  </si>
  <si>
    <t>10th</t>
  </si>
  <si>
    <t>90th</t>
  </si>
  <si>
    <t>CAISO</t>
  </si>
  <si>
    <t>Penetration</t>
  </si>
  <si>
    <t>Wind</t>
  </si>
  <si>
    <t>(GW)</t>
  </si>
  <si>
    <t>Denmark</t>
  </si>
  <si>
    <t>Portugal</t>
  </si>
  <si>
    <t>Ireland</t>
  </si>
  <si>
    <t>Spain</t>
  </si>
  <si>
    <t>Germany</t>
  </si>
  <si>
    <t>Romania</t>
  </si>
  <si>
    <t>U.K.</t>
  </si>
  <si>
    <t>Sweden</t>
  </si>
  <si>
    <t>Austria</t>
  </si>
  <si>
    <t>Netherlands</t>
  </si>
  <si>
    <t>Poland</t>
  </si>
  <si>
    <t>Turkey</t>
  </si>
  <si>
    <t>Italy</t>
  </si>
  <si>
    <t>Canada</t>
  </si>
  <si>
    <t>United States</t>
  </si>
  <si>
    <t>France</t>
  </si>
  <si>
    <t>Australia</t>
  </si>
  <si>
    <t>Brazil</t>
  </si>
  <si>
    <t>India</t>
  </si>
  <si>
    <t>China</t>
  </si>
  <si>
    <t>Mexico</t>
  </si>
  <si>
    <t>2020e</t>
  </si>
  <si>
    <t>Historical</t>
  </si>
  <si>
    <t>Projected</t>
  </si>
  <si>
    <t>Growth</t>
  </si>
  <si>
    <t>Additions</t>
  </si>
  <si>
    <t>Belgium</t>
  </si>
  <si>
    <t>PPA Price</t>
  </si>
  <si>
    <t>Energy Value</t>
  </si>
  <si>
    <t>Wind Energy</t>
  </si>
  <si>
    <t>EU</t>
  </si>
  <si>
    <t>2022e</t>
  </si>
  <si>
    <t>Actual wind power capacity additions (GW)</t>
  </si>
  <si>
    <t>Average forecast capacity additions (GW)</t>
  </si>
  <si>
    <t>Nacelle manufacturing capacity (GW)</t>
  </si>
  <si>
    <t>Implied tower production capacity (GW)</t>
  </si>
  <si>
    <t>Implied blade production capacity (GW)</t>
  </si>
  <si>
    <t>Capacity Value</t>
  </si>
  <si>
    <t>2024e</t>
  </si>
  <si>
    <t>Analyst</t>
  </si>
  <si>
    <t>Forecast</t>
  </si>
  <si>
    <t xml:space="preserve">negative </t>
  </si>
  <si>
    <t>error</t>
  </si>
  <si>
    <t xml:space="preserve">positive </t>
  </si>
  <si>
    <t>Level10 Index</t>
  </si>
  <si>
    <t>(2019 $/MWh)</t>
  </si>
  <si>
    <t>10th percentile</t>
  </si>
  <si>
    <t>nominal</t>
  </si>
  <si>
    <t>2019-Q2</t>
  </si>
  <si>
    <t>2019-Q4</t>
  </si>
  <si>
    <t>2019-Q3</t>
  </si>
  <si>
    <t>2019-Q1</t>
  </si>
  <si>
    <t>Region</t>
  </si>
  <si>
    <t>average</t>
  </si>
  <si>
    <t>Annual Capacity</t>
  </si>
  <si>
    <t>Cumulative Capacity</t>
  </si>
  <si>
    <t>United Kingdom</t>
  </si>
  <si>
    <t>Rest of World</t>
  </si>
  <si>
    <t>TOTAL</t>
  </si>
  <si>
    <t>(2019 $/kW)</t>
  </si>
  <si>
    <t xml:space="preserve"> 345 kV</t>
  </si>
  <si>
    <t xml:space="preserve"> 500 kV</t>
  </si>
  <si>
    <t xml:space="preserve"> ≤ 230 kV</t>
  </si>
  <si>
    <t>HI</t>
  </si>
  <si>
    <t>Kaheawa Wind Power II LLC</t>
  </si>
  <si>
    <t>IL</t>
  </si>
  <si>
    <t>FPL Energy Illinois Wind LLC</t>
  </si>
  <si>
    <t>NM</t>
  </si>
  <si>
    <t>Casa Mesa Wind Energy Center</t>
  </si>
  <si>
    <t>PA</t>
  </si>
  <si>
    <t>SD</t>
  </si>
  <si>
    <t>TX</t>
  </si>
  <si>
    <t>WV</t>
  </si>
  <si>
    <t>State</t>
  </si>
  <si>
    <t>Project name</t>
  </si>
  <si>
    <t>International rankings of wind power capacity: land-based and offshore</t>
  </si>
  <si>
    <t>Domestic wind manufacturing capability vs. U.S. wind power capacity installations</t>
  </si>
  <si>
    <t>na</t>
  </si>
  <si>
    <t>Reported wind turbine transaction prices over time</t>
  </si>
  <si>
    <t>Regional wholesale market value of wind and average levelized long-term wind PPA prices over time</t>
  </si>
  <si>
    <t>Miles of transmission projects completed, by year and voltage</t>
  </si>
  <si>
    <t>Wind online date</t>
  </si>
  <si>
    <t>Solar online date</t>
  </si>
  <si>
    <t>n/a</t>
  </si>
  <si>
    <t>Duration (hrs)</t>
  </si>
  <si>
    <t>Wind capacity (MW)</t>
  </si>
  <si>
    <t>Solar capacity (MW)</t>
  </si>
  <si>
    <t>Total end of 2019</t>
  </si>
  <si>
    <t>Technology</t>
  </si>
  <si>
    <t>penetration</t>
  </si>
  <si>
    <t>value factor</t>
  </si>
  <si>
    <t>Notes:</t>
  </si>
  <si>
    <t>total value</t>
  </si>
  <si>
    <t>Study</t>
  </si>
  <si>
    <t>Wind Penetration (Capacity Basis)</t>
  </si>
  <si>
    <t>Integration Cost ($/MWh)</t>
  </si>
  <si>
    <t>APS (2007)</t>
  </si>
  <si>
    <t>WECC (Non-CA)</t>
  </si>
  <si>
    <r>
      <t xml:space="preserve">Acker, T. 2007. </t>
    </r>
    <r>
      <rPr>
        <i/>
        <sz val="10"/>
        <rFont val="Arial"/>
        <family val="2"/>
      </rPr>
      <t>Arizona Public Service Wind Integration Cost Impact Study.</t>
    </r>
    <r>
      <rPr>
        <sz val="10"/>
        <rFont val="Arial"/>
        <family val="2"/>
      </rPr>
      <t xml:space="preserve"> Prepared for Arizona Public Service Company. Flagstaff, Arizona: Northern Arizona University.</t>
    </r>
  </si>
  <si>
    <t>Avista (2007)</t>
  </si>
  <si>
    <r>
      <t xml:space="preserve">EnerNex Corp. 2007. </t>
    </r>
    <r>
      <rPr>
        <i/>
        <sz val="10"/>
        <rFont val="Arial"/>
        <family val="2"/>
      </rPr>
      <t>Final Report Avista Corporation Wind Integration Study</t>
    </r>
    <r>
      <rPr>
        <sz val="10"/>
        <rFont val="Arial"/>
        <family val="2"/>
      </rPr>
      <t>. Knoxville, Tennessee: EnerNex Corporation.</t>
    </r>
  </si>
  <si>
    <t>BPA (2013)</t>
  </si>
  <si>
    <r>
      <t xml:space="preserve">Bonneville Power Administration (BPA). 2013. </t>
    </r>
    <r>
      <rPr>
        <i/>
        <sz val="10"/>
        <rFont val="Arial"/>
        <family val="2"/>
      </rPr>
      <t>2014 Power and Transmission Rate Proceeding: Administrator’s Final Record of Decision</t>
    </r>
    <r>
      <rPr>
        <sz val="10"/>
        <rFont val="Arial"/>
        <family val="2"/>
      </rPr>
      <t>. Portland, Oregon: Bonneville Power Administration.</t>
    </r>
  </si>
  <si>
    <t>CAISO (2015)</t>
  </si>
  <si>
    <r>
      <t xml:space="preserve">Southern California Edison (SCE). 2015. </t>
    </r>
    <r>
      <rPr>
        <i/>
        <sz val="10"/>
        <rFont val="Arial"/>
        <family val="2"/>
      </rPr>
      <t>Report of Southern California Edison Company on Renewable Integration Cost Study for 33% Renewables Portfolio Standard.</t>
    </r>
    <r>
      <rPr>
        <sz val="10"/>
        <rFont val="Arial"/>
        <family val="2"/>
      </rPr>
      <t xml:space="preserve"> R13-12-010. San Francisco, CA: California Public Utilities Commission.; Southern California Edison (SCE). 2016. </t>
    </r>
    <r>
      <rPr>
        <i/>
        <sz val="10"/>
        <rFont val="Arial"/>
        <family val="2"/>
      </rPr>
      <t>Southern California Edison Company's Renewable Integration Cost Adder Report.</t>
    </r>
    <r>
      <rPr>
        <sz val="10"/>
        <rFont val="Arial"/>
        <family val="2"/>
      </rPr>
      <t xml:space="preserve"> R16-02-007. San Francisco, California: California Public Utilities Commission.</t>
    </r>
  </si>
  <si>
    <t>CA RPS (2009)</t>
  </si>
  <si>
    <r>
      <t>Shiu, H., M. Milligan, B. Kirby, and K. Jackson. 2006.</t>
    </r>
    <r>
      <rPr>
        <i/>
        <sz val="10"/>
        <rFont val="Arial"/>
        <family val="2"/>
      </rPr>
      <t xml:space="preserve"> California Renewables Portfolio Standard Renewable Generation Cost Analysis: Multi-Year Analysis Results and Recommendations.</t>
    </r>
    <r>
      <rPr>
        <sz val="10"/>
        <rFont val="Arial"/>
        <family val="2"/>
      </rPr>
      <t xml:space="preserve"> Consultant report prepared by the California Wind Energy Collaborative. Sacramento, California: California Energy Commission.</t>
    </r>
  </si>
  <si>
    <t>ERCOT (2012)</t>
  </si>
  <si>
    <t>Maggio, D.J. 2012. “Impacts of Wind-powered Generation Resource Integration on Prices in the ERCOT Nodal Market.” Proceedings of 2012 IEEE Power and Energy Society General Meeting. 22–26 July. San Diego, CA.</t>
  </si>
  <si>
    <t>EWITS (2010)</t>
  </si>
  <si>
    <t>Eastern Interconnection</t>
  </si>
  <si>
    <r>
      <t>EnerNex Corp. 2010.</t>
    </r>
    <r>
      <rPr>
        <i/>
        <sz val="10"/>
        <rFont val="Arial"/>
        <family val="2"/>
      </rPr>
      <t xml:space="preserve"> Eastern Wind Integration and Transmission Study. </t>
    </r>
    <r>
      <rPr>
        <sz val="10"/>
        <rFont val="Arial"/>
        <family val="2"/>
      </rPr>
      <t>NREL/SR-550-47078. Golden, Colorado: National Renewable Energy Laboratory.</t>
    </r>
  </si>
  <si>
    <t>MN-MISO (2006)</t>
  </si>
  <si>
    <r>
      <t>EnerNex Corp. and WindLogics Inc. 2006.</t>
    </r>
    <r>
      <rPr>
        <i/>
        <sz val="10"/>
        <rFont val="Arial"/>
        <family val="2"/>
      </rPr>
      <t xml:space="preserve"> Final Report – 2006 Minnesota Wind Integration Study, Volume I.</t>
    </r>
    <r>
      <rPr>
        <sz val="10"/>
        <rFont val="Arial"/>
        <family val="2"/>
      </rPr>
      <t xml:space="preserve"> Prepared for the Minnesota Public Utilities Commission. Knoxville, Tennessee: EnerNex Corporation.</t>
    </r>
  </si>
  <si>
    <t>Nebraska (2010)</t>
  </si>
  <si>
    <r>
      <t xml:space="preserve">EnerNex Corp., Ventyx, Nebraska Power Association. 2010. </t>
    </r>
    <r>
      <rPr>
        <i/>
        <sz val="10"/>
        <rFont val="Arial"/>
        <family val="2"/>
      </rPr>
      <t>Nebraska Statewide Wind Integration Study</t>
    </r>
    <r>
      <rPr>
        <sz val="10"/>
        <rFont val="Arial"/>
        <family val="2"/>
      </rPr>
      <t>. NREL/SR-550-47519. Golden, CO: National Renewable Energy Lab.</t>
    </r>
  </si>
  <si>
    <t>Northwestern (2012)</t>
  </si>
  <si>
    <r>
      <t>NorthWestern Energy. 2012.</t>
    </r>
    <r>
      <rPr>
        <i/>
        <sz val="10"/>
        <rFont val="Arial"/>
        <family val="2"/>
      </rPr>
      <t xml:space="preserve"> Electric Supply Resource Planning and Procurement Plan: Volume 2 Description of Resources.</t>
    </r>
    <r>
      <rPr>
        <sz val="10"/>
        <rFont val="Arial"/>
        <family val="2"/>
      </rPr>
      <t xml:space="preserve"> Butte, Montana: NorthWestern Energy.</t>
    </r>
  </si>
  <si>
    <t>Puget Sound Energy (2007)</t>
  </si>
  <si>
    <r>
      <t xml:space="preserve">Puget Sound Energy. 2007. </t>
    </r>
    <r>
      <rPr>
        <i/>
        <sz val="10"/>
        <rFont val="Arial"/>
        <family val="2"/>
      </rPr>
      <t>2007 Integrated Resource Plan, Appendix G-Wind Integration Studies.</t>
    </r>
    <r>
      <rPr>
        <sz val="10"/>
        <rFont val="Arial"/>
        <family val="2"/>
      </rPr>
      <t xml:space="preserve"> Bellevue, Washington: Puget Sound Energy.</t>
    </r>
  </si>
  <si>
    <t>SPP-SERC (2011)</t>
  </si>
  <si>
    <r>
      <t xml:space="preserve">Electric Power Research Institute (EPRI). 2011. </t>
    </r>
    <r>
      <rPr>
        <i/>
        <sz val="10"/>
        <rFont val="Arial"/>
        <family val="2"/>
      </rPr>
      <t>DOE: Integrating Midwest Wind Energy into Southeast Electricity Markets.</t>
    </r>
    <r>
      <rPr>
        <sz val="10"/>
        <rFont val="Arial"/>
        <family val="2"/>
      </rPr>
      <t xml:space="preserve"> Knoxville, Tennessee: Electric Power Research Institute.</t>
    </r>
  </si>
  <si>
    <t>We Energies (2003)</t>
  </si>
  <si>
    <r>
      <t>Electrotek Concepts, Inc. 2003.</t>
    </r>
    <r>
      <rPr>
        <i/>
        <sz val="10"/>
        <rFont val="Arial"/>
        <family val="2"/>
      </rPr>
      <t xml:space="preserve"> Systems Operations Impacts of Wind Generation Integration Study.</t>
    </r>
    <r>
      <rPr>
        <sz val="10"/>
        <rFont val="Arial"/>
        <family val="2"/>
      </rPr>
      <t xml:space="preserve"> Prepared for We Energies. Knoxville, Tennessee: Electrotek Concepts.</t>
    </r>
  </si>
  <si>
    <t>Xcel-PSCo (2017)</t>
  </si>
  <si>
    <t>Xcel Energy. 2017. Addendum to: Wind and Solar-Induced Coal Plant Cycling and Curtailment Costs for Public Service Company of Colorado. Denver, Colorado: Xcel Energy.; Xcel Energy and EnerNex Corp. 2011. 4.5 GW Wind Integration Cost Study on the Public Service Company of Colorado System. Denver, Colorado: Xcel Energy.</t>
  </si>
  <si>
    <t xml:space="preserve">Xcel-PSCo (2017) </t>
  </si>
  <si>
    <t>Storage capacity (MW)</t>
  </si>
  <si>
    <t>Storage details</t>
  </si>
  <si>
    <t>Storage:generator ratio</t>
  </si>
  <si>
    <t>Storage online date</t>
  </si>
  <si>
    <t>Estimates of wind power integration costs</t>
  </si>
  <si>
    <t>Reference</t>
  </si>
  <si>
    <t>Flat block at all generation nodes</t>
  </si>
  <si>
    <t>Flat block at wind nodes (with curtailment)</t>
  </si>
  <si>
    <t>Wind profile at wind nodes</t>
  </si>
  <si>
    <t>Flat block 
at wind nodes</t>
  </si>
  <si>
    <t>energy value</t>
  </si>
  <si>
    <t>capacity value</t>
  </si>
  <si>
    <t>Nameplate Capacity Additions (GW)</t>
  </si>
  <si>
    <t>Generation Type</t>
  </si>
  <si>
    <t>Solar</t>
  </si>
  <si>
    <t>Gas</t>
  </si>
  <si>
    <t>Coal</t>
  </si>
  <si>
    <t>Total</t>
  </si>
  <si>
    <t>Wind % of Total</t>
  </si>
  <si>
    <t>Relative contribution of generation types in annual capacity additions</t>
  </si>
  <si>
    <t>West</t>
  </si>
  <si>
    <t>Natural Gas</t>
  </si>
  <si>
    <t>Value factor of wind energy</t>
  </si>
  <si>
    <t>DC</t>
  </si>
  <si>
    <t>DE</t>
  </si>
  <si>
    <t>MA</t>
  </si>
  <si>
    <t>MD</t>
  </si>
  <si>
    <t>NH</t>
  </si>
  <si>
    <t>NJ</t>
  </si>
  <si>
    <t>CT</t>
  </si>
  <si>
    <t>ME</t>
  </si>
  <si>
    <t>OH</t>
  </si>
  <si>
    <t>RI</t>
  </si>
  <si>
    <t>National</t>
  </si>
  <si>
    <t>Voluntary Wind</t>
  </si>
  <si>
    <t>Primary Tier (new RE) RPS</t>
  </si>
  <si>
    <t>Historical renewable energy certificate (REC) prices</t>
  </si>
  <si>
    <t>Order Date</t>
  </si>
  <si>
    <t xml:space="preserve"> Vestas global average</t>
  </si>
  <si>
    <t xml:space="preserve"> Nordex global average</t>
  </si>
  <si>
    <t>Argentina</t>
  </si>
  <si>
    <t>(2019, MW)</t>
  </si>
  <si>
    <t>(end of 2019, MW)</t>
  </si>
  <si>
    <t xml:space="preserve"> U.S. turbine orders</t>
  </si>
  <si>
    <t xml:space="preserve"> SGRE global average</t>
  </si>
  <si>
    <t>Greece</t>
  </si>
  <si>
    <t>Lithuania</t>
  </si>
  <si>
    <t>Estonia</t>
  </si>
  <si>
    <t>Croatia</t>
  </si>
  <si>
    <t>Finland</t>
  </si>
  <si>
    <t>Cyprus</t>
  </si>
  <si>
    <t>Source: AWEA</t>
  </si>
  <si>
    <t>Source: Berkeley Lab</t>
  </si>
  <si>
    <t>Source: Level10 Energy</t>
  </si>
  <si>
    <t>Source: FERC</t>
  </si>
  <si>
    <t>2020-Q1</t>
  </si>
  <si>
    <t>Billion US$2019</t>
  </si>
  <si>
    <t>Annual Capacity Additions (GW)</t>
  </si>
  <si>
    <t>Positive Error</t>
  </si>
  <si>
    <t>Negative Error</t>
  </si>
  <si>
    <t>Total wind-specific exports to U.S., US$2019</t>
  </si>
  <si>
    <t>Total wind-specific imports by U.S. districts of entry, US$2019</t>
  </si>
  <si>
    <t>Total wind-specific imports by U.S. state, US$2019</t>
  </si>
  <si>
    <t>Houston-Galveston, TX</t>
  </si>
  <si>
    <t>Tampa, FL</t>
  </si>
  <si>
    <t>FL</t>
  </si>
  <si>
    <t>Laredo, TX</t>
  </si>
  <si>
    <t>LA</t>
  </si>
  <si>
    <t>Port Arthur, TX</t>
  </si>
  <si>
    <t>MI</t>
  </si>
  <si>
    <t>El Paso, TX</t>
  </si>
  <si>
    <t>MT</t>
  </si>
  <si>
    <t>Vietnam</t>
  </si>
  <si>
    <t>New Orleans, LA</t>
  </si>
  <si>
    <t>CA</t>
  </si>
  <si>
    <t>Detroit, MI</t>
  </si>
  <si>
    <t>OR</t>
  </si>
  <si>
    <t>Korea, South</t>
  </si>
  <si>
    <t>Great Falls, MT</t>
  </si>
  <si>
    <t>Los Angeles, CA</t>
  </si>
  <si>
    <t>NY</t>
  </si>
  <si>
    <t>Indonesia</t>
  </si>
  <si>
    <t>Columbia-Snake, OR</t>
  </si>
  <si>
    <t>Chicago, IL</t>
  </si>
  <si>
    <t>MN</t>
  </si>
  <si>
    <t>Cleveland, OH</t>
  </si>
  <si>
    <t>MO</t>
  </si>
  <si>
    <t>New York City, NY</t>
  </si>
  <si>
    <t>Serbia</t>
  </si>
  <si>
    <t>Minneapolis, MN</t>
  </si>
  <si>
    <t>Japan</t>
  </si>
  <si>
    <t>San Diego, CA</t>
  </si>
  <si>
    <t>VA</t>
  </si>
  <si>
    <t>Malaysia</t>
  </si>
  <si>
    <t>St. Louis, MO</t>
  </si>
  <si>
    <t>AL</t>
  </si>
  <si>
    <t>Philadelphia, PA</t>
  </si>
  <si>
    <t>ND</t>
  </si>
  <si>
    <t>Honolulu, HI</t>
  </si>
  <si>
    <t>Taiwan</t>
  </si>
  <si>
    <t>Norfolk, VA</t>
  </si>
  <si>
    <t>SC</t>
  </si>
  <si>
    <t>Mobile, AL</t>
  </si>
  <si>
    <t>GA</t>
  </si>
  <si>
    <t>Ogdensburg, NY</t>
  </si>
  <si>
    <t>WA</t>
  </si>
  <si>
    <t>Pembina, ND</t>
  </si>
  <si>
    <t>PR</t>
  </si>
  <si>
    <t>Portland, ME</t>
  </si>
  <si>
    <t>WI</t>
  </si>
  <si>
    <t>Charleston, SC</t>
  </si>
  <si>
    <t>Dallas-Fort Worth, TX</t>
  </si>
  <si>
    <t>Savannah, GA</t>
  </si>
  <si>
    <t>Seattle, WA</t>
  </si>
  <si>
    <t>AK</t>
  </si>
  <si>
    <t>San Juan, PR</t>
  </si>
  <si>
    <t>Milwaukee, WI</t>
  </si>
  <si>
    <t>VT</t>
  </si>
  <si>
    <t>Boston, MA</t>
  </si>
  <si>
    <t>AZ</t>
  </si>
  <si>
    <t>San Francisco, CA</t>
  </si>
  <si>
    <t>Baltimore, MD</t>
  </si>
  <si>
    <t>Buffalo, NY</t>
  </si>
  <si>
    <t>Miami, FL</t>
  </si>
  <si>
    <t>Anchorage, AK</t>
  </si>
  <si>
    <t>Washington, DC</t>
  </si>
  <si>
    <t>St. Albans, VT</t>
  </si>
  <si>
    <t>Nogales, AZ</t>
  </si>
  <si>
    <t>Towers</t>
  </si>
  <si>
    <t>Asia</t>
  </si>
  <si>
    <t>North America</t>
  </si>
  <si>
    <t>Europe</t>
  </si>
  <si>
    <t>Other</t>
  </si>
  <si>
    <t>Wind blades and hubs</t>
  </si>
  <si>
    <t>South America</t>
  </si>
  <si>
    <t>Top 5 import countries for 2019</t>
  </si>
  <si>
    <t>country</t>
  </si>
  <si>
    <t>import percentage</t>
  </si>
  <si>
    <t>South Korea</t>
  </si>
  <si>
    <t>Origins of U.S. imports of selected wind turbine equipment</t>
  </si>
  <si>
    <t xml:space="preserve">Wind-powered generating sets &amp; nacelles </t>
  </si>
  <si>
    <t xml:space="preserve"> (estimated for 2006−2010)</t>
  </si>
  <si>
    <t>Other wind-related equipment</t>
  </si>
  <si>
    <t xml:space="preserve"> (estimated for 2006−2011)</t>
  </si>
  <si>
    <t>Wind generators and generator parts</t>
  </si>
  <si>
    <t xml:space="preserve"> (2012-2019)</t>
  </si>
  <si>
    <t xml:space="preserve"> (2012−2019)</t>
  </si>
  <si>
    <t>Wind towers</t>
  </si>
  <si>
    <t>(estimated for 2014−2019)</t>
  </si>
  <si>
    <t>Source: Berkeley Lab analysis of data from USITC DataWeb: http://dataweb.usitc.gov</t>
  </si>
  <si>
    <t>Sources: ABB, AWEA WindIQ, Wood Mackenzie, Berkeley Lab</t>
  </si>
  <si>
    <t>Sources: GWEC, AWEA Wind IQ</t>
  </si>
  <si>
    <t>Sources: Berkeley Lab, ABB, ISOs</t>
  </si>
  <si>
    <t>Sources: Berkeley Lab, ABB, ISOs, Level10 Energy</t>
  </si>
  <si>
    <t>Source: Marex Spectron</t>
  </si>
  <si>
    <t>Estimated imports of wind-powered generating sets, nacelles, towers, generators and generator parts, and blades and hubs</t>
  </si>
  <si>
    <t>(wind-powered generating sets, towers, generators and generator parts, and blades and hubs; excludes nacelles)</t>
  </si>
  <si>
    <t>Others</t>
  </si>
  <si>
    <t>Approximate domestic content of major components in 2019</t>
  </si>
  <si>
    <t>Nacelle Assembly</t>
  </si>
  <si>
    <t>Blades and Hubs</t>
  </si>
  <si>
    <t>low end</t>
  </si>
  <si>
    <t>high end</t>
  </si>
  <si>
    <t>Component</t>
  </si>
  <si>
    <t>diff</t>
  </si>
  <si>
    <t>Wind Towers</t>
  </si>
  <si>
    <t>Total Imports (Billion US$2019)</t>
  </si>
  <si>
    <t xml:space="preserve">Wind-powered generating sets </t>
  </si>
  <si>
    <t>Wind-powered generating sets</t>
  </si>
  <si>
    <t>2021E</t>
  </si>
  <si>
    <t>2023e</t>
  </si>
  <si>
    <t>2021e</t>
  </si>
  <si>
    <t>2025e</t>
  </si>
  <si>
    <t>Sources: Berkeley Lab, annual financial reports, forecast providers</t>
  </si>
  <si>
    <t>previous</t>
  </si>
  <si>
    <t>four quarters</t>
  </si>
  <si>
    <t>2018-Q4</t>
  </si>
  <si>
    <t>2018-Q3</t>
  </si>
  <si>
    <t>Level10 PPA Price Index</t>
  </si>
  <si>
    <t>Other renewable</t>
  </si>
  <si>
    <t>Other non-renewable</t>
  </si>
  <si>
    <t>2019$/MWh</t>
  </si>
  <si>
    <t>DOE</t>
  </si>
  <si>
    <t>Wind Vision</t>
  </si>
  <si>
    <t>1998-99</t>
  </si>
  <si>
    <t>2007</t>
  </si>
  <si>
    <t>2009</t>
  </si>
  <si>
    <t>2011</t>
  </si>
  <si>
    <t>2013</t>
  </si>
  <si>
    <t>2015</t>
  </si>
  <si>
    <t>2017</t>
  </si>
  <si>
    <t>Average Nameplate Capacity (left scale)</t>
  </si>
  <si>
    <t>Average Rotor Diameter (right scale)</t>
  </si>
  <si>
    <t>Average Hub Height (right scale)</t>
  </si>
  <si>
    <t>Capacity</t>
  </si>
  <si>
    <t>&lt;2.0 MW</t>
  </si>
  <si>
    <t>2.0−2.75 MW</t>
  </si>
  <si>
    <t>2.75−3.5 MW</t>
  </si>
  <si>
    <t>≥3.5 MW</t>
  </si>
  <si>
    <t>&lt;80 m</t>
  </si>
  <si>
    <t>80−90 m</t>
  </si>
  <si>
    <t>90−100 m</t>
  </si>
  <si>
    <t>≥100 m</t>
  </si>
  <si>
    <t>&lt;100 m</t>
  </si>
  <si>
    <t>100-115 m</t>
  </si>
  <si>
    <t>115-130 m</t>
  </si>
  <si>
    <t>≥130 m</t>
  </si>
  <si>
    <t>'98−99</t>
  </si>
  <si>
    <t>'02−03</t>
  </si>
  <si>
    <t>≥180−200</t>
  </si>
  <si>
    <t>≥200−250</t>
  </si>
  <si>
    <t>≥250−300</t>
  </si>
  <si>
    <t>≥300−350</t>
  </si>
  <si>
    <t>≥350</t>
  </si>
  <si>
    <t>2000-1</t>
  </si>
  <si>
    <t>2004-5</t>
  </si>
  <si>
    <t>'00−01</t>
  </si>
  <si>
    <t>'04−05</t>
  </si>
  <si>
    <t>Trends in turbine specific power</t>
  </si>
  <si>
    <t xml:space="preserve">Wind resource quality by year of installation at 80 meters </t>
  </si>
  <si>
    <t>2002-3</t>
  </si>
  <si>
    <t>Pending</t>
  </si>
  <si>
    <t>Proposed</t>
  </si>
  <si>
    <t>label</t>
  </si>
  <si>
    <t>Hub height</t>
  </si>
  <si>
    <t>Rotor diameter</t>
  </si>
  <si>
    <t xml:space="preserve">Average turbine nameplate capacity, hub height, and rotor diameter for land-based wind </t>
  </si>
  <si>
    <t>Trends in turbine nameplate capacity, hub height, and rotor diameter</t>
  </si>
  <si>
    <t>Wind speed</t>
  </si>
  <si>
    <t>m/s, 80m</t>
  </si>
  <si>
    <t>Wind resource quality</t>
  </si>
  <si>
    <t>index, 80m</t>
  </si>
  <si>
    <t>index, 80m FAA</t>
  </si>
  <si>
    <t>m/s, 80m FAA</t>
  </si>
  <si>
    <t>2019 projects</t>
  </si>
  <si>
    <t>&lt;450 ft</t>
  </si>
  <si>
    <t>450−550 ft</t>
  </si>
  <si>
    <t>550−650 ft</t>
  </si>
  <si>
    <t>650−750 ft</t>
  </si>
  <si>
    <t>750−850 ft</t>
  </si>
  <si>
    <t>FAA pending</t>
  </si>
  <si>
    <t>FAA proposed</t>
  </si>
  <si>
    <t>Total height</t>
  </si>
  <si>
    <t>Idaho Power (2018)</t>
  </si>
  <si>
    <r>
      <t xml:space="preserve">Idaho Power. 2018. </t>
    </r>
    <r>
      <rPr>
        <i/>
        <sz val="10"/>
        <rFont val="Arial"/>
        <family val="2"/>
      </rPr>
      <t>Variable Energy Resource (VER) Integration Analysis.</t>
    </r>
    <r>
      <rPr>
        <sz val="10"/>
        <rFont val="Arial"/>
        <family val="2"/>
      </rPr>
      <t>Boise, ID: Idaho Power.</t>
    </r>
  </si>
  <si>
    <t>Pacificorp (2019)</t>
  </si>
  <si>
    <r>
      <t>PacifiCorp. 2019.</t>
    </r>
    <r>
      <rPr>
        <i/>
        <sz val="10"/>
        <rFont val="Arial"/>
        <family val="2"/>
      </rPr>
      <t xml:space="preserve"> 2019 Integrated Resource Plan</t>
    </r>
    <r>
      <rPr>
        <sz val="10"/>
        <rFont val="Arial"/>
        <family val="2"/>
      </rPr>
      <t xml:space="preserve">. Portland, Oregon: PacifiCorp. </t>
    </r>
  </si>
  <si>
    <t>Portland General Electric (2019)</t>
  </si>
  <si>
    <r>
      <t>Portland General Electric. 2019.</t>
    </r>
    <r>
      <rPr>
        <i/>
        <sz val="10"/>
        <rFont val="Arial"/>
        <family val="2"/>
      </rPr>
      <t xml:space="preserve"> 2019 Integrated Resource Plan. </t>
    </r>
    <r>
      <rPr>
        <sz val="10"/>
        <rFont val="Arial"/>
        <family val="2"/>
      </rPr>
      <t>Portland, Oregon: Portland General Electric.</t>
    </r>
  </si>
  <si>
    <r>
      <t xml:space="preserve">Public Service of New Mexico. 2017. </t>
    </r>
    <r>
      <rPr>
        <i/>
        <sz val="10"/>
        <rFont val="Arial"/>
        <family val="2"/>
      </rPr>
      <t>2017 Integrated Resource Plan</t>
    </r>
    <r>
      <rPr>
        <sz val="10"/>
        <rFont val="Arial"/>
        <family val="2"/>
      </rPr>
      <t>. Albuquerque, New Mexico: Public Service of New Mexico</t>
    </r>
  </si>
  <si>
    <t>PNM (2017)</t>
  </si>
  <si>
    <t>TVA (2019)</t>
  </si>
  <si>
    <t>SERC</t>
  </si>
  <si>
    <r>
      <t xml:space="preserve">Tennessee Valley Authority (TVA). 2019. </t>
    </r>
    <r>
      <rPr>
        <i/>
        <sz val="10"/>
        <rFont val="Arial"/>
        <family val="2"/>
      </rPr>
      <t>2019 Integrated Resource Plan</t>
    </r>
    <r>
      <rPr>
        <sz val="10"/>
        <rFont val="Arial"/>
        <family val="2"/>
      </rPr>
      <t>. Knoxville, Tennessee: Tennessee Valley Authority</t>
    </r>
  </si>
  <si>
    <t>Xcel-NSP (2019)</t>
  </si>
  <si>
    <r>
      <t xml:space="preserve">Northern States Power (NSP). 2019. </t>
    </r>
    <r>
      <rPr>
        <i/>
        <sz val="10"/>
        <rFont val="Arial"/>
        <family val="2"/>
      </rPr>
      <t xml:space="preserve">2020-2034 Upper Midwest Resource Plan: Appendix Q: NSP Wind &amp; Solar Integration Study. </t>
    </r>
    <r>
      <rPr>
        <sz val="10"/>
        <rFont val="Arial"/>
        <family val="2"/>
      </rPr>
      <t>Xcel Energy.</t>
    </r>
  </si>
  <si>
    <t>Hub Height</t>
  </si>
  <si>
    <t>Original</t>
  </si>
  <si>
    <t>Retrofitted</t>
  </si>
  <si>
    <t>Rotor Diameter</t>
  </si>
  <si>
    <t>Specific Power</t>
  </si>
  <si>
    <t>2019 retrofitted turbine changes in average hub height, rotor diameter, capacity, and specific power</t>
  </si>
  <si>
    <t>proposed in-service by May 2022: high probability of completion</t>
  </si>
  <si>
    <t>Annual and cumulative growth in U.S. wind power capacity </t>
  </si>
  <si>
    <t>Source: AWEA WindIQ</t>
  </si>
  <si>
    <t>Cumulative</t>
  </si>
  <si>
    <t>Annual</t>
  </si>
  <si>
    <t>US</t>
  </si>
  <si>
    <t>in the</t>
  </si>
  <si>
    <t>All 50 States (plus Puerto Rico)</t>
  </si>
  <si>
    <t>2019 Wind Generation as a Percentage of:</t>
  </si>
  <si>
    <t>Cumulative MW</t>
  </si>
  <si>
    <t>Annual MW</t>
  </si>
  <si>
    <t>In-State Generation</t>
  </si>
  <si>
    <t>In-State Sales</t>
  </si>
  <si>
    <t>at end of 2019</t>
  </si>
  <si>
    <t>in 2019</t>
  </si>
  <si>
    <t>Texas</t>
  </si>
  <si>
    <t>Iowa</t>
  </si>
  <si>
    <t>Kansas</t>
  </si>
  <si>
    <t>IA</t>
  </si>
  <si>
    <t>Illinois</t>
  </si>
  <si>
    <t>Oklahoma</t>
  </si>
  <si>
    <t>North Dakota</t>
  </si>
  <si>
    <t>OK</t>
  </si>
  <si>
    <t>South Dakota</t>
  </si>
  <si>
    <t>KS</t>
  </si>
  <si>
    <t>California</t>
  </si>
  <si>
    <t>New Mexico</t>
  </si>
  <si>
    <t>Maine</t>
  </si>
  <si>
    <t>Nebraska</t>
  </si>
  <si>
    <t>Michigan</t>
  </si>
  <si>
    <t>Minnesota</t>
  </si>
  <si>
    <t>Wyoming</t>
  </si>
  <si>
    <t>Colorado</t>
  </si>
  <si>
    <t>CO</t>
  </si>
  <si>
    <t>Oregon</t>
  </si>
  <si>
    <t>Washington</t>
  </si>
  <si>
    <t>Indiana</t>
  </si>
  <si>
    <t>Vermont</t>
  </si>
  <si>
    <t>IN</t>
  </si>
  <si>
    <t>Idaho</t>
  </si>
  <si>
    <t>Montana</t>
  </si>
  <si>
    <t>Pennsylvania</t>
  </si>
  <si>
    <t>NE</t>
  </si>
  <si>
    <t>New York</t>
  </si>
  <si>
    <t>New Hampshire</t>
  </si>
  <si>
    <t>Massachusetts</t>
  </si>
  <si>
    <t>WY</t>
  </si>
  <si>
    <t>Ohio</t>
  </si>
  <si>
    <t>Alaska</t>
  </si>
  <si>
    <t>Hawaii</t>
  </si>
  <si>
    <t>ID</t>
  </si>
  <si>
    <t>Rest of U.S.</t>
  </si>
  <si>
    <t>Sources: AWEA WindIQ, EIA</t>
  </si>
  <si>
    <t>UT</t>
  </si>
  <si>
    <t>NC</t>
  </si>
  <si>
    <t>NV</t>
  </si>
  <si>
    <t>TN</t>
  </si>
  <si>
    <t>AR</t>
  </si>
  <si>
    <t>KY</t>
  </si>
  <si>
    <t>MS</t>
  </si>
  <si>
    <t>Annual U.S. market share of wind turbine manufacturers by MW, 2005–2019</t>
  </si>
  <si>
    <t>Vestas</t>
  </si>
  <si>
    <t>GE Wind</t>
  </si>
  <si>
    <t>Siemens (pre-2017)</t>
  </si>
  <si>
    <t>Gamesa (pre-2017)</t>
  </si>
  <si>
    <t>SGRE</t>
  </si>
  <si>
    <t>Acciona (pre-2016)</t>
  </si>
  <si>
    <t>Nordex (pre-2016)</t>
  </si>
  <si>
    <t>Nordex Acciona</t>
  </si>
  <si>
    <t>Goldwind</t>
  </si>
  <si>
    <t>Turbine OEM global profitability over time</t>
  </si>
  <si>
    <t>EBITDA</t>
  </si>
  <si>
    <t>Gamesa/SGRE</t>
  </si>
  <si>
    <t>Nordex</t>
  </si>
  <si>
    <t>EBIT</t>
  </si>
  <si>
    <t>Cumulative and 2019 wind power capacity categorized by owner type</t>
  </si>
  <si>
    <t>Source: Berkeley Lab estimates based on AWEA WindIQ</t>
  </si>
  <si>
    <t>Through Year</t>
  </si>
  <si>
    <t>GW</t>
  </si>
  <si>
    <t>Percent of Total</t>
  </si>
  <si>
    <t>IOU</t>
  </si>
  <si>
    <t>POU</t>
  </si>
  <si>
    <t>IPP</t>
  </si>
  <si>
    <t>Cumulative and 2019 wind power capacity categorized by power off-take arrangement</t>
  </si>
  <si>
    <t>Undisclosed</t>
  </si>
  <si>
    <t>Power Marketer</t>
  </si>
  <si>
    <t>Retail</t>
  </si>
  <si>
    <t>On-Site</t>
  </si>
  <si>
    <t>Merchant/Quasi-Merchant</t>
  </si>
  <si>
    <t>Calendar year 2019 capacity factors by commercial operation date</t>
  </si>
  <si>
    <t>Capacity-</t>
  </si>
  <si>
    <t>Weighted</t>
  </si>
  <si>
    <t>Fleet-wide</t>
  </si>
  <si>
    <t>COD</t>
  </si>
  <si>
    <t>Project</t>
  </si>
  <si>
    <t>Sample</t>
  </si>
  <si>
    <t>Factor</t>
  </si>
  <si>
    <t>Code</t>
  </si>
  <si>
    <t>Projects</t>
  </si>
  <si>
    <t>1998-</t>
  </si>
  <si>
    <t>2014-</t>
  </si>
  <si>
    <t>2019 capacity factors and various drivers by commercial operation date</t>
  </si>
  <si>
    <t>Note: In order to have all three indices be directionally consistent with their influence on capacity factor, this figure indexes the inverse of specific power (i.e., a decline in specific power causes the index to increase rather than decrease).</t>
  </si>
  <si>
    <t>Weighted-</t>
  </si>
  <si>
    <t>Index of</t>
  </si>
  <si>
    <t>the Inverse</t>
  </si>
  <si>
    <t>Built</t>
  </si>
  <si>
    <t>Built Wind</t>
  </si>
  <si>
    <t>of Built</t>
  </si>
  <si>
    <t>Turbine</t>
  </si>
  <si>
    <t>Resource</t>
  </si>
  <si>
    <t>Specific</t>
  </si>
  <si>
    <t>Hub</t>
  </si>
  <si>
    <t>Quality</t>
  </si>
  <si>
    <t>Power</t>
  </si>
  <si>
    <t>Height</t>
  </si>
  <si>
    <t>at 80m</t>
  </si>
  <si>
    <t>2000-01</t>
  </si>
  <si>
    <t>2002-03</t>
  </si>
  <si>
    <t>2004-05</t>
  </si>
  <si>
    <t>Calendar year 2019 capacity factors by wind resource quality and specific power: 1998-2018 projects</t>
  </si>
  <si>
    <t>Average Capacity Factor</t>
  </si>
  <si>
    <t>Wind Resource Quality</t>
  </si>
  <si>
    <t>Specific Power Range</t>
  </si>
  <si>
    <t>Lower</t>
  </si>
  <si>
    <t>Medium</t>
  </si>
  <si>
    <t>Higher</t>
  </si>
  <si>
    <t>Highest</t>
  </si>
  <si>
    <r>
      <t>≥ 400 W/m</t>
    </r>
    <r>
      <rPr>
        <vertAlign val="superscript"/>
        <sz val="10"/>
        <rFont val="Arial"/>
        <family val="2"/>
      </rPr>
      <t>2</t>
    </r>
  </si>
  <si>
    <r>
      <t>&lt; 400 W/m</t>
    </r>
    <r>
      <rPr>
        <vertAlign val="superscript"/>
        <sz val="10"/>
        <rFont val="Arial"/>
        <family val="2"/>
      </rPr>
      <t>2</t>
    </r>
  </si>
  <si>
    <r>
      <t>≥ 350 W/m</t>
    </r>
    <r>
      <rPr>
        <vertAlign val="superscript"/>
        <sz val="10"/>
        <rFont val="Arial"/>
        <family val="2"/>
      </rPr>
      <t>2</t>
    </r>
  </si>
  <si>
    <r>
      <t>&lt; 350 W/m</t>
    </r>
    <r>
      <rPr>
        <vertAlign val="superscript"/>
        <sz val="10"/>
        <rFont val="Arial"/>
        <family val="2"/>
      </rPr>
      <t>2</t>
    </r>
  </si>
  <si>
    <r>
      <t>≥ 300 W/m</t>
    </r>
    <r>
      <rPr>
        <vertAlign val="superscript"/>
        <sz val="10"/>
        <rFont val="Arial"/>
        <family val="2"/>
      </rPr>
      <t>2</t>
    </r>
  </si>
  <si>
    <r>
      <t>&lt; 300 W/m</t>
    </r>
    <r>
      <rPr>
        <vertAlign val="superscript"/>
        <sz val="10"/>
        <rFont val="Arial"/>
        <family val="2"/>
      </rPr>
      <t>2</t>
    </r>
  </si>
  <si>
    <r>
      <t>≥ 250 W/m</t>
    </r>
    <r>
      <rPr>
        <vertAlign val="superscript"/>
        <sz val="10"/>
        <rFont val="Arial"/>
        <family val="2"/>
      </rPr>
      <t>2</t>
    </r>
  </si>
  <si>
    <r>
      <t>&lt; 250 W/m</t>
    </r>
    <r>
      <rPr>
        <vertAlign val="superscript"/>
        <sz val="10"/>
        <rFont val="Arial"/>
        <family val="2"/>
      </rPr>
      <t>2</t>
    </r>
  </si>
  <si>
    <t>Projects in Sample</t>
  </si>
  <si>
    <t>MW in Sample</t>
  </si>
  <si>
    <t>Wind curtailment and penetration rates by ISO</t>
  </si>
  <si>
    <t>Sources: ERCOT, MISO, CAISO, NYISO, PJM, ISO-NE, SPP</t>
  </si>
  <si>
    <t>Curtailment</t>
  </si>
  <si>
    <t>%</t>
  </si>
  <si>
    <t>Year</t>
  </si>
  <si>
    <t>2014-19
SPP</t>
  </si>
  <si>
    <t xml:space="preserve"> </t>
  </si>
  <si>
    <t>2007-19
ERCOT</t>
  </si>
  <si>
    <t>2009-19
MISO</t>
  </si>
  <si>
    <t>2015-19
CAISO</t>
  </si>
  <si>
    <t>2012-19
NYISO</t>
  </si>
  <si>
    <t>2014-19
ISO-NE</t>
  </si>
  <si>
    <t>2012-19
PJM</t>
  </si>
  <si>
    <t>2007-19
Total</t>
  </si>
  <si>
    <t>Inter-annual variability in the wind resource by region and nationally</t>
  </si>
  <si>
    <t>Full Sample</t>
  </si>
  <si>
    <t>Indexed Capacity Factor (Year 2=100%)</t>
  </si>
  <si>
    <t>Median</t>
  </si>
  <si>
    <t>Years</t>
  </si>
  <si>
    <t>25th</t>
  </si>
  <si>
    <t>50th</t>
  </si>
  <si>
    <t>75th</t>
  </si>
  <si>
    <t>Post-COD</t>
  </si>
  <si>
    <t>Years with fewer than 10 projects are excluded from the graph.</t>
  </si>
  <si>
    <t>Sources: AWS Truepower, National Renewable Energy Laboratory (NREL)</t>
  </si>
  <si>
    <t>Regional boundaries overlaid on a map of average annual wind speed at 80 meters</t>
  </si>
  <si>
    <t>Wind energy penetration in subset of top global wind markets</t>
  </si>
  <si>
    <t>Installed Capacity (MW)</t>
  </si>
  <si>
    <t>Annual (2019)</t>
  </si>
  <si>
    <t>Cumulative (end of 2019)</t>
  </si>
  <si>
    <t>Location of wind turbine and component manufacturing facilities</t>
  </si>
  <si>
    <t>List of in-service and planned transmission lines serving wind power</t>
  </si>
  <si>
    <t>Sources: OEM annual reports and financial statements</t>
  </si>
  <si>
    <t>Latest-year annual data (MW):</t>
  </si>
  <si>
    <t>Capacity Factor in 2019</t>
  </si>
  <si>
    <t>Turbine OEM</t>
  </si>
  <si>
    <t>Pecent of total</t>
  </si>
  <si>
    <t>Percent of total</t>
  </si>
  <si>
    <t>U.S.</t>
  </si>
  <si>
    <t>Changes in project-level capacity factors as projects age</t>
  </si>
  <si>
    <t>2019 Changes</t>
  </si>
  <si>
    <t>Number of Turbines with Change</t>
  </si>
  <si>
    <t>Average Pre-Retrofit</t>
  </si>
  <si>
    <t>Average Change</t>
  </si>
  <si>
    <t>Number of Turbines Undergoing Any Change in Year</t>
  </si>
  <si>
    <t>Note: Average changes above are derived from all turbines that received any retrofit change (n=1,828)</t>
  </si>
  <si>
    <r>
      <t xml:space="preserve">Note: Table above shows changes for </t>
    </r>
    <r>
      <rPr>
        <i/>
        <u/>
        <sz val="10"/>
        <rFont val="Arial"/>
        <family val="2"/>
      </rPr>
      <t>only</t>
    </r>
    <r>
      <rPr>
        <i/>
        <sz val="10"/>
        <rFont val="Arial"/>
        <family val="2"/>
      </rPr>
      <t xml:space="preserve"> turbines that received that change, rather than for all turbines that received any change, as is shown in the figure and the table to the left.</t>
    </r>
  </si>
  <si>
    <t>Standalone</t>
  </si>
  <si>
    <t>Hybrid</t>
  </si>
  <si>
    <t>Prior</t>
  </si>
  <si>
    <t>New</t>
  </si>
  <si>
    <t>2014 -</t>
  </si>
  <si>
    <t>Storage</t>
  </si>
  <si>
    <t>2015 -</t>
  </si>
  <si>
    <t>Nuclear</t>
  </si>
  <si>
    <t>Generation capacity in 37 selected interconnection queues from 2014 to 2019, by resource type</t>
  </si>
  <si>
    <t>Source: Berkeley Lab review of interconnection queues</t>
  </si>
  <si>
    <t>Capacity (MW)</t>
  </si>
  <si>
    <t>end of 2019</t>
  </si>
  <si>
    <t>West (non-ISO)</t>
  </si>
  <si>
    <t>Southeast (non-ISO)</t>
  </si>
  <si>
    <t>Wind power capacity within 37 selected interconnection queues at end of 2019, by region</t>
  </si>
  <si>
    <t>ISO</t>
  </si>
  <si>
    <t>2019 %</t>
  </si>
  <si>
    <t>Fossil online date</t>
  </si>
  <si>
    <t>Fossil capacity (MW)</t>
  </si>
  <si>
    <t>Kotzebue Hybrid</t>
  </si>
  <si>
    <t>LIB</t>
  </si>
  <si>
    <t>Harbec Energy</t>
  </si>
  <si>
    <t>Worthington</t>
  </si>
  <si>
    <t>Lamar Plant</t>
  </si>
  <si>
    <t>Carleton College</t>
  </si>
  <si>
    <t>Wild Horse</t>
  </si>
  <si>
    <t>Mountain Lake</t>
  </si>
  <si>
    <t>Notrees Windpower Hybrid</t>
  </si>
  <si>
    <t>Rolling Thunder Wind Farm Hybrid</t>
  </si>
  <si>
    <t>Pyron Wind Farm LLC Hybrid</t>
  </si>
  <si>
    <t>Inadale Wind Farm LLC Hybrid</t>
  </si>
  <si>
    <t>Deer Island Treatment Plant</t>
  </si>
  <si>
    <t>Geneseo</t>
  </si>
  <si>
    <t>Willmar</t>
  </si>
  <si>
    <t>DOE Golden NWTC Research Side</t>
  </si>
  <si>
    <t>Laurel Mountain Hybrid</t>
  </si>
  <si>
    <t>Kingman 1</t>
  </si>
  <si>
    <t>Auwahi Wind Energy Hybrid</t>
  </si>
  <si>
    <t>Texas Dispatchable Wind 1</t>
  </si>
  <si>
    <t>CAES</t>
  </si>
  <si>
    <t>Waxdale</t>
  </si>
  <si>
    <t>Snake River</t>
  </si>
  <si>
    <t>Red Horse 2</t>
  </si>
  <si>
    <t>TAC-Distributed Energy Resource Hybrid</t>
  </si>
  <si>
    <t>Lake Region Community Hybrid, LLC</t>
  </si>
  <si>
    <t># projects</t>
  </si>
  <si>
    <t>Gen 1 (MW)</t>
  </si>
  <si>
    <t>Gen 2 (MW)</t>
  </si>
  <si>
    <t>Gen 3 (MW)</t>
  </si>
  <si>
    <t>Total Gen (MW)</t>
  </si>
  <si>
    <t>Storage energy (MWh)</t>
  </si>
  <si>
    <t>Wind+Storage</t>
  </si>
  <si>
    <t>Wind+PV+Storage</t>
  </si>
  <si>
    <t>Wind+Fossil+Storage</t>
  </si>
  <si>
    <t>Wind+PV+Fossil+Storage</t>
  </si>
  <si>
    <t>Wind+PV</t>
  </si>
  <si>
    <t>Wind+PV+Fossil</t>
  </si>
  <si>
    <t>Wind+Fossil</t>
  </si>
  <si>
    <t>PV+Storage</t>
  </si>
  <si>
    <t>PV+Fossil</t>
  </si>
  <si>
    <t>PV+Fossil+Storage</t>
  </si>
  <si>
    <t>PV+Biomass</t>
  </si>
  <si>
    <t>PV+Geothermal</t>
  </si>
  <si>
    <t>CSP+Storage</t>
  </si>
  <si>
    <t>Fossil+Storage</t>
  </si>
  <si>
    <t>Hydro+Storage</t>
  </si>
  <si>
    <t>Source: EIA 860 2019 Early Release, Berkeley Lab</t>
  </si>
  <si>
    <t>PV</t>
  </si>
  <si>
    <t>Fossil</t>
  </si>
  <si>
    <t>List of hybrid / co-located projects that include wind power</t>
  </si>
  <si>
    <t>Hybrid Wind Capacity</t>
  </si>
  <si>
    <t>Wind hybrid / co-located projects over time</t>
  </si>
  <si>
    <t>Wind hybrid / co-located projects by region</t>
  </si>
  <si>
    <t>Wind hybrid / co-located projects by state</t>
  </si>
  <si>
    <t>Wind hybrid / co-located projects by state at end of 2019</t>
  </si>
  <si>
    <t>Wind hybrid / co-located projects by region at end of 2019</t>
  </si>
  <si>
    <t>Southwest (non-ISO)</t>
  </si>
  <si>
    <t>Online wind hybrid / co-located projects: wind+storage, wind+other generator(s), wind+other generator(s)+storage</t>
  </si>
  <si>
    <t>Osage</t>
  </si>
  <si>
    <t xml:space="preserve">NRG Elbow Creek </t>
  </si>
  <si>
    <t>Online wind hybrid / co-located projects compared to other online hybrid / co-located plants</t>
  </si>
  <si>
    <t>Online generator+storage hybrid / co-located projects: wind+storage, PV+storage, fossil+storage</t>
  </si>
  <si>
    <t>Generator+storage hybrid / co-located projects by region at end of 2019</t>
  </si>
  <si>
    <t>Generator+storage hybrid / co-located projects by state at end of 2019</t>
  </si>
  <si>
    <t>Note: New is defined as when the project became a hybrid / co-located project (e.g., if a battery was added to an older plant in 2019 then it would be defined as new in 2019)</t>
  </si>
  <si>
    <t>Online hybrid / co-located projects (all configuarions)</t>
  </si>
  <si>
    <t>Storage ratio</t>
  </si>
  <si>
    <t>Total capacity (MW)</t>
  </si>
  <si>
    <t>Newly installed in 2019</t>
  </si>
  <si>
    <t>Storage: generator ratio</t>
  </si>
  <si>
    <t>Note: Not included in the figure are 2 other hybrid / co-located projects with other configurations; details on those projects are provided below.</t>
  </si>
  <si>
    <t>Online hybrid / co-located projects at end of 2019: subset of configurations</t>
  </si>
  <si>
    <t>Hybrid / co-located projects newly completed in 2019: subset of configurations</t>
  </si>
  <si>
    <t>Installed wind power project costs over time</t>
  </si>
  <si>
    <t>Sources: Berkeley Lab (some data points suppressed to protect confidentiality), Energy Information Administration</t>
  </si>
  <si>
    <t>2019 $/kW</t>
  </si>
  <si>
    <t>Sources: Berkeley Lab</t>
  </si>
  <si>
    <t>Average Cost</t>
  </si>
  <si>
    <t>MW</t>
  </si>
  <si>
    <t>≤5 MW</t>
  </si>
  <si>
    <t>5-20 MW</t>
  </si>
  <si>
    <t>20-50 MW</t>
  </si>
  <si>
    <t>50-100 MW</t>
  </si>
  <si>
    <t>100-200 MW</t>
  </si>
  <si>
    <t>&gt;200 MW</t>
  </si>
  <si>
    <t>Bin</t>
  </si>
  <si>
    <t>Individual Projects:</t>
  </si>
  <si>
    <t>Size Bin</t>
  </si>
  <si>
    <t>none</t>
  </si>
  <si>
    <t>Commercial</t>
  </si>
  <si>
    <t>Operation</t>
  </si>
  <si>
    <t>Date</t>
  </si>
  <si>
    <t>Locations of tall tower and low specific power installations at end of 2019</t>
  </si>
  <si>
    <t>Average O&amp;M costs for available data years from 2000 to 2019, by COD</t>
  </si>
  <si>
    <t xml:space="preserve">Source: Berkeley Lab; some data points suppressed to protect confidentiality </t>
  </si>
  <si>
    <t>Median annual O&amp;M costs by project age and commercial operation date</t>
  </si>
  <si>
    <t>1998-2005</t>
  </si>
  <si>
    <t>2006-2011</t>
  </si>
  <si>
    <t>2012-2018</t>
  </si>
  <si>
    <t>Years Since Commercial Operation Date</t>
  </si>
  <si>
    <t>Commercial Operation Date</t>
  </si>
  <si>
    <t>2019 $/kW-year</t>
  </si>
  <si>
    <t>n/a = insufficient data</t>
  </si>
  <si>
    <t>Sample Size</t>
  </si>
  <si>
    <t>Source: Berkeley Lab; medians shown only for groups of two or more projects, and only projects &gt;5 MW are included.</t>
  </si>
  <si>
    <t>Levelized wind PPA prices by PPA execution date and region (full sample)</t>
  </si>
  <si>
    <t>Levelized wind PPA prices by PPA execution date and region (recent sample)</t>
  </si>
  <si>
    <t>PPA Execution Date</t>
  </si>
  <si>
    <t>Generation-weighted average levelized wind PPA prices by PPA execution date and region</t>
  </si>
  <si>
    <t>PPA</t>
  </si>
  <si>
    <t>Nationwide</t>
  </si>
  <si>
    <t>Execution</t>
  </si>
  <si>
    <t>Average PPA</t>
  </si>
  <si>
    <t>2019 $/MWh</t>
  </si>
  <si>
    <t>1996-99</t>
  </si>
  <si>
    <t>Wind PPA prices and natural gas fuel cost projections by calendar year over time</t>
  </si>
  <si>
    <t>Sources: Berkeley Lab, Energy Information Administration</t>
  </si>
  <si>
    <t>Aggregate wind PPA prices among 30 PPAs executed 2017-2019 (2019 $/MWh)</t>
  </si>
  <si>
    <t>10th Percentile</t>
  </si>
  <si>
    <t>50th Percentile (Median)</t>
  </si>
  <si>
    <t>90th Percentile</t>
  </si>
  <si>
    <t>Diff</t>
  </si>
  <si>
    <t>AEO 2020 Gas Price Projection (converted from $/MMBtu to 2019 $/MWh using the heat rates implied by the modeling output)</t>
  </si>
  <si>
    <t>Min</t>
  </si>
  <si>
    <t>Reference Case</t>
  </si>
  <si>
    <t>Max</t>
  </si>
  <si>
    <t>Levelized wind and solar PPA prices and levelized gas price projections</t>
  </si>
  <si>
    <t>Levelized Gas</t>
  </si>
  <si>
    <t>Price Projection</t>
  </si>
  <si>
    <t>2017-19</t>
  </si>
  <si>
    <t>Estimated levelized cost of wind energy by commercial operation date</t>
  </si>
  <si>
    <t>GW:</t>
  </si>
  <si>
    <t>Projects:</t>
  </si>
  <si>
    <t>Cost of 15-year debt and tax equity for utility-scale wind projects over time</t>
  </si>
  <si>
    <t>15-Year</t>
  </si>
  <si>
    <t>Tax Equity</t>
  </si>
  <si>
    <t>Debt</t>
  </si>
  <si>
    <t>Yield</t>
  </si>
  <si>
    <t>Pre-Tax</t>
  </si>
  <si>
    <t>Post-Tax</t>
  </si>
  <si>
    <t>Sources: Intercontinental Exchange Benchmark Administration, BNEF, Norton Rose Fulbright, Berkeley Lab estimates</t>
  </si>
  <si>
    <t xml:space="preserve">n/a </t>
  </si>
  <si>
    <t>Installed wind power project costs by region, over time</t>
  </si>
  <si>
    <t>Hybrid / co-located capacity within 37 selected interconnection queues at end of 2019</t>
  </si>
  <si>
    <t>Table of Contents</t>
  </si>
  <si>
    <t>#</t>
  </si>
  <si>
    <t>Sheet Name</t>
  </si>
  <si>
    <t>Regional Definitions</t>
  </si>
  <si>
    <t>Wind Capacity Growth</t>
  </si>
  <si>
    <t>Capacity Additions by Gen Type</t>
  </si>
  <si>
    <t>Capacity Additions by Region</t>
  </si>
  <si>
    <t>International Wind Ranking</t>
  </si>
  <si>
    <t>International Wind Penetration</t>
  </si>
  <si>
    <t>Online Wind Hybrids</t>
  </si>
  <si>
    <t>All Hybrid Comparison</t>
  </si>
  <si>
    <t>Generator+Storage Hybrids</t>
  </si>
  <si>
    <t>All Capacity in Queues</t>
  </si>
  <si>
    <t>Wind Capacity in Queues, Region</t>
  </si>
  <si>
    <t>Hybrid Capacity in Queues</t>
  </si>
  <si>
    <t>Gen+Storage Hybrids in Queues</t>
  </si>
  <si>
    <t>OEM Market Share</t>
  </si>
  <si>
    <t>Manufacturing Facilities</t>
  </si>
  <si>
    <t>Manufacturing Capability</t>
  </si>
  <si>
    <t>OEM Profitability</t>
  </si>
  <si>
    <t xml:space="preserve">Wind Equip Imports over Time </t>
  </si>
  <si>
    <t>Wind Equip Imports by Country</t>
  </si>
  <si>
    <t>Equip Import by Country by Type</t>
  </si>
  <si>
    <t>Domestic Content</t>
  </si>
  <si>
    <t>Project Finance Terms</t>
  </si>
  <si>
    <t>Capacity by Owner</t>
  </si>
  <si>
    <t>Capacity by Offtake</t>
  </si>
  <si>
    <t>Avg Capacity, Height &amp; Diameter</t>
  </si>
  <si>
    <t>Cap, Height &amp; Diameter Trends</t>
  </si>
  <si>
    <t>Trends in Specific Power</t>
  </si>
  <si>
    <t>Wind Resource by Year</t>
  </si>
  <si>
    <t>Average Retrofit Tech Changes</t>
  </si>
  <si>
    <t>Capacity Factor by State</t>
  </si>
  <si>
    <t>Capacity Factor Drivers</t>
  </si>
  <si>
    <t>Influence of Specific Power</t>
  </si>
  <si>
    <t>Curtailment and Penetration</t>
  </si>
  <si>
    <t>Inter-Annual Variability</t>
  </si>
  <si>
    <t>Performance with Project Age</t>
  </si>
  <si>
    <t>Wind Turbine Prices</t>
  </si>
  <si>
    <t>CapEx Over Time</t>
  </si>
  <si>
    <t>CapEx by Project Capacity</t>
  </si>
  <si>
    <t>O&amp;M Over Time</t>
  </si>
  <si>
    <t>O&amp;M by Project Age</t>
  </si>
  <si>
    <t>Wind PPAs by Project</t>
  </si>
  <si>
    <t>Wind PPA Average</t>
  </si>
  <si>
    <t>Level10 Wind PPA Prices</t>
  </si>
  <si>
    <t>Wind LCOE Over Time</t>
  </si>
  <si>
    <t>Wind LCOE by Region</t>
  </si>
  <si>
    <t>REC Prices</t>
  </si>
  <si>
    <t>Wind &amp; PV PPAs vs Gas</t>
  </si>
  <si>
    <t>Transmission Build</t>
  </si>
  <si>
    <t>Integration Cost</t>
  </si>
  <si>
    <t>Wind Capacity Forecasts</t>
  </si>
  <si>
    <t>Battery</t>
  </si>
  <si>
    <t>Other Storage</t>
  </si>
  <si>
    <t>Standalone Storage</t>
  </si>
  <si>
    <t>Generator+storage hybrid / co-located projects and standalone storage in interconnection queues: wind+storage, PV+storage, standalone storage</t>
  </si>
  <si>
    <t xml:space="preserve">Hybrid </t>
  </si>
  <si>
    <t>MW, end of 2019</t>
  </si>
  <si>
    <t>Nat. Gas</t>
  </si>
  <si>
    <t>added in 2019</t>
  </si>
  <si>
    <t>Total capacity in 37 queues at end of 2019</t>
  </si>
  <si>
    <t>Notes: (1) Hybrid plants involving multiple generator types (e.g., wind+PV+storage, or just wind+PV) show up in all generator categories, presuming the capacity is known</t>
  </si>
  <si>
    <t xml:space="preserve">for each generator type; (2) Emphasis was placed on identification of wind+storage and solar+storage in queues: other hybrid / co-located projects may be undercounted. </t>
  </si>
  <si>
    <t>Wind Capacity in Hybrids (MW)</t>
  </si>
  <si>
    <t>Solar Capacity in Hybrids (MW)</t>
  </si>
  <si>
    <t>Wind+
Storage</t>
  </si>
  <si>
    <t>Wind+
Solar</t>
  </si>
  <si>
    <t>Wind+
Solar+
Storage</t>
  </si>
  <si>
    <t>Solar+
Storage</t>
  </si>
  <si>
    <t>Solar+
Wind</t>
  </si>
  <si>
    <t>Solar+
Wind+
Storage</t>
  </si>
  <si>
    <t>Solar+
Wind+
Storage+
Nat. Gas</t>
  </si>
  <si>
    <t>Wind and solar hybrid / co-located capacity in queues at end of 2019, by configuration</t>
  </si>
  <si>
    <t>Sources: AWEA WindIQ, Berkeley Lab</t>
  </si>
  <si>
    <t>State Wind Deployment</t>
  </si>
  <si>
    <t>Wholsale value (2019$/MWh)</t>
  </si>
  <si>
    <t>2019 Wind</t>
  </si>
  <si>
    <t xml:space="preserve">Note: Given limited PPA sample for 2018-19, </t>
  </si>
  <si>
    <t>PPAs for each year 2017, 2018, and 2019</t>
  </si>
  <si>
    <t xml:space="preserve">we use the average and distribution for all 2017-19 </t>
  </si>
  <si>
    <t xml:space="preserve">calendar </t>
  </si>
  <si>
    <t>year 2019</t>
  </si>
  <si>
    <t>10th percentile: 2019 avg.</t>
  </si>
  <si>
    <t>Location of Tall Tower &amp; Low SP</t>
  </si>
  <si>
    <t>Future Total Height Trends</t>
  </si>
  <si>
    <t>Wholesale market value of wind in 2019, by region and plant, and compared to Level10 wind PPA prices</t>
  </si>
  <si>
    <t>Combined</t>
  </si>
  <si>
    <t>Recent Wind PPAs v Gas Forecast</t>
  </si>
  <si>
    <t>Market Value and PPAs over Time</t>
  </si>
  <si>
    <t>2019 Market Value by Location</t>
  </si>
  <si>
    <t>Introduction</t>
  </si>
  <si>
    <t>Cumulative Capacity Additions (GW): 2010-2019</t>
  </si>
  <si>
    <t>Generation capacity additions by region over last ten years: 2010-2019</t>
  </si>
  <si>
    <t>Total capacity in queues at end of 2019, by region</t>
  </si>
  <si>
    <t>Average turbine capacity (MW)</t>
  </si>
  <si>
    <t>Total turbine height trends based on proposed projects via FAA applications, and compared to 2019 installations (note: blade tip height, not hub height)</t>
  </si>
  <si>
    <t>Note: Figure includes data on FAA pending and proposed turbines</t>
  </si>
  <si>
    <t>Sources: EIA 860 2019 Early Release, Berkeley Lab</t>
  </si>
  <si>
    <t>Average calendar year 2019 capacity factors by state</t>
  </si>
  <si>
    <t>Newer: Post-2007</t>
  </si>
  <si>
    <t>Level10 Energy wind PPA price indices</t>
  </si>
  <si>
    <t>Estimated levelized cost of wind energy by region, over last five years</t>
  </si>
  <si>
    <t>Wholesale market value: energy and capacity</t>
  </si>
  <si>
    <t>Wind power capacity additions: historical installations and projected growth by various independent analysts</t>
  </si>
  <si>
    <t>Capacity Factor in 2019 by COD</t>
  </si>
  <si>
    <t>Value Relative to Flat Block</t>
  </si>
  <si>
    <t>$/kW-yr</t>
  </si>
  <si>
    <t xml:space="preserve">(projects </t>
  </si>
  <si>
    <t>with 2019</t>
  </si>
  <si>
    <t>with no 2019</t>
  </si>
  <si>
    <t>O&amp;M data)</t>
  </si>
  <si>
    <t/>
  </si>
  <si>
    <t>Older: Pre-2008</t>
  </si>
  <si>
    <t>ISONE</t>
  </si>
  <si>
    <t>Solar+Storage</t>
  </si>
  <si>
    <t>National average market value of wind in 2019 relative to a generalized flat block of power</t>
  </si>
  <si>
    <t>Regional average market value in 2019 relative to a generalized flat block (percentage changes)</t>
  </si>
  <si>
    <t>Regional average market value of wind in 2019 relative to a generalized flat block of power ($/MWh)</t>
  </si>
  <si>
    <t>Location</t>
  </si>
  <si>
    <t>Flat block</t>
  </si>
  <si>
    <t>Profile</t>
  </si>
  <si>
    <t>Total change</t>
  </si>
  <si>
    <t>$30/MWh</t>
  </si>
  <si>
    <t xml:space="preserve">SPP </t>
  </si>
  <si>
    <t>$28/MWh</t>
  </si>
  <si>
    <t>$31/MWh</t>
  </si>
  <si>
    <t>$24/MWh</t>
  </si>
  <si>
    <t>$42/MWh</t>
  </si>
  <si>
    <t>$36/MWh</t>
  </si>
  <si>
    <t xml:space="preserve">CAISO </t>
  </si>
  <si>
    <t xml:space="preserve">ISO-NE </t>
  </si>
  <si>
    <t xml:space="preserve">MISO </t>
  </si>
  <si>
    <t xml:space="preserve">NYISO </t>
  </si>
  <si>
    <t xml:space="preserve">ERCOT </t>
  </si>
  <si>
    <t>Wind value</t>
  </si>
  <si>
    <t>$15/MWh</t>
  </si>
  <si>
    <t>$16/MWh</t>
  </si>
  <si>
    <t>$19/MWh</t>
  </si>
  <si>
    <t>$17/MWh</t>
  </si>
  <si>
    <t>$26/MWh</t>
  </si>
  <si>
    <t>$37/MWh</t>
  </si>
  <si>
    <t>Sources: AWEA WindIQ, USWTDB, AWS Truepower, Berkeley Lab</t>
  </si>
  <si>
    <t>Sources: FAA OE/AAA files, AWS Truepower, Berkeley Lab</t>
  </si>
  <si>
    <t>in</t>
  </si>
  <si>
    <t>Installed wind power project costs by region, in 2019</t>
  </si>
  <si>
    <t>Name</t>
  </si>
  <si>
    <t>CapEx Trend by Region</t>
  </si>
  <si>
    <t>2019 CapEx by Region</t>
  </si>
  <si>
    <t xml:space="preserve">Lawrence Berkeley National Laboratory </t>
  </si>
  <si>
    <t>Photo source: National Renewable Energy Laboratory</t>
  </si>
  <si>
    <r>
      <t xml:space="preserve">1 </t>
    </r>
    <r>
      <rPr>
        <sz val="12"/>
        <color rgb="FF404040"/>
        <rFont val="Arial"/>
        <family val="2"/>
      </rPr>
      <t>Corresponding authors</t>
    </r>
  </si>
  <si>
    <t xml:space="preserve">Disclaimer </t>
  </si>
  <si>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</si>
  <si>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 xml:space="preserve">Ernest Orlando Lawrence Berkeley National Laboratory is an equal opportunity employer. </t>
  </si>
  <si>
    <t xml:space="preserve">Copyright Notice </t>
  </si>
  <si>
    <t>Acknowledgments</t>
  </si>
  <si>
    <t xml:space="preserve">For additional details and related products, see: windreport.lbl.gov   
</t>
  </si>
  <si>
    <t>Contact the authors: Ryan Wiser (rhwiser@lbl.gov), Mark Bolinger (mabolinger@lbl.gov)</t>
  </si>
  <si>
    <t>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</si>
  <si>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Purpose, Scope, and Data</t>
  </si>
  <si>
    <t>Outline of Data File</t>
  </si>
  <si>
    <t>•  Price and value comparisons</t>
  </si>
  <si>
    <t>Tower production capacity (number of towers, in thousands)</t>
  </si>
  <si>
    <t>Blade production capacity (number of blades, in thousands)</t>
  </si>
  <si>
    <t>Gamesa in 2016 and earlier, SGRE in 2017 and after</t>
  </si>
  <si>
    <t>Sources: AWEA Wind IQ, Berkeley Lab</t>
  </si>
  <si>
    <t>Sources: AWEA Wind IQ, Berkeley Lab, AWS Truepower, FAA OE/AAA files</t>
  </si>
  <si>
    <r>
      <t xml:space="preserve">Sources: AWEA Wind IQ, FAA OE/AAA files, </t>
    </r>
    <r>
      <rPr>
        <i/>
        <sz val="10"/>
        <rFont val="Arial"/>
        <family val="2"/>
      </rPr>
      <t>Berkeley Lab</t>
    </r>
  </si>
  <si>
    <t>Sources: AWEA Wind IQ, Berkeley Lab, OEMs</t>
  </si>
  <si>
    <t>Note: Large drop in upper range of wind prices in 2040 reflects a smaller sample of generally-lower-priced projects</t>
  </si>
  <si>
    <t xml:space="preserve">This work were funded by the Wind Energy Technologies Office, Office of Energy Efficiency and Renewable Energy of the U.S. Department of Energy under Contract No. DE-AC02-05CH11231. The authors are solely responsible for any omissions or errors contained herein. </t>
  </si>
  <si>
    <t xml:space="preserve">Storage ratio defined as storage capacity divided by total generator capacity. </t>
  </si>
  <si>
    <t>Notes: Not included in the figure are 54 other hybrid / co-located projects with other configurations; details on those projects are provided below.</t>
  </si>
  <si>
    <t>Source: EIA, FERC, Berkeley Lab</t>
  </si>
  <si>
    <t>Source: ERA, Berkeley Lab; methodology behind the index of inter-annual variability is explained in repot appendix</t>
  </si>
  <si>
    <t>U.S.
Total</t>
  </si>
  <si>
    <t>Naïm Darghouth, Will Gorman, Seongeun Jeong, Andrew Mills, Ben Paulos</t>
  </si>
  <si>
    <r>
      <t>Ryan Wiser</t>
    </r>
    <r>
      <rPr>
        <vertAlign val="superscript"/>
        <sz val="18"/>
        <color rgb="FF404040"/>
        <rFont val="Arial"/>
        <family val="2"/>
      </rPr>
      <t>1</t>
    </r>
    <r>
      <rPr>
        <sz val="18"/>
        <color rgb="FF404040"/>
        <rFont val="Arial"/>
        <family val="2"/>
      </rPr>
      <t>, Mark Bolinger</t>
    </r>
    <r>
      <rPr>
        <vertAlign val="superscript"/>
        <sz val="18"/>
        <color rgb="FF404040"/>
        <rFont val="Arial"/>
        <family val="2"/>
      </rPr>
      <t>1</t>
    </r>
    <r>
      <rPr>
        <sz val="18"/>
        <color rgb="FF404040"/>
        <rFont val="Arial"/>
        <family val="2"/>
      </rPr>
      <t>, Ben Hoen, Dev Millstein, Joe Rand, Galen Barbose,</t>
    </r>
  </si>
  <si>
    <t>Percentage of Proposed Generators Hybridizing in Each Region</t>
  </si>
  <si>
    <t>Storage:Generation Capacity Ratio</t>
  </si>
  <si>
    <t>Sources: AWEA Wind IQ, independent analyst projections, Berkeley Lab</t>
  </si>
  <si>
    <t>Sources: AWEA Wind IQ, independent analyst projections</t>
  </si>
  <si>
    <t>Average:
right axis</t>
  </si>
  <si>
    <t>Note: Smallest bubble sizes reflect smallest-volume PPAs (&lt;5 MW), whereas largest reflect largest-volume PPAs (&gt;500 MW)</t>
  </si>
  <si>
    <t xml:space="preserve">Note: Actual nacelle assembly, tower production, and blades production would be expected to be below maximum production capacity. </t>
  </si>
  <si>
    <t>Summary map of tracked wind-specific imports into the United States in 2019: top-10 countries of origin and states of entry (million 2019$)</t>
  </si>
  <si>
    <t xml:space="preserve">Note: Figure reflects estimated percentage of blades, towers, and nacelles that were installed in the U.S. in 2019 that were also manufactured / assembled domestically.
</t>
  </si>
  <si>
    <t xml:space="preserve">Notes: Turbines used in this figure have been screened to remove offshore turbines and those &gt;700ft. The wind resource quality index is based on site estimates of gross capacity factor at 80 meters by AWS Truepower. A single, common wind-turbine power curve is used across all sites and timeframes, and no losses are assumed. Values are indexed to those projects built in 1998—1999. </t>
  </si>
  <si>
    <t>Note: States shaded in white have no projects in full sample (left) or in newer sample (right)</t>
  </si>
  <si>
    <t xml:space="preserve">Note: Wind resource quality is based on site estimates of gross capacity factor at 80 meters by AWS Truepower, using a single, common wind-turbine power curve. The “lower” category includes all projects with an estimated gross capacity factor of less than 40%; “medium” corresponds to ≥40%–45%; “higher” ≥45%–50%; and “highest” ≥50%. </t>
  </si>
  <si>
    <t xml:space="preserve"> (2) penetration is wind penetration in energy terms pre curtailment</t>
  </si>
  <si>
    <t xml:space="preserve"> (1) value factor is average combined wind energy and capacity value in each ISO region relative to that of a flat baseload block located in that same ISO, generalized flat block is 24x7 average price across all pricing nodes in region
</t>
  </si>
  <si>
    <t>Value factor by region with wind penetration (value factor = market value of wind in proportion to that of a generalized flat-block, i.e., 24x7 average price across all pricing nodes in region)</t>
  </si>
  <si>
    <t>(MW)</t>
  </si>
  <si>
    <t>Installed wind power project costs by project size: 2018 and 2019 projects</t>
  </si>
  <si>
    <t>2018-2019</t>
  </si>
  <si>
    <t>Project-Level</t>
  </si>
  <si>
    <t>LCOE</t>
  </si>
  <si>
    <t>Levelized wind PPA prices by PPA execution date and consolidated region (full sample)</t>
  </si>
  <si>
    <t>Levelized wind PPA prices by PPA execution date and consolidated region (recent sample)</t>
  </si>
  <si>
    <t>Central</t>
  </si>
  <si>
    <t>East</t>
  </si>
  <si>
    <t>Source: Berkeley Lab, FERC</t>
  </si>
  <si>
    <t>Sources: Berkeley Lab, FERC, Energy Information Administration</t>
  </si>
  <si>
    <t>Note: West = CAISO, West (non-ISO); Central = MISO, SPP, ERCOT; East = PJM, NYISO, ISO-NE, Southeast (non-ISO)</t>
  </si>
  <si>
    <t>N/A</t>
  </si>
  <si>
    <t>Meyersdale</t>
  </si>
  <si>
    <t>Grand Ridge</t>
  </si>
  <si>
    <t>Beech Ridge</t>
  </si>
  <si>
    <t>Pacific Wind LLC</t>
  </si>
  <si>
    <t>Kawailoa Wind</t>
  </si>
  <si>
    <t>PV+Geothermal+CSP</t>
  </si>
  <si>
    <t>Plant</t>
  </si>
  <si>
    <t>Summarize publicly available data on key trends in U.S. wind power sector. Focus on land-based wind turbines over 100 kW in size. Separate DOE-funded data collection efforts on distributed and offshore wind. Focus on historical data, with some emphasis on the previous year. Data sources include EIA, FERC, SEC, AWEA, etc.</t>
  </si>
  <si>
    <t>•  Installation data and trends</t>
  </si>
  <si>
    <t>•  Industry data and trends</t>
  </si>
  <si>
    <t>•  Technology data and trends</t>
  </si>
  <si>
    <t>•  Performance data and trends</t>
  </si>
  <si>
    <t>•  Cost data and trends</t>
  </si>
  <si>
    <t>•  Power sales price and levelized cost data and trends</t>
  </si>
  <si>
    <t>U.S. wind power installations by state</t>
  </si>
  <si>
    <t>August 2020</t>
  </si>
  <si>
    <t>Wind Energy Technology Data Update:</t>
  </si>
  <si>
    <t>2020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</si>
</sst>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5" formatCode="&quot;$&quot;#,##0_);\(&quot;$&quot;#,##0\)"/>
    <numFmt numFmtId="7" formatCode="&quot;$&quot;#,##0.00_);\(&quot;$&quot;#,##0.00\)"/>
    <numFmt numFmtId="44" formatCode="_(&quot;$&quot;* #,##0.00_);_(&quot;$&quot;* \(#,##0.00\);_(&quot;$&quot;* &quot;-&quot;??_);_(@_)"/>
    <numFmt numFmtId="43" formatCode="_(* #,##0.00_);_(* \(#,##0.00\);_(* &quot;-&quot;??_);_(@_)"/>
    <numFmt numFmtId="164" formatCode="0.0"/>
    <numFmt numFmtId="165" formatCode="0.000"/>
    <numFmt numFmtId="166" formatCode="0.0%"/>
    <numFmt numFmtId="167" formatCode="_(* #,##0_);_(* \(#,##0\);_(* &quot;-&quot;??_);_(@_)"/>
    <numFmt numFmtId="168" formatCode="0.000000"/>
    <numFmt numFmtId="169" formatCode="_(* #,##0.0_);_(* \(#,##0.0\);_(* &quot;-&quot;??_);_(@_)"/>
    <numFmt numFmtId="170" formatCode="[$-409]mmm\-yy;@"/>
    <numFmt numFmtId="171" formatCode="[$-409]yyyy;@"/>
    <numFmt numFmtId="172" formatCode="&quot;$&quot;#,##0.00"/>
    <numFmt numFmtId="173" formatCode="mmm\-yyyy"/>
    <numFmt numFmtId="174" formatCode="#,##0.0000"/>
    <numFmt numFmtId="175" formatCode="&quot;1998-99&quot;"/>
    <numFmt numFmtId="176" formatCode="#,##0.0"/>
    <numFmt numFmtId="177" formatCode="&quot;2000-01&quot;"/>
    <numFmt numFmtId="178" formatCode="&quot;2002-03&quot;"/>
    <numFmt numFmtId="179" formatCode="&quot;2004-05&quot;"/>
    <numFmt numFmtId="180" formatCode="&quot;2006&quot;"/>
    <numFmt numFmtId="181" formatCode="&quot;2007&quot;"/>
    <numFmt numFmtId="182" formatCode="&quot;2008&quot;"/>
    <numFmt numFmtId="183" formatCode="&quot;2009&quot;"/>
    <numFmt numFmtId="184" formatCode="&quot;2010&quot;"/>
    <numFmt numFmtId="185" formatCode="&quot;2011&quot;"/>
    <numFmt numFmtId="186" formatCode="&quot;2012&quot;"/>
    <numFmt numFmtId="187" formatCode="&quot;2013&quot;"/>
    <numFmt numFmtId="188" formatCode="&quot;2014&quot;"/>
    <numFmt numFmtId="189" formatCode="&quot;2015&quot;"/>
    <numFmt numFmtId="190" formatCode="&quot;2016&quot;"/>
    <numFmt numFmtId="191" formatCode="&quot;2017&quot;"/>
    <numFmt numFmtId="192" formatCode="&quot;2018&quot;"/>
    <numFmt numFmtId="193" formatCode="#,##0\ &quot;MW&quot;"/>
    <numFmt numFmtId="194" formatCode="#,##0\ &quot;projects&quot;"/>
    <numFmt numFmtId="195" formatCode="#,##0\ &quot;project&quot;"/>
    <numFmt numFmtId="196" formatCode="&quot;$&quot;#,##0.0_);\(&quot;$&quot;#,##0.0\)"/>
    <numFmt numFmtId="197" formatCode="&quot;$&quot;#,##0.0"/>
    <numFmt numFmtId="198" formatCode="&quot;$&quot;#,##0"/>
  </numFmts>
  <fonts count="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1"/>
      <color indexed="8"/>
      <name val="Calibri"/>
      <family val="2"/>
    </font>
    <font>
      <sz val="10"/>
      <name val="Arial"/>
      <family val="2"/>
    </font>
    <font>
      <i/>
      <sz val="10"/>
      <name val="Arial"/>
      <family val="2"/>
    </font>
    <font>
      <b/>
      <sz val="10"/>
      <name val="Arial"/>
      <family val="2"/>
      <charset val="204"/>
    </font>
    <font>
      <sz val="11"/>
      <color theme="1"/>
      <name val="Calibri"/>
      <family val="2"/>
      <scheme val="minor"/>
    </font>
    <font>
      <sz val="12"/>
      <color theme="1"/>
      <name val="Calibri"/>
      <family val="2"/>
      <scheme val="minor"/>
    </font>
    <font>
      <b/>
      <i/>
      <sz val="10"/>
      <name val="Arial"/>
      <family val="2"/>
    </font>
    <font>
      <sz val="10"/>
      <name val="Arial"/>
      <family val="2"/>
    </font>
    <font>
      <b/>
      <sz val="11"/>
      <name val="Calibri"/>
      <family val="2"/>
      <scheme val="minor"/>
    </font>
    <font>
      <sz val="11"/>
      <name val="Calibri"/>
      <family val="2"/>
      <scheme val="minor"/>
    </font>
    <font>
      <sz val="10"/>
      <color indexed="8"/>
      <name val="Arial"/>
      <family val="2"/>
    </font>
    <font>
      <b/>
      <sz val="10"/>
      <color indexed="8"/>
      <name val="Arial"/>
      <family val="2"/>
    </font>
    <font>
      <b/>
      <sz val="11"/>
      <color indexed="8"/>
      <name val="Calibri"/>
      <family val="2"/>
      <scheme val="minor"/>
    </font>
    <font>
      <i/>
      <sz val="10"/>
      <color indexed="8"/>
      <name val="Arial"/>
      <family val="2"/>
    </font>
    <font>
      <u/>
      <sz val="10"/>
      <name val="Arial"/>
      <family val="2"/>
    </font>
    <font>
      <b/>
      <sz val="10"/>
      <color rgb="FFC00000"/>
      <name val="Arial"/>
      <family val="2"/>
    </font>
    <font>
      <sz val="10"/>
      <color theme="1"/>
      <name val="Arial"/>
      <family val="2"/>
    </font>
    <font>
      <sz val="11"/>
      <color rgb="FFFF0000"/>
      <name val="Calibri"/>
      <family val="2"/>
      <scheme val="minor"/>
    </font>
    <font>
      <b/>
      <sz val="11"/>
      <color theme="1"/>
      <name val="Calibri"/>
      <family val="2"/>
      <scheme val="minor"/>
    </font>
    <font>
      <b/>
      <sz val="11"/>
      <color rgb="FFFF0000"/>
      <name val="Calibri"/>
      <family val="2"/>
      <scheme val="minor"/>
    </font>
    <font>
      <sz val="11"/>
      <color theme="1"/>
      <name val="Arial"/>
      <family val="2"/>
    </font>
    <font>
      <b/>
      <sz val="11"/>
      <color theme="1"/>
      <name val="Arial"/>
      <family val="2"/>
    </font>
    <font>
      <i/>
      <sz val="10"/>
      <color theme="1"/>
      <name val="Arial"/>
      <family val="2"/>
    </font>
    <font>
      <sz val="11"/>
      <name val="Calibri"/>
      <family val="2"/>
    </font>
    <font>
      <sz val="11"/>
      <color theme="1"/>
      <name val="Calibri"/>
      <family val="2"/>
    </font>
    <font>
      <u/>
      <sz val="10"/>
      <color theme="10"/>
      <name val="Arial"/>
      <family val="2"/>
    </font>
    <font>
      <u/>
      <sz val="10"/>
      <color theme="11"/>
      <name val="Arial"/>
      <family val="2"/>
    </font>
    <font>
      <sz val="8"/>
      <name val="Franklin Gothic Book"/>
      <family val="2"/>
    </font>
    <font>
      <i/>
      <sz val="11"/>
      <name val="Franklin Gothic Book"/>
      <family val="2"/>
    </font>
    <font>
      <sz val="10"/>
      <color theme="6" tint="-0.499984740745262"/>
      <name val="Arial"/>
      <family val="2"/>
    </font>
    <font>
      <vertAlign val="superscript"/>
      <sz val="10"/>
      <name val="Arial"/>
      <family val="2"/>
    </font>
    <font>
      <i/>
      <sz val="10"/>
      <color indexed="8"/>
      <name val="Calibri"/>
      <family val="2"/>
    </font>
    <font>
      <i/>
      <u/>
      <sz val="10"/>
      <name val="Arial"/>
      <family val="2"/>
    </font>
    <font>
      <i/>
      <sz val="11"/>
      <color theme="1"/>
      <name val="Calibri"/>
      <family val="2"/>
      <scheme val="minor"/>
    </font>
    <font>
      <b/>
      <sz val="10"/>
      <color theme="0"/>
      <name val="Arial"/>
      <family val="2"/>
    </font>
    <font>
      <b/>
      <u/>
      <sz val="10"/>
      <name val="Arial"/>
      <family val="2"/>
    </font>
    <font>
      <sz val="10"/>
      <color rgb="FF7030A0"/>
      <name val="Arial"/>
      <family val="2"/>
    </font>
    <font>
      <sz val="11"/>
      <color indexed="8"/>
      <name val="Calibri"/>
      <family val="2"/>
    </font>
    <font>
      <sz val="10"/>
      <color rgb="FFC89800"/>
      <name val="Arial"/>
      <family val="2"/>
    </font>
    <font>
      <u/>
      <sz val="10"/>
      <color theme="1"/>
      <name val="Arial"/>
      <family val="2"/>
    </font>
    <font>
      <u/>
      <sz val="11"/>
      <color theme="10"/>
      <name val="Calibri"/>
      <family val="2"/>
      <scheme val="minor"/>
    </font>
    <font>
      <b/>
      <sz val="12"/>
      <name val="Arial"/>
      <family val="2"/>
    </font>
    <font>
      <sz val="10"/>
      <name val="Arial"/>
      <family val="2"/>
    </font>
    <font>
      <b/>
      <sz val="38"/>
      <color rgb="FF08306A"/>
      <name val="Arial"/>
      <family val="2"/>
    </font>
    <font>
      <sz val="19"/>
      <color rgb="FF404040"/>
      <name val="Arial"/>
      <family val="2"/>
    </font>
    <font>
      <sz val="9"/>
      <color rgb="FF000000"/>
      <name val="Arial"/>
      <family val="2"/>
    </font>
    <font>
      <sz val="11"/>
      <color rgb="FF000000"/>
      <name val="Arial"/>
      <family val="2"/>
    </font>
    <font>
      <sz val="11"/>
      <name val="Arial"/>
      <family val="2"/>
    </font>
    <font>
      <vertAlign val="superscript"/>
      <sz val="12"/>
      <color rgb="FF404040"/>
      <name val="Arial"/>
      <family val="2"/>
    </font>
    <font>
      <sz val="12"/>
      <color rgb="FF404040"/>
      <name val="Arial"/>
      <family val="2"/>
    </font>
    <font>
      <sz val="16"/>
      <color theme="3"/>
      <name val="Arial"/>
      <family val="2"/>
    </font>
    <font>
      <sz val="14"/>
      <color theme="3"/>
      <name val="Arial"/>
      <family val="2"/>
    </font>
    <font>
      <b/>
      <sz val="12"/>
      <color theme="3"/>
      <name val="Arial"/>
      <family val="2"/>
    </font>
    <font>
      <sz val="18"/>
      <color rgb="FF404040"/>
      <name val="Arial"/>
      <family val="2"/>
    </font>
    <font>
      <vertAlign val="superscript"/>
      <sz val="18"/>
      <color rgb="FF404040"/>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0"/>
        <bgColor indexed="64"/>
      </patternFill>
    </fill>
    <fill>
      <patternFill patternType="solid">
        <fgColor theme="3"/>
        <bgColor indexed="64"/>
      </patternFill>
    </fill>
  </fills>
  <borders count="3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thin">
        <color theme="0"/>
      </bottom>
      <diagonal/>
    </border>
    <border>
      <left/>
      <right/>
      <top/>
      <bottom style="thin">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thin">
        <color theme="3"/>
      </left>
      <right/>
      <top style="thin">
        <color theme="3"/>
      </top>
      <bottom style="thin">
        <color auto="1"/>
      </bottom>
      <diagonal/>
    </border>
    <border>
      <left/>
      <right/>
      <top style="thin">
        <color theme="3"/>
      </top>
      <bottom style="thin">
        <color auto="1"/>
      </bottom>
      <diagonal/>
    </border>
    <border>
      <left/>
      <right style="thin">
        <color theme="3"/>
      </right>
      <top style="thin">
        <color theme="3"/>
      </top>
      <bottom style="thin">
        <color auto="1"/>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style="thin">
        <color theme="3"/>
      </right>
      <top/>
      <bottom style="thin">
        <color theme="3"/>
      </bottom>
      <diagonal/>
    </border>
  </borders>
  <cellStyleXfs count="47">
    <xf numFmtId="0" fontId="0" fillId="0" borderId="0"/>
    <xf numFmtId="43" fontId="7" fillId="0" borderId="0" applyFont="0" applyFill="0" applyBorder="0" applyAlignment="0" applyProtection="0"/>
    <xf numFmtId="44" fontId="10" fillId="0" borderId="0" applyFont="0" applyFill="0" applyBorder="0" applyAlignment="0" applyProtection="0"/>
    <xf numFmtId="0" fontId="10" fillId="0" borderId="0"/>
    <xf numFmtId="0" fontId="13" fillId="0" borderId="0"/>
    <xf numFmtId="0" fontId="7" fillId="0" borderId="0"/>
    <xf numFmtId="0" fontId="14" fillId="0" borderId="0"/>
    <xf numFmtId="0" fontId="7" fillId="0" borderId="0"/>
    <xf numFmtId="9" fontId="10" fillId="0" borderId="0" applyFont="0" applyFill="0" applyBorder="0" applyAlignment="0" applyProtection="0"/>
    <xf numFmtId="9" fontId="13" fillId="0" borderId="0" applyFont="0" applyFill="0" applyBorder="0" applyAlignment="0" applyProtection="0"/>
    <xf numFmtId="168" fontId="10" fillId="0" borderId="0">
      <alignment horizontal="left" wrapText="1"/>
    </xf>
    <xf numFmtId="9" fontId="16" fillId="0" borderId="0" applyFont="0" applyFill="0" applyBorder="0" applyAlignment="0" applyProtection="0"/>
    <xf numFmtId="9" fontId="7" fillId="0" borderId="0" applyFont="0" applyFill="0" applyBorder="0" applyAlignment="0" applyProtection="0"/>
    <xf numFmtId="0" fontId="7" fillId="0" borderId="0"/>
    <xf numFmtId="0" fontId="19" fillId="0" borderId="0"/>
    <xf numFmtId="0" fontId="6" fillId="0" borderId="0"/>
    <xf numFmtId="0" fontId="6" fillId="0" borderId="0"/>
    <xf numFmtId="0" fontId="19" fillId="0" borderId="0"/>
    <xf numFmtId="9" fontId="6" fillId="0" borderId="0" applyFont="0" applyFill="0" applyBorder="0" applyAlignment="0" applyProtection="0"/>
    <xf numFmtId="43" fontId="7" fillId="0" borderId="0" applyFont="0" applyFill="0" applyBorder="0" applyAlignment="0" applyProtection="0"/>
    <xf numFmtId="0" fontId="32" fillId="0" borderId="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9" fontId="7" fillId="0" borderId="0" applyNumberFormat="0" applyFill="0" applyBorder="0" applyAlignment="0" applyProtection="0"/>
    <xf numFmtId="0" fontId="5" fillId="0" borderId="0"/>
    <xf numFmtId="44" fontId="7" fillId="0" borderId="0" applyFont="0" applyFill="0" applyBorder="0" applyAlignment="0" applyProtection="0"/>
    <xf numFmtId="0" fontId="4" fillId="0" borderId="0"/>
    <xf numFmtId="9" fontId="7" fillId="0" borderId="0" applyFont="0" applyFill="0" applyBorder="0" applyAlignment="0" applyProtection="0"/>
    <xf numFmtId="9" fontId="4" fillId="0" borderId="0" applyFont="0" applyFill="0" applyBorder="0" applyAlignment="0" applyProtection="0"/>
    <xf numFmtId="168" fontId="7" fillId="0" borderId="0">
      <alignment horizontal="left" wrapText="1"/>
    </xf>
    <xf numFmtId="0" fontId="34" fillId="0" borderId="0" applyNumberFormat="0" applyFill="0" applyBorder="0" applyAlignment="0" applyProtection="0"/>
    <xf numFmtId="0" fontId="3" fillId="0" borderId="0"/>
    <xf numFmtId="0" fontId="49" fillId="0" borderId="0" applyNumberFormat="0" applyFill="0" applyBorder="0" applyAlignment="0" applyProtection="0"/>
    <xf numFmtId="0" fontId="2" fillId="0" borderId="0"/>
    <xf numFmtId="9" fontId="2" fillId="0" borderId="0" applyFont="0" applyFill="0" applyBorder="0" applyAlignment="0" applyProtection="0"/>
    <xf numFmtId="44" fontId="51" fillId="0" borderId="0" applyFont="0" applyFill="0" applyBorder="0" applyAlignment="0" applyProtection="0"/>
    <xf numFmtId="0" fontId="1" fillId="0" borderId="0"/>
  </cellStyleXfs>
  <cellXfs count="1502">
    <xf numFmtId="0" fontId="0" fillId="0" borderId="0" xfId="0"/>
    <xf numFmtId="0" fontId="0" fillId="0" borderId="0" xfId="0" applyAlignment="1">
      <alignment horizontal="center"/>
    </xf>
    <xf numFmtId="0" fontId="9" fillId="0" borderId="0" xfId="0" applyFont="1" applyFill="1"/>
    <xf numFmtId="0" fontId="7" fillId="0" borderId="0" xfId="0" applyFont="1" applyAlignment="1">
      <alignment horizontal="center"/>
    </xf>
    <xf numFmtId="0" fontId="7" fillId="0" borderId="0" xfId="5"/>
    <xf numFmtId="0" fontId="9" fillId="0" borderId="0" xfId="5" applyFont="1"/>
    <xf numFmtId="0" fontId="7" fillId="0" borderId="0" xfId="5" applyBorder="1"/>
    <xf numFmtId="0" fontId="9" fillId="0" borderId="0" xfId="5" applyFont="1" applyFill="1"/>
    <xf numFmtId="0" fontId="7" fillId="0" borderId="0" xfId="5" applyAlignment="1">
      <alignment horizontal="center"/>
    </xf>
    <xf numFmtId="0" fontId="7" fillId="0" borderId="0" xfId="5" applyFont="1" applyAlignment="1">
      <alignment horizontal="center"/>
    </xf>
    <xf numFmtId="0" fontId="7" fillId="0" borderId="0" xfId="5" applyFill="1"/>
    <xf numFmtId="166" fontId="7" fillId="0" borderId="0" xfId="5" applyNumberFormat="1"/>
    <xf numFmtId="0" fontId="7" fillId="0" borderId="0" xfId="5" applyFont="1" applyBorder="1" applyAlignment="1">
      <alignment horizontal="center"/>
    </xf>
    <xf numFmtId="0" fontId="0" fillId="0" borderId="0" xfId="0" applyAlignment="1">
      <alignment horizontal="center" vertical="center"/>
    </xf>
    <xf numFmtId="166" fontId="7" fillId="0" borderId="0" xfId="5" applyNumberFormat="1" applyFill="1"/>
    <xf numFmtId="166" fontId="7" fillId="0" borderId="0" xfId="0" applyNumberFormat="1" applyFont="1" applyFill="1" applyBorder="1" applyAlignment="1">
      <alignment horizontal="right"/>
    </xf>
    <xf numFmtId="0" fontId="7" fillId="0" borderId="0" xfId="5" applyFill="1" applyAlignment="1">
      <alignment horizontal="center"/>
    </xf>
    <xf numFmtId="0" fontId="7" fillId="0" borderId="0" xfId="5" applyFont="1" applyFill="1" applyAlignment="1">
      <alignment horizontal="center"/>
    </xf>
    <xf numFmtId="166" fontId="7" fillId="0" borderId="0" xfId="5" applyNumberFormat="1" applyFill="1" applyBorder="1"/>
    <xf numFmtId="7" fontId="0" fillId="0" borderId="0" xfId="0" applyNumberFormat="1"/>
    <xf numFmtId="0" fontId="9" fillId="0" borderId="0" xfId="5" applyFont="1" applyFill="1" applyBorder="1"/>
    <xf numFmtId="0" fontId="7" fillId="0" borderId="0" xfId="5" applyBorder="1" applyAlignment="1">
      <alignment horizontal="center"/>
    </xf>
    <xf numFmtId="0" fontId="7" fillId="0" borderId="2" xfId="5" applyFont="1" applyBorder="1" applyAlignment="1">
      <alignment horizontal="center"/>
    </xf>
    <xf numFmtId="0" fontId="7" fillId="0" borderId="3" xfId="5" applyFont="1" applyBorder="1" applyAlignment="1">
      <alignment horizontal="center"/>
    </xf>
    <xf numFmtId="0" fontId="12" fillId="0" borderId="10" xfId="5" applyFont="1" applyBorder="1" applyAlignment="1">
      <alignment horizontal="center"/>
    </xf>
    <xf numFmtId="0" fontId="8" fillId="0" borderId="8" xfId="5" applyFont="1" applyBorder="1" applyAlignment="1">
      <alignment horizontal="center"/>
    </xf>
    <xf numFmtId="0" fontId="7" fillId="0" borderId="9" xfId="5" applyBorder="1" applyAlignment="1">
      <alignment horizontal="center"/>
    </xf>
    <xf numFmtId="0" fontId="7" fillId="0" borderId="1" xfId="5" applyBorder="1" applyAlignment="1">
      <alignment horizontal="center"/>
    </xf>
    <xf numFmtId="0" fontId="0" fillId="0" borderId="4" xfId="0" applyBorder="1" applyAlignment="1">
      <alignment horizontal="center" vertical="center"/>
    </xf>
    <xf numFmtId="0" fontId="0" fillId="0" borderId="10"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8" xfId="0" applyBorder="1" applyAlignment="1">
      <alignment horizontal="center" vertical="center"/>
    </xf>
    <xf numFmtId="0" fontId="0" fillId="0" borderId="0" xfId="0" applyBorder="1" applyAlignment="1">
      <alignment horizontal="center" vertical="center"/>
    </xf>
    <xf numFmtId="0" fontId="9" fillId="0" borderId="7" xfId="0" applyFont="1" applyBorder="1"/>
    <xf numFmtId="0" fontId="7" fillId="0" borderId="5" xfId="0" applyFont="1" applyBorder="1" applyAlignment="1">
      <alignment horizontal="center"/>
    </xf>
    <xf numFmtId="0" fontId="9" fillId="0" borderId="10" xfId="0" applyFont="1" applyBorder="1"/>
    <xf numFmtId="0" fontId="0" fillId="0" borderId="10" xfId="0" applyBorder="1"/>
    <xf numFmtId="0" fontId="0" fillId="0" borderId="8" xfId="0" applyBorder="1"/>
    <xf numFmtId="0" fontId="9" fillId="0" borderId="8" xfId="0" applyFont="1" applyBorder="1"/>
    <xf numFmtId="0" fontId="0" fillId="0" borderId="6" xfId="0" applyBorder="1" applyAlignment="1">
      <alignment horizontal="center" vertical="center"/>
    </xf>
    <xf numFmtId="0" fontId="7" fillId="0" borderId="9" xfId="0" applyFont="1" applyBorder="1" applyAlignment="1">
      <alignment horizontal="center"/>
    </xf>
    <xf numFmtId="164" fontId="7" fillId="0" borderId="0" xfId="1" applyNumberFormat="1" applyFill="1" applyBorder="1" applyAlignment="1">
      <alignment horizontal="center" vertical="center"/>
    </xf>
    <xf numFmtId="0" fontId="7" fillId="0" borderId="1" xfId="5" applyFill="1" applyBorder="1" applyAlignment="1">
      <alignment horizontal="center"/>
    </xf>
    <xf numFmtId="0" fontId="7" fillId="0" borderId="2" xfId="5" applyFill="1" applyBorder="1" applyAlignment="1">
      <alignment horizontal="center"/>
    </xf>
    <xf numFmtId="0" fontId="7" fillId="0" borderId="10" xfId="5" applyFill="1" applyBorder="1"/>
    <xf numFmtId="164" fontId="7" fillId="0" borderId="0" xfId="5" applyNumberFormat="1" applyFill="1" applyBorder="1" applyAlignment="1">
      <alignment horizontal="center"/>
    </xf>
    <xf numFmtId="0" fontId="7" fillId="0" borderId="8" xfId="5" applyFill="1" applyBorder="1"/>
    <xf numFmtId="0" fontId="7" fillId="0" borderId="6" xfId="5" applyFill="1" applyBorder="1" applyAlignment="1">
      <alignment horizontal="center"/>
    </xf>
    <xf numFmtId="2" fontId="0" fillId="0" borderId="11" xfId="0" applyNumberFormat="1" applyBorder="1" applyAlignment="1">
      <alignment horizontal="center"/>
    </xf>
    <xf numFmtId="3" fontId="7" fillId="0" borderId="0" xfId="5" applyNumberFormat="1" applyFont="1" applyFill="1" applyBorder="1" applyAlignment="1">
      <alignment horizontal="center"/>
    </xf>
    <xf numFmtId="3" fontId="7" fillId="0" borderId="0" xfId="5" applyNumberFormat="1" applyFill="1"/>
    <xf numFmtId="0" fontId="7" fillId="0" borderId="0" xfId="5" applyAlignment="1"/>
    <xf numFmtId="0" fontId="7" fillId="0" borderId="7" xfId="5" applyBorder="1"/>
    <xf numFmtId="17" fontId="7" fillId="0" borderId="10" xfId="5" applyNumberFormat="1" applyFont="1" applyFill="1" applyBorder="1"/>
    <xf numFmtId="3" fontId="7" fillId="0" borderId="11" xfId="5" applyNumberFormat="1" applyFont="1" applyFill="1" applyBorder="1" applyAlignment="1">
      <alignment horizontal="center"/>
    </xf>
    <xf numFmtId="17" fontId="7" fillId="0" borderId="8" xfId="5" applyNumberFormat="1" applyFont="1" applyFill="1" applyBorder="1"/>
    <xf numFmtId="3" fontId="7" fillId="0" borderId="9" xfId="5" applyNumberFormat="1" applyFont="1" applyFill="1" applyBorder="1" applyAlignment="1">
      <alignment horizontal="center"/>
    </xf>
    <xf numFmtId="0" fontId="7" fillId="0" borderId="9" xfId="5" applyFont="1" applyBorder="1" applyAlignment="1">
      <alignment horizontal="center" vertical="center"/>
    </xf>
    <xf numFmtId="171" fontId="7" fillId="0" borderId="10" xfId="5" applyNumberFormat="1" applyBorder="1"/>
    <xf numFmtId="171" fontId="7" fillId="0" borderId="8" xfId="5" applyNumberFormat="1" applyBorder="1"/>
    <xf numFmtId="3" fontId="7" fillId="0" borderId="10" xfId="5" applyNumberFormat="1" applyFont="1" applyFill="1" applyBorder="1" applyAlignment="1">
      <alignment horizontal="center"/>
    </xf>
    <xf numFmtId="0" fontId="7" fillId="0" borderId="11" xfId="5" applyBorder="1"/>
    <xf numFmtId="1" fontId="7" fillId="0" borderId="0" xfId="5" applyNumberFormat="1" applyBorder="1" applyAlignment="1">
      <alignment horizontal="center"/>
    </xf>
    <xf numFmtId="0" fontId="0" fillId="0" borderId="0" xfId="0" applyBorder="1"/>
    <xf numFmtId="3" fontId="7" fillId="0" borderId="0" xfId="1" applyNumberFormat="1" applyFill="1" applyBorder="1" applyAlignment="1">
      <alignment horizontal="right" vertical="center"/>
    </xf>
    <xf numFmtId="0" fontId="7" fillId="0" borderId="1" xfId="5" applyFill="1" applyBorder="1"/>
    <xf numFmtId="0" fontId="7" fillId="0" borderId="11" xfId="5" applyBorder="1" applyAlignment="1">
      <alignment horizontal="center"/>
    </xf>
    <xf numFmtId="17" fontId="7" fillId="0" borderId="0" xfId="5" applyNumberFormat="1" applyFill="1"/>
    <xf numFmtId="0" fontId="8" fillId="0" borderId="10" xfId="5" applyFont="1" applyBorder="1" applyAlignment="1">
      <alignment horizontal="center"/>
    </xf>
    <xf numFmtId="0" fontId="7" fillId="0" borderId="1" xfId="5" applyBorder="1" applyAlignment="1">
      <alignment horizontal="center" wrapText="1"/>
    </xf>
    <xf numFmtId="0" fontId="7" fillId="0" borderId="0" xfId="5" applyFill="1" applyBorder="1"/>
    <xf numFmtId="9" fontId="0" fillId="0" borderId="11" xfId="11" applyFont="1" applyBorder="1" applyAlignment="1">
      <alignment horizontal="center"/>
    </xf>
    <xf numFmtId="0" fontId="7" fillId="0" borderId="10" xfId="0" applyFont="1" applyBorder="1"/>
    <xf numFmtId="9" fontId="0" fillId="0" borderId="0" xfId="11" applyFont="1" applyBorder="1" applyAlignment="1">
      <alignment horizontal="center"/>
    </xf>
    <xf numFmtId="0" fontId="7" fillId="0" borderId="8" xfId="0" applyFont="1" applyBorder="1"/>
    <xf numFmtId="0" fontId="7" fillId="0" borderId="9" xfId="0" applyFont="1" applyBorder="1" applyAlignment="1">
      <alignment horizontal="center" vertical="center" wrapText="1"/>
    </xf>
    <xf numFmtId="1" fontId="0" fillId="0" borderId="0" xfId="0" applyNumberFormat="1" applyBorder="1" applyAlignment="1">
      <alignment horizontal="center"/>
    </xf>
    <xf numFmtId="1" fontId="0" fillId="0" borderId="6" xfId="0" applyNumberFormat="1" applyBorder="1" applyAlignment="1">
      <alignment horizontal="center"/>
    </xf>
    <xf numFmtId="0" fontId="7" fillId="0" borderId="0" xfId="0" applyFont="1" applyBorder="1"/>
    <xf numFmtId="164" fontId="7" fillId="0" borderId="0" xfId="5" applyNumberFormat="1" applyFill="1"/>
    <xf numFmtId="0" fontId="7" fillId="0" borderId="3" xfId="5" applyBorder="1" applyAlignment="1">
      <alignment horizontal="center"/>
    </xf>
    <xf numFmtId="164" fontId="7" fillId="0" borderId="0" xfId="5" applyNumberFormat="1" applyFill="1" applyAlignment="1">
      <alignment horizontal="center"/>
    </xf>
    <xf numFmtId="0" fontId="7" fillId="0" borderId="8" xfId="0" applyFont="1" applyBorder="1" applyAlignment="1">
      <alignment horizontal="center"/>
    </xf>
    <xf numFmtId="0" fontId="7" fillId="0" borderId="2" xfId="0" applyFont="1" applyBorder="1" applyAlignment="1">
      <alignment horizontal="center" wrapText="1"/>
    </xf>
    <xf numFmtId="0" fontId="7" fillId="0" borderId="3" xfId="0" applyFont="1" applyBorder="1" applyAlignment="1">
      <alignment horizontal="center" wrapText="1"/>
    </xf>
    <xf numFmtId="0" fontId="7" fillId="0" borderId="14" xfId="0" applyFont="1" applyBorder="1"/>
    <xf numFmtId="0" fontId="7" fillId="0" borderId="16" xfId="0" applyFont="1" applyBorder="1"/>
    <xf numFmtId="0" fontId="7" fillId="0" borderId="16" xfId="0" applyFont="1" applyBorder="1" applyAlignment="1">
      <alignment wrapText="1"/>
    </xf>
    <xf numFmtId="0" fontId="7" fillId="0" borderId="0" xfId="0" applyFont="1" applyAlignment="1">
      <alignment horizontal="right"/>
    </xf>
    <xf numFmtId="0" fontId="7" fillId="0" borderId="16" xfId="5" applyFill="1" applyBorder="1"/>
    <xf numFmtId="0" fontId="0" fillId="0" borderId="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11" fillId="0" borderId="0" xfId="0" applyFont="1" applyFill="1" applyBorder="1"/>
    <xf numFmtId="0" fontId="17" fillId="0" borderId="0" xfId="0" applyFont="1"/>
    <xf numFmtId="0" fontId="12" fillId="0" borderId="0" xfId="5" applyFont="1" applyFill="1" applyBorder="1"/>
    <xf numFmtId="0" fontId="12" fillId="0" borderId="0" xfId="5" applyFont="1" applyFill="1" applyBorder="1" applyAlignment="1">
      <alignment horizontal="center"/>
    </xf>
    <xf numFmtId="0" fontId="0" fillId="0" borderId="0" xfId="0" applyFill="1" applyBorder="1"/>
    <xf numFmtId="166" fontId="7" fillId="0" borderId="0" xfId="5" applyNumberFormat="1" applyFill="1" applyBorder="1" applyAlignment="1">
      <alignment horizontal="center"/>
    </xf>
    <xf numFmtId="172" fontId="7" fillId="0" borderId="0" xfId="5" applyNumberFormat="1" applyFill="1" applyBorder="1" applyAlignment="1">
      <alignment horizontal="center"/>
    </xf>
    <xf numFmtId="0" fontId="7" fillId="0" borderId="0" xfId="5" applyFill="1" applyBorder="1" applyAlignment="1">
      <alignment vertical="center"/>
    </xf>
    <xf numFmtId="0" fontId="17" fillId="0" borderId="0" xfId="0" applyFont="1" applyBorder="1"/>
    <xf numFmtId="0" fontId="0" fillId="0" borderId="0" xfId="0" applyBorder="1" applyAlignment="1"/>
    <xf numFmtId="166" fontId="0" fillId="0" borderId="16" xfId="0" applyNumberFormat="1" applyFill="1" applyBorder="1" applyAlignment="1">
      <alignment horizontal="center"/>
    </xf>
    <xf numFmtId="172" fontId="0" fillId="0" borderId="16" xfId="0" applyNumberFormat="1" applyFill="1" applyBorder="1" applyAlignment="1">
      <alignment horizontal="center"/>
    </xf>
    <xf numFmtId="0" fontId="7" fillId="0" borderId="16" xfId="5" applyFill="1" applyBorder="1" applyAlignment="1"/>
    <xf numFmtId="0" fontId="0" fillId="0" borderId="16" xfId="0" applyFill="1" applyBorder="1"/>
    <xf numFmtId="166" fontId="0" fillId="0" borderId="0" xfId="11" applyNumberFormat="1" applyFont="1" applyAlignment="1">
      <alignment horizontal="center"/>
    </xf>
    <xf numFmtId="166" fontId="0" fillId="0" borderId="0" xfId="0" applyNumberFormat="1" applyAlignment="1">
      <alignment horizontal="center"/>
    </xf>
    <xf numFmtId="0" fontId="8" fillId="0" borderId="0" xfId="5" applyFont="1" applyFill="1"/>
    <xf numFmtId="173" fontId="7" fillId="0" borderId="14" xfId="5" applyNumberFormat="1" applyBorder="1" applyAlignment="1">
      <alignment horizontal="center"/>
    </xf>
    <xf numFmtId="0" fontId="7" fillId="0" borderId="10" xfId="5" applyBorder="1"/>
    <xf numFmtId="0" fontId="17" fillId="0" borderId="0" xfId="5" applyFont="1" applyBorder="1"/>
    <xf numFmtId="0" fontId="7" fillId="0" borderId="0" xfId="5" applyFont="1" applyBorder="1"/>
    <xf numFmtId="164" fontId="7" fillId="0" borderId="10" xfId="5" applyNumberFormat="1" applyFill="1" applyBorder="1" applyAlignment="1">
      <alignment horizontal="center"/>
    </xf>
    <xf numFmtId="2" fontId="7" fillId="0" borderId="0" xfId="5" applyNumberFormat="1" applyFill="1" applyBorder="1" applyAlignment="1">
      <alignment horizontal="center"/>
    </xf>
    <xf numFmtId="164" fontId="7" fillId="0" borderId="11" xfId="5" applyNumberFormat="1" applyFill="1" applyBorder="1" applyAlignment="1">
      <alignment horizontal="center"/>
    </xf>
    <xf numFmtId="164" fontId="7" fillId="0" borderId="8" xfId="5" applyNumberFormat="1" applyFill="1" applyBorder="1" applyAlignment="1">
      <alignment horizontal="center"/>
    </xf>
    <xf numFmtId="164" fontId="7" fillId="0" borderId="6" xfId="5" applyNumberFormat="1" applyFill="1" applyBorder="1" applyAlignment="1">
      <alignment horizontal="center"/>
    </xf>
    <xf numFmtId="164" fontId="7" fillId="0" borderId="9" xfId="5" applyNumberFormat="1" applyFill="1" applyBorder="1" applyAlignment="1">
      <alignment horizontal="center"/>
    </xf>
    <xf numFmtId="174" fontId="7" fillId="0" borderId="0" xfId="5" applyNumberFormat="1" applyFont="1" applyFill="1" applyBorder="1" applyAlignment="1">
      <alignment horizontal="center"/>
    </xf>
    <xf numFmtId="0" fontId="7" fillId="0" borderId="8" xfId="5" applyFont="1" applyBorder="1" applyAlignment="1">
      <alignment horizontal="right"/>
    </xf>
    <xf numFmtId="171" fontId="7" fillId="0" borderId="0" xfId="5" applyNumberFormat="1" applyBorder="1"/>
    <xf numFmtId="3" fontId="7" fillId="0" borderId="6" xfId="5" applyNumberFormat="1" applyBorder="1" applyAlignment="1">
      <alignment horizontal="center"/>
    </xf>
    <xf numFmtId="3" fontId="7" fillId="0" borderId="9" xfId="5" applyNumberFormat="1" applyBorder="1" applyAlignment="1">
      <alignment horizontal="center"/>
    </xf>
    <xf numFmtId="171" fontId="7" fillId="0" borderId="6" xfId="5" applyNumberFormat="1" applyBorder="1"/>
    <xf numFmtId="0" fontId="8" fillId="0" borderId="0" xfId="5" applyFont="1" applyBorder="1" applyAlignment="1">
      <alignment horizontal="centerContinuous" wrapText="1"/>
    </xf>
    <xf numFmtId="0" fontId="7" fillId="0" borderId="0" xfId="5" applyAlignment="1">
      <alignment wrapText="1"/>
    </xf>
    <xf numFmtId="0" fontId="9" fillId="0" borderId="0" xfId="5" applyFont="1" applyFill="1" applyBorder="1" applyAlignment="1">
      <alignment horizontal="center"/>
    </xf>
    <xf numFmtId="0" fontId="7" fillId="0" borderId="7" xfId="5" applyBorder="1" applyAlignment="1">
      <alignment wrapText="1"/>
    </xf>
    <xf numFmtId="0" fontId="7" fillId="0" borderId="5" xfId="5" applyFont="1" applyBorder="1" applyAlignment="1">
      <alignment horizontal="center" wrapText="1"/>
    </xf>
    <xf numFmtId="0" fontId="7" fillId="0" borderId="5" xfId="5" applyBorder="1" applyAlignment="1">
      <alignment horizontal="center"/>
    </xf>
    <xf numFmtId="0" fontId="7" fillId="0" borderId="10" xfId="0" applyFont="1" applyFill="1" applyBorder="1"/>
    <xf numFmtId="0" fontId="7" fillId="0" borderId="8" xfId="5" applyBorder="1"/>
    <xf numFmtId="0" fontId="7" fillId="0" borderId="9" xfId="5" applyFont="1" applyBorder="1" applyAlignment="1">
      <alignment horizontal="center"/>
    </xf>
    <xf numFmtId="0" fontId="7" fillId="0" borderId="1" xfId="0" applyFont="1" applyBorder="1"/>
    <xf numFmtId="0" fontId="0" fillId="0" borderId="0" xfId="0" applyFill="1"/>
    <xf numFmtId="3" fontId="0" fillId="0" borderId="0" xfId="0" applyNumberFormat="1"/>
    <xf numFmtId="9" fontId="7" fillId="0" borderId="11" xfId="11" applyFont="1" applyFill="1" applyBorder="1" applyAlignment="1">
      <alignment horizontal="center"/>
    </xf>
    <xf numFmtId="0" fontId="8" fillId="0" borderId="10" xfId="0" applyFont="1" applyFill="1" applyBorder="1"/>
    <xf numFmtId="9" fontId="7" fillId="0" borderId="11" xfId="11" applyFont="1" applyBorder="1" applyAlignment="1">
      <alignment horizontal="center"/>
    </xf>
    <xf numFmtId="9" fontId="7" fillId="0" borderId="9" xfId="11" applyFont="1" applyBorder="1" applyAlignment="1">
      <alignment horizontal="center"/>
    </xf>
    <xf numFmtId="0" fontId="11" fillId="0" borderId="0" xfId="5" applyFont="1" applyBorder="1"/>
    <xf numFmtId="0" fontId="11" fillId="0" borderId="14" xfId="5" applyFont="1" applyFill="1" applyBorder="1"/>
    <xf numFmtId="0" fontId="11" fillId="0" borderId="0" xfId="5" applyFont="1" applyFill="1" applyBorder="1"/>
    <xf numFmtId="0" fontId="11" fillId="0" borderId="0" xfId="5" applyFont="1" applyFill="1"/>
    <xf numFmtId="0" fontId="11" fillId="0" borderId="0" xfId="5" applyFont="1"/>
    <xf numFmtId="3" fontId="11" fillId="0" borderId="0" xfId="5" applyNumberFormat="1" applyFont="1" applyFill="1" applyBorder="1" applyAlignment="1">
      <alignment horizontal="left"/>
    </xf>
    <xf numFmtId="0" fontId="11" fillId="0" borderId="12" xfId="0" applyFont="1" applyFill="1" applyBorder="1"/>
    <xf numFmtId="173" fontId="11" fillId="0" borderId="14" xfId="5" applyNumberFormat="1" applyFont="1" applyBorder="1" applyAlignment="1">
      <alignment horizontal="left"/>
    </xf>
    <xf numFmtId="0" fontId="7" fillId="0" borderId="0" xfId="5" applyFont="1" applyFill="1"/>
    <xf numFmtId="0" fontId="7" fillId="0" borderId="0" xfId="0" applyFont="1" applyFill="1"/>
    <xf numFmtId="0" fontId="7" fillId="0" borderId="0" xfId="0" applyFont="1"/>
    <xf numFmtId="0" fontId="20" fillId="0" borderId="0" xfId="5" applyFont="1" applyFill="1"/>
    <xf numFmtId="0" fontId="7" fillId="0" borderId="7" xfId="5" applyFont="1" applyFill="1" applyBorder="1" applyAlignment="1">
      <alignment horizontal="centerContinuous" vertical="center"/>
    </xf>
    <xf numFmtId="0" fontId="7" fillId="0" borderId="4" xfId="5" applyFont="1" applyFill="1" applyBorder="1" applyAlignment="1">
      <alignment horizontal="centerContinuous" vertical="center"/>
    </xf>
    <xf numFmtId="0" fontId="7" fillId="0" borderId="5" xfId="5" applyFont="1" applyFill="1" applyBorder="1" applyAlignment="1">
      <alignment horizontal="centerContinuous" vertical="center"/>
    </xf>
    <xf numFmtId="0" fontId="7" fillId="0" borderId="0" xfId="5" applyFont="1" applyFill="1" applyBorder="1" applyAlignment="1">
      <alignment wrapText="1"/>
    </xf>
    <xf numFmtId="0" fontId="19" fillId="0" borderId="13" xfId="5" applyFont="1" applyFill="1" applyBorder="1" applyAlignment="1">
      <alignment horizontal="center" vertical="center" wrapText="1"/>
    </xf>
    <xf numFmtId="0" fontId="7" fillId="0" borderId="13" xfId="5" applyFont="1" applyFill="1" applyBorder="1" applyAlignment="1">
      <alignment horizontal="center" vertical="center" wrapText="1"/>
    </xf>
    <xf numFmtId="0" fontId="7" fillId="0" borderId="0" xfId="0" applyFont="1" applyFill="1" applyBorder="1"/>
    <xf numFmtId="0" fontId="7" fillId="0" borderId="7" xfId="5" applyFont="1" applyFill="1" applyBorder="1"/>
    <xf numFmtId="43" fontId="7" fillId="0" borderId="0" xfId="1" applyFont="1" applyFill="1" applyBorder="1"/>
    <xf numFmtId="0" fontId="7" fillId="0" borderId="10" xfId="5" applyFont="1" applyFill="1" applyBorder="1"/>
    <xf numFmtId="0" fontId="7" fillId="0" borderId="8" xfId="5" applyFont="1" applyFill="1" applyBorder="1"/>
    <xf numFmtId="11" fontId="7" fillId="0" borderId="0" xfId="5" applyNumberFormat="1" applyFill="1"/>
    <xf numFmtId="167" fontId="7" fillId="0" borderId="0" xfId="1" applyNumberFormat="1"/>
    <xf numFmtId="167" fontId="0" fillId="0" borderId="0" xfId="1" applyNumberFormat="1" applyFont="1"/>
    <xf numFmtId="0" fontId="7" fillId="0" borderId="0" xfId="0" applyFont="1" applyAlignment="1"/>
    <xf numFmtId="0" fontId="7" fillId="0" borderId="7" xfId="0" applyFont="1" applyBorder="1" applyAlignment="1">
      <alignment horizontal="center" vertical="center"/>
    </xf>
    <xf numFmtId="0" fontId="7" fillId="0" borderId="7" xfId="0" applyFont="1" applyBorder="1"/>
    <xf numFmtId="0" fontId="7" fillId="0" borderId="2" xfId="0" applyFont="1" applyBorder="1" applyAlignment="1">
      <alignment horizontal="center"/>
    </xf>
    <xf numFmtId="0" fontId="7" fillId="0" borderId="3" xfId="0" applyFont="1" applyBorder="1" applyAlignment="1">
      <alignment horizontal="center"/>
    </xf>
    <xf numFmtId="0" fontId="7" fillId="0" borderId="13" xfId="0" applyFont="1" applyBorder="1"/>
    <xf numFmtId="9" fontId="7" fillId="0" borderId="4" xfId="12" applyFont="1" applyBorder="1" applyAlignment="1">
      <alignment horizontal="center"/>
    </xf>
    <xf numFmtId="9" fontId="7" fillId="0" borderId="5" xfId="12" applyFont="1" applyBorder="1" applyAlignment="1">
      <alignment horizontal="center"/>
    </xf>
    <xf numFmtId="9" fontId="7" fillId="0" borderId="0" xfId="12" applyFont="1" applyBorder="1" applyAlignment="1">
      <alignment horizontal="center"/>
    </xf>
    <xf numFmtId="9" fontId="7" fillId="0" borderId="11" xfId="12" applyFont="1" applyBorder="1" applyAlignment="1">
      <alignment horizontal="center"/>
    </xf>
    <xf numFmtId="0" fontId="7" fillId="0" borderId="7" xfId="0" applyFont="1" applyBorder="1" applyAlignment="1">
      <alignment horizontal="center"/>
    </xf>
    <xf numFmtId="0" fontId="7" fillId="0" borderId="4" xfId="0" applyFont="1" applyBorder="1" applyAlignment="1">
      <alignment horizontal="center"/>
    </xf>
    <xf numFmtId="9" fontId="7" fillId="0" borderId="7" xfId="12" applyFont="1" applyBorder="1" applyAlignment="1">
      <alignment horizontal="center" vertical="center"/>
    </xf>
    <xf numFmtId="9" fontId="7" fillId="0" borderId="5" xfId="12" applyFont="1" applyBorder="1" applyAlignment="1">
      <alignment horizontal="center" vertical="center"/>
    </xf>
    <xf numFmtId="9" fontId="7" fillId="0" borderId="10" xfId="12" applyFont="1" applyBorder="1" applyAlignment="1">
      <alignment horizontal="center" vertical="center"/>
    </xf>
    <xf numFmtId="9" fontId="7" fillId="0" borderId="11" xfId="12" applyFont="1" applyBorder="1" applyAlignment="1">
      <alignment horizontal="center" vertical="center"/>
    </xf>
    <xf numFmtId="9" fontId="7" fillId="0" borderId="8" xfId="12" applyFont="1" applyBorder="1" applyAlignment="1">
      <alignment horizontal="center" vertical="center"/>
    </xf>
    <xf numFmtId="9" fontId="7" fillId="0" borderId="9" xfId="12" applyFont="1" applyBorder="1" applyAlignment="1">
      <alignment horizontal="center" vertical="center"/>
    </xf>
    <xf numFmtId="0" fontId="7" fillId="0" borderId="5" xfId="0" applyFont="1" applyBorder="1" applyAlignment="1">
      <alignment horizontal="center" vertical="center" wrapText="1"/>
    </xf>
    <xf numFmtId="0" fontId="7" fillId="0" borderId="10" xfId="0" applyFont="1" applyBorder="1" applyAlignment="1">
      <alignment horizontal="center" vertical="center"/>
    </xf>
    <xf numFmtId="0" fontId="7" fillId="0" borderId="8" xfId="0" applyFont="1" applyBorder="1" applyAlignment="1">
      <alignment horizontal="center" vertical="center"/>
    </xf>
    <xf numFmtId="0" fontId="21" fillId="0" borderId="0" xfId="5" applyFont="1" applyFill="1"/>
    <xf numFmtId="164" fontId="7" fillId="0" borderId="13" xfId="1" applyNumberFormat="1" applyFont="1" applyFill="1" applyBorder="1" applyAlignment="1">
      <alignment horizontal="center"/>
    </xf>
    <xf numFmtId="164" fontId="7" fillId="0" borderId="14" xfId="1" applyNumberFormat="1" applyFont="1" applyFill="1" applyBorder="1" applyAlignment="1">
      <alignment horizontal="center"/>
    </xf>
    <xf numFmtId="164" fontId="7" fillId="0" borderId="15" xfId="1" applyNumberFormat="1" applyFont="1" applyFill="1" applyBorder="1" applyAlignment="1">
      <alignment horizontal="center"/>
    </xf>
    <xf numFmtId="0" fontId="11" fillId="0" borderId="0" xfId="5" applyFont="1" applyFill="1" applyBorder="1" applyAlignment="1">
      <alignment wrapText="1"/>
    </xf>
    <xf numFmtId="0" fontId="11" fillId="0" borderId="13" xfId="5" applyFont="1" applyFill="1" applyBorder="1" applyAlignment="1">
      <alignment horizontal="center" vertical="center" wrapText="1"/>
    </xf>
    <xf numFmtId="0" fontId="22" fillId="0" borderId="13" xfId="5" applyFont="1" applyFill="1" applyBorder="1" applyAlignment="1">
      <alignment horizontal="center" vertical="center" wrapText="1"/>
    </xf>
    <xf numFmtId="0" fontId="11" fillId="0" borderId="0" xfId="0" applyFont="1" applyFill="1"/>
    <xf numFmtId="0" fontId="11" fillId="0" borderId="0" xfId="0" applyFont="1"/>
    <xf numFmtId="0" fontId="9" fillId="0" borderId="0" xfId="5" applyFont="1" applyFill="1" applyAlignment="1"/>
    <xf numFmtId="0" fontId="7" fillId="0" borderId="16" xfId="0" applyFont="1" applyBorder="1" applyAlignment="1">
      <alignment horizontal="center"/>
    </xf>
    <xf numFmtId="0" fontId="7" fillId="0" borderId="16" xfId="0" applyFont="1" applyBorder="1" applyAlignment="1"/>
    <xf numFmtId="0" fontId="7" fillId="0" borderId="10" xfId="5" applyFont="1" applyFill="1" applyBorder="1" applyAlignment="1">
      <alignment horizontal="center" vertical="center"/>
    </xf>
    <xf numFmtId="0" fontId="7" fillId="0" borderId="0" xfId="5" applyFont="1" applyFill="1" applyBorder="1" applyAlignment="1">
      <alignment horizontal="center" vertical="center"/>
    </xf>
    <xf numFmtId="0" fontId="7" fillId="0" borderId="6" xfId="5" applyFont="1" applyFill="1" applyBorder="1" applyAlignment="1">
      <alignment horizontal="center" vertical="center"/>
    </xf>
    <xf numFmtId="0" fontId="7" fillId="0" borderId="9" xfId="5" applyFont="1" applyFill="1" applyBorder="1" applyAlignment="1">
      <alignment horizontal="center" vertical="center"/>
    </xf>
    <xf numFmtId="0" fontId="11" fillId="0" borderId="0" xfId="0" applyFont="1" applyAlignment="1">
      <alignment horizontal="right"/>
    </xf>
    <xf numFmtId="0" fontId="11" fillId="0" borderId="0" xfId="0" applyFont="1" applyAlignment="1">
      <alignment horizontal="left"/>
    </xf>
    <xf numFmtId="0" fontId="11" fillId="0" borderId="0" xfId="5" applyFont="1" applyAlignment="1">
      <alignment horizontal="center"/>
    </xf>
    <xf numFmtId="0" fontId="7" fillId="0" borderId="0" xfId="5" applyAlignment="1">
      <alignment vertical="center"/>
    </xf>
    <xf numFmtId="167" fontId="0" fillId="0" borderId="0" xfId="1" applyNumberFormat="1" applyFont="1" applyAlignment="1">
      <alignment vertical="center"/>
    </xf>
    <xf numFmtId="0" fontId="0" fillId="0" borderId="0" xfId="0" applyAlignment="1">
      <alignment vertical="center"/>
    </xf>
    <xf numFmtId="0" fontId="18" fillId="0" borderId="0" xfId="0" applyFont="1" applyAlignment="1"/>
    <xf numFmtId="2" fontId="7" fillId="0" borderId="0" xfId="5" applyNumberFormat="1" applyFill="1"/>
    <xf numFmtId="0" fontId="11" fillId="0" borderId="16" xfId="5" applyFont="1" applyFill="1" applyBorder="1" applyAlignment="1">
      <alignment horizontal="center" vertical="center" wrapText="1"/>
    </xf>
    <xf numFmtId="167" fontId="7" fillId="0" borderId="0" xfId="1" applyNumberFormat="1" applyFill="1" applyBorder="1"/>
    <xf numFmtId="167" fontId="7" fillId="0" borderId="0" xfId="1" applyNumberFormat="1" applyBorder="1"/>
    <xf numFmtId="164" fontId="7" fillId="0" borderId="0" xfId="5" applyNumberFormat="1" applyFont="1" applyFill="1" applyBorder="1" applyAlignment="1">
      <alignment horizontal="center"/>
    </xf>
    <xf numFmtId="0" fontId="7" fillId="0" borderId="10" xfId="5" applyFont="1" applyBorder="1"/>
    <xf numFmtId="164" fontId="7" fillId="0" borderId="11" xfId="5" applyNumberFormat="1" applyFont="1" applyFill="1" applyBorder="1" applyAlignment="1">
      <alignment horizontal="center"/>
    </xf>
    <xf numFmtId="0" fontId="7" fillId="0" borderId="8" xfId="5" applyFont="1" applyBorder="1"/>
    <xf numFmtId="9" fontId="7" fillId="0" borderId="6" xfId="11" applyFont="1" applyFill="1" applyBorder="1" applyAlignment="1">
      <alignment horizontal="center"/>
    </xf>
    <xf numFmtId="9" fontId="7" fillId="0" borderId="9" xfId="11" applyFont="1" applyFill="1" applyBorder="1" applyAlignment="1">
      <alignment horizontal="center"/>
    </xf>
    <xf numFmtId="9" fontId="7" fillId="0" borderId="6" xfId="11" applyFont="1" applyBorder="1" applyAlignment="1">
      <alignment horizontal="center"/>
    </xf>
    <xf numFmtId="0" fontId="7" fillId="0" borderId="6" xfId="5" applyFont="1" applyBorder="1" applyAlignment="1">
      <alignment horizontal="center"/>
    </xf>
    <xf numFmtId="0" fontId="7" fillId="0" borderId="1" xfId="5" applyFont="1" applyBorder="1"/>
    <xf numFmtId="0" fontId="7" fillId="0" borderId="8" xfId="5" applyFont="1" applyBorder="1" applyAlignment="1">
      <alignment horizontal="center"/>
    </xf>
    <xf numFmtId="164" fontId="7" fillId="0" borderId="10" xfId="5" applyNumberFormat="1" applyFont="1" applyFill="1" applyBorder="1" applyAlignment="1">
      <alignment horizontal="center"/>
    </xf>
    <xf numFmtId="1" fontId="7" fillId="0" borderId="1" xfId="5" applyNumberFormat="1" applyFont="1" applyFill="1" applyBorder="1" applyAlignment="1">
      <alignment horizontal="center"/>
    </xf>
    <xf numFmtId="9" fontId="7" fillId="0" borderId="8" xfId="11" applyFont="1" applyBorder="1" applyAlignment="1">
      <alignment horizontal="center"/>
    </xf>
    <xf numFmtId="164" fontId="7" fillId="0" borderId="2" xfId="5" applyNumberFormat="1" applyFont="1" applyFill="1" applyBorder="1" applyAlignment="1">
      <alignment horizontal="center"/>
    </xf>
    <xf numFmtId="164" fontId="7" fillId="0" borderId="3" xfId="5" applyNumberFormat="1" applyFont="1" applyFill="1" applyBorder="1" applyAlignment="1">
      <alignment horizontal="center"/>
    </xf>
    <xf numFmtId="9" fontId="0" fillId="0" borderId="0" xfId="0" applyNumberFormat="1" applyAlignment="1">
      <alignment horizontal="center"/>
    </xf>
    <xf numFmtId="9" fontId="0" fillId="0" borderId="0" xfId="0" applyNumberFormat="1" applyBorder="1" applyAlignment="1">
      <alignment horizontal="center"/>
    </xf>
    <xf numFmtId="9" fontId="0" fillId="0" borderId="11" xfId="0" applyNumberFormat="1" applyBorder="1" applyAlignment="1">
      <alignment horizontal="center"/>
    </xf>
    <xf numFmtId="9" fontId="0" fillId="0" borderId="9" xfId="0" applyNumberFormat="1" applyBorder="1" applyAlignment="1">
      <alignment horizontal="center"/>
    </xf>
    <xf numFmtId="9" fontId="7" fillId="0" borderId="0" xfId="0" applyNumberFormat="1" applyFont="1" applyBorder="1" applyAlignment="1">
      <alignment horizontal="center"/>
    </xf>
    <xf numFmtId="9" fontId="0" fillId="0" borderId="6" xfId="0" applyNumberFormat="1" applyBorder="1" applyAlignment="1">
      <alignment horizontal="center"/>
    </xf>
    <xf numFmtId="1" fontId="7" fillId="0" borderId="11" xfId="5" applyNumberFormat="1" applyBorder="1" applyAlignment="1">
      <alignment horizontal="center"/>
    </xf>
    <xf numFmtId="1" fontId="7" fillId="0" borderId="6" xfId="5" applyNumberFormat="1" applyBorder="1" applyAlignment="1">
      <alignment horizontal="center"/>
    </xf>
    <xf numFmtId="1" fontId="7" fillId="0" borderId="9" xfId="5" applyNumberFormat="1" applyBorder="1" applyAlignment="1">
      <alignment horizontal="center"/>
    </xf>
    <xf numFmtId="1" fontId="7" fillId="0" borderId="2" xfId="5" applyNumberFormat="1" applyBorder="1" applyAlignment="1">
      <alignment horizontal="center"/>
    </xf>
    <xf numFmtId="1" fontId="7" fillId="0" borderId="3" xfId="5" applyNumberFormat="1" applyBorder="1" applyAlignment="1">
      <alignment horizontal="center"/>
    </xf>
    <xf numFmtId="0" fontId="7" fillId="0" borderId="8" xfId="0" applyFont="1" applyFill="1" applyBorder="1"/>
    <xf numFmtId="0" fontId="7" fillId="0" borderId="14" xfId="0" applyFont="1" applyFill="1" applyBorder="1"/>
    <xf numFmtId="0" fontId="7" fillId="0" borderId="16" xfId="0" applyFont="1" applyFill="1" applyBorder="1"/>
    <xf numFmtId="0" fontId="7" fillId="0" borderId="15" xfId="0" applyFont="1" applyFill="1" applyBorder="1"/>
    <xf numFmtId="0" fontId="24" fillId="0" borderId="0" xfId="0" applyFont="1"/>
    <xf numFmtId="9" fontId="7" fillId="0" borderId="5" xfId="11" applyFont="1" applyBorder="1" applyAlignment="1">
      <alignment horizontal="center" vertical="center"/>
    </xf>
    <xf numFmtId="9" fontId="7" fillId="0" borderId="11" xfId="11"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9" fontId="0" fillId="0" borderId="10" xfId="11" applyFont="1" applyBorder="1" applyAlignment="1">
      <alignment horizontal="center" vertical="center"/>
    </xf>
    <xf numFmtId="9" fontId="0" fillId="0" borderId="0" xfId="11" applyFont="1" applyBorder="1" applyAlignment="1">
      <alignment horizontal="center" vertical="center"/>
    </xf>
    <xf numFmtId="9" fontId="7" fillId="0" borderId="10" xfId="11" applyFont="1" applyBorder="1" applyAlignment="1">
      <alignment horizontal="center" vertical="center"/>
    </xf>
    <xf numFmtId="9" fontId="7" fillId="0" borderId="0" xfId="11" applyFont="1" applyBorder="1" applyAlignment="1">
      <alignment horizontal="center" vertical="center"/>
    </xf>
    <xf numFmtId="164" fontId="7" fillId="0" borderId="1" xfId="1" applyNumberFormat="1" applyFont="1" applyBorder="1" applyAlignment="1">
      <alignment horizontal="center" vertical="center"/>
    </xf>
    <xf numFmtId="164" fontId="7" fillId="0" borderId="2" xfId="1" applyNumberFormat="1" applyFont="1" applyBorder="1" applyAlignment="1">
      <alignment horizontal="center" vertical="center"/>
    </xf>
    <xf numFmtId="164" fontId="7" fillId="0" borderId="3" xfId="1" applyNumberFormat="1" applyFont="1" applyBorder="1" applyAlignment="1">
      <alignment horizontal="center" vertical="center"/>
    </xf>
    <xf numFmtId="9" fontId="0" fillId="0" borderId="10" xfId="11" applyFont="1" applyBorder="1" applyAlignment="1">
      <alignment horizontal="center"/>
    </xf>
    <xf numFmtId="9" fontId="0" fillId="0" borderId="11" xfId="11" applyFont="1" applyFill="1" applyBorder="1" applyAlignment="1">
      <alignment horizontal="center"/>
    </xf>
    <xf numFmtId="9" fontId="7" fillId="0" borderId="7" xfId="12" applyFont="1" applyBorder="1" applyAlignment="1">
      <alignment horizontal="center"/>
    </xf>
    <xf numFmtId="9" fontId="7" fillId="0" borderId="10" xfId="12" applyFont="1" applyBorder="1" applyAlignment="1">
      <alignment horizontal="center"/>
    </xf>
    <xf numFmtId="9" fontId="7" fillId="0" borderId="0" xfId="11" applyFont="1" applyFill="1" applyBorder="1" applyAlignment="1">
      <alignment horizontal="center" vertical="center"/>
    </xf>
    <xf numFmtId="0" fontId="7" fillId="0" borderId="0" xfId="5" applyFill="1" applyBorder="1" applyAlignment="1">
      <alignment horizontal="center"/>
    </xf>
    <xf numFmtId="164" fontId="7" fillId="0" borderId="1" xfId="5" applyNumberFormat="1" applyFont="1" applyFill="1" applyBorder="1" applyAlignment="1">
      <alignment horizontal="center"/>
    </xf>
    <xf numFmtId="9" fontId="7" fillId="0" borderId="8" xfId="11" applyFont="1" applyFill="1" applyBorder="1" applyAlignment="1">
      <alignment horizontal="center"/>
    </xf>
    <xf numFmtId="0" fontId="7" fillId="0" borderId="6" xfId="0" applyFont="1" applyBorder="1" applyAlignment="1">
      <alignment horizontal="center"/>
    </xf>
    <xf numFmtId="164" fontId="7" fillId="0" borderId="0" xfId="0" applyNumberFormat="1" applyFont="1" applyBorder="1" applyAlignment="1">
      <alignment horizontal="center"/>
    </xf>
    <xf numFmtId="164" fontId="7" fillId="0" borderId="10" xfId="0" applyNumberFormat="1" applyFont="1" applyBorder="1" applyAlignment="1">
      <alignment horizontal="center"/>
    </xf>
    <xf numFmtId="164" fontId="7" fillId="0" borderId="8" xfId="0" applyNumberFormat="1" applyFont="1" applyBorder="1" applyAlignment="1">
      <alignment horizontal="center"/>
    </xf>
    <xf numFmtId="164" fontId="7" fillId="0" borderId="6" xfId="0" applyNumberFormat="1" applyFont="1" applyBorder="1" applyAlignment="1">
      <alignment horizontal="center"/>
    </xf>
    <xf numFmtId="166" fontId="25" fillId="0" borderId="11" xfId="11" applyNumberFormat="1" applyFont="1" applyBorder="1" applyAlignment="1">
      <alignment horizontal="center"/>
    </xf>
    <xf numFmtId="166" fontId="25" fillId="0" borderId="9" xfId="11" applyNumberFormat="1" applyFont="1" applyBorder="1" applyAlignment="1">
      <alignment horizontal="center"/>
    </xf>
    <xf numFmtId="0" fontId="7" fillId="0" borderId="4" xfId="5" applyBorder="1"/>
    <xf numFmtId="0" fontId="7" fillId="0" borderId="10" xfId="5" applyBorder="1" applyAlignment="1">
      <alignment horizontal="center"/>
    </xf>
    <xf numFmtId="0" fontId="7" fillId="0" borderId="8" xfId="5" applyBorder="1" applyAlignment="1">
      <alignment horizontal="center"/>
    </xf>
    <xf numFmtId="0" fontId="7" fillId="0" borderId="13" xfId="5" applyBorder="1" applyAlignment="1">
      <alignment horizontal="center"/>
    </xf>
    <xf numFmtId="9" fontId="7" fillId="0" borderId="14" xfId="5" applyNumberFormat="1" applyBorder="1" applyAlignment="1">
      <alignment horizontal="center"/>
    </xf>
    <xf numFmtId="0" fontId="7" fillId="0" borderId="14" xfId="5" applyBorder="1" applyAlignment="1">
      <alignment horizontal="center"/>
    </xf>
    <xf numFmtId="0" fontId="7" fillId="0" borderId="15" xfId="5" applyBorder="1" applyAlignment="1">
      <alignment horizontal="center"/>
    </xf>
    <xf numFmtId="2" fontId="7" fillId="0" borderId="14" xfId="5" applyNumberFormat="1" applyBorder="1" applyAlignment="1">
      <alignment horizontal="center"/>
    </xf>
    <xf numFmtId="0" fontId="7" fillId="0" borderId="7" xfId="5" applyBorder="1" applyAlignment="1">
      <alignment horizontal="center"/>
    </xf>
    <xf numFmtId="9" fontId="7" fillId="0" borderId="10" xfId="5" applyNumberFormat="1" applyBorder="1" applyAlignment="1">
      <alignment horizontal="center"/>
    </xf>
    <xf numFmtId="9" fontId="7" fillId="0" borderId="11" xfId="5" applyNumberFormat="1" applyBorder="1" applyAlignment="1">
      <alignment horizontal="center"/>
    </xf>
    <xf numFmtId="2" fontId="7" fillId="0" borderId="10" xfId="5" applyNumberFormat="1" applyBorder="1" applyAlignment="1">
      <alignment horizontal="center"/>
    </xf>
    <xf numFmtId="0" fontId="7" fillId="0" borderId="13" xfId="5" applyBorder="1"/>
    <xf numFmtId="0" fontId="7" fillId="0" borderId="14" xfId="5" applyBorder="1"/>
    <xf numFmtId="164" fontId="7" fillId="0" borderId="14" xfId="5" applyNumberFormat="1" applyBorder="1" applyAlignment="1">
      <alignment horizontal="center"/>
    </xf>
    <xf numFmtId="165" fontId="7" fillId="0" borderId="14" xfId="5" applyNumberFormat="1" applyBorder="1"/>
    <xf numFmtId="2" fontId="7" fillId="0" borderId="14" xfId="5" applyNumberFormat="1" applyBorder="1"/>
    <xf numFmtId="164" fontId="7" fillId="0" borderId="15" xfId="5" applyNumberFormat="1" applyBorder="1" applyAlignment="1">
      <alignment horizontal="center"/>
    </xf>
    <xf numFmtId="2" fontId="7" fillId="0" borderId="14" xfId="5" applyNumberFormat="1" applyFill="1" applyBorder="1" applyAlignment="1">
      <alignment horizontal="center"/>
    </xf>
    <xf numFmtId="2" fontId="7" fillId="0" borderId="15" xfId="5" applyNumberFormat="1" applyBorder="1" applyAlignment="1">
      <alignment horizontal="center"/>
    </xf>
    <xf numFmtId="0" fontId="7" fillId="0" borderId="1" xfId="5" applyFont="1" applyBorder="1" applyAlignment="1">
      <alignment horizontal="center"/>
    </xf>
    <xf numFmtId="0" fontId="7" fillId="0" borderId="2" xfId="5" applyFont="1" applyBorder="1" applyAlignment="1">
      <alignment horizontal="center"/>
    </xf>
    <xf numFmtId="0" fontId="7" fillId="0" borderId="3" xfId="5" applyFont="1" applyBorder="1" applyAlignment="1">
      <alignment horizontal="center"/>
    </xf>
    <xf numFmtId="164" fontId="0" fillId="0" borderId="0" xfId="0" applyNumberFormat="1"/>
    <xf numFmtId="0" fontId="7" fillId="0" borderId="13" xfId="5" applyBorder="1" applyAlignment="1">
      <alignment vertical="center"/>
    </xf>
    <xf numFmtId="167" fontId="0" fillId="0" borderId="13" xfId="1" applyNumberFormat="1" applyFont="1" applyBorder="1" applyAlignment="1">
      <alignment vertical="center"/>
    </xf>
    <xf numFmtId="0" fontId="7" fillId="0" borderId="15" xfId="5" applyFill="1" applyBorder="1"/>
    <xf numFmtId="0" fontId="0" fillId="0" borderId="7" xfId="0" applyBorder="1"/>
    <xf numFmtId="0" fontId="0" fillId="0" borderId="4" xfId="0" applyBorder="1"/>
    <xf numFmtId="164" fontId="0" fillId="0" borderId="0" xfId="0" applyNumberFormat="1" applyBorder="1" applyAlignment="1">
      <alignment horizontal="center"/>
    </xf>
    <xf numFmtId="0" fontId="7" fillId="0" borderId="2" xfId="0" applyFont="1" applyFill="1" applyBorder="1" applyAlignment="1">
      <alignment horizontal="center" vertical="center"/>
    </xf>
    <xf numFmtId="0" fontId="0" fillId="0" borderId="11" xfId="0" applyBorder="1" applyAlignment="1">
      <alignment horizontal="center" vertical="center"/>
    </xf>
    <xf numFmtId="0" fontId="0" fillId="0" borderId="1" xfId="0" applyBorder="1"/>
    <xf numFmtId="0" fontId="0" fillId="0" borderId="9" xfId="0" applyBorder="1" applyAlignment="1">
      <alignment horizontal="center" vertical="center"/>
    </xf>
    <xf numFmtId="0" fontId="0" fillId="0" borderId="5" xfId="0" applyBorder="1" applyAlignment="1">
      <alignment horizontal="center" vertical="center"/>
    </xf>
    <xf numFmtId="0" fontId="7" fillId="0" borderId="5" xfId="0" applyFont="1" applyBorder="1" applyAlignment="1">
      <alignment horizontal="center" vertical="center"/>
    </xf>
    <xf numFmtId="0" fontId="7" fillId="0" borderId="11" xfId="0" applyFont="1" applyBorder="1" applyAlignment="1">
      <alignment horizontal="center" vertical="center"/>
    </xf>
    <xf numFmtId="164" fontId="0" fillId="0" borderId="8" xfId="0" applyNumberFormat="1" applyBorder="1" applyAlignment="1">
      <alignment horizontal="center"/>
    </xf>
    <xf numFmtId="0" fontId="7" fillId="0" borderId="3" xfId="0" applyFont="1" applyFill="1" applyBorder="1" applyAlignment="1">
      <alignment horizontal="center" vertical="center"/>
    </xf>
    <xf numFmtId="0" fontId="7" fillId="0" borderId="1" xfId="0" applyFont="1" applyFill="1" applyBorder="1" applyAlignment="1">
      <alignment horizontal="center" vertical="center"/>
    </xf>
    <xf numFmtId="164" fontId="7" fillId="0" borderId="14" xfId="5" applyNumberFormat="1" applyFill="1" applyBorder="1" applyAlignment="1">
      <alignment horizontal="center"/>
    </xf>
    <xf numFmtId="164" fontId="7" fillId="0" borderId="10" xfId="5" applyNumberFormat="1" applyBorder="1" applyAlignment="1">
      <alignment horizontal="center"/>
    </xf>
    <xf numFmtId="164" fontId="7" fillId="0" borderId="0" xfId="5" applyNumberFormat="1" applyFill="1" applyBorder="1"/>
    <xf numFmtId="164" fontId="7" fillId="0" borderId="8" xfId="5" applyNumberFormat="1" applyBorder="1" applyAlignment="1">
      <alignment horizontal="center"/>
    </xf>
    <xf numFmtId="164" fontId="7" fillId="0" borderId="15" xfId="5" applyNumberFormat="1" applyFill="1" applyBorder="1" applyAlignment="1">
      <alignment horizontal="center"/>
    </xf>
    <xf numFmtId="164" fontId="7" fillId="0" borderId="6" xfId="5" applyNumberFormat="1" applyFill="1" applyBorder="1"/>
    <xf numFmtId="0" fontId="7" fillId="0" borderId="2" xfId="5" applyBorder="1" applyAlignment="1">
      <alignment horizontal="center"/>
    </xf>
    <xf numFmtId="0" fontId="7" fillId="0" borderId="6" xfId="5" applyBorder="1" applyAlignment="1">
      <alignment horizontal="center"/>
    </xf>
    <xf numFmtId="0" fontId="7" fillId="0" borderId="1" xfId="5" applyFont="1" applyFill="1" applyBorder="1" applyAlignment="1">
      <alignment horizontal="center" vertical="center"/>
    </xf>
    <xf numFmtId="164" fontId="7" fillId="0" borderId="10" xfId="1" applyNumberFormat="1" applyFill="1" applyBorder="1" applyAlignment="1">
      <alignment horizontal="center" vertical="center"/>
    </xf>
    <xf numFmtId="167" fontId="7" fillId="0" borderId="10" xfId="1" applyNumberFormat="1" applyFill="1" applyBorder="1" applyAlignment="1">
      <alignment horizontal="center" vertical="center"/>
    </xf>
    <xf numFmtId="167" fontId="7" fillId="0" borderId="8" xfId="1" applyNumberFormat="1" applyFill="1" applyBorder="1" applyAlignment="1">
      <alignment horizontal="center" vertical="center"/>
    </xf>
    <xf numFmtId="0" fontId="6" fillId="0" borderId="0" xfId="15"/>
    <xf numFmtId="0" fontId="26" fillId="0" borderId="0" xfId="16" applyFont="1"/>
    <xf numFmtId="0" fontId="6" fillId="0" borderId="0" xfId="16"/>
    <xf numFmtId="0" fontId="6" fillId="0" borderId="0" xfId="16" applyFill="1"/>
    <xf numFmtId="0" fontId="6" fillId="0" borderId="0" xfId="16" applyFill="1" applyBorder="1"/>
    <xf numFmtId="3" fontId="6" fillId="0" borderId="0" xfId="16" applyNumberFormat="1"/>
    <xf numFmtId="0" fontId="6" fillId="0" borderId="17" xfId="16" applyFont="1" applyBorder="1"/>
    <xf numFmtId="0" fontId="6" fillId="0" borderId="0" xfId="15" applyFont="1"/>
    <xf numFmtId="4" fontId="6" fillId="0" borderId="0" xfId="15" applyNumberFormat="1"/>
    <xf numFmtId="3" fontId="6" fillId="0" borderId="0" xfId="15" applyNumberFormat="1"/>
    <xf numFmtId="0" fontId="26" fillId="0" borderId="0" xfId="15" applyFont="1"/>
    <xf numFmtId="0" fontId="6" fillId="0" borderId="0" xfId="15" applyFont="1" applyFill="1" applyAlignment="1">
      <alignment vertical="top" wrapText="1"/>
    </xf>
    <xf numFmtId="0" fontId="28" fillId="0" borderId="0" xfId="15" applyFont="1"/>
    <xf numFmtId="165" fontId="0" fillId="0" borderId="0" xfId="0" applyNumberFormat="1"/>
    <xf numFmtId="9" fontId="7" fillId="0" borderId="0" xfId="12" applyFont="1" applyFill="1" applyBorder="1"/>
    <xf numFmtId="2" fontId="7" fillId="0" borderId="0" xfId="0" applyNumberFormat="1" applyFont="1" applyFill="1" applyBorder="1" applyAlignment="1">
      <alignment horizontal="center"/>
    </xf>
    <xf numFmtId="164" fontId="7" fillId="0" borderId="0" xfId="0" applyNumberFormat="1" applyFont="1" applyFill="1" applyBorder="1" applyAlignment="1">
      <alignment horizontal="center"/>
    </xf>
    <xf numFmtId="0" fontId="30" fillId="0" borderId="0" xfId="15" applyFont="1" applyFill="1"/>
    <xf numFmtId="0" fontId="29" fillId="0" borderId="0" xfId="15" applyFont="1" applyFill="1"/>
    <xf numFmtId="0" fontId="6" fillId="0" borderId="0" xfId="15" applyFill="1" applyBorder="1"/>
    <xf numFmtId="3" fontId="6" fillId="0" borderId="0" xfId="16" applyNumberFormat="1" applyBorder="1"/>
    <xf numFmtId="0" fontId="6" fillId="0" borderId="0" xfId="15" applyBorder="1"/>
    <xf numFmtId="4" fontId="6" fillId="0" borderId="0" xfId="15" applyNumberFormat="1" applyBorder="1"/>
    <xf numFmtId="0" fontId="6" fillId="0" borderId="0" xfId="16" applyBorder="1"/>
    <xf numFmtId="0" fontId="31" fillId="0" borderId="0" xfId="0" applyFont="1" applyAlignment="1">
      <alignment horizontal="left"/>
    </xf>
    <xf numFmtId="0" fontId="7" fillId="0" borderId="5" xfId="0" applyFont="1" applyBorder="1" applyAlignment="1">
      <alignment horizontal="center"/>
    </xf>
    <xf numFmtId="0" fontId="7" fillId="0" borderId="4" xfId="0" applyFont="1" applyBorder="1" applyAlignment="1">
      <alignment horizontal="center"/>
    </xf>
    <xf numFmtId="0" fontId="26" fillId="0" borderId="0" xfId="16" applyFont="1" applyFill="1"/>
    <xf numFmtId="0" fontId="27" fillId="0" borderId="0" xfId="0" applyFont="1" applyFill="1" applyBorder="1"/>
    <xf numFmtId="0" fontId="7" fillId="0" borderId="18" xfId="5" applyFill="1" applyBorder="1" applyAlignment="1">
      <alignment horizontal="center" vertical="center"/>
    </xf>
    <xf numFmtId="0" fontId="7" fillId="0" borderId="3" xfId="5" applyFill="1" applyBorder="1" applyAlignment="1">
      <alignment horizontal="center" vertical="center"/>
    </xf>
    <xf numFmtId="0" fontId="27" fillId="0" borderId="0" xfId="16" applyFont="1"/>
    <xf numFmtId="0" fontId="27" fillId="0" borderId="0" xfId="15" applyFont="1" applyFill="1"/>
    <xf numFmtId="0" fontId="27" fillId="0" borderId="0" xfId="0" applyFont="1"/>
    <xf numFmtId="9" fontId="7" fillId="0" borderId="11" xfId="12" applyFont="1" applyFill="1" applyBorder="1"/>
    <xf numFmtId="9" fontId="7" fillId="0" borderId="6" xfId="12" applyFont="1" applyFill="1" applyBorder="1"/>
    <xf numFmtId="9" fontId="7" fillId="0" borderId="9" xfId="12" applyFont="1" applyFill="1" applyBorder="1"/>
    <xf numFmtId="9" fontId="7" fillId="0" borderId="0" xfId="13" applyNumberFormat="1" applyFont="1" applyFill="1"/>
    <xf numFmtId="9" fontId="7" fillId="0" borderId="10" xfId="12" applyFont="1" applyFill="1" applyBorder="1"/>
    <xf numFmtId="0" fontId="25" fillId="0" borderId="0" xfId="16" applyFont="1" applyFill="1"/>
    <xf numFmtId="3" fontId="25" fillId="0" borderId="0" xfId="16" applyNumberFormat="1" applyFont="1" applyFill="1"/>
    <xf numFmtId="0" fontId="25" fillId="0" borderId="1" xfId="16" quotePrefix="1" applyFont="1" applyFill="1" applyBorder="1" applyAlignment="1">
      <alignment horizontal="right"/>
    </xf>
    <xf numFmtId="0" fontId="25" fillId="0" borderId="18" xfId="16" quotePrefix="1" applyFont="1" applyFill="1" applyBorder="1" applyAlignment="1">
      <alignment horizontal="right"/>
    </xf>
    <xf numFmtId="0" fontId="25" fillId="0" borderId="3" xfId="16" quotePrefix="1" applyFont="1" applyFill="1" applyBorder="1" applyAlignment="1">
      <alignment horizontal="right"/>
    </xf>
    <xf numFmtId="0" fontId="25" fillId="0" borderId="13" xfId="16" applyFont="1" applyFill="1" applyBorder="1"/>
    <xf numFmtId="0" fontId="25" fillId="0" borderId="14" xfId="16" applyFont="1" applyFill="1" applyBorder="1"/>
    <xf numFmtId="0" fontId="25" fillId="0" borderId="17" xfId="16" applyFont="1" applyFill="1" applyBorder="1"/>
    <xf numFmtId="2" fontId="25" fillId="0" borderId="18" xfId="16" applyNumberFormat="1" applyFont="1" applyFill="1" applyBorder="1"/>
    <xf numFmtId="2" fontId="25" fillId="0" borderId="3" xfId="16" applyNumberFormat="1" applyFont="1" applyFill="1" applyBorder="1"/>
    <xf numFmtId="3" fontId="25" fillId="0" borderId="7" xfId="16" applyNumberFormat="1" applyFont="1" applyFill="1" applyBorder="1"/>
    <xf numFmtId="3" fontId="25" fillId="0" borderId="10" xfId="16" applyNumberFormat="1" applyFont="1" applyFill="1" applyBorder="1"/>
    <xf numFmtId="0" fontId="25" fillId="0" borderId="10" xfId="16" applyFont="1" applyFill="1" applyBorder="1"/>
    <xf numFmtId="0" fontId="25" fillId="0" borderId="1" xfId="16" applyFont="1" applyFill="1" applyBorder="1"/>
    <xf numFmtId="164" fontId="25" fillId="0" borderId="1" xfId="16" applyNumberFormat="1" applyFont="1" applyFill="1" applyBorder="1"/>
    <xf numFmtId="164" fontId="25" fillId="0" borderId="18" xfId="16" applyNumberFormat="1" applyFont="1" applyFill="1" applyBorder="1"/>
    <xf numFmtId="164" fontId="25" fillId="0" borderId="3" xfId="16" applyNumberFormat="1" applyFont="1" applyFill="1" applyBorder="1"/>
    <xf numFmtId="9" fontId="25" fillId="0" borderId="0" xfId="16" applyNumberFormat="1" applyFont="1" applyFill="1"/>
    <xf numFmtId="3" fontId="25" fillId="0" borderId="0" xfId="16" applyNumberFormat="1" applyFont="1"/>
    <xf numFmtId="9" fontId="25" fillId="0" borderId="0" xfId="16" applyNumberFormat="1" applyFont="1"/>
    <xf numFmtId="0" fontId="25" fillId="0" borderId="0" xfId="16" applyFont="1"/>
    <xf numFmtId="0" fontId="7" fillId="0" borderId="4" xfId="0" applyFont="1" applyFill="1" applyBorder="1" applyAlignment="1">
      <alignment horizontal="center"/>
    </xf>
    <xf numFmtId="0" fontId="7" fillId="0" borderId="10" xfId="0" applyFont="1" applyBorder="1" applyAlignment="1">
      <alignment horizontal="left"/>
    </xf>
    <xf numFmtId="0" fontId="0" fillId="0" borderId="0" xfId="0" applyFill="1" applyBorder="1" applyAlignment="1">
      <alignment horizontal="center"/>
    </xf>
    <xf numFmtId="164" fontId="0" fillId="0" borderId="0" xfId="12" applyNumberFormat="1" applyFont="1" applyBorder="1" applyAlignment="1">
      <alignment horizontal="center"/>
    </xf>
    <xf numFmtId="164" fontId="0" fillId="0" borderId="11" xfId="0" applyNumberFormat="1" applyBorder="1" applyAlignment="1">
      <alignment horizontal="center"/>
    </xf>
    <xf numFmtId="0" fontId="7" fillId="0" borderId="0" xfId="0" quotePrefix="1" applyFont="1" applyBorder="1" applyAlignment="1">
      <alignment horizontal="center"/>
    </xf>
    <xf numFmtId="0" fontId="7" fillId="0" borderId="0" xfId="0" applyFont="1" applyBorder="1" applyAlignment="1">
      <alignment horizontal="center"/>
    </xf>
    <xf numFmtId="0" fontId="0" fillId="0" borderId="10" xfId="0" applyBorder="1" applyAlignment="1">
      <alignment horizontal="left"/>
    </xf>
    <xf numFmtId="164" fontId="0" fillId="0" borderId="11" xfId="12" applyNumberFormat="1" applyFont="1" applyBorder="1" applyAlignment="1">
      <alignment horizontal="center"/>
    </xf>
    <xf numFmtId="0" fontId="7" fillId="0" borderId="8" xfId="0" applyFont="1" applyBorder="1" applyAlignment="1">
      <alignment horizontal="left"/>
    </xf>
    <xf numFmtId="0" fontId="0" fillId="0" borderId="6" xfId="0" applyFill="1" applyBorder="1" applyAlignment="1">
      <alignment horizontal="center"/>
    </xf>
    <xf numFmtId="164" fontId="0" fillId="0" borderId="6" xfId="12" applyNumberFormat="1" applyFont="1" applyBorder="1" applyAlignment="1">
      <alignment horizontal="center"/>
    </xf>
    <xf numFmtId="164" fontId="0" fillId="0" borderId="9" xfId="12" applyNumberFormat="1" applyFont="1" applyBorder="1" applyAlignment="1">
      <alignment horizontal="center"/>
    </xf>
    <xf numFmtId="43" fontId="0" fillId="0" borderId="0" xfId="19" applyNumberFormat="1" applyFont="1" applyFill="1" applyBorder="1" applyAlignment="1">
      <alignment horizontal="center"/>
    </xf>
    <xf numFmtId="2" fontId="0" fillId="0" borderId="0" xfId="19" applyNumberFormat="1" applyFont="1" applyFill="1" applyBorder="1" applyAlignment="1">
      <alignment horizontal="center"/>
    </xf>
    <xf numFmtId="0" fontId="7" fillId="0" borderId="6" xfId="0" applyFont="1" applyFill="1" applyBorder="1" applyAlignment="1">
      <alignment horizontal="center"/>
    </xf>
    <xf numFmtId="2" fontId="0" fillId="0" borderId="6" xfId="19" applyNumberFormat="1" applyFont="1" applyFill="1" applyBorder="1" applyAlignment="1">
      <alignment horizontal="center"/>
    </xf>
    <xf numFmtId="0" fontId="32" fillId="0" borderId="0" xfId="20"/>
    <xf numFmtId="3" fontId="32" fillId="0" borderId="0" xfId="20" applyNumberFormat="1"/>
    <xf numFmtId="0" fontId="33" fillId="0" borderId="0" xfId="16" applyFont="1"/>
    <xf numFmtId="3" fontId="7" fillId="0" borderId="4" xfId="20" applyNumberFormat="1" applyFont="1" applyBorder="1" applyAlignment="1">
      <alignment horizontal="center"/>
    </xf>
    <xf numFmtId="3" fontId="7" fillId="0" borderId="0" xfId="20" applyNumberFormat="1" applyFont="1" applyBorder="1" applyAlignment="1">
      <alignment horizontal="center"/>
    </xf>
    <xf numFmtId="3" fontId="7" fillId="0" borderId="11" xfId="20" applyNumberFormat="1" applyFont="1" applyBorder="1" applyAlignment="1">
      <alignment horizontal="center"/>
    </xf>
    <xf numFmtId="0" fontId="7" fillId="0" borderId="7" xfId="20" applyFont="1" applyBorder="1" applyAlignment="1">
      <alignment horizontal="center"/>
    </xf>
    <xf numFmtId="3" fontId="7" fillId="0" borderId="5" xfId="20" applyNumberFormat="1" applyFont="1" applyBorder="1" applyAlignment="1">
      <alignment horizontal="center"/>
    </xf>
    <xf numFmtId="3" fontId="7" fillId="0" borderId="10" xfId="20" applyNumberFormat="1" applyFont="1" applyBorder="1" applyAlignment="1">
      <alignment horizontal="center"/>
    </xf>
    <xf numFmtId="0" fontId="7" fillId="0" borderId="10" xfId="20" applyFont="1" applyBorder="1" applyAlignment="1">
      <alignment horizontal="center"/>
    </xf>
    <xf numFmtId="0" fontId="7" fillId="0" borderId="1" xfId="20" applyFont="1" applyBorder="1" applyAlignment="1">
      <alignment horizontal="center"/>
    </xf>
    <xf numFmtId="0" fontId="7" fillId="0" borderId="18" xfId="20" applyFont="1" applyBorder="1" applyAlignment="1">
      <alignment horizontal="center"/>
    </xf>
    <xf numFmtId="0" fontId="7" fillId="0" borderId="3" xfId="20" applyFont="1" applyBorder="1" applyAlignment="1">
      <alignment horizontal="center"/>
    </xf>
    <xf numFmtId="0" fontId="7" fillId="0" borderId="13" xfId="20" applyFont="1" applyBorder="1"/>
    <xf numFmtId="0" fontId="7" fillId="0" borderId="14" xfId="20" applyFont="1" applyBorder="1"/>
    <xf numFmtId="0" fontId="7" fillId="0" borderId="15" xfId="20" applyFont="1" applyBorder="1"/>
    <xf numFmtId="3" fontId="7" fillId="0" borderId="18" xfId="20" applyNumberFormat="1" applyFont="1" applyBorder="1" applyAlignment="1">
      <alignment horizontal="center"/>
    </xf>
    <xf numFmtId="0" fontId="7" fillId="0" borderId="17" xfId="20" applyFont="1" applyBorder="1"/>
    <xf numFmtId="166" fontId="0" fillId="0" borderId="17" xfId="0" applyNumberFormat="1" applyFill="1" applyBorder="1" applyAlignment="1">
      <alignment horizontal="center"/>
    </xf>
    <xf numFmtId="172" fontId="0" fillId="0" borderId="17" xfId="0" applyNumberFormat="1" applyFill="1" applyBorder="1" applyAlignment="1">
      <alignment horizontal="center"/>
    </xf>
    <xf numFmtId="0" fontId="0" fillId="0" borderId="17" xfId="5" applyFont="1" applyFill="1" applyBorder="1"/>
    <xf numFmtId="0" fontId="0" fillId="0" borderId="17" xfId="5" applyFont="1" applyFill="1" applyBorder="1" applyAlignment="1">
      <alignment horizontal="left" vertical="center"/>
    </xf>
    <xf numFmtId="0" fontId="0" fillId="0" borderId="16" xfId="5" applyFont="1" applyFill="1" applyBorder="1"/>
    <xf numFmtId="0" fontId="0" fillId="0" borderId="16" xfId="5" applyFont="1" applyFill="1" applyBorder="1" applyAlignment="1"/>
    <xf numFmtId="0" fontId="0" fillId="0" borderId="17" xfId="5" applyFont="1" applyFill="1" applyBorder="1" applyAlignment="1"/>
    <xf numFmtId="0" fontId="7" fillId="0" borderId="6" xfId="0" applyFont="1" applyBorder="1"/>
    <xf numFmtId="1" fontId="0" fillId="0" borderId="11" xfId="0" applyNumberFormat="1" applyBorder="1" applyAlignment="1">
      <alignment horizontal="center"/>
    </xf>
    <xf numFmtId="1" fontId="0" fillId="0" borderId="9" xfId="0" applyNumberFormat="1" applyBorder="1" applyAlignment="1">
      <alignment horizontal="center"/>
    </xf>
    <xf numFmtId="0" fontId="0" fillId="0" borderId="18" xfId="0" applyBorder="1"/>
    <xf numFmtId="0" fontId="0" fillId="0" borderId="18" xfId="0" applyBorder="1" applyAlignment="1">
      <alignment horizontal="center"/>
    </xf>
    <xf numFmtId="0" fontId="17" fillId="0" borderId="0" xfId="13" applyFont="1"/>
    <xf numFmtId="0" fontId="36" fillId="0" borderId="0" xfId="13" applyFont="1" applyAlignment="1">
      <alignment vertical="center"/>
    </xf>
    <xf numFmtId="3" fontId="7" fillId="0" borderId="0" xfId="12" applyNumberFormat="1" applyAlignment="1">
      <alignment horizontal="center" vertical="center"/>
    </xf>
    <xf numFmtId="0" fontId="7" fillId="0" borderId="0" xfId="5" applyAlignment="1">
      <alignment horizontal="center" vertical="center"/>
    </xf>
    <xf numFmtId="0" fontId="7" fillId="0" borderId="7" xfId="5" applyFont="1" applyBorder="1" applyAlignment="1">
      <alignment horizontal="center"/>
    </xf>
    <xf numFmtId="0" fontId="7" fillId="0" borderId="4" xfId="5" applyFont="1" applyBorder="1" applyAlignment="1">
      <alignment horizontal="center"/>
    </xf>
    <xf numFmtId="0" fontId="7" fillId="0" borderId="5" xfId="5" applyFont="1" applyBorder="1" applyAlignment="1">
      <alignment horizontal="center"/>
    </xf>
    <xf numFmtId="0" fontId="7" fillId="0" borderId="10" xfId="5" applyFont="1" applyBorder="1" applyAlignment="1">
      <alignment horizontal="center"/>
    </xf>
    <xf numFmtId="0" fontId="7" fillId="0" borderId="11" xfId="5" applyFont="1" applyBorder="1" applyAlignment="1">
      <alignment horizontal="center"/>
    </xf>
    <xf numFmtId="0" fontId="7" fillId="0" borderId="17" xfId="5" applyBorder="1"/>
    <xf numFmtId="0" fontId="7" fillId="0" borderId="0" xfId="13"/>
    <xf numFmtId="0" fontId="23" fillId="0" borderId="0" xfId="13" applyFont="1"/>
    <xf numFmtId="3" fontId="7" fillId="0" borderId="0" xfId="13" applyNumberFormat="1"/>
    <xf numFmtId="0" fontId="11" fillId="0" borderId="0" xfId="13" applyFont="1"/>
    <xf numFmtId="0" fontId="7" fillId="0" borderId="0" xfId="13" applyFont="1"/>
    <xf numFmtId="3" fontId="7" fillId="0" borderId="0" xfId="13" applyNumberFormat="1" applyFont="1" applyAlignment="1">
      <alignment horizontal="center"/>
    </xf>
    <xf numFmtId="3" fontId="7" fillId="0" borderId="0" xfId="13" applyNumberFormat="1" applyFont="1" applyAlignment="1">
      <alignment horizontal="center" vertical="center"/>
    </xf>
    <xf numFmtId="0" fontId="7" fillId="0" borderId="0" xfId="13" applyNumberFormat="1" applyFont="1" applyAlignment="1">
      <alignment horizontal="center" vertical="center"/>
    </xf>
    <xf numFmtId="3" fontId="7" fillId="0" borderId="0" xfId="13" applyNumberFormat="1" applyFont="1" applyFill="1" applyAlignment="1">
      <alignment horizontal="center"/>
    </xf>
    <xf numFmtId="3" fontId="7" fillId="0" borderId="0" xfId="13" applyNumberFormat="1" applyFont="1" applyFill="1" applyAlignment="1">
      <alignment horizontal="center" vertical="center"/>
    </xf>
    <xf numFmtId="0" fontId="7" fillId="0" borderId="0" xfId="13" applyFont="1" applyFill="1" applyAlignment="1">
      <alignment horizontal="center"/>
    </xf>
    <xf numFmtId="0" fontId="7" fillId="0" borderId="0" xfId="13" applyFont="1" applyAlignment="1">
      <alignment horizontal="center"/>
    </xf>
    <xf numFmtId="0" fontId="7" fillId="0" borderId="0" xfId="13" applyFont="1" applyAlignment="1">
      <alignment horizontal="center" vertical="center"/>
    </xf>
    <xf numFmtId="0" fontId="17" fillId="0" borderId="0" xfId="5" applyFont="1"/>
    <xf numFmtId="0" fontId="37" fillId="0" borderId="0" xfId="13" applyFont="1"/>
    <xf numFmtId="0" fontId="22" fillId="0" borderId="0" xfId="5" applyFont="1"/>
    <xf numFmtId="0" fontId="38" fillId="0" borderId="0" xfId="5" applyFont="1"/>
    <xf numFmtId="0" fontId="7" fillId="0" borderId="0" xfId="5" applyFont="1"/>
    <xf numFmtId="0" fontId="22" fillId="0" borderId="0" xfId="5" applyFont="1" applyFill="1"/>
    <xf numFmtId="0" fontId="7" fillId="0" borderId="13" xfId="5" applyFont="1" applyBorder="1" applyAlignment="1">
      <alignment horizontal="center" vertical="center"/>
    </xf>
    <xf numFmtId="0" fontId="7" fillId="0" borderId="0" xfId="5" applyFont="1" applyAlignment="1">
      <alignment horizontal="center" vertical="center"/>
    </xf>
    <xf numFmtId="0" fontId="7" fillId="0" borderId="14" xfId="5" applyFont="1" applyBorder="1" applyAlignment="1">
      <alignment horizontal="center" vertical="center"/>
    </xf>
    <xf numFmtId="0" fontId="7" fillId="0" borderId="13" xfId="5" applyFont="1" applyBorder="1"/>
    <xf numFmtId="0" fontId="7" fillId="0" borderId="14" xfId="5" applyFont="1" applyBorder="1" applyAlignment="1">
      <alignment horizontal="center"/>
    </xf>
    <xf numFmtId="166" fontId="7" fillId="0" borderId="0" xfId="33" applyNumberFormat="1" applyFont="1" applyFill="1" applyAlignment="1">
      <alignment horizontal="center"/>
    </xf>
    <xf numFmtId="166" fontId="19" fillId="0" borderId="0" xfId="12" applyNumberFormat="1" applyFont="1" applyFill="1" applyAlignment="1">
      <alignment horizontal="center" vertical="center"/>
    </xf>
    <xf numFmtId="175" fontId="19" fillId="0" borderId="0" xfId="12" applyNumberFormat="1" applyFont="1" applyFill="1" applyAlignment="1">
      <alignment horizontal="center" vertical="center"/>
    </xf>
    <xf numFmtId="176" fontId="19" fillId="0" borderId="0" xfId="13" applyNumberFormat="1" applyFont="1" applyFill="1" applyAlignment="1">
      <alignment horizontal="center" vertical="center"/>
    </xf>
    <xf numFmtId="177" fontId="19" fillId="0" borderId="0" xfId="12" applyNumberFormat="1" applyFont="1" applyFill="1" applyAlignment="1">
      <alignment horizontal="center" vertical="center"/>
    </xf>
    <xf numFmtId="178" fontId="19" fillId="0" borderId="0" xfId="12" applyNumberFormat="1" applyFont="1" applyFill="1" applyAlignment="1">
      <alignment horizontal="center" vertical="center"/>
    </xf>
    <xf numFmtId="179" fontId="19" fillId="0" borderId="0" xfId="12" applyNumberFormat="1" applyFont="1" applyFill="1" applyAlignment="1">
      <alignment horizontal="center" vertical="center"/>
    </xf>
    <xf numFmtId="180" fontId="19" fillId="0" borderId="0" xfId="12" applyNumberFormat="1" applyFont="1" applyFill="1" applyAlignment="1">
      <alignment horizontal="center" vertical="center"/>
    </xf>
    <xf numFmtId="181" fontId="19" fillId="0" borderId="0" xfId="12" applyNumberFormat="1" applyFont="1" applyFill="1" applyAlignment="1">
      <alignment horizontal="center" vertical="center"/>
    </xf>
    <xf numFmtId="182" fontId="19" fillId="0" borderId="0" xfId="12" applyNumberFormat="1" applyFont="1" applyFill="1" applyAlignment="1">
      <alignment horizontal="center" vertical="center"/>
    </xf>
    <xf numFmtId="183" fontId="19" fillId="0" borderId="0" xfId="12" applyNumberFormat="1" applyFont="1" applyFill="1" applyAlignment="1">
      <alignment horizontal="center" vertical="center"/>
    </xf>
    <xf numFmtId="184" fontId="19" fillId="0" borderId="0" xfId="12" applyNumberFormat="1" applyFont="1" applyFill="1" applyAlignment="1">
      <alignment horizontal="center" vertical="center"/>
    </xf>
    <xf numFmtId="185" fontId="19" fillId="0" borderId="0" xfId="12" applyNumberFormat="1" applyFont="1" applyFill="1" applyAlignment="1">
      <alignment horizontal="center" vertical="center"/>
    </xf>
    <xf numFmtId="186" fontId="19" fillId="0" borderId="0" xfId="12" applyNumberFormat="1" applyFont="1" applyFill="1" applyAlignment="1">
      <alignment horizontal="center" vertical="center"/>
    </xf>
    <xf numFmtId="187" fontId="19" fillId="0" borderId="0" xfId="12" applyNumberFormat="1" applyFont="1" applyFill="1" applyAlignment="1">
      <alignment horizontal="center" vertical="center"/>
    </xf>
    <xf numFmtId="188" fontId="19" fillId="0" borderId="0" xfId="12" applyNumberFormat="1" applyFont="1" applyFill="1" applyAlignment="1">
      <alignment horizontal="center" vertical="center"/>
    </xf>
    <xf numFmtId="189" fontId="19" fillId="0" borderId="0" xfId="12" applyNumberFormat="1" applyFont="1" applyFill="1" applyAlignment="1">
      <alignment horizontal="center" vertical="center"/>
    </xf>
    <xf numFmtId="190" fontId="7" fillId="0" borderId="0" xfId="13" applyNumberFormat="1" applyFont="1" applyFill="1" applyAlignment="1">
      <alignment horizontal="center" vertical="center"/>
    </xf>
    <xf numFmtId="191" fontId="7" fillId="0" borderId="0" xfId="13" applyNumberFormat="1" applyFont="1" applyFill="1" applyAlignment="1">
      <alignment horizontal="center" vertical="center"/>
    </xf>
    <xf numFmtId="192" fontId="7" fillId="0" borderId="0" xfId="13" applyNumberFormat="1" applyFont="1" applyFill="1" applyAlignment="1">
      <alignment horizontal="center" vertical="center"/>
    </xf>
    <xf numFmtId="193" fontId="8" fillId="0" borderId="0" xfId="5" applyNumberFormat="1" applyFont="1"/>
    <xf numFmtId="194" fontId="8" fillId="0" borderId="0" xfId="5" applyNumberFormat="1" applyFont="1"/>
    <xf numFmtId="10" fontId="7" fillId="0" borderId="0" xfId="33" applyNumberFormat="1" applyFont="1" applyFill="1" applyAlignment="1">
      <alignment horizontal="center"/>
    </xf>
    <xf numFmtId="0" fontId="11" fillId="0" borderId="0" xfId="13" applyFont="1" applyAlignment="1">
      <alignment vertical="center"/>
    </xf>
    <xf numFmtId="0" fontId="7" fillId="0" borderId="13" xfId="5" applyFont="1" applyBorder="1" applyAlignment="1">
      <alignment horizontal="center"/>
    </xf>
    <xf numFmtId="167" fontId="7" fillId="0" borderId="0" xfId="5" applyNumberFormat="1" applyFont="1"/>
    <xf numFmtId="0" fontId="7" fillId="0" borderId="0" xfId="13" applyFill="1"/>
    <xf numFmtId="167" fontId="7" fillId="0" borderId="0" xfId="1" applyNumberFormat="1" applyFont="1"/>
    <xf numFmtId="167" fontId="7" fillId="0" borderId="0" xfId="5" applyNumberFormat="1" applyFont="1" applyAlignment="1">
      <alignment horizontal="center"/>
    </xf>
    <xf numFmtId="0" fontId="7" fillId="0" borderId="0" xfId="13" applyFont="1" applyFill="1" applyAlignment="1"/>
    <xf numFmtId="0" fontId="40" fillId="0" borderId="0" xfId="5" applyFont="1" applyFill="1"/>
    <xf numFmtId="166" fontId="7" fillId="0" borderId="0" xfId="12" applyNumberFormat="1" applyFont="1" applyAlignment="1">
      <alignment horizontal="center"/>
    </xf>
    <xf numFmtId="166" fontId="7" fillId="0" borderId="13" xfId="12" applyNumberFormat="1" applyFont="1" applyBorder="1" applyAlignment="1">
      <alignment horizontal="center"/>
    </xf>
    <xf numFmtId="166" fontId="7" fillId="0" borderId="14" xfId="12" applyNumberFormat="1" applyFont="1" applyBorder="1" applyAlignment="1">
      <alignment horizontal="center"/>
    </xf>
    <xf numFmtId="166" fontId="7" fillId="0" borderId="15" xfId="12" applyNumberFormat="1" applyFont="1" applyBorder="1" applyAlignment="1">
      <alignment horizontal="center"/>
    </xf>
    <xf numFmtId="0" fontId="7" fillId="0" borderId="7" xfId="13" applyFont="1" applyBorder="1" applyAlignment="1">
      <alignment wrapText="1"/>
    </xf>
    <xf numFmtId="0" fontId="7" fillId="0" borderId="4" xfId="13" applyFont="1" applyBorder="1"/>
    <xf numFmtId="0" fontId="7" fillId="0" borderId="10" xfId="13" applyFont="1" applyBorder="1"/>
    <xf numFmtId="0" fontId="7" fillId="0" borderId="0" xfId="13" applyFont="1" applyBorder="1"/>
    <xf numFmtId="0" fontId="7" fillId="0" borderId="8" xfId="13" applyFont="1" applyBorder="1"/>
    <xf numFmtId="0" fontId="7" fillId="0" borderId="6" xfId="13" applyFont="1" applyBorder="1"/>
    <xf numFmtId="2" fontId="7" fillId="0" borderId="0" xfId="5" applyNumberFormat="1" applyFont="1"/>
    <xf numFmtId="166" fontId="7" fillId="0" borderId="0" xfId="12" applyNumberFormat="1" applyFont="1" applyFill="1" applyAlignment="1">
      <alignment horizontal="center"/>
    </xf>
    <xf numFmtId="166" fontId="7" fillId="0" borderId="17" xfId="12" applyNumberFormat="1" applyFont="1" applyFill="1" applyBorder="1" applyAlignment="1">
      <alignment horizontal="center" vertical="center"/>
    </xf>
    <xf numFmtId="0" fontId="21" fillId="0" borderId="0" xfId="5" applyFont="1" applyFill="1" applyBorder="1"/>
    <xf numFmtId="0" fontId="20" fillId="0" borderId="0" xfId="5" applyFont="1" applyFill="1" applyBorder="1"/>
    <xf numFmtId="0" fontId="7" fillId="0" borderId="0" xfId="5" applyFont="1" applyFill="1" applyBorder="1" applyAlignment="1">
      <alignment horizontal="center"/>
    </xf>
    <xf numFmtId="0" fontId="7" fillId="0" borderId="0" xfId="5" applyFont="1" applyFill="1" applyBorder="1"/>
    <xf numFmtId="0" fontId="8" fillId="0" borderId="0" xfId="5" applyFont="1" applyBorder="1"/>
    <xf numFmtId="0" fontId="7" fillId="0" borderId="14" xfId="5" applyFont="1" applyFill="1" applyBorder="1"/>
    <xf numFmtId="164" fontId="7" fillId="0" borderId="0" xfId="5" applyNumberFormat="1" applyFont="1" applyBorder="1"/>
    <xf numFmtId="0" fontId="7" fillId="0" borderId="3" xfId="5" applyFont="1" applyBorder="1" applyAlignment="1">
      <alignment horizontal="center"/>
    </xf>
    <xf numFmtId="0" fontId="7" fillId="0" borderId="3" xfId="5" applyFont="1" applyBorder="1" applyAlignment="1">
      <alignment horizontal="center" vertical="center"/>
    </xf>
    <xf numFmtId="0" fontId="7" fillId="0" borderId="17" xfId="5" applyFont="1" applyFill="1" applyBorder="1" applyAlignment="1">
      <alignment horizontal="center"/>
    </xf>
    <xf numFmtId="0" fontId="7" fillId="0" borderId="13" xfId="5" applyFont="1" applyBorder="1" applyAlignment="1">
      <alignment horizontal="center"/>
    </xf>
    <xf numFmtId="4" fontId="7" fillId="0" borderId="0" xfId="12" applyNumberFormat="1" applyBorder="1" applyAlignment="1">
      <alignment horizontal="center" vertical="center"/>
    </xf>
    <xf numFmtId="4" fontId="7" fillId="0" borderId="4" xfId="12" applyNumberFormat="1" applyBorder="1" applyAlignment="1">
      <alignment horizontal="center" vertical="center"/>
    </xf>
    <xf numFmtId="4" fontId="7" fillId="0" borderId="5" xfId="12" applyNumberFormat="1" applyBorder="1" applyAlignment="1">
      <alignment horizontal="center" vertical="center"/>
    </xf>
    <xf numFmtId="4" fontId="7" fillId="0" borderId="11" xfId="12" applyNumberFormat="1" applyBorder="1" applyAlignment="1">
      <alignment horizontal="center" vertical="center"/>
    </xf>
    <xf numFmtId="4" fontId="7" fillId="0" borderId="6" xfId="12" applyNumberFormat="1" applyBorder="1" applyAlignment="1">
      <alignment horizontal="center" vertical="center"/>
    </xf>
    <xf numFmtId="4" fontId="7" fillId="0" borderId="9" xfId="12" applyNumberFormat="1" applyBorder="1" applyAlignment="1">
      <alignment horizontal="center" vertical="center"/>
    </xf>
    <xf numFmtId="0" fontId="7" fillId="0" borderId="14" xfId="5" applyFont="1" applyBorder="1"/>
    <xf numFmtId="2" fontId="7" fillId="0" borderId="0" xfId="5" applyNumberFormat="1" applyFont="1" applyBorder="1" applyAlignment="1">
      <alignment horizontal="center"/>
    </xf>
    <xf numFmtId="2" fontId="7" fillId="0" borderId="14" xfId="5" applyNumberFormat="1" applyFont="1" applyBorder="1" applyAlignment="1">
      <alignment horizontal="center"/>
    </xf>
    <xf numFmtId="0" fontId="7" fillId="0" borderId="18" xfId="5" applyFont="1" applyBorder="1" applyAlignment="1">
      <alignment horizontal="center"/>
    </xf>
    <xf numFmtId="0" fontId="7" fillId="0" borderId="7" xfId="5" applyFont="1" applyBorder="1" applyAlignment="1">
      <alignment horizontal="left"/>
    </xf>
    <xf numFmtId="0" fontId="7" fillId="0" borderId="8" xfId="5" applyFont="1" applyBorder="1" applyAlignment="1">
      <alignment horizontal="left"/>
    </xf>
    <xf numFmtId="0" fontId="7" fillId="0" borderId="0" xfId="13" applyBorder="1"/>
    <xf numFmtId="3" fontId="7" fillId="0" borderId="0" xfId="13" applyNumberFormat="1" applyFont="1" applyFill="1" applyBorder="1" applyAlignment="1">
      <alignment horizontal="center" vertical="center"/>
    </xf>
    <xf numFmtId="3" fontId="7" fillId="0" borderId="0" xfId="13" applyNumberFormat="1" applyFont="1" applyBorder="1" applyAlignment="1">
      <alignment horizontal="center" vertical="center"/>
    </xf>
    <xf numFmtId="3" fontId="7" fillId="0" borderId="10" xfId="13" applyNumberFormat="1" applyFont="1" applyFill="1" applyBorder="1" applyAlignment="1">
      <alignment horizontal="center"/>
    </xf>
    <xf numFmtId="3" fontId="7" fillId="0" borderId="11" xfId="13" applyNumberFormat="1" applyFont="1" applyFill="1" applyBorder="1" applyAlignment="1">
      <alignment horizontal="center" vertical="center"/>
    </xf>
    <xf numFmtId="0" fontId="7" fillId="0" borderId="10" xfId="13" applyFont="1" applyFill="1" applyBorder="1" applyAlignment="1">
      <alignment horizontal="center"/>
    </xf>
    <xf numFmtId="3" fontId="7" fillId="0" borderId="10" xfId="13" applyNumberFormat="1" applyFont="1" applyBorder="1" applyAlignment="1">
      <alignment horizontal="center"/>
    </xf>
    <xf numFmtId="3" fontId="7" fillId="0" borderId="11" xfId="13" applyNumberFormat="1" applyFont="1" applyBorder="1" applyAlignment="1">
      <alignment horizontal="center" vertical="center"/>
    </xf>
    <xf numFmtId="0" fontId="7" fillId="0" borderId="10" xfId="13" applyFont="1" applyBorder="1" applyAlignment="1">
      <alignment horizontal="center"/>
    </xf>
    <xf numFmtId="0" fontId="7" fillId="0" borderId="11" xfId="13" applyFont="1" applyBorder="1" applyAlignment="1">
      <alignment horizontal="center" vertical="center"/>
    </xf>
    <xf numFmtId="0" fontId="7" fillId="0" borderId="8" xfId="13" applyFont="1" applyBorder="1" applyAlignment="1">
      <alignment horizontal="center"/>
    </xf>
    <xf numFmtId="3" fontId="7" fillId="0" borderId="6" xfId="13" applyNumberFormat="1" applyFont="1" applyBorder="1" applyAlignment="1">
      <alignment horizontal="center" vertical="center"/>
    </xf>
    <xf numFmtId="3" fontId="7" fillId="0" borderId="9" xfId="13" applyNumberFormat="1" applyFont="1" applyBorder="1" applyAlignment="1">
      <alignment horizontal="center" vertical="center"/>
    </xf>
    <xf numFmtId="3" fontId="7" fillId="0" borderId="7" xfId="13" applyNumberFormat="1" applyFont="1" applyBorder="1" applyAlignment="1">
      <alignment horizontal="center"/>
    </xf>
    <xf numFmtId="3" fontId="7" fillId="0" borderId="4" xfId="13" applyNumberFormat="1" applyFont="1" applyBorder="1" applyAlignment="1">
      <alignment horizontal="center" vertical="center"/>
    </xf>
    <xf numFmtId="3" fontId="7" fillId="0" borderId="5" xfId="13" applyNumberFormat="1" applyFont="1" applyBorder="1" applyAlignment="1">
      <alignment horizontal="center" vertical="center"/>
    </xf>
    <xf numFmtId="3" fontId="7" fillId="0" borderId="8" xfId="13" applyNumberFormat="1" applyFont="1" applyBorder="1" applyAlignment="1">
      <alignment horizontal="center"/>
    </xf>
    <xf numFmtId="0" fontId="7" fillId="0" borderId="9" xfId="13" applyNumberFormat="1" applyFont="1" applyBorder="1" applyAlignment="1">
      <alignment horizontal="center" vertical="center"/>
    </xf>
    <xf numFmtId="3" fontId="7" fillId="0" borderId="0" xfId="5" applyNumberFormat="1" applyBorder="1" applyAlignment="1">
      <alignment horizontal="center"/>
    </xf>
    <xf numFmtId="3" fontId="7" fillId="2" borderId="0" xfId="5" applyNumberFormat="1" applyFill="1" applyBorder="1" applyAlignment="1">
      <alignment horizontal="center"/>
    </xf>
    <xf numFmtId="3" fontId="7" fillId="0" borderId="11" xfId="5" applyNumberFormat="1" applyBorder="1" applyAlignment="1">
      <alignment horizontal="center"/>
    </xf>
    <xf numFmtId="3" fontId="7" fillId="2" borderId="11" xfId="5" applyNumberFormat="1" applyFill="1" applyBorder="1" applyAlignment="1">
      <alignment horizontal="center"/>
    </xf>
    <xf numFmtId="3" fontId="7" fillId="0" borderId="6" xfId="5" applyNumberFormat="1" applyFont="1" applyBorder="1" applyAlignment="1">
      <alignment horizontal="center"/>
    </xf>
    <xf numFmtId="3" fontId="7" fillId="0" borderId="9" xfId="5" applyNumberFormat="1" applyFont="1" applyBorder="1" applyAlignment="1">
      <alignment horizontal="center"/>
    </xf>
    <xf numFmtId="0" fontId="7" fillId="0" borderId="1" xfId="5" applyBorder="1"/>
    <xf numFmtId="0" fontId="7" fillId="0" borderId="18" xfId="5" applyFont="1" applyBorder="1" applyAlignment="1">
      <alignment horizontal="center" vertical="center"/>
    </xf>
    <xf numFmtId="0" fontId="7" fillId="0" borderId="13" xfId="5" applyFont="1" applyFill="1" applyBorder="1" applyAlignment="1">
      <alignment horizontal="left"/>
    </xf>
    <xf numFmtId="0" fontId="7" fillId="0" borderId="15" xfId="5" applyFont="1" applyBorder="1"/>
    <xf numFmtId="0" fontId="11" fillId="0" borderId="1" xfId="5" applyFont="1" applyBorder="1" applyAlignment="1">
      <alignment horizontal="center"/>
    </xf>
    <xf numFmtId="166" fontId="7" fillId="0" borderId="0" xfId="5" applyNumberFormat="1" applyBorder="1" applyAlignment="1">
      <alignment horizontal="center"/>
    </xf>
    <xf numFmtId="166" fontId="7" fillId="0" borderId="11" xfId="5" applyNumberFormat="1" applyFill="1" applyBorder="1" applyAlignment="1">
      <alignment horizontal="center"/>
    </xf>
    <xf numFmtId="166" fontId="7" fillId="0" borderId="11" xfId="5" applyNumberFormat="1" applyBorder="1" applyAlignment="1">
      <alignment horizontal="center"/>
    </xf>
    <xf numFmtId="166" fontId="7" fillId="0" borderId="6" xfId="5" applyNumberFormat="1" applyBorder="1" applyAlignment="1">
      <alignment horizontal="center"/>
    </xf>
    <xf numFmtId="166" fontId="7" fillId="0" borderId="9" xfId="5" applyNumberFormat="1" applyBorder="1" applyAlignment="1">
      <alignment horizontal="center"/>
    </xf>
    <xf numFmtId="0" fontId="7" fillId="0" borderId="7" xfId="5" applyBorder="1" applyAlignment="1">
      <alignment vertical="center"/>
    </xf>
    <xf numFmtId="0" fontId="7" fillId="0" borderId="5" xfId="5" applyBorder="1" applyAlignment="1">
      <alignment vertical="center"/>
    </xf>
    <xf numFmtId="167" fontId="7" fillId="0" borderId="5" xfId="1" applyNumberFormat="1" applyBorder="1" applyAlignment="1">
      <alignment vertical="center"/>
    </xf>
    <xf numFmtId="167" fontId="0" fillId="0" borderId="0" xfId="1" applyNumberFormat="1" applyFont="1" applyBorder="1"/>
    <xf numFmtId="167" fontId="7" fillId="0" borderId="0" xfId="5" applyNumberFormat="1" applyBorder="1"/>
    <xf numFmtId="167" fontId="7" fillId="0" borderId="5" xfId="1" applyNumberFormat="1" applyFont="1" applyFill="1" applyBorder="1"/>
    <xf numFmtId="167" fontId="7" fillId="0" borderId="11" xfId="1" applyNumberFormat="1" applyFont="1" applyFill="1" applyBorder="1"/>
    <xf numFmtId="167" fontId="7" fillId="0" borderId="11" xfId="1" applyNumberFormat="1" applyFill="1" applyBorder="1"/>
    <xf numFmtId="167" fontId="7" fillId="0" borderId="9" xfId="1" applyNumberFormat="1" applyFill="1" applyBorder="1"/>
    <xf numFmtId="0" fontId="7" fillId="0" borderId="7" xfId="5" applyFill="1" applyBorder="1"/>
    <xf numFmtId="167" fontId="7" fillId="0" borderId="11" xfId="5" applyNumberFormat="1" applyFill="1" applyBorder="1"/>
    <xf numFmtId="167" fontId="0" fillId="0" borderId="11" xfId="1" applyNumberFormat="1" applyFont="1" applyBorder="1"/>
    <xf numFmtId="167" fontId="0" fillId="0" borderId="9" xfId="1" applyNumberFormat="1" applyFont="1" applyBorder="1"/>
    <xf numFmtId="167" fontId="7" fillId="0" borderId="5" xfId="1" applyNumberFormat="1" applyBorder="1"/>
    <xf numFmtId="167" fontId="7" fillId="0" borderId="11" xfId="1" applyNumberFormat="1" applyBorder="1"/>
    <xf numFmtId="167" fontId="7" fillId="0" borderId="9" xfId="1" applyNumberFormat="1" applyBorder="1"/>
    <xf numFmtId="4" fontId="7" fillId="0" borderId="0" xfId="5" applyNumberFormat="1" applyFill="1" applyBorder="1" applyAlignment="1">
      <alignment horizontal="center"/>
    </xf>
    <xf numFmtId="9" fontId="7" fillId="0" borderId="0" xfId="12" applyNumberFormat="1" applyFill="1" applyBorder="1" applyAlignment="1">
      <alignment horizontal="center"/>
    </xf>
    <xf numFmtId="0" fontId="7" fillId="0" borderId="7" xfId="5" applyFont="1" applyBorder="1"/>
    <xf numFmtId="1" fontId="7" fillId="0" borderId="8" xfId="5" applyNumberFormat="1" applyFill="1" applyBorder="1" applyAlignment="1">
      <alignment horizontal="center"/>
    </xf>
    <xf numFmtId="166" fontId="7" fillId="0" borderId="6" xfId="12" applyNumberFormat="1" applyBorder="1" applyAlignment="1">
      <alignment horizontal="center"/>
    </xf>
    <xf numFmtId="166" fontId="7" fillId="0" borderId="9" xfId="12" applyNumberFormat="1" applyBorder="1" applyAlignment="1">
      <alignment horizontal="center"/>
    </xf>
    <xf numFmtId="0" fontId="7" fillId="0" borderId="11" xfId="5" applyFont="1" applyFill="1" applyBorder="1" applyAlignment="1">
      <alignment horizontal="center"/>
    </xf>
    <xf numFmtId="9" fontId="7" fillId="0" borderId="11" xfId="12" applyNumberFormat="1" applyFill="1" applyBorder="1" applyAlignment="1">
      <alignment horizontal="center"/>
    </xf>
    <xf numFmtId="4" fontId="7" fillId="0" borderId="6" xfId="5" applyNumberFormat="1" applyFill="1" applyBorder="1" applyAlignment="1">
      <alignment horizontal="center"/>
    </xf>
    <xf numFmtId="9" fontId="7" fillId="0" borderId="6" xfId="12" applyNumberFormat="1" applyFill="1" applyBorder="1" applyAlignment="1">
      <alignment horizontal="center"/>
    </xf>
    <xf numFmtId="9" fontId="7" fillId="0" borderId="9" xfId="12" applyNumberFormat="1" applyFill="1" applyBorder="1" applyAlignment="1">
      <alignment horizontal="center"/>
    </xf>
    <xf numFmtId="0" fontId="7" fillId="0" borderId="14" xfId="5" applyFill="1" applyBorder="1" applyAlignment="1">
      <alignment horizontal="center"/>
    </xf>
    <xf numFmtId="1" fontId="7" fillId="0" borderId="14" xfId="5" applyNumberFormat="1" applyFill="1" applyBorder="1" applyAlignment="1">
      <alignment horizontal="center"/>
    </xf>
    <xf numFmtId="1" fontId="7" fillId="0" borderId="15" xfId="5" applyNumberFormat="1" applyFill="1" applyBorder="1" applyAlignment="1">
      <alignment horizontal="center"/>
    </xf>
    <xf numFmtId="0" fontId="7" fillId="0" borderId="8" xfId="5" applyFont="1" applyFill="1" applyBorder="1" applyAlignment="1">
      <alignment horizontal="center"/>
    </xf>
    <xf numFmtId="0" fontId="7" fillId="0" borderId="6" xfId="5" applyFont="1" applyFill="1" applyBorder="1" applyAlignment="1">
      <alignment horizontal="center"/>
    </xf>
    <xf numFmtId="0" fontId="7" fillId="0" borderId="9" xfId="5" applyFont="1" applyFill="1" applyBorder="1" applyAlignment="1">
      <alignment horizontal="center"/>
    </xf>
    <xf numFmtId="9" fontId="7" fillId="0" borderId="10" xfId="12" applyNumberFormat="1" applyFill="1" applyBorder="1" applyAlignment="1">
      <alignment horizontal="center"/>
    </xf>
    <xf numFmtId="9" fontId="7" fillId="0" borderId="8" xfId="12" applyNumberFormat="1" applyFill="1" applyBorder="1" applyAlignment="1">
      <alignment horizontal="center"/>
    </xf>
    <xf numFmtId="166" fontId="7" fillId="0" borderId="8" xfId="12" applyNumberFormat="1" applyBorder="1" applyAlignment="1">
      <alignment horizontal="center"/>
    </xf>
    <xf numFmtId="0" fontId="7" fillId="0" borderId="18" xfId="5" applyBorder="1"/>
    <xf numFmtId="0" fontId="7" fillId="0" borderId="3" xfId="5" applyBorder="1"/>
    <xf numFmtId="9" fontId="7" fillId="0" borderId="0" xfId="12" applyFill="1" applyBorder="1" applyAlignment="1">
      <alignment horizontal="center"/>
    </xf>
    <xf numFmtId="9" fontId="7" fillId="0" borderId="11" xfId="12" applyFill="1" applyBorder="1" applyAlignment="1">
      <alignment horizontal="center"/>
    </xf>
    <xf numFmtId="3" fontId="7" fillId="0" borderId="6" xfId="5" applyNumberFormat="1" applyFill="1" applyBorder="1" applyAlignment="1">
      <alignment horizontal="center"/>
    </xf>
    <xf numFmtId="166" fontId="7" fillId="0" borderId="6" xfId="12" applyNumberFormat="1" applyFill="1" applyBorder="1" applyAlignment="1">
      <alignment horizontal="center"/>
    </xf>
    <xf numFmtId="166" fontId="7" fillId="0" borderId="9" xfId="12" applyNumberFormat="1" applyFill="1" applyBorder="1" applyAlignment="1">
      <alignment horizontal="center"/>
    </xf>
    <xf numFmtId="0" fontId="7" fillId="0" borderId="1" xfId="5" applyFont="1" applyFill="1" applyBorder="1"/>
    <xf numFmtId="0" fontId="7" fillId="0" borderId="18" xfId="5" applyFill="1" applyBorder="1"/>
    <xf numFmtId="0" fontId="7" fillId="0" borderId="3" xfId="5" applyFill="1" applyBorder="1"/>
    <xf numFmtId="166" fontId="7" fillId="0" borderId="8" xfId="12" applyNumberFormat="1" applyFill="1" applyBorder="1" applyAlignment="1">
      <alignment horizontal="center"/>
    </xf>
    <xf numFmtId="0" fontId="7" fillId="0" borderId="1" xfId="5" applyFill="1" applyBorder="1" applyAlignment="1">
      <alignment horizontal="center" vertical="center"/>
    </xf>
    <xf numFmtId="9" fontId="7" fillId="0" borderId="10" xfId="18" applyNumberFormat="1" applyFont="1" applyFill="1" applyBorder="1"/>
    <xf numFmtId="9" fontId="7" fillId="0" borderId="0" xfId="18" applyNumberFormat="1" applyFont="1" applyFill="1" applyBorder="1"/>
    <xf numFmtId="9" fontId="7" fillId="0" borderId="11" xfId="18" applyNumberFormat="1" applyFont="1" applyFill="1" applyBorder="1"/>
    <xf numFmtId="0" fontId="25" fillId="0" borderId="0" xfId="15" applyFont="1" applyFill="1" applyBorder="1"/>
    <xf numFmtId="0" fontId="25" fillId="0" borderId="1" xfId="15" quotePrefix="1" applyFont="1" applyFill="1" applyBorder="1" applyAlignment="1">
      <alignment horizontal="right" wrapText="1"/>
    </xf>
    <xf numFmtId="0" fontId="25" fillId="0" borderId="18" xfId="15" quotePrefix="1" applyFont="1" applyFill="1" applyBorder="1" applyAlignment="1">
      <alignment horizontal="right" wrapText="1"/>
    </xf>
    <xf numFmtId="0" fontId="25" fillId="0" borderId="18" xfId="15" quotePrefix="1" applyFont="1" applyFill="1" applyBorder="1" applyAlignment="1">
      <alignment horizontal="right"/>
    </xf>
    <xf numFmtId="0" fontId="25" fillId="0" borderId="3" xfId="15" quotePrefix="1" applyFont="1" applyFill="1" applyBorder="1" applyAlignment="1">
      <alignment horizontal="right"/>
    </xf>
    <xf numFmtId="0" fontId="19" fillId="0" borderId="13" xfId="17" applyFont="1" applyFill="1" applyBorder="1" applyAlignment="1">
      <alignment wrapText="1"/>
    </xf>
    <xf numFmtId="0" fontId="19" fillId="0" borderId="14" xfId="17" applyFont="1" applyFill="1" applyBorder="1" applyAlignment="1">
      <alignment wrapText="1"/>
    </xf>
    <xf numFmtId="0" fontId="25" fillId="0" borderId="17" xfId="15" applyFont="1" applyFill="1" applyBorder="1"/>
    <xf numFmtId="1" fontId="25" fillId="0" borderId="1" xfId="15" applyNumberFormat="1" applyFont="1" applyFill="1" applyBorder="1"/>
    <xf numFmtId="1" fontId="25" fillId="0" borderId="18" xfId="15" applyNumberFormat="1" applyFont="1" applyFill="1" applyBorder="1"/>
    <xf numFmtId="1" fontId="25" fillId="0" borderId="3" xfId="15" applyNumberFormat="1" applyFont="1" applyFill="1" applyBorder="1"/>
    <xf numFmtId="0" fontId="7" fillId="0" borderId="7" xfId="0" applyFont="1" applyBorder="1" applyAlignment="1">
      <alignment horizontal="left"/>
    </xf>
    <xf numFmtId="176" fontId="19" fillId="0" borderId="0" xfId="13" applyNumberFormat="1" applyFont="1" applyFill="1" applyBorder="1" applyAlignment="1">
      <alignment horizontal="center" vertical="center"/>
    </xf>
    <xf numFmtId="175" fontId="19" fillId="0" borderId="7" xfId="12" applyNumberFormat="1" applyFont="1" applyFill="1" applyBorder="1" applyAlignment="1">
      <alignment horizontal="center" vertical="center"/>
    </xf>
    <xf numFmtId="176" fontId="19" fillId="0" borderId="4" xfId="13" applyNumberFormat="1" applyFont="1" applyFill="1" applyBorder="1" applyAlignment="1">
      <alignment horizontal="center" vertical="center"/>
    </xf>
    <xf numFmtId="166" fontId="19" fillId="0" borderId="5" xfId="12" applyNumberFormat="1" applyFont="1" applyFill="1" applyBorder="1" applyAlignment="1">
      <alignment horizontal="center" vertical="center"/>
    </xf>
    <xf numFmtId="177" fontId="19" fillId="0" borderId="10" xfId="12" applyNumberFormat="1" applyFont="1" applyFill="1" applyBorder="1" applyAlignment="1">
      <alignment horizontal="center" vertical="center"/>
    </xf>
    <xf numFmtId="166" fontId="19" fillId="0" borderId="11" xfId="12" applyNumberFormat="1" applyFont="1" applyFill="1" applyBorder="1" applyAlignment="1">
      <alignment horizontal="center" vertical="center"/>
    </xf>
    <xf numFmtId="178" fontId="19" fillId="0" borderId="10" xfId="12" applyNumberFormat="1" applyFont="1" applyFill="1" applyBorder="1" applyAlignment="1">
      <alignment horizontal="center" vertical="center"/>
    </xf>
    <xf numFmtId="179" fontId="19" fillId="0" borderId="10" xfId="12" applyNumberFormat="1" applyFont="1" applyFill="1" applyBorder="1" applyAlignment="1">
      <alignment horizontal="center" vertical="center"/>
    </xf>
    <xf numFmtId="180" fontId="19" fillId="0" borderId="10" xfId="12" applyNumberFormat="1" applyFont="1" applyFill="1" applyBorder="1" applyAlignment="1">
      <alignment horizontal="center" vertical="center"/>
    </xf>
    <xf numFmtId="181" fontId="19" fillId="0" borderId="10" xfId="12" applyNumberFormat="1" applyFont="1" applyFill="1" applyBorder="1" applyAlignment="1">
      <alignment horizontal="center" vertical="center"/>
    </xf>
    <xf numFmtId="182" fontId="19" fillId="0" borderId="10" xfId="12" applyNumberFormat="1" applyFont="1" applyFill="1" applyBorder="1" applyAlignment="1">
      <alignment horizontal="center" vertical="center"/>
    </xf>
    <xf numFmtId="183" fontId="19" fillId="0" borderId="10" xfId="12" applyNumberFormat="1" applyFont="1" applyFill="1" applyBorder="1" applyAlignment="1">
      <alignment horizontal="center" vertical="center"/>
    </xf>
    <xf numFmtId="184" fontId="19" fillId="0" borderId="10" xfId="12" applyNumberFormat="1" applyFont="1" applyFill="1" applyBorder="1" applyAlignment="1">
      <alignment horizontal="center" vertical="center"/>
    </xf>
    <xf numFmtId="185" fontId="19" fillId="0" borderId="10" xfId="12" applyNumberFormat="1" applyFont="1" applyFill="1" applyBorder="1" applyAlignment="1">
      <alignment horizontal="center" vertical="center"/>
    </xf>
    <xf numFmtId="186" fontId="19" fillId="0" borderId="10" xfId="12" applyNumberFormat="1" applyFont="1" applyFill="1" applyBorder="1" applyAlignment="1">
      <alignment horizontal="center" vertical="center"/>
    </xf>
    <xf numFmtId="187" fontId="19" fillId="0" borderId="10" xfId="12" applyNumberFormat="1" applyFont="1" applyFill="1" applyBorder="1" applyAlignment="1">
      <alignment horizontal="center" vertical="center"/>
    </xf>
    <xf numFmtId="188" fontId="19" fillId="0" borderId="10" xfId="12" applyNumberFormat="1" applyFont="1" applyFill="1" applyBorder="1" applyAlignment="1">
      <alignment horizontal="center" vertical="center"/>
    </xf>
    <xf numFmtId="189" fontId="19" fillId="0" borderId="10" xfId="12" applyNumberFormat="1" applyFont="1" applyFill="1" applyBorder="1" applyAlignment="1">
      <alignment horizontal="center" vertical="center"/>
    </xf>
    <xf numFmtId="190" fontId="7" fillId="0" borderId="10" xfId="13" applyNumberFormat="1" applyFont="1" applyFill="1" applyBorder="1" applyAlignment="1">
      <alignment horizontal="center" vertical="center"/>
    </xf>
    <xf numFmtId="191" fontId="7" fillId="0" borderId="10" xfId="13" applyNumberFormat="1" applyFont="1" applyFill="1" applyBorder="1" applyAlignment="1">
      <alignment horizontal="center" vertical="center"/>
    </xf>
    <xf numFmtId="192" fontId="7" fillId="0" borderId="8" xfId="13" applyNumberFormat="1" applyFont="1" applyFill="1" applyBorder="1" applyAlignment="1">
      <alignment horizontal="center" vertical="center"/>
    </xf>
    <xf numFmtId="176" fontId="19" fillId="0" borderId="6" xfId="13" applyNumberFormat="1" applyFont="1" applyFill="1" applyBorder="1" applyAlignment="1">
      <alignment horizontal="center" vertical="center"/>
    </xf>
    <xf numFmtId="166" fontId="19" fillId="0" borderId="9" xfId="12" applyNumberFormat="1" applyFont="1" applyFill="1" applyBorder="1" applyAlignment="1">
      <alignment horizontal="center" vertical="center"/>
    </xf>
    <xf numFmtId="0" fontId="7" fillId="0" borderId="13" xfId="5" applyFont="1" applyFill="1" applyBorder="1" applyAlignment="1">
      <alignment horizontal="center" vertical="center"/>
    </xf>
    <xf numFmtId="0" fontId="7" fillId="0" borderId="14" xfId="5" applyFont="1" applyFill="1" applyBorder="1" applyAlignment="1">
      <alignment horizontal="center" vertical="center"/>
    </xf>
    <xf numFmtId="0" fontId="7" fillId="0" borderId="15" xfId="5" applyFont="1" applyFill="1" applyBorder="1" applyAlignment="1">
      <alignment horizontal="center" vertical="center"/>
    </xf>
    <xf numFmtId="166" fontId="19" fillId="0" borderId="13" xfId="12" applyNumberFormat="1" applyFont="1" applyFill="1" applyBorder="1" applyAlignment="1">
      <alignment horizontal="center" vertical="center"/>
    </xf>
    <xf numFmtId="166" fontId="19" fillId="0" borderId="14" xfId="12" applyNumberFormat="1" applyFont="1" applyFill="1" applyBorder="1" applyAlignment="1">
      <alignment horizontal="center" vertical="center"/>
    </xf>
    <xf numFmtId="166" fontId="19" fillId="0" borderId="15" xfId="12" applyNumberFormat="1" applyFont="1" applyFill="1" applyBorder="1" applyAlignment="1">
      <alignment horizontal="center" vertical="center"/>
    </xf>
    <xf numFmtId="0" fontId="7" fillId="0" borderId="13" xfId="5" applyFont="1" applyFill="1" applyBorder="1"/>
    <xf numFmtId="0" fontId="7" fillId="0" borderId="15" xfId="5" applyFont="1" applyFill="1" applyBorder="1"/>
    <xf numFmtId="0" fontId="7" fillId="0" borderId="7" xfId="13" applyBorder="1" applyAlignment="1">
      <alignment horizontal="center" vertical="center"/>
    </xf>
    <xf numFmtId="166" fontId="7" fillId="0" borderId="5" xfId="12" applyNumberFormat="1" applyBorder="1" applyAlignment="1">
      <alignment horizontal="center"/>
    </xf>
    <xf numFmtId="0" fontId="7" fillId="0" borderId="10" xfId="13" applyBorder="1" applyAlignment="1">
      <alignment horizontal="center" vertical="center"/>
    </xf>
    <xf numFmtId="166" fontId="7" fillId="0" borderId="11" xfId="12" applyNumberFormat="1" applyBorder="1" applyAlignment="1">
      <alignment horizontal="center"/>
    </xf>
    <xf numFmtId="0" fontId="7" fillId="0" borderId="8" xfId="13" applyBorder="1" applyAlignment="1">
      <alignment horizontal="center" vertical="center"/>
    </xf>
    <xf numFmtId="166" fontId="7" fillId="0" borderId="13" xfId="12" applyNumberFormat="1" applyBorder="1" applyAlignment="1">
      <alignment horizontal="center"/>
    </xf>
    <xf numFmtId="166" fontId="7" fillId="0" borderId="14" xfId="12" applyNumberFormat="1" applyBorder="1" applyAlignment="1">
      <alignment horizontal="center"/>
    </xf>
    <xf numFmtId="166" fontId="7" fillId="0" borderId="15" xfId="12" applyNumberFormat="1" applyBorder="1" applyAlignment="1">
      <alignment horizontal="center"/>
    </xf>
    <xf numFmtId="0" fontId="11" fillId="0" borderId="8" xfId="13" applyFont="1" applyBorder="1" applyAlignment="1">
      <alignment horizontal="center" vertical="center"/>
    </xf>
    <xf numFmtId="166" fontId="11" fillId="0" borderId="15" xfId="12" applyNumberFormat="1" applyFont="1" applyBorder="1" applyAlignment="1">
      <alignment horizontal="center"/>
    </xf>
    <xf numFmtId="166" fontId="11" fillId="0" borderId="9" xfId="12" applyNumberFormat="1" applyFont="1" applyBorder="1" applyAlignment="1">
      <alignment horizontal="center"/>
    </xf>
    <xf numFmtId="164" fontId="7" fillId="0" borderId="0" xfId="5" applyNumberFormat="1" applyFont="1" applyBorder="1" applyAlignment="1">
      <alignment horizontal="center" vertical="center"/>
    </xf>
    <xf numFmtId="164" fontId="7" fillId="0" borderId="4" xfId="5" applyNumberFormat="1" applyFont="1" applyBorder="1" applyAlignment="1">
      <alignment horizontal="center" vertical="center"/>
    </xf>
    <xf numFmtId="164" fontId="7" fillId="0" borderId="5" xfId="5" applyNumberFormat="1" applyFont="1" applyBorder="1" applyAlignment="1">
      <alignment horizontal="center" vertical="center"/>
    </xf>
    <xf numFmtId="164" fontId="7" fillId="0" borderId="11" xfId="5" applyNumberFormat="1" applyFont="1" applyBorder="1" applyAlignment="1">
      <alignment horizontal="center" vertical="center"/>
    </xf>
    <xf numFmtId="164" fontId="7" fillId="0" borderId="6" xfId="5" applyNumberFormat="1" applyFont="1" applyBorder="1" applyAlignment="1">
      <alignment horizontal="center" vertical="center"/>
    </xf>
    <xf numFmtId="164" fontId="7" fillId="0" borderId="9" xfId="5" applyNumberFormat="1" applyFont="1" applyBorder="1" applyAlignment="1">
      <alignment horizontal="center" vertical="center"/>
    </xf>
    <xf numFmtId="166" fontId="7" fillId="0" borderId="13" xfId="12" applyNumberFormat="1" applyFont="1" applyBorder="1" applyAlignment="1">
      <alignment horizontal="center" vertical="center"/>
    </xf>
    <xf numFmtId="166" fontId="7" fillId="0" borderId="14" xfId="12" applyNumberFormat="1" applyFont="1" applyBorder="1" applyAlignment="1">
      <alignment horizontal="center" vertical="center"/>
    </xf>
    <xf numFmtId="166" fontId="7" fillId="0" borderId="15" xfId="12" applyNumberFormat="1" applyFont="1" applyBorder="1" applyAlignment="1">
      <alignment horizontal="center" vertical="center"/>
    </xf>
    <xf numFmtId="0" fontId="7" fillId="0" borderId="14" xfId="13" applyFont="1" applyBorder="1" applyAlignment="1">
      <alignment horizontal="center" vertical="center"/>
    </xf>
    <xf numFmtId="166" fontId="7" fillId="0" borderId="7" xfId="33" applyNumberFormat="1" applyFont="1" applyFill="1" applyBorder="1" applyAlignment="1">
      <alignment horizontal="center"/>
    </xf>
    <xf numFmtId="166" fontId="7" fillId="0" borderId="10" xfId="33" applyNumberFormat="1" applyFont="1" applyFill="1" applyBorder="1" applyAlignment="1">
      <alignment horizontal="center"/>
    </xf>
    <xf numFmtId="166" fontId="7" fillId="0" borderId="8" xfId="33" applyNumberFormat="1" applyFont="1" applyFill="1" applyBorder="1" applyAlignment="1">
      <alignment horizontal="center"/>
    </xf>
    <xf numFmtId="0" fontId="7" fillId="0" borderId="7" xfId="5" applyFont="1" applyBorder="1" applyAlignment="1">
      <alignment horizontal="center" vertical="center"/>
    </xf>
    <xf numFmtId="0" fontId="7" fillId="0" borderId="13" xfId="13" applyFont="1" applyFill="1" applyBorder="1" applyAlignment="1">
      <alignment horizontal="center"/>
    </xf>
    <xf numFmtId="0" fontId="7" fillId="0" borderId="14" xfId="13" applyFont="1" applyFill="1" applyBorder="1" applyAlignment="1">
      <alignment horizontal="center"/>
    </xf>
    <xf numFmtId="0" fontId="7" fillId="0" borderId="15" xfId="13" applyFont="1" applyFill="1" applyBorder="1" applyAlignment="1">
      <alignment horizontal="center"/>
    </xf>
    <xf numFmtId="0" fontId="11" fillId="0" borderId="1" xfId="5" applyFont="1" applyBorder="1" applyAlignment="1">
      <alignment horizontal="left"/>
    </xf>
    <xf numFmtId="0" fontId="7" fillId="0" borderId="4" xfId="5" applyFont="1" applyBorder="1"/>
    <xf numFmtId="0" fontId="7" fillId="0" borderId="18" xfId="5" applyFont="1" applyBorder="1"/>
    <xf numFmtId="0" fontId="7" fillId="0" borderId="14" xfId="5" applyBorder="1" applyAlignment="1">
      <alignment horizontal="center" vertical="center"/>
    </xf>
    <xf numFmtId="0" fontId="7" fillId="0" borderId="4" xfId="13" applyFont="1" applyBorder="1" applyAlignment="1">
      <alignment wrapText="1"/>
    </xf>
    <xf numFmtId="0" fontId="7" fillId="0" borderId="10" xfId="5" applyFont="1" applyFill="1" applyBorder="1" applyAlignment="1">
      <alignment horizontal="center"/>
    </xf>
    <xf numFmtId="166" fontId="7" fillId="0" borderId="18" xfId="12" applyNumberFormat="1" applyFont="1" applyFill="1" applyBorder="1" applyAlignment="1">
      <alignment horizontal="center" vertical="center"/>
    </xf>
    <xf numFmtId="2" fontId="7" fillId="0" borderId="1" xfId="5" applyNumberFormat="1" applyFont="1" applyBorder="1" applyAlignment="1">
      <alignment horizontal="center" vertical="center"/>
    </xf>
    <xf numFmtId="2" fontId="7" fillId="0" borderId="10" xfId="5" applyNumberFormat="1" applyFont="1" applyBorder="1" applyAlignment="1">
      <alignment horizontal="center"/>
    </xf>
    <xf numFmtId="2" fontId="7" fillId="0" borderId="8" xfId="5" applyNumberFormat="1" applyFont="1" applyBorder="1" applyAlignment="1">
      <alignment horizontal="center"/>
    </xf>
    <xf numFmtId="2" fontId="7" fillId="0" borderId="15" xfId="5" applyNumberFormat="1" applyFont="1" applyBorder="1" applyAlignment="1">
      <alignment horizontal="center"/>
    </xf>
    <xf numFmtId="2" fontId="7" fillId="0" borderId="6" xfId="5" applyNumberFormat="1" applyFont="1" applyBorder="1" applyAlignment="1">
      <alignment horizontal="center"/>
    </xf>
    <xf numFmtId="164" fontId="7" fillId="0" borderId="13" xfId="5" applyNumberFormat="1" applyFont="1" applyBorder="1" applyAlignment="1">
      <alignment horizontal="center" vertical="center"/>
    </xf>
    <xf numFmtId="164" fontId="7" fillId="0" borderId="14" xfId="5" applyNumberFormat="1" applyFont="1" applyBorder="1" applyAlignment="1">
      <alignment horizontal="center" vertical="center"/>
    </xf>
    <xf numFmtId="164" fontId="7" fillId="0" borderId="15" xfId="5" applyNumberFormat="1" applyFont="1" applyBorder="1" applyAlignment="1">
      <alignment horizontal="center" vertical="center"/>
    </xf>
    <xf numFmtId="166" fontId="7" fillId="0" borderId="7" xfId="5" applyNumberFormat="1" applyFont="1" applyBorder="1" applyAlignment="1"/>
    <xf numFmtId="166" fontId="7" fillId="0" borderId="4" xfId="5" applyNumberFormat="1" applyFont="1" applyBorder="1" applyAlignment="1"/>
    <xf numFmtId="166" fontId="7" fillId="0" borderId="5" xfId="5" applyNumberFormat="1" applyFont="1" applyBorder="1" applyAlignment="1"/>
    <xf numFmtId="166" fontId="7" fillId="0" borderId="10" xfId="5" applyNumberFormat="1" applyFont="1" applyBorder="1" applyAlignment="1"/>
    <xf numFmtId="166" fontId="7" fillId="0" borderId="0" xfId="5" applyNumberFormat="1" applyFont="1" applyBorder="1" applyAlignment="1"/>
    <xf numFmtId="166" fontId="7" fillId="0" borderId="11" xfId="5" applyNumberFormat="1" applyFont="1" applyBorder="1" applyAlignment="1"/>
    <xf numFmtId="166" fontId="7" fillId="0" borderId="8" xfId="5" applyNumberFormat="1" applyFont="1" applyBorder="1" applyAlignment="1"/>
    <xf numFmtId="166" fontId="7" fillId="0" borderId="6" xfId="5" applyNumberFormat="1" applyFont="1" applyBorder="1" applyAlignment="1"/>
    <xf numFmtId="166" fontId="7" fillId="0" borderId="9" xfId="5" applyNumberFormat="1" applyFont="1" applyBorder="1" applyAlignment="1"/>
    <xf numFmtId="167" fontId="7" fillId="0" borderId="10" xfId="1" applyNumberFormat="1" applyFont="1" applyBorder="1" applyAlignment="1"/>
    <xf numFmtId="167" fontId="7" fillId="0" borderId="0" xfId="1" applyNumberFormat="1" applyFont="1" applyBorder="1" applyAlignment="1"/>
    <xf numFmtId="167" fontId="7" fillId="0" borderId="11" xfId="1" applyNumberFormat="1" applyFont="1" applyBorder="1" applyAlignment="1"/>
    <xf numFmtId="167" fontId="7" fillId="0" borderId="8" xfId="1" applyNumberFormat="1" applyFont="1" applyBorder="1" applyAlignment="1"/>
    <xf numFmtId="167" fontId="7" fillId="0" borderId="6" xfId="1" applyNumberFormat="1" applyFont="1" applyBorder="1" applyAlignment="1"/>
    <xf numFmtId="167" fontId="7" fillId="0" borderId="9" xfId="1" applyNumberFormat="1" applyFont="1" applyBorder="1" applyAlignment="1"/>
    <xf numFmtId="166" fontId="7" fillId="0" borderId="0" xfId="12" applyNumberFormat="1" applyFont="1" applyBorder="1" applyAlignment="1">
      <alignment horizontal="center"/>
    </xf>
    <xf numFmtId="166" fontId="7" fillId="0" borderId="0" xfId="12" applyNumberFormat="1" applyFont="1" applyFill="1" applyBorder="1" applyAlignment="1">
      <alignment horizontal="center"/>
    </xf>
    <xf numFmtId="0" fontId="7" fillId="0" borderId="11" xfId="5" applyFont="1" applyFill="1" applyBorder="1"/>
    <xf numFmtId="166" fontId="7" fillId="0" borderId="11" xfId="12" applyNumberFormat="1" applyFont="1" applyFill="1" applyBorder="1" applyAlignment="1">
      <alignment horizontal="center"/>
    </xf>
    <xf numFmtId="164" fontId="7" fillId="0" borderId="6" xfId="5" applyNumberFormat="1" applyFont="1" applyFill="1" applyBorder="1"/>
    <xf numFmtId="166" fontId="7" fillId="0" borderId="6" xfId="12" applyNumberFormat="1" applyFont="1" applyFill="1" applyBorder="1" applyAlignment="1">
      <alignment horizontal="center"/>
    </xf>
    <xf numFmtId="166" fontId="7" fillId="0" borderId="9" xfId="12" applyNumberFormat="1" applyFont="1" applyFill="1" applyBorder="1" applyAlignment="1">
      <alignment horizontal="center"/>
    </xf>
    <xf numFmtId="0" fontId="7" fillId="0" borderId="5" xfId="5" applyFont="1" applyBorder="1"/>
    <xf numFmtId="0" fontId="7" fillId="0" borderId="11" xfId="5" applyFont="1" applyBorder="1"/>
    <xf numFmtId="166" fontId="11" fillId="0" borderId="11" xfId="5" applyNumberFormat="1" applyFont="1" applyBorder="1"/>
    <xf numFmtId="166" fontId="7" fillId="0" borderId="9" xfId="5" applyNumberFormat="1" applyFont="1" applyFill="1" applyBorder="1"/>
    <xf numFmtId="0" fontId="7" fillId="0" borderId="9" xfId="5" applyFont="1" applyBorder="1"/>
    <xf numFmtId="9" fontId="7" fillId="0" borderId="10" xfId="12" applyFont="1" applyFill="1" applyBorder="1" applyAlignment="1">
      <alignment horizontal="center"/>
    </xf>
    <xf numFmtId="166" fontId="7" fillId="0" borderId="10" xfId="12" applyNumberFormat="1" applyFont="1" applyFill="1" applyBorder="1" applyAlignment="1">
      <alignment horizontal="center"/>
    </xf>
    <xf numFmtId="166" fontId="7" fillId="0" borderId="8" xfId="12" applyNumberFormat="1" applyFont="1" applyFill="1" applyBorder="1" applyAlignment="1">
      <alignment horizontal="center"/>
    </xf>
    <xf numFmtId="0" fontId="0" fillId="0" borderId="0" xfId="0" applyBorder="1" applyAlignment="1">
      <alignment horizontal="right"/>
    </xf>
    <xf numFmtId="0" fontId="0" fillId="0" borderId="11" xfId="0" applyBorder="1" applyAlignment="1">
      <alignment horizontal="right"/>
    </xf>
    <xf numFmtId="2" fontId="0" fillId="0" borderId="0" xfId="0" applyNumberFormat="1" applyBorder="1" applyAlignment="1">
      <alignment horizontal="right"/>
    </xf>
    <xf numFmtId="2" fontId="0" fillId="0" borderId="11" xfId="0" applyNumberFormat="1" applyBorder="1" applyAlignment="1">
      <alignment horizontal="right"/>
    </xf>
    <xf numFmtId="2" fontId="0" fillId="0" borderId="0" xfId="0" applyNumberFormat="1" applyBorder="1"/>
    <xf numFmtId="2" fontId="0" fillId="0" borderId="11" xfId="0" applyNumberFormat="1" applyBorder="1"/>
    <xf numFmtId="164" fontId="0" fillId="0" borderId="0" xfId="0" applyNumberFormat="1" applyBorder="1" applyAlignment="1">
      <alignment horizontal="right"/>
    </xf>
    <xf numFmtId="164" fontId="0" fillId="0" borderId="11" xfId="0" applyNumberFormat="1" applyBorder="1" applyAlignment="1">
      <alignment horizontal="right"/>
    </xf>
    <xf numFmtId="1" fontId="0" fillId="0" borderId="0" xfId="0" applyNumberFormat="1" applyBorder="1" applyAlignment="1">
      <alignment horizontal="right"/>
    </xf>
    <xf numFmtId="1" fontId="0" fillId="0" borderId="11" xfId="0" applyNumberFormat="1" applyBorder="1" applyAlignment="1">
      <alignment horizontal="right"/>
    </xf>
    <xf numFmtId="1" fontId="0" fillId="0" borderId="6" xfId="0" applyNumberFormat="1" applyBorder="1" applyAlignment="1">
      <alignment horizontal="right"/>
    </xf>
    <xf numFmtId="1" fontId="0" fillId="0" borderId="9" xfId="0" applyNumberFormat="1" applyBorder="1" applyAlignment="1">
      <alignment horizontal="right"/>
    </xf>
    <xf numFmtId="0" fontId="0" fillId="0" borderId="3" xfId="0" applyBorder="1"/>
    <xf numFmtId="0" fontId="42" fillId="0" borderId="11" xfId="0" applyFont="1" applyBorder="1" applyAlignment="1">
      <alignment horizontal="center" vertical="center"/>
    </xf>
    <xf numFmtId="0" fontId="0" fillId="0" borderId="11" xfId="0" applyBorder="1"/>
    <xf numFmtId="0" fontId="0" fillId="0" borderId="13" xfId="0" applyBorder="1" applyAlignment="1">
      <alignment horizontal="center" vertical="center"/>
    </xf>
    <xf numFmtId="0" fontId="0" fillId="0" borderId="14" xfId="0" applyBorder="1" applyAlignment="1">
      <alignment horizontal="center" vertical="center"/>
    </xf>
    <xf numFmtId="0" fontId="11" fillId="0" borderId="0" xfId="13" applyFont="1" applyFill="1" applyAlignment="1">
      <alignment vertical="center"/>
    </xf>
    <xf numFmtId="3" fontId="0" fillId="0" borderId="13" xfId="1" applyNumberFormat="1" applyFont="1" applyBorder="1" applyAlignment="1">
      <alignment horizontal="center"/>
    </xf>
    <xf numFmtId="3" fontId="0" fillId="0" borderId="5" xfId="1" applyNumberFormat="1" applyFont="1" applyBorder="1" applyAlignment="1">
      <alignment horizontal="center"/>
    </xf>
    <xf numFmtId="3" fontId="0" fillId="0" borderId="14" xfId="1" applyNumberFormat="1" applyFont="1" applyBorder="1" applyAlignment="1">
      <alignment horizontal="center"/>
    </xf>
    <xf numFmtId="3" fontId="0" fillId="0" borderId="11" xfId="1" applyNumberFormat="1" applyFont="1" applyBorder="1" applyAlignment="1">
      <alignment horizontal="center"/>
    </xf>
    <xf numFmtId="3" fontId="0" fillId="0" borderId="15" xfId="1" applyNumberFormat="1" applyFont="1" applyBorder="1" applyAlignment="1">
      <alignment horizontal="center"/>
    </xf>
    <xf numFmtId="3" fontId="0" fillId="0" borderId="9" xfId="1" applyNumberFormat="1" applyFont="1" applyBorder="1" applyAlignment="1">
      <alignment horizontal="center"/>
    </xf>
    <xf numFmtId="0" fontId="7" fillId="0" borderId="0" xfId="7" applyFont="1" applyBorder="1"/>
    <xf numFmtId="0" fontId="7" fillId="0" borderId="0" xfId="7" quotePrefix="1" applyFont="1" applyBorder="1"/>
    <xf numFmtId="0" fontId="7" fillId="0" borderId="4" xfId="7" applyFont="1" applyBorder="1"/>
    <xf numFmtId="0" fontId="7" fillId="0" borderId="10" xfId="7" applyFont="1" applyBorder="1"/>
    <xf numFmtId="0" fontId="7" fillId="0" borderId="10" xfId="7" applyFont="1" applyBorder="1" applyAlignment="1">
      <alignment horizontal="center" vertical="center" wrapText="1"/>
    </xf>
    <xf numFmtId="0" fontId="7" fillId="0" borderId="6" xfId="7" applyFont="1" applyBorder="1"/>
    <xf numFmtId="0" fontId="7" fillId="0" borderId="10" xfId="7" applyFont="1" applyBorder="1" applyAlignment="1">
      <alignment wrapText="1"/>
    </xf>
    <xf numFmtId="3" fontId="7" fillId="0" borderId="0" xfId="5" applyNumberFormat="1" applyFont="1"/>
    <xf numFmtId="43" fontId="7" fillId="0" borderId="0" xfId="5" applyNumberFormat="1" applyFont="1"/>
    <xf numFmtId="0" fontId="43" fillId="5" borderId="0" xfId="5" applyFont="1" applyFill="1" applyBorder="1" applyAlignment="1">
      <alignment horizontal="center"/>
    </xf>
    <xf numFmtId="3" fontId="7" fillId="5" borderId="0" xfId="1" applyNumberFormat="1" applyFill="1" applyBorder="1" applyAlignment="1">
      <alignment horizontal="right" vertical="center"/>
    </xf>
    <xf numFmtId="3" fontId="43" fillId="5" borderId="0" xfId="1" applyNumberFormat="1" applyFont="1" applyFill="1" applyBorder="1" applyAlignment="1">
      <alignment horizontal="right" vertical="center"/>
    </xf>
    <xf numFmtId="0" fontId="43" fillId="0" borderId="0" xfId="13" applyFont="1"/>
    <xf numFmtId="3" fontId="7" fillId="3" borderId="0" xfId="13" applyNumberFormat="1" applyFill="1" applyBorder="1"/>
    <xf numFmtId="3" fontId="11" fillId="3" borderId="0" xfId="13" applyNumberFormat="1" applyFont="1" applyFill="1" applyBorder="1"/>
    <xf numFmtId="166" fontId="0" fillId="3" borderId="0" xfId="12" applyNumberFormat="1" applyFont="1" applyFill="1" applyBorder="1"/>
    <xf numFmtId="166" fontId="11" fillId="3" borderId="0" xfId="13" applyNumberFormat="1" applyFont="1" applyFill="1" applyBorder="1"/>
    <xf numFmtId="0" fontId="7" fillId="5" borderId="0" xfId="13" applyFill="1" applyBorder="1"/>
    <xf numFmtId="0" fontId="11" fillId="5" borderId="0" xfId="13" applyFont="1" applyFill="1" applyBorder="1"/>
    <xf numFmtId="0" fontId="43" fillId="4" borderId="0" xfId="13" applyFont="1" applyFill="1" applyBorder="1" applyAlignment="1">
      <alignment horizontal="center" vertical="center"/>
    </xf>
    <xf numFmtId="0" fontId="7" fillId="3" borderId="0" xfId="13" applyFill="1" applyBorder="1"/>
    <xf numFmtId="0" fontId="11" fillId="3" borderId="0" xfId="13" applyFont="1" applyFill="1" applyBorder="1"/>
    <xf numFmtId="0" fontId="43" fillId="4" borderId="0" xfId="13" applyFont="1" applyFill="1" applyBorder="1" applyAlignment="1">
      <alignment horizontal="right"/>
    </xf>
    <xf numFmtId="166" fontId="43" fillId="4" borderId="0" xfId="13" applyNumberFormat="1" applyFont="1" applyFill="1" applyBorder="1"/>
    <xf numFmtId="0" fontId="7" fillId="3" borderId="0" xfId="5" applyFill="1" applyBorder="1"/>
    <xf numFmtId="3" fontId="7" fillId="3" borderId="0" xfId="1" applyNumberFormat="1" applyFill="1" applyBorder="1" applyAlignment="1">
      <alignment horizontal="right" vertical="center"/>
    </xf>
    <xf numFmtId="0" fontId="24" fillId="3" borderId="0" xfId="5" applyFont="1" applyFill="1" applyBorder="1"/>
    <xf numFmtId="3" fontId="24" fillId="3" borderId="0" xfId="1" applyNumberFormat="1" applyFont="1" applyFill="1" applyBorder="1" applyAlignment="1">
      <alignment horizontal="right" vertical="center"/>
    </xf>
    <xf numFmtId="0" fontId="0" fillId="3" borderId="0" xfId="0" applyFill="1" applyBorder="1"/>
    <xf numFmtId="3" fontId="0" fillId="3" borderId="0" xfId="0" applyNumberFormat="1" applyFill="1" applyBorder="1"/>
    <xf numFmtId="0" fontId="11" fillId="3" borderId="0" xfId="5" applyFont="1" applyFill="1" applyBorder="1"/>
    <xf numFmtId="0" fontId="43" fillId="4" borderId="0" xfId="5" applyFont="1" applyFill="1" applyBorder="1"/>
    <xf numFmtId="3" fontId="43" fillId="4" borderId="0" xfId="1" applyNumberFormat="1" applyFont="1" applyFill="1" applyBorder="1" applyAlignment="1">
      <alignment horizontal="right" vertical="center"/>
    </xf>
    <xf numFmtId="0" fontId="7" fillId="3" borderId="0" xfId="1" applyNumberFormat="1" applyFill="1" applyBorder="1" applyAlignment="1">
      <alignment horizontal="left" vertical="center"/>
    </xf>
    <xf numFmtId="3" fontId="7" fillId="3" borderId="0" xfId="5" applyNumberFormat="1" applyFill="1" applyBorder="1"/>
    <xf numFmtId="0" fontId="24" fillId="3" borderId="0" xfId="1" applyNumberFormat="1" applyFont="1" applyFill="1" applyBorder="1" applyAlignment="1">
      <alignment horizontal="left" vertical="center"/>
    </xf>
    <xf numFmtId="3" fontId="24" fillId="3" borderId="0" xfId="5" applyNumberFormat="1" applyFont="1" applyFill="1" applyBorder="1"/>
    <xf numFmtId="0" fontId="11" fillId="3" borderId="0" xfId="1" applyNumberFormat="1" applyFont="1" applyFill="1" applyBorder="1" applyAlignment="1">
      <alignment horizontal="left" vertical="center"/>
    </xf>
    <xf numFmtId="0" fontId="43" fillId="4" borderId="0" xfId="1" applyNumberFormat="1" applyFont="1" applyFill="1" applyBorder="1" applyAlignment="1">
      <alignment horizontal="left" vertical="center"/>
    </xf>
    <xf numFmtId="3" fontId="43" fillId="4" borderId="0" xfId="5" applyNumberFormat="1" applyFont="1" applyFill="1" applyBorder="1"/>
    <xf numFmtId="3" fontId="43" fillId="4" borderId="0" xfId="13" applyNumberFormat="1" applyFont="1" applyFill="1" applyBorder="1"/>
    <xf numFmtId="0" fontId="7" fillId="0" borderId="0" xfId="13" applyFont="1" applyFill="1"/>
    <xf numFmtId="0" fontId="15" fillId="0" borderId="0" xfId="13" applyFont="1" applyFill="1" applyAlignment="1">
      <alignment vertical="center"/>
    </xf>
    <xf numFmtId="0" fontId="11" fillId="0" borderId="0" xfId="13" applyFont="1" applyFill="1"/>
    <xf numFmtId="0" fontId="15" fillId="0" borderId="0" xfId="5" applyFont="1" applyFill="1"/>
    <xf numFmtId="166" fontId="7" fillId="0" borderId="5" xfId="12" applyNumberFormat="1" applyFont="1" applyBorder="1" applyAlignment="1">
      <alignment horizontal="center"/>
    </xf>
    <xf numFmtId="166" fontId="7" fillId="0" borderId="11" xfId="12" applyNumberFormat="1" applyFont="1" applyBorder="1" applyAlignment="1">
      <alignment horizontal="center"/>
    </xf>
    <xf numFmtId="49" fontId="7" fillId="0" borderId="9" xfId="12" applyNumberFormat="1" applyFont="1" applyBorder="1" applyAlignment="1">
      <alignment horizontal="center"/>
    </xf>
    <xf numFmtId="166" fontId="7" fillId="0" borderId="9" xfId="12" applyNumberFormat="1" applyFont="1" applyBorder="1" applyAlignment="1">
      <alignment horizontal="center"/>
    </xf>
    <xf numFmtId="0" fontId="7" fillId="0" borderId="0" xfId="13" applyAlignment="1">
      <alignment horizontal="center"/>
    </xf>
    <xf numFmtId="0" fontId="44" fillId="0" borderId="7" xfId="13" applyFont="1" applyBorder="1" applyAlignment="1">
      <alignment horizontal="centerContinuous"/>
    </xf>
    <xf numFmtId="0" fontId="44" fillId="0" borderId="4" xfId="13" applyFont="1" applyBorder="1" applyAlignment="1">
      <alignment horizontal="centerContinuous"/>
    </xf>
    <xf numFmtId="0" fontId="44" fillId="0" borderId="5" xfId="13" applyFont="1" applyBorder="1" applyAlignment="1">
      <alignment horizontal="centerContinuous"/>
    </xf>
    <xf numFmtId="0" fontId="8" fillId="0" borderId="17" xfId="13" applyFont="1" applyBorder="1" applyAlignment="1">
      <alignment vertical="center" wrapText="1"/>
    </xf>
    <xf numFmtId="0" fontId="8" fillId="0" borderId="17" xfId="13" applyFont="1" applyBorder="1" applyAlignment="1">
      <alignment horizontal="center" vertical="center" wrapText="1"/>
    </xf>
    <xf numFmtId="0" fontId="8" fillId="0" borderId="17" xfId="13" applyFont="1" applyBorder="1" applyAlignment="1">
      <alignment horizontal="center" vertical="center"/>
    </xf>
    <xf numFmtId="0" fontId="7" fillId="0" borderId="7" xfId="13" applyFont="1" applyBorder="1" applyAlignment="1">
      <alignment horizontal="left" vertical="center" wrapText="1"/>
    </xf>
    <xf numFmtId="0" fontId="7" fillId="0" borderId="7" xfId="13" applyFont="1" applyBorder="1" applyAlignment="1">
      <alignment horizontal="center" vertical="center" wrapText="1"/>
    </xf>
    <xf numFmtId="176" fontId="7" fillId="0" borderId="7" xfId="13" applyNumberFormat="1" applyFont="1" applyBorder="1" applyAlignment="1">
      <alignment horizontal="center" vertical="center" wrapText="1"/>
    </xf>
    <xf numFmtId="9" fontId="7" fillId="0" borderId="13" xfId="12" applyFont="1" applyBorder="1" applyAlignment="1">
      <alignment horizontal="center" vertical="center" wrapText="1"/>
    </xf>
    <xf numFmtId="0" fontId="7" fillId="0" borderId="10" xfId="13" applyFont="1" applyBorder="1" applyAlignment="1">
      <alignment horizontal="left" vertical="center" wrapText="1"/>
    </xf>
    <xf numFmtId="0" fontId="7" fillId="0" borderId="10" xfId="13" applyFont="1" applyBorder="1" applyAlignment="1">
      <alignment horizontal="center" vertical="center" wrapText="1"/>
    </xf>
    <xf numFmtId="176" fontId="7" fillId="0" borderId="10" xfId="13" applyNumberFormat="1" applyFont="1" applyBorder="1" applyAlignment="1">
      <alignment horizontal="center" vertical="center" wrapText="1"/>
    </xf>
    <xf numFmtId="9" fontId="7" fillId="0" borderId="14" xfId="12" applyFont="1" applyBorder="1" applyAlignment="1">
      <alignment horizontal="center" vertical="center" wrapText="1"/>
    </xf>
    <xf numFmtId="0" fontId="45" fillId="0" borderId="0" xfId="13" applyFont="1"/>
    <xf numFmtId="0" fontId="7" fillId="0" borderId="8" xfId="13" applyFont="1" applyBorder="1" applyAlignment="1">
      <alignment horizontal="left" vertical="center" wrapText="1"/>
    </xf>
    <xf numFmtId="0" fontId="7" fillId="0" borderId="8" xfId="13" applyFont="1" applyBorder="1" applyAlignment="1">
      <alignment horizontal="center" vertical="center" wrapText="1"/>
    </xf>
    <xf numFmtId="176" fontId="7" fillId="0" borderId="8" xfId="13" applyNumberFormat="1" applyFont="1" applyBorder="1" applyAlignment="1">
      <alignment horizontal="center" vertical="center" wrapText="1"/>
    </xf>
    <xf numFmtId="9" fontId="7" fillId="0" borderId="15" xfId="12" applyFont="1" applyBorder="1" applyAlignment="1">
      <alignment horizontal="center" vertical="center" wrapText="1"/>
    </xf>
    <xf numFmtId="0" fontId="7" fillId="0" borderId="0" xfId="13" applyAlignment="1">
      <alignment wrapText="1"/>
    </xf>
    <xf numFmtId="0" fontId="8" fillId="0" borderId="7" xfId="13" applyFont="1" applyBorder="1" applyAlignment="1">
      <alignment vertical="center" wrapText="1"/>
    </xf>
    <xf numFmtId="0" fontId="8" fillId="0" borderId="4" xfId="13" applyFont="1" applyBorder="1" applyAlignment="1">
      <alignment horizontal="center" vertical="center" wrapText="1"/>
    </xf>
    <xf numFmtId="0" fontId="8" fillId="0" borderId="5" xfId="13" applyFont="1" applyBorder="1" applyAlignment="1">
      <alignment horizontal="center" vertical="center" wrapText="1"/>
    </xf>
    <xf numFmtId="0" fontId="7" fillId="0" borderId="7" xfId="13" applyBorder="1" applyAlignment="1">
      <alignment horizontal="left"/>
    </xf>
    <xf numFmtId="3" fontId="7" fillId="0" borderId="4" xfId="13" applyNumberFormat="1" applyFont="1" applyBorder="1" applyAlignment="1">
      <alignment horizontal="center"/>
    </xf>
    <xf numFmtId="176" fontId="7" fillId="0" borderId="5" xfId="13" applyNumberFormat="1" applyFont="1" applyBorder="1" applyAlignment="1">
      <alignment horizontal="center"/>
    </xf>
    <xf numFmtId="0" fontId="7" fillId="0" borderId="10" xfId="13" applyBorder="1" applyAlignment="1">
      <alignment horizontal="left"/>
    </xf>
    <xf numFmtId="0" fontId="7" fillId="0" borderId="0" xfId="13" applyFont="1" applyBorder="1" applyAlignment="1">
      <alignment horizontal="center"/>
    </xf>
    <xf numFmtId="3" fontId="7" fillId="0" borderId="0" xfId="13" applyNumberFormat="1" applyFont="1" applyBorder="1" applyAlignment="1">
      <alignment horizontal="center"/>
    </xf>
    <xf numFmtId="176" fontId="7" fillId="0" borderId="11" xfId="13" applyNumberFormat="1" applyFont="1" applyBorder="1" applyAlignment="1">
      <alignment horizontal="center"/>
    </xf>
    <xf numFmtId="0" fontId="7" fillId="0" borderId="10" xfId="13" applyFont="1" applyBorder="1" applyAlignment="1">
      <alignment horizontal="left"/>
    </xf>
    <xf numFmtId="0" fontId="7" fillId="0" borderId="8" xfId="13" applyFont="1" applyBorder="1" applyAlignment="1">
      <alignment horizontal="left"/>
    </xf>
    <xf numFmtId="0" fontId="7" fillId="0" borderId="6" xfId="13" applyFont="1" applyBorder="1" applyAlignment="1">
      <alignment horizontal="center"/>
    </xf>
    <xf numFmtId="3" fontId="7" fillId="0" borderId="6" xfId="13" applyNumberFormat="1" applyFont="1" applyBorder="1" applyAlignment="1">
      <alignment horizontal="center"/>
    </xf>
    <xf numFmtId="9" fontId="7" fillId="0" borderId="6" xfId="12" applyFont="1" applyBorder="1" applyAlignment="1">
      <alignment horizontal="center"/>
    </xf>
    <xf numFmtId="176" fontId="7" fillId="0" borderId="9" xfId="13" applyNumberFormat="1" applyFont="1" applyBorder="1" applyAlignment="1">
      <alignment horizontal="center"/>
    </xf>
    <xf numFmtId="0" fontId="15" fillId="0" borderId="0" xfId="13" applyFont="1" applyAlignment="1">
      <alignment horizontal="center" vertical="center" wrapText="1"/>
    </xf>
    <xf numFmtId="0" fontId="7" fillId="0" borderId="0" xfId="13" applyBorder="1" applyAlignment="1">
      <alignment horizontal="center"/>
    </xf>
    <xf numFmtId="1" fontId="7" fillId="0" borderId="0" xfId="13" applyNumberFormat="1" applyBorder="1" applyAlignment="1">
      <alignment horizontal="center"/>
    </xf>
    <xf numFmtId="9" fontId="0" fillId="0" borderId="0" xfId="12" applyFont="1" applyBorder="1" applyAlignment="1">
      <alignment horizontal="center"/>
    </xf>
    <xf numFmtId="0" fontId="7" fillId="0" borderId="0" xfId="13" applyFont="1" applyBorder="1" applyAlignment="1">
      <alignment horizontal="center" vertical="center" wrapText="1"/>
    </xf>
    <xf numFmtId="0" fontId="7" fillId="0" borderId="0" xfId="13" applyAlignment="1">
      <alignment vertical="center" wrapText="1"/>
    </xf>
    <xf numFmtId="3" fontId="7" fillId="0" borderId="0" xfId="13" applyNumberFormat="1" applyAlignment="1">
      <alignment vertical="center" wrapText="1"/>
    </xf>
    <xf numFmtId="0" fontId="11" fillId="0" borderId="0" xfId="13" applyFont="1" applyFill="1" applyBorder="1"/>
    <xf numFmtId="0" fontId="7" fillId="0" borderId="0" xfId="13" applyFont="1" applyAlignment="1">
      <alignment horizontal="left"/>
    </xf>
    <xf numFmtId="0" fontId="7" fillId="0" borderId="0" xfId="13" applyFont="1" applyAlignment="1">
      <alignment vertical="center" wrapText="1"/>
    </xf>
    <xf numFmtId="0" fontId="7" fillId="0" borderId="1" xfId="13" applyFont="1" applyBorder="1"/>
    <xf numFmtId="0" fontId="7" fillId="0" borderId="7" xfId="13" applyBorder="1"/>
    <xf numFmtId="0" fontId="7" fillId="0" borderId="10" xfId="13" applyBorder="1"/>
    <xf numFmtId="0" fontId="7" fillId="0" borderId="8" xfId="13" applyBorder="1"/>
    <xf numFmtId="0" fontId="7" fillId="5" borderId="0" xfId="13" applyFont="1" applyFill="1" applyAlignment="1">
      <alignment vertical="center"/>
    </xf>
    <xf numFmtId="0" fontId="8" fillId="5" borderId="0" xfId="13" applyFont="1" applyFill="1" applyAlignment="1">
      <alignment horizontal="center" vertical="center" wrapText="1"/>
    </xf>
    <xf numFmtId="0" fontId="7" fillId="5" borderId="0" xfId="13" applyFont="1" applyFill="1"/>
    <xf numFmtId="0" fontId="8" fillId="5" borderId="0" xfId="13" applyFont="1" applyFill="1" applyBorder="1" applyAlignment="1">
      <alignment horizontal="center" vertical="center"/>
    </xf>
    <xf numFmtId="3" fontId="7" fillId="5" borderId="0" xfId="12" applyNumberFormat="1" applyFont="1" applyFill="1" applyAlignment="1">
      <alignment horizontal="center" vertical="center"/>
    </xf>
    <xf numFmtId="0" fontId="7" fillId="5" borderId="0" xfId="13" applyFont="1" applyFill="1" applyBorder="1" applyAlignment="1">
      <alignment vertical="center"/>
    </xf>
    <xf numFmtId="176" fontId="7" fillId="5" borderId="0" xfId="12" applyNumberFormat="1" applyFont="1" applyFill="1" applyAlignment="1">
      <alignment horizontal="center" vertical="center"/>
    </xf>
    <xf numFmtId="9" fontId="7" fillId="5" borderId="0" xfId="12" applyFont="1" applyFill="1" applyAlignment="1">
      <alignment horizontal="center" vertical="center"/>
    </xf>
    <xf numFmtId="0" fontId="7" fillId="5" borderId="0" xfId="13" applyFill="1"/>
    <xf numFmtId="0" fontId="25" fillId="0" borderId="7" xfId="13" applyFont="1" applyBorder="1"/>
    <xf numFmtId="0" fontId="25" fillId="0" borderId="10" xfId="13" applyFont="1" applyBorder="1"/>
    <xf numFmtId="0" fontId="25" fillId="0" borderId="8" xfId="13" applyFont="1" applyBorder="1"/>
    <xf numFmtId="0" fontId="25" fillId="0" borderId="4" xfId="13" applyFont="1" applyBorder="1" applyAlignment="1">
      <alignment horizontal="center"/>
    </xf>
    <xf numFmtId="0" fontId="25" fillId="0" borderId="5" xfId="13" applyFont="1" applyBorder="1" applyAlignment="1">
      <alignment horizontal="center"/>
    </xf>
    <xf numFmtId="1" fontId="25" fillId="0" borderId="4" xfId="13" applyNumberFormat="1" applyFont="1" applyBorder="1" applyAlignment="1">
      <alignment horizontal="center"/>
    </xf>
    <xf numFmtId="1" fontId="25" fillId="0" borderId="5" xfId="13" applyNumberFormat="1" applyFont="1" applyBorder="1" applyAlignment="1">
      <alignment horizontal="center"/>
    </xf>
    <xf numFmtId="1" fontId="25" fillId="0" borderId="0" xfId="13" applyNumberFormat="1" applyFont="1" applyBorder="1" applyAlignment="1">
      <alignment horizontal="center"/>
    </xf>
    <xf numFmtId="1" fontId="25" fillId="0" borderId="11" xfId="13" applyNumberFormat="1" applyFont="1" applyBorder="1" applyAlignment="1">
      <alignment horizontal="center"/>
    </xf>
    <xf numFmtId="1" fontId="25" fillId="0" borderId="6" xfId="13" applyNumberFormat="1" applyFont="1" applyBorder="1" applyAlignment="1">
      <alignment horizontal="center"/>
    </xf>
    <xf numFmtId="1" fontId="25" fillId="0" borderId="9" xfId="13" applyNumberFormat="1" applyFont="1" applyBorder="1" applyAlignment="1">
      <alignment horizontal="center"/>
    </xf>
    <xf numFmtId="176" fontId="7" fillId="0" borderId="0" xfId="13" applyNumberFormat="1" applyAlignment="1">
      <alignment horizontal="center"/>
    </xf>
    <xf numFmtId="0" fontId="7" fillId="0" borderId="1" xfId="13" applyBorder="1" applyAlignment="1">
      <alignment horizontal="center"/>
    </xf>
    <xf numFmtId="0" fontId="7" fillId="0" borderId="3" xfId="13" applyBorder="1" applyAlignment="1">
      <alignment horizontal="center" wrapText="1"/>
    </xf>
    <xf numFmtId="0" fontId="7" fillId="0" borderId="10" xfId="13" applyBorder="1" applyAlignment="1">
      <alignment horizontal="center"/>
    </xf>
    <xf numFmtId="0" fontId="7" fillId="0" borderId="8" xfId="13" applyBorder="1" applyAlignment="1">
      <alignment horizontal="center"/>
    </xf>
    <xf numFmtId="176" fontId="7" fillId="0" borderId="0" xfId="13" applyNumberFormat="1"/>
    <xf numFmtId="1" fontId="7" fillId="0" borderId="0" xfId="13" applyNumberFormat="1"/>
    <xf numFmtId="0" fontId="46" fillId="0" borderId="0" xfId="5" applyFont="1" applyFill="1"/>
    <xf numFmtId="1" fontId="7" fillId="0" borderId="11" xfId="13" applyNumberFormat="1" applyFont="1" applyBorder="1" applyAlignment="1">
      <alignment horizontal="center"/>
    </xf>
    <xf numFmtId="1" fontId="7" fillId="0" borderId="11" xfId="13" applyNumberFormat="1" applyBorder="1" applyAlignment="1">
      <alignment horizontal="center"/>
    </xf>
    <xf numFmtId="1" fontId="7" fillId="0" borderId="9" xfId="13" applyNumberFormat="1" applyBorder="1" applyAlignment="1">
      <alignment horizontal="center"/>
    </xf>
    <xf numFmtId="3" fontId="7" fillId="0" borderId="11" xfId="13" applyNumberFormat="1" applyFont="1" applyBorder="1" applyAlignment="1">
      <alignment horizontal="center"/>
    </xf>
    <xf numFmtId="3" fontId="7" fillId="0" borderId="9" xfId="13" applyNumberFormat="1" applyFont="1" applyBorder="1" applyAlignment="1">
      <alignment horizontal="center"/>
    </xf>
    <xf numFmtId="0" fontId="7" fillId="0" borderId="1" xfId="13" applyFont="1" applyFill="1" applyBorder="1"/>
    <xf numFmtId="0" fontId="8" fillId="5" borderId="0" xfId="13" applyFont="1" applyFill="1" applyAlignment="1">
      <alignment vertical="center"/>
    </xf>
    <xf numFmtId="0" fontId="8" fillId="5" borderId="0" xfId="13" applyFont="1" applyFill="1" applyAlignment="1">
      <alignment horizontal="centerContinuous" vertical="center"/>
    </xf>
    <xf numFmtId="0" fontId="7" fillId="5" borderId="0" xfId="13" applyFont="1" applyFill="1" applyAlignment="1">
      <alignment vertical="top"/>
    </xf>
    <xf numFmtId="0" fontId="8" fillId="5" borderId="0" xfId="13" applyFont="1" applyFill="1" applyAlignment="1">
      <alignment vertical="top"/>
    </xf>
    <xf numFmtId="0" fontId="8" fillId="5" borderId="0" xfId="13" applyFont="1" applyFill="1" applyAlignment="1">
      <alignment horizontal="centerContinuous" vertical="top"/>
    </xf>
    <xf numFmtId="0" fontId="8" fillId="5" borderId="0" xfId="13" applyFont="1" applyFill="1" applyAlignment="1">
      <alignment horizontal="center" vertical="top" wrapText="1"/>
    </xf>
    <xf numFmtId="0" fontId="7" fillId="0" borderId="0" xfId="13" applyFont="1" applyAlignment="1">
      <alignment vertical="top"/>
    </xf>
    <xf numFmtId="0" fontId="7" fillId="0" borderId="0" xfId="13" applyAlignment="1">
      <alignment vertical="top"/>
    </xf>
    <xf numFmtId="0" fontId="8" fillId="5" borderId="0" xfId="13" applyFont="1" applyFill="1" applyAlignment="1">
      <alignment horizontal="left" vertical="top"/>
    </xf>
    <xf numFmtId="0" fontId="8" fillId="5" borderId="0" xfId="13" applyFont="1" applyFill="1" applyAlignment="1">
      <alignment horizontal="left" vertical="center"/>
    </xf>
    <xf numFmtId="0" fontId="7" fillId="2" borderId="7" xfId="13" applyFill="1" applyBorder="1" applyAlignment="1">
      <alignment horizontal="left"/>
    </xf>
    <xf numFmtId="0" fontId="7" fillId="2" borderId="4" xfId="13" applyFont="1" applyFill="1" applyBorder="1" applyAlignment="1">
      <alignment horizontal="center"/>
    </xf>
    <xf numFmtId="3" fontId="7" fillId="2" borderId="4" xfId="13" applyNumberFormat="1" applyFont="1" applyFill="1" applyBorder="1" applyAlignment="1">
      <alignment horizontal="center"/>
    </xf>
    <xf numFmtId="9" fontId="7" fillId="2" borderId="4" xfId="12" applyFont="1" applyFill="1" applyBorder="1" applyAlignment="1">
      <alignment horizontal="center"/>
    </xf>
    <xf numFmtId="176" fontId="7" fillId="2" borderId="5" xfId="13" applyNumberFormat="1" applyFont="1" applyFill="1" applyBorder="1" applyAlignment="1">
      <alignment horizontal="center"/>
    </xf>
    <xf numFmtId="0" fontId="7" fillId="2" borderId="10" xfId="13" applyFill="1" applyBorder="1" applyAlignment="1">
      <alignment horizontal="left"/>
    </xf>
    <xf numFmtId="0" fontId="7" fillId="2" borderId="0" xfId="13" applyFont="1" applyFill="1" applyBorder="1" applyAlignment="1">
      <alignment horizontal="center"/>
    </xf>
    <xf numFmtId="3" fontId="7" fillId="2" borderId="0" xfId="13" applyNumberFormat="1" applyFont="1" applyFill="1" applyBorder="1" applyAlignment="1">
      <alignment horizontal="center"/>
    </xf>
    <xf numFmtId="9" fontId="7" fillId="2" borderId="0" xfId="12" applyFont="1" applyFill="1" applyBorder="1" applyAlignment="1">
      <alignment horizontal="center"/>
    </xf>
    <xf numFmtId="176" fontId="7" fillId="2" borderId="11" xfId="13" applyNumberFormat="1" applyFont="1" applyFill="1" applyBorder="1" applyAlignment="1">
      <alignment horizontal="center"/>
    </xf>
    <xf numFmtId="0" fontId="7" fillId="2" borderId="10" xfId="13" applyFont="1" applyFill="1" applyBorder="1" applyAlignment="1">
      <alignment horizontal="left"/>
    </xf>
    <xf numFmtId="5" fontId="7" fillId="0" borderId="0" xfId="5" applyNumberFormat="1" applyFont="1"/>
    <xf numFmtId="0" fontId="7" fillId="0" borderId="15" xfId="5" applyFont="1" applyBorder="1" applyAlignment="1">
      <alignment horizontal="center"/>
    </xf>
    <xf numFmtId="5" fontId="7" fillId="0" borderId="0" xfId="5" applyNumberFormat="1" applyFont="1" applyAlignment="1">
      <alignment horizontal="center" vertical="center"/>
    </xf>
    <xf numFmtId="0" fontId="7" fillId="0" borderId="0" xfId="13" applyFill="1" applyAlignment="1">
      <alignment horizontal="center" vertical="center"/>
    </xf>
    <xf numFmtId="194" fontId="7" fillId="0" borderId="0" xfId="5" applyNumberFormat="1" applyFont="1" applyBorder="1"/>
    <xf numFmtId="0" fontId="7" fillId="0" borderId="10" xfId="5" applyFont="1" applyBorder="1" applyAlignment="1">
      <alignment horizontal="center" vertical="center"/>
    </xf>
    <xf numFmtId="193" fontId="7" fillId="0" borderId="0" xfId="5" applyNumberFormat="1" applyFont="1" applyBorder="1" applyAlignment="1">
      <alignment horizontal="center"/>
    </xf>
    <xf numFmtId="5" fontId="7" fillId="0" borderId="11" xfId="5" applyNumberFormat="1" applyFont="1" applyBorder="1" applyAlignment="1">
      <alignment horizontal="center"/>
    </xf>
    <xf numFmtId="194" fontId="7" fillId="0" borderId="0" xfId="5" applyNumberFormat="1" applyFont="1" applyBorder="1" applyAlignment="1">
      <alignment horizontal="center"/>
    </xf>
    <xf numFmtId="195" fontId="7" fillId="0" borderId="0" xfId="5" applyNumberFormat="1" applyFont="1" applyBorder="1" applyAlignment="1">
      <alignment horizontal="center"/>
    </xf>
    <xf numFmtId="5" fontId="7" fillId="0" borderId="10" xfId="5" applyNumberFormat="1" applyFont="1" applyBorder="1" applyAlignment="1">
      <alignment horizontal="center" vertical="center"/>
    </xf>
    <xf numFmtId="0" fontId="7" fillId="0" borderId="11" xfId="13" applyFill="1" applyBorder="1" applyAlignment="1">
      <alignment horizontal="center" vertical="center"/>
    </xf>
    <xf numFmtId="5" fontId="7" fillId="0" borderId="8" xfId="5" applyNumberFormat="1" applyFont="1" applyBorder="1" applyAlignment="1">
      <alignment horizontal="center" vertical="center"/>
    </xf>
    <xf numFmtId="0" fontId="7" fillId="0" borderId="8" xfId="5" applyFont="1" applyBorder="1" applyAlignment="1">
      <alignment horizontal="center" vertical="center"/>
    </xf>
    <xf numFmtId="5" fontId="7" fillId="0" borderId="0" xfId="5" applyNumberFormat="1" applyFont="1" applyFill="1" applyBorder="1"/>
    <xf numFmtId="0" fontId="7" fillId="0" borderId="4" xfId="5" applyFont="1" applyBorder="1" applyAlignment="1">
      <alignment horizontal="center" vertical="center"/>
    </xf>
    <xf numFmtId="0" fontId="7" fillId="0" borderId="5" xfId="5" applyFont="1" applyBorder="1" applyAlignment="1">
      <alignment horizontal="center" vertical="center"/>
    </xf>
    <xf numFmtId="5" fontId="7" fillId="0" borderId="10" xfId="5" applyNumberFormat="1" applyFont="1" applyFill="1" applyBorder="1"/>
    <xf numFmtId="5" fontId="7" fillId="0" borderId="14" xfId="5" applyNumberFormat="1" applyFont="1" applyFill="1" applyBorder="1"/>
    <xf numFmtId="5" fontId="7" fillId="0" borderId="15" xfId="5" applyNumberFormat="1" applyFont="1" applyFill="1" applyBorder="1"/>
    <xf numFmtId="0" fontId="20" fillId="0" borderId="0" xfId="5" applyFont="1" applyFill="1" applyAlignment="1">
      <alignment horizontal="center"/>
    </xf>
    <xf numFmtId="0" fontId="9" fillId="0" borderId="0" xfId="5" applyFont="1" applyFill="1" applyAlignment="1">
      <alignment horizontal="left"/>
    </xf>
    <xf numFmtId="0" fontId="7" fillId="0" borderId="0" xfId="5" applyFont="1"/>
    <xf numFmtId="0" fontId="7" fillId="0" borderId="8" xfId="5" applyFont="1" applyBorder="1" applyAlignment="1">
      <alignment horizontal="center"/>
    </xf>
    <xf numFmtId="0" fontId="7" fillId="0" borderId="6" xfId="5" applyFont="1" applyBorder="1" applyAlignment="1">
      <alignment horizontal="center"/>
    </xf>
    <xf numFmtId="0" fontId="7" fillId="0" borderId="10" xfId="5" applyFont="1" applyBorder="1" applyAlignment="1">
      <alignment horizontal="center"/>
    </xf>
    <xf numFmtId="0" fontId="7" fillId="0" borderId="0" xfId="5" applyFont="1" applyBorder="1" applyAlignment="1">
      <alignment horizontal="center"/>
    </xf>
    <xf numFmtId="0" fontId="11" fillId="0" borderId="0" xfId="5" applyFont="1" applyAlignment="1"/>
    <xf numFmtId="0" fontId="11" fillId="0" borderId="0" xfId="5" applyFont="1" applyAlignment="1">
      <alignment horizontal="left"/>
    </xf>
    <xf numFmtId="0" fontId="7" fillId="0" borderId="0" xfId="5" applyFont="1" applyAlignment="1">
      <alignment horizontal="left"/>
    </xf>
    <xf numFmtId="0" fontId="7" fillId="0" borderId="10" xfId="5" applyFont="1" applyBorder="1" applyAlignment="1">
      <alignment horizontal="left"/>
    </xf>
    <xf numFmtId="0" fontId="11" fillId="0" borderId="0" xfId="5" applyFont="1" applyFill="1" applyAlignment="1">
      <alignment horizontal="left" vertical="center"/>
    </xf>
    <xf numFmtId="0" fontId="7" fillId="0" borderId="8" xfId="5" applyFont="1" applyBorder="1" applyAlignment="1">
      <alignment horizontal="center"/>
    </xf>
    <xf numFmtId="0" fontId="7" fillId="0" borderId="10" xfId="5" applyFont="1" applyBorder="1" applyAlignment="1">
      <alignment horizontal="center"/>
    </xf>
    <xf numFmtId="0" fontId="7" fillId="0" borderId="0" xfId="5" applyFont="1" applyBorder="1" applyAlignment="1">
      <alignment horizontal="center"/>
    </xf>
    <xf numFmtId="0" fontId="7" fillId="0" borderId="7" xfId="5" applyFont="1" applyBorder="1" applyAlignment="1">
      <alignment horizontal="center"/>
    </xf>
    <xf numFmtId="0" fontId="7" fillId="0" borderId="4" xfId="5" applyFont="1" applyBorder="1" applyAlignment="1">
      <alignment horizontal="center"/>
    </xf>
    <xf numFmtId="0" fontId="7" fillId="0" borderId="5" xfId="5" applyFont="1" applyBorder="1" applyAlignment="1">
      <alignment horizontal="center"/>
    </xf>
    <xf numFmtId="0" fontId="21" fillId="0" borderId="0" xfId="5" applyFont="1" applyFill="1" applyAlignment="1">
      <alignment horizontal="left" vertical="center"/>
    </xf>
    <xf numFmtId="2" fontId="7" fillId="0" borderId="0" xfId="5" applyNumberFormat="1" applyFont="1" applyAlignment="1">
      <alignment horizontal="center" vertical="center"/>
    </xf>
    <xf numFmtId="14" fontId="7" fillId="0" borderId="0" xfId="5" applyNumberFormat="1" applyFont="1"/>
    <xf numFmtId="0" fontId="7" fillId="0" borderId="18" xfId="5" applyFont="1" applyFill="1" applyBorder="1"/>
    <xf numFmtId="2" fontId="7" fillId="0" borderId="0" xfId="5" applyNumberFormat="1" applyFont="1" applyFill="1"/>
    <xf numFmtId="7" fontId="7" fillId="0" borderId="0" xfId="5" applyNumberFormat="1" applyFont="1" applyFill="1" applyAlignment="1">
      <alignment horizontal="center"/>
    </xf>
    <xf numFmtId="0" fontId="25" fillId="0" borderId="0" xfId="5" applyFont="1" applyAlignment="1">
      <alignment horizontal="center" vertical="center"/>
    </xf>
    <xf numFmtId="0" fontId="7" fillId="0" borderId="0" xfId="5" applyFont="1" applyBorder="1" applyAlignment="1">
      <alignment horizontal="center" vertical="center"/>
    </xf>
    <xf numFmtId="2" fontId="7" fillId="0" borderId="0" xfId="5" applyNumberFormat="1" applyFont="1" applyBorder="1" applyAlignment="1">
      <alignment horizontal="center" vertical="center"/>
    </xf>
    <xf numFmtId="14" fontId="7" fillId="0" borderId="10" xfId="5" applyNumberFormat="1" applyFont="1" applyBorder="1" applyAlignment="1">
      <alignment horizontal="center" vertical="center"/>
    </xf>
    <xf numFmtId="2" fontId="7" fillId="0" borderId="11" xfId="5" applyNumberFormat="1" applyFont="1" applyBorder="1" applyAlignment="1">
      <alignment horizontal="center" vertical="center"/>
    </xf>
    <xf numFmtId="14" fontId="7" fillId="0" borderId="8" xfId="5" applyNumberFormat="1" applyFont="1" applyBorder="1" applyAlignment="1">
      <alignment horizontal="center" vertical="center"/>
    </xf>
    <xf numFmtId="0" fontId="7" fillId="0" borderId="6" xfId="5" applyFont="1" applyBorder="1" applyAlignment="1">
      <alignment horizontal="center" vertical="center"/>
    </xf>
    <xf numFmtId="2" fontId="7" fillId="0" borderId="6" xfId="5" applyNumberFormat="1" applyFont="1" applyBorder="1" applyAlignment="1">
      <alignment horizontal="center" vertical="center"/>
    </xf>
    <xf numFmtId="2" fontId="7" fillId="0" borderId="9" xfId="5" applyNumberFormat="1" applyFont="1" applyBorder="1" applyAlignment="1">
      <alignment horizontal="center" vertical="center"/>
    </xf>
    <xf numFmtId="2" fontId="7" fillId="0" borderId="18" xfId="5" applyNumberFormat="1" applyFont="1" applyBorder="1" applyAlignment="1">
      <alignment horizontal="center" vertical="center"/>
    </xf>
    <xf numFmtId="2" fontId="7" fillId="0" borderId="3" xfId="5" applyNumberFormat="1" applyFont="1" applyBorder="1" applyAlignment="1">
      <alignment horizontal="center" vertical="center"/>
    </xf>
    <xf numFmtId="7" fontId="7" fillId="0" borderId="0" xfId="5" applyNumberFormat="1" applyFont="1" applyFill="1" applyBorder="1" applyAlignment="1">
      <alignment horizontal="center"/>
    </xf>
    <xf numFmtId="0" fontId="7" fillId="0" borderId="11" xfId="5" applyFont="1" applyBorder="1" applyAlignment="1">
      <alignment horizontal="center" vertical="center"/>
    </xf>
    <xf numFmtId="7" fontId="7" fillId="0" borderId="6" xfId="5" applyNumberFormat="1" applyFont="1" applyFill="1" applyBorder="1" applyAlignment="1">
      <alignment horizontal="center"/>
    </xf>
    <xf numFmtId="3" fontId="7" fillId="0" borderId="10" xfId="5" applyNumberFormat="1" applyFont="1" applyBorder="1" applyAlignment="1">
      <alignment horizontal="center"/>
    </xf>
    <xf numFmtId="3" fontId="7" fillId="0" borderId="11" xfId="5" applyNumberFormat="1" applyFont="1" applyBorder="1" applyAlignment="1">
      <alignment horizontal="center"/>
    </xf>
    <xf numFmtId="3" fontId="7" fillId="0" borderId="0" xfId="5" applyNumberFormat="1" applyFont="1" applyBorder="1" applyAlignment="1">
      <alignment horizontal="center"/>
    </xf>
    <xf numFmtId="3" fontId="7" fillId="0" borderId="8" xfId="5" applyNumberFormat="1" applyFont="1" applyBorder="1" applyAlignment="1">
      <alignment horizontal="center"/>
    </xf>
    <xf numFmtId="0" fontId="25" fillId="0" borderId="0" xfId="5" applyFont="1" applyBorder="1" applyAlignment="1">
      <alignment horizontal="center" vertical="center"/>
    </xf>
    <xf numFmtId="0" fontId="25" fillId="0" borderId="4" xfId="5" applyFont="1" applyBorder="1" applyAlignment="1">
      <alignment horizontal="center" vertical="center"/>
    </xf>
    <xf numFmtId="0" fontId="25" fillId="0" borderId="6" xfId="5" applyFont="1" applyBorder="1" applyAlignment="1">
      <alignment horizontal="center" vertical="center"/>
    </xf>
    <xf numFmtId="0" fontId="25" fillId="0" borderId="9" xfId="5" applyFont="1" applyBorder="1" applyAlignment="1">
      <alignment horizontal="center" vertical="center"/>
    </xf>
    <xf numFmtId="14" fontId="7" fillId="0" borderId="10" xfId="5" applyNumberFormat="1" applyFont="1" applyBorder="1"/>
    <xf numFmtId="164" fontId="7" fillId="0" borderId="11" xfId="5" applyNumberFormat="1" applyFont="1" applyBorder="1"/>
    <xf numFmtId="14" fontId="7" fillId="0" borderId="8" xfId="5" applyNumberFormat="1" applyFont="1" applyBorder="1"/>
    <xf numFmtId="164" fontId="7" fillId="0" borderId="11" xfId="5" applyNumberFormat="1" applyFont="1" applyBorder="1" applyAlignment="1">
      <alignment horizontal="center"/>
    </xf>
    <xf numFmtId="164" fontId="7" fillId="0" borderId="9" xfId="5" applyNumberFormat="1" applyFont="1" applyBorder="1" applyAlignment="1">
      <alignment horizontal="center"/>
    </xf>
    <xf numFmtId="0" fontId="47" fillId="0" borderId="0" xfId="5" applyFont="1" applyAlignment="1">
      <alignment horizontal="center"/>
    </xf>
    <xf numFmtId="0" fontId="11" fillId="0" borderId="6" xfId="5" applyFont="1" applyBorder="1" applyAlignment="1">
      <alignment horizontal="right"/>
    </xf>
    <xf numFmtId="0" fontId="7" fillId="0" borderId="4" xfId="5" applyFont="1" applyFill="1" applyBorder="1"/>
    <xf numFmtId="0" fontId="7" fillId="0" borderId="0" xfId="5" applyFont="1" applyFill="1" applyBorder="1" applyAlignment="1">
      <alignment horizontal="left"/>
    </xf>
    <xf numFmtId="164" fontId="7" fillId="0" borderId="0" xfId="5" applyNumberFormat="1" applyFont="1" applyFill="1" applyBorder="1"/>
    <xf numFmtId="164" fontId="7" fillId="0" borderId="11" xfId="5" applyNumberFormat="1" applyFont="1" applyFill="1" applyBorder="1"/>
    <xf numFmtId="164" fontId="11" fillId="0" borderId="6" xfId="5" applyNumberFormat="1" applyFont="1" applyBorder="1"/>
    <xf numFmtId="164" fontId="11" fillId="0" borderId="9" xfId="5" applyNumberFormat="1" applyFont="1" applyBorder="1"/>
    <xf numFmtId="0" fontId="7" fillId="0" borderId="3" xfId="5" applyFont="1" applyFill="1" applyBorder="1"/>
    <xf numFmtId="164" fontId="11" fillId="0" borderId="6" xfId="5" applyNumberFormat="1" applyFont="1" applyFill="1" applyBorder="1"/>
    <xf numFmtId="164" fontId="7" fillId="0" borderId="9" xfId="5" applyNumberFormat="1" applyFont="1" applyFill="1" applyBorder="1"/>
    <xf numFmtId="0" fontId="23" fillId="0" borderId="7" xfId="5" applyFont="1" applyFill="1" applyBorder="1"/>
    <xf numFmtId="0" fontId="48" fillId="0" borderId="10" xfId="5" applyFont="1" applyBorder="1"/>
    <xf numFmtId="0" fontId="8" fillId="0" borderId="0" xfId="5" applyFont="1"/>
    <xf numFmtId="0" fontId="7" fillId="0" borderId="14" xfId="5" applyFont="1" applyFill="1" applyBorder="1" applyAlignment="1">
      <alignment horizontal="center"/>
    </xf>
    <xf numFmtId="0" fontId="7" fillId="0" borderId="15" xfId="5" applyFont="1" applyFill="1" applyBorder="1" applyAlignment="1">
      <alignment horizontal="center"/>
    </xf>
    <xf numFmtId="3" fontId="7" fillId="0" borderId="8" xfId="5" applyNumberFormat="1" applyFont="1" applyFill="1" applyBorder="1" applyAlignment="1">
      <alignment horizontal="center"/>
    </xf>
    <xf numFmtId="3" fontId="7" fillId="0" borderId="6" xfId="5" applyNumberFormat="1" applyFont="1" applyFill="1" applyBorder="1" applyAlignment="1">
      <alignment horizontal="center"/>
    </xf>
    <xf numFmtId="0" fontId="7" fillId="0" borderId="13" xfId="5" applyFont="1" applyFill="1" applyBorder="1" applyAlignment="1">
      <alignment horizontal="center"/>
    </xf>
    <xf numFmtId="3" fontId="7" fillId="0" borderId="7" xfId="5" applyNumberFormat="1" applyFont="1" applyFill="1" applyBorder="1" applyAlignment="1">
      <alignment horizontal="center"/>
    </xf>
    <xf numFmtId="3" fontId="7" fillId="0" borderId="5" xfId="5" applyNumberFormat="1" applyFont="1" applyFill="1" applyBorder="1" applyAlignment="1">
      <alignment horizontal="center"/>
    </xf>
    <xf numFmtId="3" fontId="7" fillId="0" borderId="4" xfId="5" applyNumberFormat="1" applyFont="1" applyFill="1" applyBorder="1" applyAlignment="1">
      <alignment horizontal="center"/>
    </xf>
    <xf numFmtId="0" fontId="7" fillId="0" borderId="13" xfId="5" applyFont="1" applyBorder="1" applyAlignment="1">
      <alignment horizontal="right"/>
    </xf>
    <xf numFmtId="2" fontId="7" fillId="0" borderId="4" xfId="5" applyNumberFormat="1" applyFont="1" applyBorder="1" applyAlignment="1">
      <alignment horizontal="center" vertical="center"/>
    </xf>
    <xf numFmtId="2" fontId="7" fillId="0" borderId="5" xfId="5" applyNumberFormat="1" applyFont="1" applyBorder="1" applyAlignment="1">
      <alignment horizontal="center" vertical="center"/>
    </xf>
    <xf numFmtId="0" fontId="7" fillId="0" borderId="15" xfId="5" applyFont="1" applyBorder="1" applyAlignment="1">
      <alignment horizontal="right"/>
    </xf>
    <xf numFmtId="0" fontId="7" fillId="0" borderId="17" xfId="5" applyFont="1" applyBorder="1"/>
    <xf numFmtId="0" fontId="7" fillId="0" borderId="17" xfId="5" applyFont="1" applyBorder="1" applyAlignment="1">
      <alignment horizontal="center" vertical="center"/>
    </xf>
    <xf numFmtId="2" fontId="7" fillId="0" borderId="13" xfId="5" applyNumberFormat="1" applyFont="1" applyBorder="1" applyAlignment="1">
      <alignment horizontal="center" vertical="center"/>
    </xf>
    <xf numFmtId="2" fontId="7" fillId="0" borderId="14" xfId="5" applyNumberFormat="1" applyFont="1" applyBorder="1" applyAlignment="1">
      <alignment horizontal="center" vertical="center"/>
    </xf>
    <xf numFmtId="0" fontId="7" fillId="0" borderId="15" xfId="5" applyFont="1" applyBorder="1" applyAlignment="1">
      <alignment horizontal="center" vertical="center"/>
    </xf>
    <xf numFmtId="0" fontId="7" fillId="0" borderId="14" xfId="5" applyFont="1" applyBorder="1" applyAlignment="1">
      <alignment horizontal="right"/>
    </xf>
    <xf numFmtId="14" fontId="7" fillId="0" borderId="13" xfId="5" applyNumberFormat="1" applyFont="1" applyBorder="1" applyAlignment="1">
      <alignment horizontal="center" vertical="center"/>
    </xf>
    <xf numFmtId="166" fontId="7" fillId="0" borderId="13" xfId="37" applyNumberFormat="1" applyFont="1" applyBorder="1" applyAlignment="1">
      <alignment horizontal="center" vertical="center"/>
    </xf>
    <xf numFmtId="14" fontId="7" fillId="0" borderId="14" xfId="5" applyNumberFormat="1" applyFont="1" applyBorder="1" applyAlignment="1">
      <alignment horizontal="center" vertical="center"/>
    </xf>
    <xf numFmtId="166" fontId="7" fillId="0" borderId="14" xfId="37" applyNumberFormat="1" applyFont="1" applyBorder="1" applyAlignment="1">
      <alignment horizontal="center" vertical="center"/>
    </xf>
    <xf numFmtId="14" fontId="7" fillId="0" borderId="15" xfId="5" applyNumberFormat="1" applyFont="1" applyBorder="1" applyAlignment="1">
      <alignment horizontal="center" vertical="center"/>
    </xf>
    <xf numFmtId="166" fontId="7" fillId="0" borderId="15" xfId="37" applyNumberFormat="1" applyFont="1" applyBorder="1" applyAlignment="1">
      <alignment horizontal="center" vertical="center"/>
    </xf>
    <xf numFmtId="0" fontId="8" fillId="0" borderId="1" xfId="13" applyFont="1" applyBorder="1" applyAlignment="1">
      <alignment vertical="center" wrapText="1"/>
    </xf>
    <xf numFmtId="0" fontId="7" fillId="0" borderId="13" xfId="13" applyFont="1" applyBorder="1" applyAlignment="1">
      <alignment horizontal="left" vertical="center" wrapText="1"/>
    </xf>
    <xf numFmtId="0" fontId="7" fillId="0" borderId="14" xfId="13" applyFont="1" applyBorder="1" applyAlignment="1">
      <alignment horizontal="left" vertical="center" wrapText="1"/>
    </xf>
    <xf numFmtId="0" fontId="7" fillId="0" borderId="15" xfId="13" applyFont="1" applyBorder="1" applyAlignment="1">
      <alignment horizontal="left" vertical="center" wrapText="1"/>
    </xf>
    <xf numFmtId="2" fontId="7" fillId="0" borderId="0" xfId="13" applyNumberFormat="1"/>
    <xf numFmtId="5" fontId="7" fillId="0" borderId="14" xfId="5" applyNumberFormat="1" applyFont="1" applyFill="1" applyBorder="1" applyAlignment="1">
      <alignment horizontal="center"/>
    </xf>
    <xf numFmtId="5" fontId="7" fillId="0" borderId="10" xfId="5" applyNumberFormat="1" applyFont="1" applyFill="1" applyBorder="1" applyAlignment="1">
      <alignment horizontal="center"/>
    </xf>
    <xf numFmtId="5" fontId="7" fillId="0" borderId="0" xfId="5" applyNumberFormat="1" applyFont="1" applyFill="1" applyBorder="1" applyAlignment="1">
      <alignment horizontal="center"/>
    </xf>
    <xf numFmtId="5" fontId="7" fillId="0" borderId="11" xfId="5" applyNumberFormat="1" applyFont="1" applyFill="1" applyBorder="1" applyAlignment="1">
      <alignment horizontal="center"/>
    </xf>
    <xf numFmtId="5" fontId="7" fillId="0" borderId="15" xfId="5" applyNumberFormat="1" applyFont="1" applyFill="1" applyBorder="1" applyAlignment="1">
      <alignment horizontal="center"/>
    </xf>
    <xf numFmtId="5" fontId="7" fillId="0" borderId="8" xfId="5" applyNumberFormat="1" applyFont="1" applyFill="1" applyBorder="1" applyAlignment="1">
      <alignment horizontal="center"/>
    </xf>
    <xf numFmtId="5" fontId="7" fillId="0" borderId="6" xfId="5" applyNumberFormat="1" applyFont="1" applyFill="1" applyBorder="1" applyAlignment="1">
      <alignment horizontal="center"/>
    </xf>
    <xf numFmtId="5" fontId="7" fillId="0" borderId="9" xfId="5" applyNumberFormat="1" applyFont="1" applyFill="1" applyBorder="1" applyAlignment="1">
      <alignment horizontal="center"/>
    </xf>
    <xf numFmtId="5" fontId="7" fillId="0" borderId="7" xfId="5" applyNumberFormat="1" applyFont="1" applyFill="1" applyBorder="1" applyAlignment="1">
      <alignment horizontal="center"/>
    </xf>
    <xf numFmtId="5" fontId="7" fillId="0" borderId="4" xfId="5" applyNumberFormat="1" applyFont="1" applyFill="1" applyBorder="1" applyAlignment="1">
      <alignment horizontal="center"/>
    </xf>
    <xf numFmtId="5" fontId="7" fillId="0" borderId="5" xfId="5" applyNumberFormat="1" applyFont="1" applyFill="1" applyBorder="1" applyAlignment="1">
      <alignment horizontal="center"/>
    </xf>
    <xf numFmtId="0" fontId="8" fillId="0" borderId="0" xfId="0" applyFont="1"/>
    <xf numFmtId="0" fontId="50" fillId="0" borderId="0" xfId="0" applyFont="1"/>
    <xf numFmtId="0" fontId="34" fillId="0" borderId="0" xfId="40"/>
    <xf numFmtId="0" fontId="15" fillId="0" borderId="0" xfId="0" applyFont="1"/>
    <xf numFmtId="0" fontId="7" fillId="0" borderId="8" xfId="5" applyFont="1" applyBorder="1" applyAlignment="1">
      <alignment horizontal="center"/>
    </xf>
    <xf numFmtId="0" fontId="7" fillId="0" borderId="6" xfId="5" applyFont="1" applyBorder="1" applyAlignment="1">
      <alignment horizontal="center"/>
    </xf>
    <xf numFmtId="0" fontId="7" fillId="0" borderId="10" xfId="5" applyFont="1" applyBorder="1" applyAlignment="1">
      <alignment horizontal="center"/>
    </xf>
    <xf numFmtId="0" fontId="7" fillId="0" borderId="0" xfId="5" applyFont="1" applyBorder="1" applyAlignment="1">
      <alignment horizontal="center"/>
    </xf>
    <xf numFmtId="0" fontId="7" fillId="0" borderId="7" xfId="5" applyFont="1" applyBorder="1" applyAlignment="1">
      <alignment horizontal="center"/>
    </xf>
    <xf numFmtId="0" fontId="7" fillId="0" borderId="4" xfId="5" applyFont="1" applyBorder="1" applyAlignment="1">
      <alignment horizontal="center"/>
    </xf>
    <xf numFmtId="0" fontId="7" fillId="0" borderId="5" xfId="5" applyFont="1" applyBorder="1" applyAlignment="1">
      <alignment horizont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5" xfId="0" applyFont="1" applyBorder="1" applyAlignment="1">
      <alignment horizontal="center"/>
    </xf>
    <xf numFmtId="3" fontId="0" fillId="0" borderId="11" xfId="0" applyNumberFormat="1" applyBorder="1" applyAlignment="1">
      <alignment horizontal="center"/>
    </xf>
    <xf numFmtId="0" fontId="11" fillId="0" borderId="0" xfId="13" applyFont="1" applyAlignment="1">
      <alignment horizontal="left"/>
    </xf>
    <xf numFmtId="0" fontId="0" fillId="0" borderId="10" xfId="0" applyBorder="1" applyAlignment="1">
      <alignment horizontal="left" vertical="center"/>
    </xf>
    <xf numFmtId="0" fontId="0" fillId="0" borderId="0" xfId="0" applyAlignment="1">
      <alignment horizontal="left"/>
    </xf>
    <xf numFmtId="3" fontId="0" fillId="0" borderId="14" xfId="0" applyNumberFormat="1" applyBorder="1" applyAlignment="1">
      <alignment horizontal="center"/>
    </xf>
    <xf numFmtId="0" fontId="0" fillId="0" borderId="1" xfId="0" applyFont="1" applyBorder="1" applyAlignment="1">
      <alignment horizontal="left" vertical="center"/>
    </xf>
    <xf numFmtId="3" fontId="0" fillId="0" borderId="17" xfId="0" applyNumberFormat="1" applyBorder="1" applyAlignment="1">
      <alignment horizontal="center"/>
    </xf>
    <xf numFmtId="3" fontId="0" fillId="0" borderId="3" xfId="0" applyNumberFormat="1" applyBorder="1" applyAlignment="1">
      <alignment horizontal="center"/>
    </xf>
    <xf numFmtId="0" fontId="7" fillId="0" borderId="6" xfId="0" applyFont="1" applyBorder="1" applyAlignment="1">
      <alignment horizontal="center" vertical="center"/>
    </xf>
    <xf numFmtId="0" fontId="7" fillId="0" borderId="9" xfId="0" applyFont="1" applyBorder="1" applyAlignment="1">
      <alignment horizontal="center" vertical="center"/>
    </xf>
    <xf numFmtId="0" fontId="0" fillId="0" borderId="13" xfId="0" applyBorder="1" applyAlignment="1">
      <alignment horizontal="center"/>
    </xf>
    <xf numFmtId="0" fontId="7" fillId="0" borderId="15" xfId="0" applyFont="1" applyBorder="1" applyAlignment="1">
      <alignment horizontal="center"/>
    </xf>
    <xf numFmtId="9" fontId="0" fillId="0" borderId="0" xfId="11" applyFont="1"/>
    <xf numFmtId="0" fontId="43" fillId="0" borderId="0" xfId="5" applyFont="1" applyFill="1" applyBorder="1"/>
    <xf numFmtId="0" fontId="43" fillId="4" borderId="0" xfId="5" applyFont="1" applyFill="1" applyAlignment="1">
      <alignment horizontal="center"/>
    </xf>
    <xf numFmtId="9" fontId="7" fillId="3" borderId="0" xfId="11" applyFont="1" applyFill="1" applyBorder="1" applyAlignment="1">
      <alignment horizontal="center"/>
    </xf>
    <xf numFmtId="166" fontId="43" fillId="4" borderId="0" xfId="11" applyNumberFormat="1" applyFont="1" applyFill="1" applyBorder="1" applyAlignment="1">
      <alignment horizont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31" fillId="0" borderId="0" xfId="0" applyFont="1" applyBorder="1" applyAlignment="1">
      <alignment horizontal="center" vertical="center"/>
    </xf>
    <xf numFmtId="0" fontId="25" fillId="0" borderId="0" xfId="43" applyFont="1"/>
    <xf numFmtId="0" fontId="25" fillId="0" borderId="0" xfId="43" applyFont="1" applyAlignment="1">
      <alignment horizontal="center" vertical="center"/>
    </xf>
    <xf numFmtId="166" fontId="43" fillId="0" borderId="0" xfId="11" applyNumberFormat="1" applyFont="1" applyFill="1" applyBorder="1" applyAlignment="1">
      <alignment horizontal="center"/>
    </xf>
    <xf numFmtId="0" fontId="25" fillId="0" borderId="0" xfId="43" applyFont="1" applyBorder="1" applyAlignment="1">
      <alignment horizontal="center"/>
    </xf>
    <xf numFmtId="0" fontId="25" fillId="0" borderId="0" xfId="43" applyFont="1" applyFill="1" applyAlignment="1">
      <alignment wrapText="1"/>
    </xf>
    <xf numFmtId="0" fontId="25" fillId="0" borderId="0" xfId="43" applyFont="1" applyFill="1" applyAlignment="1">
      <alignment horizontal="center" vertical="center" wrapText="1"/>
    </xf>
    <xf numFmtId="0" fontId="7" fillId="0" borderId="0" xfId="5" applyFont="1" applyFill="1" applyAlignment="1">
      <alignment horizontal="center" wrapText="1"/>
    </xf>
    <xf numFmtId="0" fontId="7" fillId="0" borderId="0" xfId="5" applyFont="1" applyFill="1" applyAlignment="1">
      <alignment wrapText="1"/>
    </xf>
    <xf numFmtId="0" fontId="25" fillId="0" borderId="0" xfId="43" applyFont="1" applyFill="1"/>
    <xf numFmtId="3" fontId="7" fillId="0" borderId="0" xfId="44" applyNumberFormat="1" applyFont="1" applyFill="1" applyAlignment="1">
      <alignment vertical="center"/>
    </xf>
    <xf numFmtId="3" fontId="7" fillId="0" borderId="0" xfId="44" applyNumberFormat="1" applyFont="1" applyFill="1" applyBorder="1" applyAlignment="1">
      <alignment horizontal="center" vertical="center"/>
    </xf>
    <xf numFmtId="0" fontId="25" fillId="0" borderId="0" xfId="43" applyFont="1" applyFill="1" applyBorder="1" applyAlignment="1">
      <alignment horizontal="center"/>
    </xf>
    <xf numFmtId="3" fontId="25" fillId="0" borderId="0" xfId="43" applyNumberFormat="1" applyFont="1" applyFill="1"/>
    <xf numFmtId="0" fontId="25" fillId="0" borderId="0" xfId="43" applyFont="1" applyBorder="1"/>
    <xf numFmtId="0" fontId="25" fillId="0" borderId="0" xfId="43" applyFont="1" applyFill="1" applyBorder="1" applyAlignment="1">
      <alignment wrapText="1"/>
    </xf>
    <xf numFmtId="0" fontId="25" fillId="0" borderId="0" xfId="43" applyFont="1" applyFill="1" applyBorder="1" applyAlignment="1">
      <alignment horizontal="center" vertical="center" wrapText="1"/>
    </xf>
    <xf numFmtId="0" fontId="25" fillId="0" borderId="0" xfId="43" applyFont="1" applyFill="1" applyBorder="1" applyAlignment="1">
      <alignment horizontal="center" wrapText="1"/>
    </xf>
    <xf numFmtId="3" fontId="25" fillId="0" borderId="0" xfId="43" applyNumberFormat="1" applyFont="1" applyFill="1" applyBorder="1" applyAlignment="1">
      <alignment horizontal="center"/>
    </xf>
    <xf numFmtId="0" fontId="25" fillId="0" borderId="10" xfId="43" applyFont="1" applyFill="1" applyBorder="1" applyAlignment="1">
      <alignment horizontal="center" vertical="center" wrapText="1"/>
    </xf>
    <xf numFmtId="0" fontId="25" fillId="0" borderId="11" xfId="43" applyFont="1" applyFill="1" applyBorder="1" applyAlignment="1">
      <alignment horizontal="center" vertical="center" wrapText="1"/>
    </xf>
    <xf numFmtId="3" fontId="7" fillId="0" borderId="10" xfId="44" applyNumberFormat="1" applyFont="1" applyFill="1" applyBorder="1" applyAlignment="1">
      <alignment horizontal="center" vertical="center"/>
    </xf>
    <xf numFmtId="3" fontId="7" fillId="0" borderId="11" xfId="44" applyNumberFormat="1" applyFont="1" applyFill="1" applyBorder="1" applyAlignment="1">
      <alignment horizontal="center" vertical="center"/>
    </xf>
    <xf numFmtId="0" fontId="25" fillId="0" borderId="7" xfId="43" applyFont="1" applyFill="1" applyBorder="1" applyAlignment="1">
      <alignment horizontal="right" vertical="center"/>
    </xf>
    <xf numFmtId="3" fontId="7" fillId="0" borderId="7" xfId="44" applyNumberFormat="1" applyFont="1" applyFill="1" applyBorder="1" applyAlignment="1">
      <alignment horizontal="center" vertical="center"/>
    </xf>
    <xf numFmtId="3" fontId="7" fillId="0" borderId="4" xfId="44" applyNumberFormat="1" applyFont="1" applyFill="1" applyBorder="1" applyAlignment="1">
      <alignment horizontal="center" vertical="center"/>
    </xf>
    <xf numFmtId="3" fontId="7" fillId="0" borderId="5" xfId="44" applyNumberFormat="1" applyFont="1" applyFill="1" applyBorder="1" applyAlignment="1">
      <alignment horizontal="center" vertical="center"/>
    </xf>
    <xf numFmtId="0" fontId="25" fillId="0" borderId="10" xfId="43" applyFont="1" applyFill="1" applyBorder="1" applyAlignment="1">
      <alignment horizontal="right" vertical="center"/>
    </xf>
    <xf numFmtId="0" fontId="25" fillId="0" borderId="1" xfId="43" applyFont="1" applyFill="1" applyBorder="1" applyAlignment="1">
      <alignment horizontal="right" vertical="center"/>
    </xf>
    <xf numFmtId="3" fontId="25" fillId="0" borderId="1" xfId="43" applyNumberFormat="1" applyFont="1" applyFill="1" applyBorder="1" applyAlignment="1">
      <alignment horizontal="center"/>
    </xf>
    <xf numFmtId="3" fontId="25" fillId="0" borderId="18" xfId="43" applyNumberFormat="1" applyFont="1" applyFill="1" applyBorder="1" applyAlignment="1">
      <alignment horizontal="center"/>
    </xf>
    <xf numFmtId="3" fontId="25" fillId="0" borderId="3" xfId="43" applyNumberFormat="1" applyFont="1" applyFill="1" applyBorder="1" applyAlignment="1">
      <alignment horizontal="center"/>
    </xf>
    <xf numFmtId="0" fontId="7" fillId="0" borderId="11" xfId="13" applyFont="1" applyBorder="1" applyAlignment="1">
      <alignment horizontal="center"/>
    </xf>
    <xf numFmtId="164" fontId="7" fillId="0" borderId="7" xfId="13" applyNumberFormat="1" applyFont="1" applyBorder="1" applyAlignment="1">
      <alignment horizontal="center"/>
    </xf>
    <xf numFmtId="166" fontId="25" fillId="0" borderId="4" xfId="37" applyNumberFormat="1" applyFont="1" applyBorder="1" applyAlignment="1">
      <alignment horizontal="center"/>
    </xf>
    <xf numFmtId="164" fontId="7" fillId="0" borderId="4" xfId="13" applyNumberFormat="1" applyFont="1" applyBorder="1" applyAlignment="1">
      <alignment horizontal="center"/>
    </xf>
    <xf numFmtId="166" fontId="25" fillId="0" borderId="5" xfId="37" applyNumberFormat="1" applyFont="1" applyBorder="1" applyAlignment="1">
      <alignment horizontal="center"/>
    </xf>
    <xf numFmtId="164" fontId="7" fillId="0" borderId="10" xfId="13" applyNumberFormat="1" applyFont="1" applyBorder="1" applyAlignment="1">
      <alignment horizontal="center"/>
    </xf>
    <xf numFmtId="166" fontId="25" fillId="0" borderId="0" xfId="37" applyNumberFormat="1" applyFont="1" applyBorder="1" applyAlignment="1">
      <alignment horizontal="center"/>
    </xf>
    <xf numFmtId="164" fontId="7" fillId="0" borderId="0" xfId="13" applyNumberFormat="1" applyFont="1" applyBorder="1" applyAlignment="1">
      <alignment horizontal="center"/>
    </xf>
    <xf numFmtId="166" fontId="25" fillId="0" borderId="11" xfId="37" applyNumberFormat="1" applyFont="1" applyBorder="1" applyAlignment="1">
      <alignment horizontal="center"/>
    </xf>
    <xf numFmtId="164" fontId="7" fillId="0" borderId="6" xfId="13" applyNumberFormat="1" applyFont="1" applyBorder="1" applyAlignment="1">
      <alignment horizontal="center"/>
    </xf>
    <xf numFmtId="166" fontId="25" fillId="0" borderId="6" xfId="37" applyNumberFormat="1" applyFont="1" applyBorder="1" applyAlignment="1">
      <alignment horizontal="center"/>
    </xf>
    <xf numFmtId="166" fontId="25" fillId="0" borderId="9" xfId="37" applyNumberFormat="1" applyFont="1" applyBorder="1" applyAlignment="1">
      <alignment horizontal="center"/>
    </xf>
    <xf numFmtId="0" fontId="7" fillId="0" borderId="0" xfId="13" applyFont="1" applyAlignment="1">
      <alignment horizontal="right"/>
    </xf>
    <xf numFmtId="0" fontId="11" fillId="0" borderId="0" xfId="0" applyFont="1" applyAlignment="1">
      <alignment vertical="center"/>
    </xf>
    <xf numFmtId="2" fontId="0" fillId="0" borderId="0" xfId="0" applyNumberFormat="1" applyAlignment="1">
      <alignment horizontal="center"/>
    </xf>
    <xf numFmtId="196" fontId="0" fillId="0" borderId="0" xfId="0" applyNumberFormat="1" applyFill="1" applyAlignment="1">
      <alignment horizontal="center"/>
    </xf>
    <xf numFmtId="196" fontId="0" fillId="0" borderId="0" xfId="0" applyNumberFormat="1" applyAlignment="1">
      <alignment horizontal="center" vertical="center"/>
    </xf>
    <xf numFmtId="197" fontId="0" fillId="0" borderId="0" xfId="0" applyNumberFormat="1" applyBorder="1" applyAlignment="1">
      <alignment horizontal="center" vertical="center"/>
    </xf>
    <xf numFmtId="197" fontId="0" fillId="0" borderId="6" xfId="0" applyNumberFormat="1" applyBorder="1" applyAlignment="1">
      <alignment horizontal="center" vertical="center"/>
    </xf>
    <xf numFmtId="197" fontId="0" fillId="0" borderId="13" xfId="45" applyNumberFormat="1" applyFont="1" applyBorder="1" applyAlignment="1">
      <alignment horizontal="center"/>
    </xf>
    <xf numFmtId="197" fontId="0" fillId="0" borderId="14" xfId="45" applyNumberFormat="1" applyFont="1" applyBorder="1" applyAlignment="1">
      <alignment horizontal="center"/>
    </xf>
    <xf numFmtId="197" fontId="0" fillId="0" borderId="15" xfId="45" applyNumberFormat="1"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197" fontId="7" fillId="0" borderId="14" xfId="45" applyNumberFormat="1" applyFont="1" applyBorder="1" applyAlignment="1">
      <alignment horizontal="center"/>
    </xf>
    <xf numFmtId="164" fontId="7" fillId="0" borderId="8" xfId="13" applyNumberFormat="1" applyFont="1" applyBorder="1" applyAlignment="1">
      <alignment horizontal="center"/>
    </xf>
    <xf numFmtId="164" fontId="7" fillId="0" borderId="5" xfId="13" applyNumberFormat="1" applyFont="1" applyBorder="1" applyAlignment="1">
      <alignment horizontal="center"/>
    </xf>
    <xf numFmtId="164" fontId="7" fillId="0" borderId="11" xfId="13" applyNumberFormat="1" applyFont="1" applyBorder="1" applyAlignment="1">
      <alignment horizontal="center"/>
    </xf>
    <xf numFmtId="164" fontId="7" fillId="0" borderId="10" xfId="13" applyNumberFormat="1" applyFont="1" applyFill="1" applyBorder="1" applyAlignment="1">
      <alignment horizontal="center"/>
    </xf>
    <xf numFmtId="164" fontId="7" fillId="0" borderId="11" xfId="13" applyNumberFormat="1" applyFont="1" applyFill="1" applyBorder="1" applyAlignment="1">
      <alignment horizontal="center"/>
    </xf>
    <xf numFmtId="166" fontId="25" fillId="0" borderId="11" xfId="37" applyNumberFormat="1" applyFont="1" applyFill="1" applyBorder="1" applyAlignment="1">
      <alignment horizontal="center"/>
    </xf>
    <xf numFmtId="0" fontId="25" fillId="0" borderId="0" xfId="0" applyFont="1" applyBorder="1"/>
    <xf numFmtId="9" fontId="0" fillId="0" borderId="0" xfId="11" applyFont="1" applyFill="1"/>
    <xf numFmtId="0" fontId="25" fillId="0" borderId="0" xfId="0" applyFont="1" applyFill="1" applyBorder="1"/>
    <xf numFmtId="9" fontId="7" fillId="0" borderId="10" xfId="11" applyFont="1" applyFill="1" applyBorder="1" applyAlignment="1">
      <alignment horizontal="center"/>
    </xf>
    <xf numFmtId="3" fontId="7" fillId="0" borderId="10" xfId="0" applyNumberFormat="1" applyFont="1" applyFill="1" applyBorder="1" applyAlignment="1">
      <alignment horizontal="center"/>
    </xf>
    <xf numFmtId="3" fontId="7" fillId="0" borderId="11" xfId="0" applyNumberFormat="1" applyFont="1" applyFill="1" applyBorder="1" applyAlignment="1">
      <alignment horizontal="center"/>
    </xf>
    <xf numFmtId="3" fontId="7" fillId="0" borderId="10" xfId="0" applyNumberFormat="1" applyFont="1" applyBorder="1" applyAlignment="1">
      <alignment horizontal="center"/>
    </xf>
    <xf numFmtId="3" fontId="7" fillId="0" borderId="11" xfId="0" applyNumberFormat="1" applyFont="1" applyBorder="1" applyAlignment="1">
      <alignment horizontal="center"/>
    </xf>
    <xf numFmtId="0" fontId="25" fillId="0" borderId="1" xfId="0" applyFont="1" applyBorder="1" applyAlignment="1">
      <alignment horizontal="left"/>
    </xf>
    <xf numFmtId="3" fontId="7" fillId="0" borderId="1" xfId="0" applyNumberFormat="1" applyFont="1" applyBorder="1" applyAlignment="1">
      <alignment horizontal="center"/>
    </xf>
    <xf numFmtId="3" fontId="7" fillId="0" borderId="3" xfId="0" applyNumberFormat="1" applyFont="1" applyBorder="1" applyAlignment="1">
      <alignment horizontal="center"/>
    </xf>
    <xf numFmtId="3" fontId="7" fillId="0" borderId="1" xfId="0" applyNumberFormat="1" applyFont="1" applyFill="1" applyBorder="1" applyAlignment="1">
      <alignment horizontal="center"/>
    </xf>
    <xf numFmtId="3" fontId="7" fillId="0" borderId="3" xfId="0" applyNumberFormat="1" applyFont="1" applyFill="1" applyBorder="1" applyAlignment="1">
      <alignment horizontal="center"/>
    </xf>
    <xf numFmtId="9" fontId="25" fillId="0" borderId="1" xfId="11" applyFont="1" applyFill="1" applyBorder="1" applyAlignment="1">
      <alignment horizontal="center"/>
    </xf>
    <xf numFmtId="9" fontId="25" fillId="0" borderId="3" xfId="11" applyFont="1" applyFill="1" applyBorder="1" applyAlignment="1">
      <alignment horizontal="center"/>
    </xf>
    <xf numFmtId="0" fontId="7" fillId="0" borderId="8" xfId="0" applyFont="1" applyFill="1" applyBorder="1" applyAlignment="1">
      <alignment horizontal="center" vertical="center"/>
    </xf>
    <xf numFmtId="0" fontId="7" fillId="0" borderId="9" xfId="0" applyFont="1" applyFill="1" applyBorder="1" applyAlignment="1">
      <alignment horizontal="center" vertical="center"/>
    </xf>
    <xf numFmtId="0" fontId="25" fillId="0" borderId="13" xfId="0" applyFont="1" applyBorder="1" applyAlignment="1">
      <alignment horizontal="left"/>
    </xf>
    <xf numFmtId="0" fontId="25" fillId="0" borderId="14" xfId="0" applyFont="1" applyBorder="1" applyAlignment="1">
      <alignment horizontal="left"/>
    </xf>
    <xf numFmtId="0" fontId="25" fillId="0" borderId="15" xfId="0" applyFont="1" applyBorder="1" applyAlignment="1">
      <alignment horizontal="left"/>
    </xf>
    <xf numFmtId="0" fontId="43" fillId="4" borderId="0" xfId="0" applyFont="1" applyFill="1" applyBorder="1" applyAlignment="1">
      <alignment horizontal="center" vertical="center"/>
    </xf>
    <xf numFmtId="0" fontId="25" fillId="3" borderId="0" xfId="0" applyFont="1" applyFill="1" applyBorder="1" applyAlignment="1">
      <alignment horizontal="left"/>
    </xf>
    <xf numFmtId="0" fontId="43" fillId="4" borderId="0" xfId="0" applyFont="1" applyFill="1" applyBorder="1" applyAlignment="1">
      <alignment horizontal="left"/>
    </xf>
    <xf numFmtId="9" fontId="43" fillId="4" borderId="0" xfId="11" applyFont="1" applyFill="1" applyBorder="1" applyAlignment="1">
      <alignment horizontal="center"/>
    </xf>
    <xf numFmtId="0" fontId="0" fillId="5" borderId="0" xfId="0" applyFill="1"/>
    <xf numFmtId="169" fontId="7" fillId="0" borderId="7" xfId="7" applyNumberFormat="1" applyFont="1" applyBorder="1" applyAlignment="1">
      <alignment horizontal="center"/>
    </xf>
    <xf numFmtId="169" fontId="7" fillId="0" borderId="4" xfId="7" applyNumberFormat="1" applyFont="1" applyBorder="1" applyAlignment="1">
      <alignment horizontal="center"/>
    </xf>
    <xf numFmtId="169" fontId="7" fillId="0" borderId="5" xfId="7" applyNumberFormat="1" applyFont="1" applyFill="1" applyBorder="1" applyAlignment="1">
      <alignment horizontal="center"/>
    </xf>
    <xf numFmtId="169" fontId="7" fillId="0" borderId="13" xfId="5" applyNumberFormat="1" applyFont="1" applyBorder="1" applyAlignment="1">
      <alignment horizontal="center"/>
    </xf>
    <xf numFmtId="169" fontId="7" fillId="0" borderId="10" xfId="7" applyNumberFormat="1" applyFont="1" applyBorder="1" applyAlignment="1">
      <alignment horizontal="center"/>
    </xf>
    <xf numFmtId="169" fontId="7" fillId="0" borderId="0" xfId="7" applyNumberFormat="1" applyFont="1" applyBorder="1" applyAlignment="1">
      <alignment horizontal="center"/>
    </xf>
    <xf numFmtId="169" fontId="7" fillId="0" borderId="11" xfId="7" applyNumberFormat="1" applyFont="1" applyFill="1" applyBorder="1" applyAlignment="1">
      <alignment horizontal="center"/>
    </xf>
    <xf numFmtId="169" fontId="7" fillId="0" borderId="14" xfId="5" applyNumberFormat="1" applyFont="1" applyBorder="1" applyAlignment="1">
      <alignment horizontal="center"/>
    </xf>
    <xf numFmtId="169" fontId="7" fillId="0" borderId="8" xfId="7" applyNumberFormat="1" applyFont="1" applyBorder="1" applyAlignment="1">
      <alignment horizontal="center"/>
    </xf>
    <xf numFmtId="169" fontId="7" fillId="0" borderId="6" xfId="7" applyNumberFormat="1" applyFont="1" applyBorder="1" applyAlignment="1">
      <alignment horizontal="center"/>
    </xf>
    <xf numFmtId="169" fontId="7" fillId="0" borderId="9" xfId="7" applyNumberFormat="1" applyFont="1" applyFill="1" applyBorder="1" applyAlignment="1">
      <alignment horizontal="center"/>
    </xf>
    <xf numFmtId="169" fontId="7" fillId="0" borderId="15" xfId="5" applyNumberFormat="1" applyFont="1" applyBorder="1" applyAlignment="1">
      <alignment horizontal="center"/>
    </xf>
    <xf numFmtId="169" fontId="7" fillId="0" borderId="11" xfId="8" applyNumberFormat="1" applyFont="1" applyBorder="1" applyAlignment="1">
      <alignment horizontal="center"/>
    </xf>
    <xf numFmtId="169" fontId="7" fillId="0" borderId="5" xfId="7" applyNumberFormat="1" applyFont="1" applyBorder="1" applyAlignment="1">
      <alignment horizontal="center"/>
    </xf>
    <xf numFmtId="169" fontId="7" fillId="0" borderId="11" xfId="7" applyNumberFormat="1" applyFont="1" applyBorder="1" applyAlignment="1">
      <alignment horizontal="center"/>
    </xf>
    <xf numFmtId="169" fontId="7" fillId="0" borderId="9" xfId="7" applyNumberFormat="1" applyFont="1" applyBorder="1" applyAlignment="1">
      <alignment horizontal="center"/>
    </xf>
    <xf numFmtId="0" fontId="7" fillId="0" borderId="7" xfId="7" applyFont="1" applyBorder="1" applyAlignment="1">
      <alignment horizontal="right" vertical="center"/>
    </xf>
    <xf numFmtId="0" fontId="7" fillId="0" borderId="4" xfId="7" applyFont="1" applyBorder="1" applyAlignment="1">
      <alignment horizontal="right" vertical="center"/>
    </xf>
    <xf numFmtId="0" fontId="7" fillId="0" borderId="5" xfId="7" applyFont="1" applyBorder="1" applyAlignment="1">
      <alignment horizontal="right" vertical="center"/>
    </xf>
    <xf numFmtId="0" fontId="7" fillId="0" borderId="10" xfId="7" applyFont="1" applyBorder="1" applyAlignment="1">
      <alignment horizontal="right" vertical="center"/>
    </xf>
    <xf numFmtId="0" fontId="7" fillId="0" borderId="0" xfId="7" applyFont="1" applyBorder="1" applyAlignment="1">
      <alignment horizontal="right" vertical="center"/>
    </xf>
    <xf numFmtId="0" fontId="7" fillId="0" borderId="11" xfId="7" applyFont="1" applyBorder="1" applyAlignment="1">
      <alignment horizontal="right" vertical="center"/>
    </xf>
    <xf numFmtId="3" fontId="7" fillId="0" borderId="6" xfId="13" applyNumberFormat="1" applyBorder="1" applyAlignment="1">
      <alignment horizontal="center"/>
    </xf>
    <xf numFmtId="3" fontId="7" fillId="0" borderId="9" xfId="13" applyNumberFormat="1" applyBorder="1" applyAlignment="1">
      <alignment horizontal="center"/>
    </xf>
    <xf numFmtId="3" fontId="7" fillId="0" borderId="5" xfId="13" applyNumberFormat="1" applyFont="1" applyBorder="1" applyAlignment="1">
      <alignment horizontal="center"/>
    </xf>
    <xf numFmtId="3" fontId="7" fillId="0" borderId="13" xfId="1" applyNumberFormat="1" applyFont="1" applyBorder="1" applyAlignment="1">
      <alignment horizontal="center"/>
    </xf>
    <xf numFmtId="3" fontId="7" fillId="0" borderId="14" xfId="44" applyNumberFormat="1" applyFont="1" applyBorder="1" applyAlignment="1">
      <alignment horizontal="center" vertical="center"/>
    </xf>
    <xf numFmtId="3" fontId="7" fillId="0" borderId="14" xfId="5" applyNumberFormat="1" applyFont="1" applyBorder="1" applyAlignment="1">
      <alignment horizontal="center"/>
    </xf>
    <xf numFmtId="3" fontId="7" fillId="0" borderId="10" xfId="44" applyNumberFormat="1" applyFont="1" applyBorder="1" applyAlignment="1">
      <alignment horizontal="center" vertical="center"/>
    </xf>
    <xf numFmtId="3" fontId="7" fillId="0" borderId="11" xfId="44" applyNumberFormat="1" applyFont="1" applyBorder="1" applyAlignment="1">
      <alignment horizontal="center" vertical="center"/>
    </xf>
    <xf numFmtId="3" fontId="7" fillId="0" borderId="14" xfId="1" applyNumberFormat="1" applyFont="1" applyBorder="1" applyAlignment="1">
      <alignment horizontal="center"/>
    </xf>
    <xf numFmtId="3" fontId="7" fillId="0" borderId="15" xfId="1" applyNumberFormat="1" applyFont="1" applyBorder="1" applyAlignment="1">
      <alignment horizontal="center"/>
    </xf>
    <xf numFmtId="3" fontId="7" fillId="0" borderId="15" xfId="44" applyNumberFormat="1" applyFont="1" applyBorder="1" applyAlignment="1">
      <alignment horizontal="center" vertical="center"/>
    </xf>
    <xf numFmtId="3" fontId="7" fillId="0" borderId="15" xfId="5" applyNumberFormat="1" applyFont="1" applyBorder="1" applyAlignment="1">
      <alignment horizontal="center"/>
    </xf>
    <xf numFmtId="3" fontId="7" fillId="0" borderId="8" xfId="44" applyNumberFormat="1" applyFont="1" applyBorder="1" applyAlignment="1">
      <alignment horizontal="center" vertical="center"/>
    </xf>
    <xf numFmtId="3" fontId="7" fillId="0" borderId="9" xfId="44" applyNumberFormat="1" applyFont="1" applyBorder="1" applyAlignment="1">
      <alignment horizontal="center" vertical="center"/>
    </xf>
    <xf numFmtId="3" fontId="7" fillId="0" borderId="17" xfId="5" applyNumberFormat="1" applyFont="1" applyBorder="1" applyAlignment="1">
      <alignment horizontal="center"/>
    </xf>
    <xf numFmtId="3" fontId="7" fillId="0" borderId="18" xfId="5" applyNumberFormat="1" applyFont="1" applyBorder="1" applyAlignment="1">
      <alignment horizontal="center"/>
    </xf>
    <xf numFmtId="164" fontId="7" fillId="0" borderId="6" xfId="1" applyNumberFormat="1" applyFill="1" applyBorder="1" applyAlignment="1">
      <alignment horizontal="center" vertical="center"/>
    </xf>
    <xf numFmtId="164" fontId="7" fillId="0" borderId="11" xfId="1" applyNumberFormat="1" applyFill="1" applyBorder="1" applyAlignment="1">
      <alignment horizontal="center" vertical="center"/>
    </xf>
    <xf numFmtId="164" fontId="7" fillId="0" borderId="8" xfId="1" applyNumberFormat="1" applyFill="1" applyBorder="1" applyAlignment="1">
      <alignment horizontal="center" vertical="center"/>
    </xf>
    <xf numFmtId="164" fontId="7" fillId="0" borderId="9" xfId="1" applyNumberFormat="1" applyFill="1" applyBorder="1" applyAlignment="1">
      <alignment horizontal="center" vertical="center"/>
    </xf>
    <xf numFmtId="0" fontId="11" fillId="0" borderId="0" xfId="20" applyFont="1"/>
    <xf numFmtId="1" fontId="7" fillId="0" borderId="13" xfId="5" applyNumberFormat="1" applyFont="1" applyBorder="1" applyAlignment="1">
      <alignment horizontal="center" vertical="center"/>
    </xf>
    <xf numFmtId="1" fontId="7" fillId="0" borderId="14" xfId="5" applyNumberFormat="1" applyFont="1" applyBorder="1" applyAlignment="1">
      <alignment horizontal="center" vertical="center"/>
    </xf>
    <xf numFmtId="1" fontId="7" fillId="0" borderId="15" xfId="5" applyNumberFormat="1" applyFont="1" applyBorder="1" applyAlignment="1">
      <alignment horizontal="center" vertical="center"/>
    </xf>
    <xf numFmtId="5" fontId="7" fillId="0" borderId="0" xfId="5" applyNumberFormat="1" applyFont="1" applyBorder="1" applyAlignment="1">
      <alignment horizontal="center" vertical="center"/>
    </xf>
    <xf numFmtId="5" fontId="7" fillId="0" borderId="11" xfId="5" applyNumberFormat="1" applyFont="1" applyBorder="1" applyAlignment="1">
      <alignment horizontal="center" vertical="center"/>
    </xf>
    <xf numFmtId="5" fontId="7" fillId="0" borderId="6" xfId="5" applyNumberFormat="1" applyFont="1" applyBorder="1" applyAlignment="1">
      <alignment horizontal="center" vertical="center"/>
    </xf>
    <xf numFmtId="5" fontId="7" fillId="0" borderId="9" xfId="5" applyNumberFormat="1" applyFont="1" applyBorder="1" applyAlignment="1">
      <alignment horizontal="center" vertical="center"/>
    </xf>
    <xf numFmtId="5" fontId="7" fillId="0" borderId="13" xfId="5" applyNumberFormat="1" applyFont="1" applyFill="1" applyBorder="1" applyAlignment="1">
      <alignment horizontal="center"/>
    </xf>
    <xf numFmtId="197" fontId="0" fillId="0" borderId="10" xfId="0" applyNumberFormat="1" applyBorder="1" applyAlignment="1">
      <alignment horizontal="center"/>
    </xf>
    <xf numFmtId="197" fontId="0" fillId="0" borderId="0" xfId="0" applyNumberFormat="1" applyBorder="1" applyAlignment="1">
      <alignment horizontal="center"/>
    </xf>
    <xf numFmtId="197" fontId="0" fillId="0" borderId="10" xfId="0" applyNumberFormat="1" applyBorder="1" applyAlignment="1">
      <alignment horizontal="center" vertical="center"/>
    </xf>
    <xf numFmtId="197" fontId="0" fillId="0" borderId="11" xfId="0" applyNumberFormat="1" applyBorder="1" applyAlignment="1">
      <alignment horizontal="center" vertical="center"/>
    </xf>
    <xf numFmtId="197" fontId="7" fillId="0" borderId="14" xfId="0" applyNumberFormat="1" applyFont="1" applyBorder="1" applyAlignment="1">
      <alignment horizontal="center" vertical="center"/>
    </xf>
    <xf numFmtId="197" fontId="0" fillId="0" borderId="14" xfId="0" applyNumberFormat="1" applyBorder="1" applyAlignment="1">
      <alignment horizontal="center" vertical="center"/>
    </xf>
    <xf numFmtId="197" fontId="0" fillId="0" borderId="0" xfId="0" applyNumberFormat="1" applyFill="1" applyBorder="1" applyAlignment="1">
      <alignment horizontal="center"/>
    </xf>
    <xf numFmtId="197" fontId="0" fillId="0" borderId="8" xfId="0" applyNumberFormat="1" applyBorder="1" applyAlignment="1">
      <alignment horizontal="center"/>
    </xf>
    <xf numFmtId="197" fontId="0" fillId="0" borderId="6" xfId="0" applyNumberFormat="1" applyFill="1" applyBorder="1" applyAlignment="1">
      <alignment horizontal="center"/>
    </xf>
    <xf numFmtId="197" fontId="0" fillId="0" borderId="8" xfId="0" applyNumberFormat="1" applyBorder="1" applyAlignment="1">
      <alignment horizontal="center" vertical="center"/>
    </xf>
    <xf numFmtId="197" fontId="0" fillId="0" borderId="9" xfId="0" applyNumberFormat="1" applyBorder="1" applyAlignment="1">
      <alignment horizontal="center" vertical="center"/>
    </xf>
    <xf numFmtId="197" fontId="0" fillId="0" borderId="15" xfId="0" applyNumberFormat="1" applyBorder="1" applyAlignment="1">
      <alignment horizontal="center" vertical="center"/>
    </xf>
    <xf numFmtId="5" fontId="0" fillId="0" borderId="0" xfId="0" applyNumberFormat="1" applyFill="1" applyBorder="1" applyAlignment="1">
      <alignment horizontal="center"/>
    </xf>
    <xf numFmtId="5" fontId="0" fillId="0" borderId="11" xfId="0" applyNumberFormat="1" applyFill="1" applyBorder="1" applyAlignment="1">
      <alignment horizontal="center"/>
    </xf>
    <xf numFmtId="5" fontId="0" fillId="0" borderId="6" xfId="0" applyNumberFormat="1" applyFill="1" applyBorder="1" applyAlignment="1">
      <alignment horizontal="center"/>
    </xf>
    <xf numFmtId="5" fontId="0" fillId="0" borderId="9" xfId="0" applyNumberFormat="1" applyFill="1" applyBorder="1" applyAlignment="1">
      <alignment horizontal="center"/>
    </xf>
    <xf numFmtId="5" fontId="0" fillId="0" borderId="10" xfId="0" applyNumberFormat="1" applyFill="1" applyBorder="1" applyAlignment="1">
      <alignment horizontal="center"/>
    </xf>
    <xf numFmtId="5" fontId="0" fillId="0" borderId="0" xfId="0" applyNumberFormat="1" applyBorder="1" applyAlignment="1">
      <alignment horizontal="center"/>
    </xf>
    <xf numFmtId="5" fontId="0" fillId="0" borderId="11" xfId="0" applyNumberFormat="1" applyBorder="1" applyAlignment="1">
      <alignment horizontal="center"/>
    </xf>
    <xf numFmtId="5" fontId="0" fillId="0" borderId="0" xfId="0" applyNumberFormat="1" applyAlignment="1">
      <alignment horizontal="center"/>
    </xf>
    <xf numFmtId="5" fontId="0" fillId="0" borderId="8" xfId="0" applyNumberFormat="1" applyFill="1" applyBorder="1" applyAlignment="1">
      <alignment horizontal="center"/>
    </xf>
    <xf numFmtId="5" fontId="0" fillId="0" borderId="6" xfId="0" applyNumberFormat="1" applyBorder="1" applyAlignment="1">
      <alignment horizontal="center"/>
    </xf>
    <xf numFmtId="5" fontId="0" fillId="0" borderId="9" xfId="0" applyNumberFormat="1" applyBorder="1" applyAlignment="1">
      <alignment horizontal="center"/>
    </xf>
    <xf numFmtId="164" fontId="0" fillId="0" borderId="7" xfId="0" applyNumberFormat="1"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164" fontId="0" fillId="0" borderId="6" xfId="0" applyNumberFormat="1" applyBorder="1" applyAlignment="1">
      <alignment horizontal="center"/>
    </xf>
    <xf numFmtId="164" fontId="0" fillId="0" borderId="9" xfId="0" applyNumberFormat="1" applyBorder="1" applyAlignment="1">
      <alignment horizontal="center"/>
    </xf>
    <xf numFmtId="164" fontId="0" fillId="0" borderId="1" xfId="0" applyNumberFormat="1" applyBorder="1" applyAlignment="1">
      <alignment horizontal="center"/>
    </xf>
    <xf numFmtId="164" fontId="0" fillId="0" borderId="2" xfId="0" applyNumberFormat="1" applyBorder="1" applyAlignment="1">
      <alignment horizontal="center"/>
    </xf>
    <xf numFmtId="164" fontId="0" fillId="0" borderId="3" xfId="0" applyNumberFormat="1" applyBorder="1" applyAlignment="1">
      <alignment horizontal="center"/>
    </xf>
    <xf numFmtId="0" fontId="7" fillId="0" borderId="8" xfId="5" applyFont="1" applyBorder="1" applyAlignment="1">
      <alignment horizontal="center"/>
    </xf>
    <xf numFmtId="0" fontId="7" fillId="0" borderId="10" xfId="5" applyFont="1" applyBorder="1" applyAlignment="1">
      <alignment horizontal="center"/>
    </xf>
    <xf numFmtId="198" fontId="7" fillId="0" borderId="13" xfId="5" applyNumberFormat="1" applyBorder="1" applyAlignment="1">
      <alignment horizontal="center"/>
    </xf>
    <xf numFmtId="198" fontId="7" fillId="0" borderId="14" xfId="5" applyNumberFormat="1" applyBorder="1" applyAlignment="1">
      <alignment horizontal="center"/>
    </xf>
    <xf numFmtId="198" fontId="7" fillId="0" borderId="15" xfId="5" applyNumberFormat="1" applyBorder="1" applyAlignment="1">
      <alignment horizontal="center"/>
    </xf>
    <xf numFmtId="0" fontId="7" fillId="0" borderId="18" xfId="0" applyFont="1" applyBorder="1" applyAlignment="1">
      <alignment horizontal="center" wrapText="1"/>
    </xf>
    <xf numFmtId="0" fontId="7" fillId="0" borderId="17" xfId="0" applyFont="1" applyBorder="1"/>
    <xf numFmtId="0" fontId="0" fillId="0" borderId="3" xfId="0" applyBorder="1" applyAlignment="1">
      <alignment horizontal="center"/>
    </xf>
    <xf numFmtId="0" fontId="0" fillId="0" borderId="13" xfId="0" applyBorder="1"/>
    <xf numFmtId="0" fontId="0" fillId="0" borderId="14" xfId="0" applyBorder="1"/>
    <xf numFmtId="0" fontId="0" fillId="0" borderId="15" xfId="0" applyBorder="1"/>
    <xf numFmtId="0" fontId="7" fillId="0" borderId="9" xfId="13" applyFont="1" applyBorder="1" applyAlignment="1">
      <alignment horizontal="center"/>
    </xf>
    <xf numFmtId="0" fontId="7" fillId="0" borderId="13" xfId="13" applyFont="1" applyBorder="1" applyAlignment="1">
      <alignment horizontal="center"/>
    </xf>
    <xf numFmtId="0" fontId="7" fillId="0" borderId="14" xfId="13" applyFont="1" applyBorder="1" applyAlignment="1">
      <alignment horizontal="center"/>
    </xf>
    <xf numFmtId="0" fontId="7" fillId="0" borderId="15" xfId="13" applyFont="1" applyBorder="1" applyAlignment="1">
      <alignment horizontal="center"/>
    </xf>
    <xf numFmtId="9" fontId="0" fillId="0" borderId="6" xfId="11" applyFont="1" applyBorder="1" applyAlignment="1">
      <alignment horizontal="center"/>
    </xf>
    <xf numFmtId="0" fontId="7" fillId="0" borderId="10" xfId="0" applyFont="1" applyBorder="1" applyAlignment="1">
      <alignment wrapText="1"/>
    </xf>
    <xf numFmtId="0" fontId="7" fillId="0" borderId="8" xfId="0" applyFont="1" applyBorder="1" applyAlignment="1">
      <alignment wrapText="1"/>
    </xf>
    <xf numFmtId="0" fontId="7" fillId="0" borderId="17" xfId="0" applyFont="1" applyBorder="1" applyAlignment="1">
      <alignment horizontal="center"/>
    </xf>
    <xf numFmtId="164" fontId="7" fillId="0" borderId="14" xfId="0" applyNumberFormat="1" applyFont="1" applyBorder="1" applyAlignment="1">
      <alignment horizontal="center"/>
    </xf>
    <xf numFmtId="0" fontId="7" fillId="0" borderId="17" xfId="0" applyFont="1" applyBorder="1" applyAlignment="1">
      <alignment horizontal="center" wrapText="1"/>
    </xf>
    <xf numFmtId="9" fontId="0" fillId="0" borderId="14" xfId="11" applyFont="1" applyBorder="1" applyAlignment="1">
      <alignment horizontal="center"/>
    </xf>
    <xf numFmtId="9" fontId="0" fillId="0" borderId="15" xfId="11" applyFont="1" applyBorder="1" applyAlignment="1">
      <alignment horizontal="center"/>
    </xf>
    <xf numFmtId="0" fontId="32" fillId="0" borderId="0" xfId="0" applyFont="1"/>
    <xf numFmtId="0" fontId="7" fillId="0" borderId="8" xfId="5" applyFont="1" applyBorder="1" applyAlignment="1">
      <alignment horizontal="center"/>
    </xf>
    <xf numFmtId="0" fontId="7" fillId="0" borderId="6" xfId="5" applyFont="1" applyBorder="1" applyAlignment="1">
      <alignment horizontal="center"/>
    </xf>
    <xf numFmtId="0" fontId="7" fillId="0" borderId="10" xfId="5" applyFont="1" applyBorder="1" applyAlignment="1">
      <alignment horizontal="center"/>
    </xf>
    <xf numFmtId="0" fontId="7" fillId="0" borderId="0" xfId="5" applyFont="1" applyBorder="1" applyAlignment="1">
      <alignment horizontal="center"/>
    </xf>
    <xf numFmtId="0" fontId="7" fillId="0" borderId="7" xfId="5" applyFont="1" applyBorder="1" applyAlignment="1">
      <alignment horizontal="center"/>
    </xf>
    <xf numFmtId="0" fontId="7" fillId="0" borderId="4" xfId="5" applyFont="1" applyBorder="1" applyAlignment="1">
      <alignment horizontal="center"/>
    </xf>
    <xf numFmtId="0" fontId="7" fillId="0" borderId="5" xfId="5" applyFont="1" applyBorder="1" applyAlignment="1">
      <alignment horizontal="center"/>
    </xf>
    <xf numFmtId="0" fontId="7" fillId="0" borderId="7" xfId="5" applyFont="1" applyBorder="1" applyAlignment="1">
      <alignment horizontal="center" vertical="center"/>
    </xf>
    <xf numFmtId="0" fontId="7" fillId="0" borderId="5" xfId="5" applyFont="1" applyBorder="1" applyAlignment="1">
      <alignment horizontal="center" vertical="center"/>
    </xf>
    <xf numFmtId="0" fontId="7" fillId="0" borderId="4" xfId="5" applyFont="1" applyBorder="1" applyAlignment="1">
      <alignment horizontal="center" vertical="center"/>
    </xf>
    <xf numFmtId="0" fontId="7" fillId="0" borderId="0" xfId="5" applyFont="1" applyBorder="1" applyAlignment="1">
      <alignment horizontal="center" vertical="center"/>
    </xf>
    <xf numFmtId="0" fontId="11" fillId="0" borderId="0" xfId="13" applyFont="1" applyAlignment="1">
      <alignment horizontal="center"/>
    </xf>
    <xf numFmtId="0" fontId="7" fillId="0" borderId="0" xfId="5" applyFont="1" applyBorder="1" applyAlignment="1">
      <alignment vertical="center"/>
    </xf>
    <xf numFmtId="5" fontId="7" fillId="0" borderId="0" xfId="5" applyNumberFormat="1" applyFont="1" applyBorder="1"/>
    <xf numFmtId="0" fontId="8" fillId="0" borderId="0" xfId="5" applyFont="1" applyFill="1" applyAlignment="1"/>
    <xf numFmtId="0" fontId="8" fillId="0" borderId="0" xfId="5" applyFont="1" applyFill="1" applyAlignment="1">
      <alignment horizontal="left"/>
    </xf>
    <xf numFmtId="0" fontId="25" fillId="0" borderId="0" xfId="5" applyFont="1"/>
    <xf numFmtId="5" fontId="7" fillId="0" borderId="13" xfId="5" applyNumberFormat="1" applyFont="1" applyFill="1" applyBorder="1"/>
    <xf numFmtId="3" fontId="7" fillId="0" borderId="14" xfId="5" applyNumberFormat="1" applyFont="1" applyFill="1" applyBorder="1" applyAlignment="1">
      <alignment horizontal="center"/>
    </xf>
    <xf numFmtId="3" fontId="7" fillId="0" borderId="14" xfId="5" applyNumberFormat="1" applyFont="1" applyBorder="1" applyAlignment="1">
      <alignment horizontal="center" vertical="center"/>
    </xf>
    <xf numFmtId="3" fontId="7" fillId="0" borderId="15" xfId="5" applyNumberFormat="1" applyFont="1" applyFill="1" applyBorder="1" applyAlignment="1">
      <alignment horizontal="center"/>
    </xf>
    <xf numFmtId="0" fontId="0" fillId="6" borderId="0" xfId="0" applyFill="1" applyBorder="1"/>
    <xf numFmtId="0" fontId="0" fillId="5" borderId="0" xfId="0" applyFill="1" applyBorder="1"/>
    <xf numFmtId="0" fontId="52" fillId="5" borderId="0" xfId="0" applyFont="1" applyFill="1" applyBorder="1"/>
    <xf numFmtId="0" fontId="53" fillId="5" borderId="0" xfId="0" applyFont="1" applyFill="1" applyBorder="1" applyAlignment="1">
      <alignment horizontal="left" vertical="center" readingOrder="1"/>
    </xf>
    <xf numFmtId="0" fontId="57" fillId="5" borderId="0" xfId="0" applyFont="1" applyFill="1" applyBorder="1" applyAlignment="1">
      <alignment horizontal="left" vertical="center" readingOrder="1"/>
    </xf>
    <xf numFmtId="0" fontId="0" fillId="6" borderId="21" xfId="0" applyFill="1" applyBorder="1"/>
    <xf numFmtId="0" fontId="0" fillId="6" borderId="22" xfId="0" applyFill="1" applyBorder="1"/>
    <xf numFmtId="0" fontId="0" fillId="6" borderId="23" xfId="0" applyFill="1" applyBorder="1"/>
    <xf numFmtId="0" fontId="0" fillId="6" borderId="24" xfId="0" applyFill="1" applyBorder="1"/>
    <xf numFmtId="0" fontId="0" fillId="6" borderId="25" xfId="0" applyFill="1" applyBorder="1"/>
    <xf numFmtId="0" fontId="0" fillId="5" borderId="24" xfId="0" applyFill="1" applyBorder="1"/>
    <xf numFmtId="0" fontId="0" fillId="5" borderId="25" xfId="0" applyFill="1" applyBorder="1"/>
    <xf numFmtId="0" fontId="54" fillId="0" borderId="24" xfId="0" applyFont="1" applyBorder="1" applyAlignment="1">
      <alignment horizontal="left" vertical="center" readingOrder="1"/>
    </xf>
    <xf numFmtId="0" fontId="54" fillId="5" borderId="24" xfId="0" applyFont="1" applyFill="1" applyBorder="1" applyAlignment="1">
      <alignment horizontal="left" vertical="center" readingOrder="1"/>
    </xf>
    <xf numFmtId="0" fontId="0" fillId="5" borderId="26" xfId="0" applyFill="1" applyBorder="1"/>
    <xf numFmtId="0" fontId="0" fillId="5" borderId="27" xfId="0" applyFill="1" applyBorder="1"/>
    <xf numFmtId="0" fontId="0" fillId="5" borderId="28" xfId="0" applyFill="1" applyBorder="1"/>
    <xf numFmtId="0" fontId="60" fillId="5" borderId="0" xfId="0" applyFont="1" applyFill="1" applyBorder="1" applyAlignment="1">
      <alignment horizontal="left"/>
    </xf>
    <xf numFmtId="0" fontId="0" fillId="5" borderId="0" xfId="0" applyFill="1" applyBorder="1" applyAlignment="1">
      <alignment horizontal="left"/>
    </xf>
    <xf numFmtId="0" fontId="59" fillId="5" borderId="0" xfId="0" applyFont="1" applyFill="1" applyBorder="1" applyAlignment="1">
      <alignment horizontal="left"/>
    </xf>
    <xf numFmtId="0" fontId="61" fillId="5" borderId="24" xfId="0" applyFont="1" applyFill="1" applyBorder="1"/>
    <xf numFmtId="0" fontId="0" fillId="5" borderId="0" xfId="0" applyFill="1" applyAlignment="1">
      <alignment horizontal="left"/>
    </xf>
    <xf numFmtId="0" fontId="61" fillId="5" borderId="24" xfId="0" applyFont="1" applyFill="1" applyBorder="1" applyAlignment="1">
      <alignment horizontal="left" vertical="center" readingOrder="1"/>
    </xf>
    <xf numFmtId="0" fontId="56" fillId="5" borderId="24" xfId="0" applyFont="1" applyFill="1" applyBorder="1"/>
    <xf numFmtId="0" fontId="55" fillId="5" borderId="24" xfId="0" applyFont="1" applyFill="1" applyBorder="1" applyAlignment="1">
      <alignment horizontal="left" vertical="center" readingOrder="1"/>
    </xf>
    <xf numFmtId="4" fontId="7" fillId="0" borderId="4" xfId="5" applyNumberFormat="1" applyFont="1" applyBorder="1" applyAlignment="1">
      <alignment horizontal="center"/>
    </xf>
    <xf numFmtId="4" fontId="7" fillId="0" borderId="13" xfId="5" applyNumberFormat="1" applyFont="1" applyBorder="1" applyAlignment="1">
      <alignment horizontal="center"/>
    </xf>
    <xf numFmtId="4" fontId="7" fillId="0" borderId="0" xfId="5" applyNumberFormat="1" applyFont="1" applyBorder="1" applyAlignment="1">
      <alignment horizontal="center"/>
    </xf>
    <xf numFmtId="4" fontId="7" fillId="0" borderId="14" xfId="5" applyNumberFormat="1" applyFont="1" applyBorder="1" applyAlignment="1">
      <alignment horizontal="center"/>
    </xf>
    <xf numFmtId="4" fontId="7" fillId="0" borderId="0" xfId="5" applyNumberFormat="1" applyBorder="1" applyAlignment="1">
      <alignment horizontal="center"/>
    </xf>
    <xf numFmtId="4" fontId="7" fillId="0" borderId="14" xfId="5" applyNumberFormat="1" applyBorder="1" applyAlignment="1">
      <alignment horizontal="center"/>
    </xf>
    <xf numFmtId="4" fontId="7" fillId="0" borderId="6" xfId="5" applyNumberFormat="1" applyBorder="1" applyAlignment="1">
      <alignment horizontal="center"/>
    </xf>
    <xf numFmtId="4" fontId="7" fillId="0" borderId="15" xfId="5" applyNumberFormat="1" applyBorder="1" applyAlignment="1">
      <alignment horizontal="center"/>
    </xf>
    <xf numFmtId="0" fontId="19" fillId="0" borderId="7" xfId="14" applyFont="1" applyFill="1" applyBorder="1" applyAlignment="1">
      <alignment horizontal="left"/>
    </xf>
    <xf numFmtId="0" fontId="19" fillId="0" borderId="10" xfId="14" applyFont="1" applyFill="1" applyBorder="1" applyAlignment="1">
      <alignment horizontal="left"/>
    </xf>
    <xf numFmtId="0" fontId="19" fillId="0" borderId="8" xfId="14" applyFont="1" applyFill="1" applyBorder="1" applyAlignment="1">
      <alignment horizontal="left"/>
    </xf>
    <xf numFmtId="0" fontId="7" fillId="0" borderId="29" xfId="5" applyFill="1" applyBorder="1" applyAlignment="1">
      <alignment horizontal="center" vertical="center"/>
    </xf>
    <xf numFmtId="0" fontId="7" fillId="0" borderId="30" xfId="5" applyFill="1" applyBorder="1" applyAlignment="1">
      <alignment horizontal="center" vertical="center"/>
    </xf>
    <xf numFmtId="0" fontId="7" fillId="0" borderId="31" xfId="5" applyFill="1" applyBorder="1" applyAlignment="1">
      <alignment horizontal="center" vertical="center"/>
    </xf>
    <xf numFmtId="2" fontId="7" fillId="0" borderId="32" xfId="0" applyNumberFormat="1" applyFont="1" applyFill="1" applyBorder="1" applyAlignment="1">
      <alignment horizontal="center"/>
    </xf>
    <xf numFmtId="2" fontId="7" fillId="0" borderId="33" xfId="0" applyNumberFormat="1" applyFont="1" applyFill="1" applyBorder="1" applyAlignment="1">
      <alignment horizontal="center"/>
    </xf>
    <xf numFmtId="164" fontId="7" fillId="0" borderId="32" xfId="0" applyNumberFormat="1" applyFont="1" applyFill="1" applyBorder="1" applyAlignment="1">
      <alignment horizontal="center"/>
    </xf>
    <xf numFmtId="164" fontId="7" fillId="0" borderId="33" xfId="0" applyNumberFormat="1" applyFont="1" applyFill="1" applyBorder="1" applyAlignment="1">
      <alignment horizontal="center"/>
    </xf>
    <xf numFmtId="164" fontId="7" fillId="0" borderId="34" xfId="0" applyNumberFormat="1" applyFont="1" applyFill="1" applyBorder="1" applyAlignment="1">
      <alignment horizontal="center"/>
    </xf>
    <xf numFmtId="164" fontId="7" fillId="0" borderId="20" xfId="0" applyNumberFormat="1" applyFont="1" applyFill="1" applyBorder="1" applyAlignment="1">
      <alignment horizontal="center"/>
    </xf>
    <xf numFmtId="164" fontId="7" fillId="0" borderId="35" xfId="0" applyNumberFormat="1" applyFont="1" applyFill="1" applyBorder="1" applyAlignment="1">
      <alignment horizontal="center"/>
    </xf>
    <xf numFmtId="0" fontId="7" fillId="0" borderId="1" xfId="5" applyFont="1" applyBorder="1" applyAlignment="1">
      <alignment horizontal="center" vertical="center"/>
    </xf>
    <xf numFmtId="0" fontId="7" fillId="0" borderId="4" xfId="5" applyFont="1" applyBorder="1" applyAlignment="1"/>
    <xf numFmtId="0" fontId="7" fillId="0" borderId="5" xfId="5" applyFont="1" applyBorder="1" applyAlignment="1"/>
    <xf numFmtId="1" fontId="7" fillId="0" borderId="18" xfId="5" applyNumberFormat="1" applyFont="1" applyFill="1" applyBorder="1" applyAlignment="1">
      <alignment horizontal="center"/>
    </xf>
    <xf numFmtId="9" fontId="7" fillId="0" borderId="8" xfId="37" applyFont="1" applyBorder="1" applyAlignment="1">
      <alignment horizontal="center"/>
    </xf>
    <xf numFmtId="9" fontId="7" fillId="0" borderId="6" xfId="37" applyFont="1" applyBorder="1" applyAlignment="1">
      <alignment horizontal="center"/>
    </xf>
    <xf numFmtId="164" fontId="7" fillId="0" borderId="14" xfId="5" applyNumberFormat="1" applyFont="1" applyFill="1" applyBorder="1" applyAlignment="1">
      <alignment horizontal="center"/>
    </xf>
    <xf numFmtId="1" fontId="7" fillId="0" borderId="17" xfId="5" applyNumberFormat="1" applyFont="1" applyFill="1" applyBorder="1" applyAlignment="1">
      <alignment horizontal="center"/>
    </xf>
    <xf numFmtId="9" fontId="7" fillId="0" borderId="15" xfId="37" applyFont="1" applyBorder="1" applyAlignment="1">
      <alignment horizontal="center"/>
    </xf>
    <xf numFmtId="0" fontId="7" fillId="0" borderId="1" xfId="5" applyFont="1" applyBorder="1" applyAlignment="1">
      <alignment vertical="center"/>
    </xf>
    <xf numFmtId="0" fontId="7" fillId="0" borderId="17" xfId="5" applyFont="1" applyBorder="1" applyAlignment="1">
      <alignment horizontal="center" vertical="center" wrapText="1"/>
    </xf>
    <xf numFmtId="0" fontId="62" fillId="5" borderId="0" xfId="0" applyFont="1" applyFill="1" applyBorder="1" applyAlignment="1">
      <alignment horizontal="left" vertical="center" readingOrder="1"/>
    </xf>
    <xf numFmtId="0" fontId="7" fillId="0" borderId="8" xfId="5" applyFont="1" applyBorder="1" applyAlignment="1">
      <alignment horizontal="center"/>
    </xf>
    <xf numFmtId="0" fontId="7" fillId="0" borderId="6" xfId="5" applyFont="1" applyBorder="1" applyAlignment="1">
      <alignment horizontal="center"/>
    </xf>
    <xf numFmtId="0" fontId="7" fillId="0" borderId="1" xfId="5" applyFont="1" applyBorder="1" applyAlignment="1">
      <alignment horizontal="center"/>
    </xf>
    <xf numFmtId="0" fontId="7" fillId="0" borderId="10" xfId="5" applyFont="1" applyBorder="1" applyAlignment="1">
      <alignment horizontal="center"/>
    </xf>
    <xf numFmtId="0" fontId="7" fillId="0" borderId="0" xfId="5" applyFont="1" applyBorder="1" applyAlignment="1">
      <alignment horizontal="center"/>
    </xf>
    <xf numFmtId="0" fontId="7" fillId="0" borderId="7" xfId="5" applyFont="1" applyBorder="1" applyAlignment="1">
      <alignment horizontal="center"/>
    </xf>
    <xf numFmtId="0" fontId="7" fillId="0" borderId="4" xfId="5" applyFont="1" applyBorder="1" applyAlignment="1">
      <alignment horizontal="center"/>
    </xf>
    <xf numFmtId="0" fontId="7" fillId="0" borderId="5" xfId="5" applyFont="1" applyBorder="1" applyAlignment="1">
      <alignment horizontal="center"/>
    </xf>
    <xf numFmtId="0" fontId="7" fillId="0" borderId="5" xfId="5" applyFont="1" applyBorder="1" applyAlignment="1">
      <alignment horizontal="center" vertical="center"/>
    </xf>
    <xf numFmtId="0" fontId="7" fillId="0" borderId="4" xfId="5" applyFont="1" applyBorder="1" applyAlignment="1">
      <alignment horizontal="center" vertical="center"/>
    </xf>
    <xf numFmtId="0" fontId="7" fillId="0" borderId="10" xfId="5" applyFont="1" applyBorder="1" applyAlignment="1">
      <alignment horizontal="center" vertical="center"/>
    </xf>
    <xf numFmtId="0" fontId="7" fillId="0" borderId="0" xfId="5" applyFont="1" applyBorder="1" applyAlignment="1">
      <alignment horizontal="center" vertical="center"/>
    </xf>
    <xf numFmtId="0" fontId="7" fillId="0" borderId="3" xfId="5" applyFont="1" applyBorder="1" applyAlignment="1">
      <alignment horizontal="center" vertical="center"/>
    </xf>
    <xf numFmtId="0" fontId="7" fillId="0" borderId="1" xfId="5" applyFont="1" applyBorder="1" applyAlignment="1">
      <alignment horizontal="center" vertical="center"/>
    </xf>
    <xf numFmtId="0" fontId="8" fillId="0" borderId="0" xfId="13" applyFont="1" applyAlignment="1">
      <alignment horizontal="center" vertical="center" wrapText="1"/>
    </xf>
    <xf numFmtId="0" fontId="7" fillId="0" borderId="4" xfId="13" applyFont="1" applyBorder="1" applyAlignment="1">
      <alignment horizontal="center"/>
    </xf>
    <xf numFmtId="0" fontId="7" fillId="0" borderId="1" xfId="20" applyFont="1" applyBorder="1" applyAlignment="1">
      <alignment wrapText="1"/>
    </xf>
    <xf numFmtId="164" fontId="7" fillId="0" borderId="0" xfId="5" applyNumberFormat="1" applyFont="1" applyAlignment="1">
      <alignment horizontal="center"/>
    </xf>
    <xf numFmtId="0" fontId="11" fillId="0" borderId="0" xfId="0" applyFont="1" applyFill="1" applyBorder="1" applyAlignment="1"/>
    <xf numFmtId="5" fontId="7" fillId="0" borderId="10" xfId="5" applyNumberFormat="1" applyFont="1" applyBorder="1" applyAlignment="1">
      <alignment horizontal="center"/>
    </xf>
    <xf numFmtId="5" fontId="7" fillId="0" borderId="8" xfId="5" applyNumberFormat="1" applyFont="1" applyBorder="1" applyAlignment="1">
      <alignment horizontal="center"/>
    </xf>
    <xf numFmtId="3" fontId="7" fillId="0" borderId="3" xfId="5" applyNumberFormat="1" applyFont="1" applyBorder="1" applyAlignment="1">
      <alignment horizontal="center"/>
    </xf>
    <xf numFmtId="0" fontId="7" fillId="0" borderId="1" xfId="5" applyFont="1" applyFill="1" applyBorder="1" applyAlignment="1">
      <alignment horizontal="center"/>
    </xf>
    <xf numFmtId="2" fontId="7" fillId="0" borderId="17" xfId="5" applyNumberFormat="1" applyFont="1" applyBorder="1" applyAlignment="1">
      <alignment horizontal="center" vertical="center"/>
    </xf>
    <xf numFmtId="2" fontId="7" fillId="0" borderId="10" xfId="5" applyNumberFormat="1" applyFont="1" applyFill="1" applyBorder="1" applyAlignment="1">
      <alignment horizontal="center"/>
    </xf>
    <xf numFmtId="2" fontId="7" fillId="0" borderId="8" xfId="5" applyNumberFormat="1" applyFont="1" applyFill="1" applyBorder="1" applyAlignment="1">
      <alignment horizontal="center"/>
    </xf>
    <xf numFmtId="164" fontId="7" fillId="0" borderId="0" xfId="5" applyNumberFormat="1" applyFont="1"/>
    <xf numFmtId="2" fontId="7" fillId="0" borderId="11" xfId="5" applyNumberFormat="1" applyFont="1" applyBorder="1" applyAlignment="1">
      <alignment horizontal="center"/>
    </xf>
    <xf numFmtId="2" fontId="7" fillId="0" borderId="9" xfId="5" applyNumberFormat="1" applyFont="1" applyBorder="1" applyAlignment="1">
      <alignment horizontal="center"/>
    </xf>
    <xf numFmtId="194" fontId="7" fillId="0" borderId="6" xfId="5" applyNumberFormat="1" applyFont="1" applyBorder="1"/>
    <xf numFmtId="193" fontId="7" fillId="0" borderId="6" xfId="5" applyNumberFormat="1" applyFont="1" applyBorder="1"/>
    <xf numFmtId="173" fontId="18" fillId="0" borderId="18" xfId="46" applyNumberFormat="1" applyFont="1" applyFill="1" applyBorder="1" applyAlignment="1">
      <alignment horizontal="center"/>
    </xf>
    <xf numFmtId="173" fontId="18" fillId="0" borderId="3" xfId="46" applyNumberFormat="1" applyFont="1" applyFill="1" applyBorder="1" applyAlignment="1">
      <alignment horizontal="center"/>
    </xf>
    <xf numFmtId="0" fontId="7" fillId="0" borderId="7" xfId="5" applyFont="1" applyBorder="1" applyAlignment="1">
      <alignment horizontal="center" vertical="center"/>
    </xf>
    <xf numFmtId="0" fontId="7" fillId="0" borderId="5" xfId="5" applyFont="1" applyBorder="1" applyAlignment="1">
      <alignment horizontal="center" vertical="center"/>
    </xf>
    <xf numFmtId="0" fontId="7" fillId="0" borderId="4" xfId="5" applyFont="1" applyBorder="1" applyAlignment="1">
      <alignment horizontal="center" vertical="center"/>
    </xf>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7" fillId="0" borderId="0" xfId="5" applyFont="1" applyBorder="1" applyAlignment="1">
      <alignment horizontal="center" vertical="center"/>
    </xf>
    <xf numFmtId="176" fontId="7" fillId="0" borderId="0" xfId="13" applyNumberFormat="1" applyFont="1" applyBorder="1" applyAlignment="1">
      <alignment horizontal="center"/>
    </xf>
    <xf numFmtId="3" fontId="7" fillId="0" borderId="0" xfId="13" applyNumberFormat="1" applyFont="1"/>
    <xf numFmtId="164" fontId="7" fillId="0" borderId="0" xfId="5" applyNumberFormat="1" applyFont="1" applyFill="1" applyBorder="1" applyAlignment="1">
      <alignment horizontal="center" vertical="center"/>
    </xf>
    <xf numFmtId="49" fontId="53" fillId="5" borderId="0" xfId="0" applyNumberFormat="1" applyFont="1" applyFill="1" applyBorder="1" applyAlignment="1">
      <alignment horizontal="left" vertical="center" readingOrder="1"/>
    </xf>
    <xf numFmtId="0" fontId="7" fillId="0" borderId="0" xfId="5" applyFill="1" applyBorder="1" applyAlignment="1">
      <alignment horizontal="center" wrapText="1"/>
    </xf>
    <xf numFmtId="0" fontId="7" fillId="0" borderId="0" xfId="5" applyFill="1" applyBorder="1" applyAlignment="1">
      <alignment wrapText="1"/>
    </xf>
    <xf numFmtId="0" fontId="7" fillId="0" borderId="0" xfId="5" applyFill="1" applyBorder="1" applyAlignment="1">
      <alignment horizontal="center" vertical="center"/>
    </xf>
    <xf numFmtId="0" fontId="7" fillId="0" borderId="0" xfId="5" applyFill="1" applyBorder="1" applyAlignment="1"/>
    <xf numFmtId="170" fontId="7" fillId="0" borderId="0" xfId="5" applyNumberFormat="1" applyFill="1" applyBorder="1"/>
    <xf numFmtId="3" fontId="7" fillId="0" borderId="0" xfId="5" applyNumberFormat="1" applyFill="1" applyBorder="1" applyAlignment="1">
      <alignment horizontal="center"/>
    </xf>
    <xf numFmtId="1" fontId="7" fillId="0" borderId="0" xfId="5" applyNumberFormat="1" applyFill="1" applyBorder="1" applyAlignment="1">
      <alignment horizontal="center"/>
    </xf>
    <xf numFmtId="167" fontId="7" fillId="0" borderId="0" xfId="5" applyNumberFormat="1" applyFill="1" applyBorder="1"/>
    <xf numFmtId="0" fontId="7" fillId="0" borderId="0" xfId="5" applyFill="1" applyAlignment="1">
      <alignment wrapText="1"/>
    </xf>
    <xf numFmtId="0" fontId="7" fillId="0" borderId="0" xfId="5" applyFill="1" applyAlignment="1"/>
    <xf numFmtId="0" fontId="7" fillId="0" borderId="0" xfId="5" applyFont="1" applyFill="1" applyBorder="1" applyAlignment="1">
      <alignment vertical="center"/>
    </xf>
    <xf numFmtId="0" fontId="56" fillId="5" borderId="24" xfId="0" applyFont="1" applyFill="1" applyBorder="1" applyAlignment="1">
      <alignment horizontal="left" wrapText="1"/>
    </xf>
    <xf numFmtId="0" fontId="56" fillId="5" borderId="0" xfId="0" applyFont="1" applyFill="1" applyBorder="1" applyAlignment="1">
      <alignment horizontal="left" wrapText="1"/>
    </xf>
    <xf numFmtId="0" fontId="56" fillId="5" borderId="25" xfId="0" applyFont="1" applyFill="1" applyBorder="1" applyAlignment="1">
      <alignment horizontal="left" wrapText="1"/>
    </xf>
    <xf numFmtId="0" fontId="55" fillId="5" borderId="24" xfId="0" applyFont="1" applyFill="1" applyBorder="1" applyAlignment="1">
      <alignment horizontal="left" vertical="center" wrapText="1" readingOrder="1"/>
    </xf>
    <xf numFmtId="0" fontId="55" fillId="5" borderId="0" xfId="0" applyFont="1" applyFill="1" applyBorder="1" applyAlignment="1">
      <alignment horizontal="left" vertical="center" wrapText="1" readingOrder="1"/>
    </xf>
    <xf numFmtId="0" fontId="55" fillId="5" borderId="25" xfId="0" applyFont="1" applyFill="1" applyBorder="1" applyAlignment="1">
      <alignment horizontal="left" vertical="center" wrapText="1" readingOrder="1"/>
    </xf>
    <xf numFmtId="0" fontId="61" fillId="5" borderId="24" xfId="0" applyFont="1" applyFill="1" applyBorder="1" applyAlignment="1">
      <alignment horizontal="left" vertical="top" wrapText="1" readingOrder="1"/>
    </xf>
    <xf numFmtId="0" fontId="61" fillId="5" borderId="0" xfId="0" applyFont="1" applyFill="1" applyBorder="1" applyAlignment="1">
      <alignment horizontal="left" vertical="top" wrapText="1" readingOrder="1"/>
    </xf>
    <xf numFmtId="0" fontId="61" fillId="5" borderId="25" xfId="0" applyFont="1" applyFill="1" applyBorder="1" applyAlignment="1">
      <alignment horizontal="left" vertical="top" wrapText="1" readingOrder="1"/>
    </xf>
    <xf numFmtId="0" fontId="55" fillId="5" borderId="24" xfId="0" applyFont="1" applyFill="1" applyBorder="1" applyAlignment="1">
      <alignment horizontal="left" vertical="top" wrapText="1" readingOrder="1"/>
    </xf>
    <xf numFmtId="0" fontId="55" fillId="5" borderId="0" xfId="0" applyFont="1" applyFill="1" applyBorder="1" applyAlignment="1">
      <alignment horizontal="left" vertical="top" wrapText="1" readingOrder="1"/>
    </xf>
    <xf numFmtId="0" fontId="55" fillId="5" borderId="25" xfId="0" applyFont="1" applyFill="1" applyBorder="1" applyAlignment="1">
      <alignment horizontal="left" vertical="top" wrapText="1" readingOrder="1"/>
    </xf>
    <xf numFmtId="0" fontId="7" fillId="0" borderId="7" xfId="5" applyFont="1" applyFill="1" applyBorder="1" applyAlignment="1">
      <alignment horizontal="center"/>
    </xf>
    <xf numFmtId="0" fontId="7" fillId="0" borderId="4" xfId="5" applyFont="1" applyFill="1" applyBorder="1" applyAlignment="1">
      <alignment horizontal="center"/>
    </xf>
    <xf numFmtId="0" fontId="7" fillId="0" borderId="5" xfId="5" applyFont="1" applyFill="1" applyBorder="1" applyAlignment="1">
      <alignment horizontal="center"/>
    </xf>
    <xf numFmtId="0" fontId="43" fillId="4" borderId="0" xfId="5" applyFont="1" applyFill="1" applyBorder="1" applyAlignment="1">
      <alignment horizontal="center"/>
    </xf>
    <xf numFmtId="164" fontId="43" fillId="4" borderId="0" xfId="1" applyNumberFormat="1" applyFont="1" applyFill="1" applyBorder="1" applyAlignment="1">
      <alignment horizontal="center" vertical="center"/>
    </xf>
    <xf numFmtId="0" fontId="43" fillId="4" borderId="0" xfId="13" applyFont="1" applyFill="1" applyBorder="1" applyAlignment="1">
      <alignment horizontal="center"/>
    </xf>
    <xf numFmtId="0" fontId="43" fillId="4" borderId="0" xfId="13" applyFont="1" applyFill="1" applyBorder="1" applyAlignment="1">
      <alignment horizontal="center" vertical="center"/>
    </xf>
    <xf numFmtId="0" fontId="8" fillId="0" borderId="0" xfId="13" applyFont="1" applyAlignment="1">
      <alignment horizontal="center" vertical="center" wrapText="1"/>
    </xf>
    <xf numFmtId="0" fontId="7" fillId="0" borderId="7" xfId="7" applyFont="1" applyBorder="1" applyAlignment="1">
      <alignment horizontal="center" vertical="center" wrapText="1"/>
    </xf>
    <xf numFmtId="0" fontId="7" fillId="0" borderId="10" xfId="7" applyFont="1" applyBorder="1" applyAlignment="1">
      <alignment horizontal="center" vertical="center" wrapText="1"/>
    </xf>
    <xf numFmtId="0" fontId="7" fillId="0" borderId="8" xfId="7" applyFont="1" applyBorder="1" applyAlignment="1">
      <alignment horizontal="center" vertical="center" wrapText="1"/>
    </xf>
    <xf numFmtId="0" fontId="43" fillId="4" borderId="0" xfId="5" applyFont="1" applyFill="1" applyBorder="1" applyAlignment="1">
      <alignment horizontal="center" wrapText="1"/>
    </xf>
    <xf numFmtId="0" fontId="43" fillId="4" borderId="19" xfId="5" applyFont="1" applyFill="1" applyBorder="1" applyAlignment="1">
      <alignment horizontal="center" wrapText="1"/>
    </xf>
    <xf numFmtId="0" fontId="43" fillId="4" borderId="0" xfId="5" applyFont="1" applyFill="1" applyAlignment="1">
      <alignment horizontal="left" vertical="center"/>
    </xf>
    <xf numFmtId="0" fontId="25" fillId="0" borderId="7" xfId="43" applyFont="1" applyBorder="1" applyAlignment="1">
      <alignment horizontal="center" vertical="center"/>
    </xf>
    <xf numFmtId="0" fontId="25" fillId="0" borderId="4" xfId="43" applyFont="1" applyBorder="1" applyAlignment="1">
      <alignment horizontal="center" vertical="center"/>
    </xf>
    <xf numFmtId="0" fontId="25" fillId="0" borderId="5" xfId="43"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43" fillId="4" borderId="0" xfId="0" applyFont="1" applyFill="1" applyBorder="1" applyAlignment="1">
      <alignment horizontal="center" vertical="center"/>
    </xf>
    <xf numFmtId="0" fontId="43" fillId="4" borderId="0" xfId="0" applyFont="1" applyFill="1" applyBorder="1" applyAlignment="1">
      <alignment horizontal="left"/>
    </xf>
    <xf numFmtId="0" fontId="7" fillId="0" borderId="13" xfId="5" applyFont="1" applyFill="1" applyBorder="1" applyAlignment="1">
      <alignment horizontal="center" vertical="center" wrapText="1"/>
    </xf>
    <xf numFmtId="0" fontId="7" fillId="0" borderId="15" xfId="5"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3" xfId="5" applyFont="1" applyFill="1" applyBorder="1" applyAlignment="1">
      <alignment horizontal="center" wrapText="1"/>
    </xf>
    <xf numFmtId="0" fontId="7" fillId="0" borderId="15" xfId="5" applyFont="1" applyFill="1" applyBorder="1" applyAlignment="1">
      <alignment horizontal="center" wrapText="1"/>
    </xf>
    <xf numFmtId="0" fontId="31" fillId="0" borderId="0" xfId="0" applyFont="1" applyAlignment="1">
      <alignment horizontal="left" wrapText="1"/>
    </xf>
    <xf numFmtId="0" fontId="11" fillId="0" borderId="4" xfId="0" applyFont="1" applyBorder="1" applyAlignment="1">
      <alignment horizontal="left" wrapText="1"/>
    </xf>
    <xf numFmtId="0" fontId="11" fillId="0" borderId="0" xfId="0" applyFont="1" applyAlignment="1">
      <alignment horizontal="left" wrapText="1"/>
    </xf>
    <xf numFmtId="0" fontId="0" fillId="0" borderId="1" xfId="0" applyBorder="1" applyAlignment="1">
      <alignment horizontal="center"/>
    </xf>
    <xf numFmtId="0" fontId="0" fillId="0" borderId="18" xfId="0" applyBorder="1" applyAlignment="1">
      <alignment horizontal="center"/>
    </xf>
    <xf numFmtId="0" fontId="0" fillId="0" borderId="0" xfId="0" applyBorder="1" applyAlignment="1">
      <alignment horizontal="left"/>
    </xf>
    <xf numFmtId="0" fontId="0" fillId="0" borderId="10" xfId="0" applyBorder="1" applyAlignment="1">
      <alignment horizontal="center" vertical="center"/>
    </xf>
    <xf numFmtId="0" fontId="7" fillId="0" borderId="10" xfId="0" applyFont="1" applyBorder="1" applyAlignment="1">
      <alignment horizontal="left"/>
    </xf>
    <xf numFmtId="0" fontId="0" fillId="0" borderId="6" xfId="0" applyBorder="1" applyAlignment="1">
      <alignment horizontal="left"/>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7" fillId="0" borderId="10" xfId="0" applyFont="1" applyBorder="1" applyAlignment="1">
      <alignment horizontal="center" vertical="center" wrapText="1"/>
    </xf>
    <xf numFmtId="0" fontId="7" fillId="0" borderId="8" xfId="0" applyFont="1" applyBorder="1" applyAlignment="1">
      <alignment horizontal="center" vertical="center" wrapText="1"/>
    </xf>
    <xf numFmtId="0" fontId="22" fillId="0" borderId="0" xfId="5" applyFont="1" applyFill="1" applyAlignment="1">
      <alignment horizontal="left" wrapText="1"/>
    </xf>
    <xf numFmtId="0" fontId="7" fillId="0" borderId="8" xfId="5" applyFont="1" applyBorder="1" applyAlignment="1">
      <alignment horizontal="center"/>
    </xf>
    <xf numFmtId="0" fontId="7" fillId="0" borderId="6" xfId="5" applyFont="1" applyBorder="1" applyAlignment="1">
      <alignment horizontal="center"/>
    </xf>
    <xf numFmtId="0" fontId="7" fillId="0" borderId="1" xfId="5" applyFont="1" applyBorder="1" applyAlignment="1">
      <alignment horizontal="center"/>
    </xf>
    <xf numFmtId="0" fontId="7" fillId="0" borderId="18" xfId="5" applyFont="1" applyBorder="1" applyAlignment="1">
      <alignment horizontal="center"/>
    </xf>
    <xf numFmtId="0" fontId="7" fillId="0" borderId="3" xfId="5" applyFont="1" applyBorder="1" applyAlignment="1">
      <alignment horizontal="center"/>
    </xf>
    <xf numFmtId="0" fontId="7" fillId="0" borderId="10" xfId="5" applyFont="1" applyBorder="1" applyAlignment="1">
      <alignment horizontal="center"/>
    </xf>
    <xf numFmtId="0" fontId="7" fillId="0" borderId="0" xfId="5" applyFont="1" applyBorder="1" applyAlignment="1">
      <alignment horizontal="center"/>
    </xf>
    <xf numFmtId="0" fontId="7" fillId="0" borderId="7" xfId="5" applyFont="1" applyBorder="1" applyAlignment="1">
      <alignment horizontal="center"/>
    </xf>
    <xf numFmtId="0" fontId="7" fillId="0" borderId="4" xfId="5" applyFont="1" applyBorder="1" applyAlignment="1">
      <alignment horizontal="center"/>
    </xf>
    <xf numFmtId="0" fontId="7" fillId="0" borderId="5" xfId="5" applyFont="1" applyBorder="1" applyAlignment="1">
      <alignment horizontal="center"/>
    </xf>
    <xf numFmtId="0" fontId="7" fillId="0" borderId="7" xfId="5" applyBorder="1" applyAlignment="1">
      <alignment horizontal="center" vertical="center" wrapText="1"/>
    </xf>
    <xf numFmtId="0" fontId="7" fillId="0" borderId="5" xfId="5" applyBorder="1" applyAlignment="1">
      <alignment horizontal="center" vertical="center" wrapText="1"/>
    </xf>
    <xf numFmtId="0" fontId="7" fillId="0" borderId="8" xfId="5" applyBorder="1" applyAlignment="1">
      <alignment horizontal="center" vertical="center"/>
    </xf>
    <xf numFmtId="0" fontId="7" fillId="0" borderId="9" xfId="5" applyBorder="1" applyAlignment="1">
      <alignment horizontal="center" vertical="center"/>
    </xf>
    <xf numFmtId="0" fontId="7" fillId="0" borderId="6" xfId="5" applyBorder="1" applyAlignment="1">
      <alignment horizontal="center" vertical="center"/>
    </xf>
    <xf numFmtId="0" fontId="7" fillId="0" borderId="7" xfId="5" applyFont="1" applyBorder="1" applyAlignment="1">
      <alignment horizontal="left" wrapText="1"/>
    </xf>
    <xf numFmtId="0" fontId="7" fillId="0" borderId="8" xfId="5" applyFont="1" applyBorder="1" applyAlignment="1">
      <alignment horizontal="left" wrapText="1"/>
    </xf>
    <xf numFmtId="0" fontId="7" fillId="0" borderId="7" xfId="5" applyFont="1" applyBorder="1" applyAlignment="1">
      <alignment horizontal="center" vertical="center"/>
    </xf>
    <xf numFmtId="0" fontId="7" fillId="0" borderId="5" xfId="5" applyFont="1" applyBorder="1" applyAlignment="1">
      <alignment horizontal="center" vertical="center"/>
    </xf>
    <xf numFmtId="0" fontId="7" fillId="0" borderId="4" xfId="5" applyFont="1" applyBorder="1" applyAlignment="1">
      <alignment horizontal="center" vertical="center"/>
    </xf>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7" fillId="0" borderId="0" xfId="5"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2" xfId="5" applyFont="1" applyBorder="1" applyAlignment="1">
      <alignment horizontal="center" vertical="center" wrapText="1"/>
    </xf>
    <xf numFmtId="0" fontId="7" fillId="0" borderId="3" xfId="5" applyFont="1" applyBorder="1" applyAlignment="1">
      <alignment horizontal="center" vertical="center"/>
    </xf>
    <xf numFmtId="0" fontId="7" fillId="0" borderId="13" xfId="5" applyFont="1" applyBorder="1" applyAlignment="1">
      <alignment horizontal="center" vertical="center" wrapText="1"/>
    </xf>
    <xf numFmtId="0" fontId="7" fillId="0" borderId="15" xfId="5" applyFont="1" applyBorder="1" applyAlignment="1">
      <alignment horizontal="center" vertical="center" wrapText="1"/>
    </xf>
    <xf numFmtId="0" fontId="7" fillId="0" borderId="1" xfId="5" applyFont="1" applyBorder="1" applyAlignment="1">
      <alignment horizontal="center" vertical="center"/>
    </xf>
    <xf numFmtId="0" fontId="7" fillId="0" borderId="2" xfId="5" applyFont="1" applyBorder="1" applyAlignment="1">
      <alignment horizontal="center" vertical="center"/>
    </xf>
    <xf numFmtId="0" fontId="7" fillId="0" borderId="7" xfId="13" applyFont="1" applyBorder="1" applyAlignment="1">
      <alignment horizontal="center"/>
    </xf>
    <xf numFmtId="0" fontId="7" fillId="0" borderId="5" xfId="13" applyFont="1" applyBorder="1" applyAlignment="1">
      <alignment horizontal="center"/>
    </xf>
    <xf numFmtId="0" fontId="7" fillId="0" borderId="4" xfId="13" applyFont="1" applyBorder="1" applyAlignment="1">
      <alignment horizontal="center"/>
    </xf>
    <xf numFmtId="0" fontId="7" fillId="0" borderId="16" xfId="5" applyFill="1" applyBorder="1" applyAlignment="1">
      <alignment horizontal="left" vertical="center"/>
    </xf>
    <xf numFmtId="0" fontId="0" fillId="0" borderId="13" xfId="5" applyFont="1" applyFill="1" applyBorder="1" applyAlignment="1">
      <alignment horizontal="left" vertical="center"/>
    </xf>
    <xf numFmtId="0" fontId="7" fillId="0" borderId="14" xfId="5" applyFill="1" applyBorder="1" applyAlignment="1">
      <alignment horizontal="left" vertical="center"/>
    </xf>
    <xf numFmtId="0" fontId="7" fillId="0" borderId="15" xfId="5" applyFill="1" applyBorder="1" applyAlignment="1">
      <alignment horizontal="left" vertical="center"/>
    </xf>
  </cellXfs>
  <cellStyles count="47">
    <cellStyle name="Comma" xfId="1" builtinId="3"/>
    <cellStyle name="Comma 2" xfId="19"/>
    <cellStyle name="Currency" xfId="45" builtinId="4"/>
    <cellStyle name="Currency 2" xfId="2"/>
    <cellStyle name="Currency 2 2" xfId="35"/>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40" builtinId="8"/>
    <cellStyle name="Hyperlink 2" xfId="42"/>
    <cellStyle name="Normal" xfId="0" builtinId="0"/>
    <cellStyle name="Normal 2" xfId="3"/>
    <cellStyle name="Normal 2 2" xfId="13"/>
    <cellStyle name="Normal 3" xfId="4"/>
    <cellStyle name="Normal 3 2" xfId="15"/>
    <cellStyle name="Normal 3 3" xfId="36"/>
    <cellStyle name="Normal 3 4" xfId="16"/>
    <cellStyle name="Normal 4" xfId="5"/>
    <cellStyle name="Normal 5" xfId="6"/>
    <cellStyle name="Normal 5 2" xfId="20"/>
    <cellStyle name="Normal 6" xfId="7"/>
    <cellStyle name="Normal 7" xfId="34"/>
    <cellStyle name="Normal 7 2" xfId="46"/>
    <cellStyle name="Normal 8" xfId="41"/>
    <cellStyle name="Normal 9" xfId="43"/>
    <cellStyle name="Normal_Figure" xfId="14"/>
    <cellStyle name="Normal_Turbine IEC Class-avg" xfId="17"/>
    <cellStyle name="Percent" xfId="11" builtinId="5"/>
    <cellStyle name="Percent 2" xfId="8"/>
    <cellStyle name="Percent 2 2" xfId="37"/>
    <cellStyle name="Percent 3" xfId="9"/>
    <cellStyle name="Percent 3 2" xfId="18"/>
    <cellStyle name="Percent 3 3" xfId="38"/>
    <cellStyle name="Percent 4" xfId="12"/>
    <cellStyle name="Percent 5" xfId="44"/>
    <cellStyle name="Percent_Wind_Project_Quarterly_Reports_010907" xfId="33"/>
    <cellStyle name="Style 1" xfId="10"/>
    <cellStyle name="Style 1 2" xfId="3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89800"/>
      <color rgb="FF808080"/>
      <color rgb="FFEBF1D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17.xml"/><Relationship Id="rId1" Type="http://schemas.microsoft.com/office/2011/relationships/chartStyle" Target="style17.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18.xml"/><Relationship Id="rId1" Type="http://schemas.microsoft.com/office/2011/relationships/chartStyle" Target="style18.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49.xml"/><Relationship Id="rId2" Type="http://schemas.microsoft.com/office/2011/relationships/chartColorStyle" Target="colors19.xml"/><Relationship Id="rId1" Type="http://schemas.microsoft.com/office/2011/relationships/chartStyle" Target="style19.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20.xml"/><Relationship Id="rId1" Type="http://schemas.microsoft.com/office/2011/relationships/chartStyle" Target="style20.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54.xml"/><Relationship Id="rId2" Type="http://schemas.microsoft.com/office/2011/relationships/chartColorStyle" Target="colors21.xml"/><Relationship Id="rId1" Type="http://schemas.microsoft.com/office/2011/relationships/chartStyle" Target="style21.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55.xml"/><Relationship Id="rId2" Type="http://schemas.microsoft.com/office/2011/relationships/chartColorStyle" Target="colors22.xml"/><Relationship Id="rId1" Type="http://schemas.microsoft.com/office/2011/relationships/chartStyle" Target="style2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4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4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25.xml"/><Relationship Id="rId1" Type="http://schemas.microsoft.com/office/2011/relationships/chartStyle" Target="style25.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72.xml"/><Relationship Id="rId2" Type="http://schemas.microsoft.com/office/2011/relationships/chartColorStyle" Target="colors26.xml"/><Relationship Id="rId1" Type="http://schemas.microsoft.com/office/2011/relationships/chartStyle" Target="style26.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73.xml"/><Relationship Id="rId2" Type="http://schemas.microsoft.com/office/2011/relationships/chartColorStyle" Target="colors27.xml"/><Relationship Id="rId1" Type="http://schemas.microsoft.com/office/2011/relationships/chartStyle" Target="style27.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74.xml"/><Relationship Id="rId2" Type="http://schemas.microsoft.com/office/2011/relationships/chartColorStyle" Target="colors28.xml"/><Relationship Id="rId1" Type="http://schemas.microsoft.com/office/2011/relationships/chartStyle" Target="style28.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75.xml"/><Relationship Id="rId2" Type="http://schemas.microsoft.com/office/2011/relationships/chartColorStyle" Target="colors29.xml"/><Relationship Id="rId1" Type="http://schemas.microsoft.com/office/2011/relationships/chartStyle" Target="style29.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76.xml"/><Relationship Id="rId2" Type="http://schemas.microsoft.com/office/2011/relationships/chartColorStyle" Target="colors30.xml"/><Relationship Id="rId1" Type="http://schemas.microsoft.com/office/2011/relationships/chartStyle" Target="style30.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77.xml"/><Relationship Id="rId2" Type="http://schemas.microsoft.com/office/2011/relationships/chartColorStyle" Target="colors31.xml"/><Relationship Id="rId1" Type="http://schemas.microsoft.com/office/2011/relationships/chartStyle" Target="style31.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78.xml"/><Relationship Id="rId2" Type="http://schemas.microsoft.com/office/2011/relationships/chartColorStyle" Target="colors32.xml"/><Relationship Id="rId1" Type="http://schemas.microsoft.com/office/2011/relationships/chartStyle" Target="style32.xml"/></Relationships>
</file>

<file path=xl/charts/_rels/chart52.xml.rels><?xml version="1.0" encoding="UTF-8" standalone="yes"?>
<Relationships xmlns="http://schemas.openxmlformats.org/package/2006/relationships"><Relationship Id="rId3" Type="http://schemas.openxmlformats.org/officeDocument/2006/relationships/chartUserShapes" Target="../drawings/drawing79.xml"/><Relationship Id="rId2" Type="http://schemas.microsoft.com/office/2011/relationships/chartColorStyle" Target="colors33.xml"/><Relationship Id="rId1" Type="http://schemas.microsoft.com/office/2011/relationships/chartStyle" Target="style33.xml"/></Relationships>
</file>

<file path=xl/charts/_rels/chart53.xml.rels><?xml version="1.0" encoding="UTF-8" standalone="yes"?>
<Relationships xmlns="http://schemas.openxmlformats.org/package/2006/relationships"><Relationship Id="rId3" Type="http://schemas.openxmlformats.org/officeDocument/2006/relationships/chartUserShapes" Target="../drawings/drawing80.xml"/><Relationship Id="rId2" Type="http://schemas.microsoft.com/office/2011/relationships/chartColorStyle" Target="colors34.xml"/><Relationship Id="rId1" Type="http://schemas.microsoft.com/office/2011/relationships/chartStyle" Target="style34.xml"/></Relationships>
</file>

<file path=xl/charts/_rels/chart5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58.xml.rels><?xml version="1.0" encoding="UTF-8" standalone="yes"?>
<Relationships xmlns="http://schemas.openxmlformats.org/package/2006/relationships"><Relationship Id="rId2" Type="http://schemas.openxmlformats.org/officeDocument/2006/relationships/chartUserShapes" Target="../drawings/drawing88.xml"/><Relationship Id="rId1" Type="http://schemas.openxmlformats.org/officeDocument/2006/relationships/themeOverride" Target="../theme/themeOverride1.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90.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91.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93.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95.xml"/></Relationships>
</file>

<file path=xl/charts/_rels/chart64.xml.rels><?xml version="1.0" encoding="UTF-8" standalone="yes"?>
<Relationships xmlns="http://schemas.openxmlformats.org/package/2006/relationships"><Relationship Id="rId3" Type="http://schemas.openxmlformats.org/officeDocument/2006/relationships/chartUserShapes" Target="../drawings/drawing97.xml"/><Relationship Id="rId2" Type="http://schemas.microsoft.com/office/2011/relationships/chartColorStyle" Target="colors36.xml"/><Relationship Id="rId1" Type="http://schemas.microsoft.com/office/2011/relationships/chartStyle" Target="style36.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99.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00.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01.xml"/></Relationships>
</file>

<file path=xl/charts/_rels/chart68.xml.rels><?xml version="1.0" encoding="UTF-8" standalone="yes"?>
<Relationships xmlns="http://schemas.openxmlformats.org/package/2006/relationships"><Relationship Id="rId3" Type="http://schemas.openxmlformats.org/officeDocument/2006/relationships/chartUserShapes" Target="../drawings/drawing102.xml"/><Relationship Id="rId2" Type="http://schemas.microsoft.com/office/2011/relationships/chartColorStyle" Target="colors37.xml"/><Relationship Id="rId1" Type="http://schemas.microsoft.com/office/2011/relationships/chartStyle" Target="style37.xml"/></Relationships>
</file>

<file path=xl/charts/_rels/chart69.xml.rels><?xml version="1.0" encoding="UTF-8" standalone="yes"?>
<Relationships xmlns="http://schemas.openxmlformats.org/package/2006/relationships"><Relationship Id="rId3" Type="http://schemas.openxmlformats.org/officeDocument/2006/relationships/chartUserShapes" Target="../drawings/drawing104.xml"/><Relationship Id="rId2" Type="http://schemas.microsoft.com/office/2011/relationships/chartColorStyle" Target="colors38.xml"/><Relationship Id="rId1" Type="http://schemas.microsoft.com/office/2011/relationships/chartStyle" Target="style38.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05.xml"/><Relationship Id="rId2" Type="http://schemas.microsoft.com/office/2011/relationships/chartColorStyle" Target="colors39.xml"/><Relationship Id="rId1" Type="http://schemas.microsoft.com/office/2011/relationships/chartStyle" Target="style39.xml"/></Relationships>
</file>

<file path=xl/charts/_rels/chart71.xml.rels><?xml version="1.0" encoding="UTF-8" standalone="yes"?>
<Relationships xmlns="http://schemas.openxmlformats.org/package/2006/relationships"><Relationship Id="rId3" Type="http://schemas.openxmlformats.org/officeDocument/2006/relationships/chartUserShapes" Target="../drawings/drawing106.xml"/><Relationship Id="rId2" Type="http://schemas.microsoft.com/office/2011/relationships/chartColorStyle" Target="colors40.xml"/><Relationship Id="rId1" Type="http://schemas.microsoft.com/office/2011/relationships/chartStyle" Target="style40.xml"/></Relationships>
</file>

<file path=xl/charts/_rels/chart72.xml.rels><?xml version="1.0" encoding="UTF-8" standalone="yes"?>
<Relationships xmlns="http://schemas.openxmlformats.org/package/2006/relationships"><Relationship Id="rId3" Type="http://schemas.openxmlformats.org/officeDocument/2006/relationships/chartUserShapes" Target="../drawings/drawing107.xml"/><Relationship Id="rId2" Type="http://schemas.microsoft.com/office/2011/relationships/chartColorStyle" Target="colors41.xml"/><Relationship Id="rId1" Type="http://schemas.microsoft.com/office/2011/relationships/chartStyle" Target="style41.xml"/></Relationships>
</file>

<file path=xl/charts/_rels/chart73.xml.rels><?xml version="1.0" encoding="UTF-8" standalone="yes"?>
<Relationships xmlns="http://schemas.openxmlformats.org/package/2006/relationships"><Relationship Id="rId3" Type="http://schemas.openxmlformats.org/officeDocument/2006/relationships/chartUserShapes" Target="../drawings/drawing108.xml"/><Relationship Id="rId2" Type="http://schemas.microsoft.com/office/2011/relationships/chartColorStyle" Target="colors42.xml"/><Relationship Id="rId1" Type="http://schemas.microsoft.com/office/2011/relationships/chartStyle" Target="style42.xml"/></Relationships>
</file>

<file path=xl/charts/_rels/chart74.xml.rels><?xml version="1.0" encoding="UTF-8" standalone="yes"?>
<Relationships xmlns="http://schemas.openxmlformats.org/package/2006/relationships"><Relationship Id="rId3" Type="http://schemas.openxmlformats.org/officeDocument/2006/relationships/chartUserShapes" Target="../drawings/drawing109.xml"/><Relationship Id="rId2" Type="http://schemas.microsoft.com/office/2011/relationships/chartColorStyle" Target="colors43.xml"/><Relationship Id="rId1" Type="http://schemas.microsoft.com/office/2011/relationships/chartStyle" Target="style43.xml"/></Relationships>
</file>

<file path=xl/charts/_rels/chart75.xml.rels><?xml version="1.0" encoding="UTF-8" standalone="yes"?>
<Relationships xmlns="http://schemas.openxmlformats.org/package/2006/relationships"><Relationship Id="rId3" Type="http://schemas.openxmlformats.org/officeDocument/2006/relationships/chartUserShapes" Target="../drawings/drawing110.xml"/><Relationship Id="rId2" Type="http://schemas.microsoft.com/office/2011/relationships/chartColorStyle" Target="colors44.xml"/><Relationship Id="rId1" Type="http://schemas.microsoft.com/office/2011/relationships/chartStyle" Target="style44.xml"/></Relationships>
</file>

<file path=xl/charts/_rels/chart76.xml.rels><?xml version="1.0" encoding="UTF-8" standalone="yes"?>
<Relationships xmlns="http://schemas.openxmlformats.org/package/2006/relationships"><Relationship Id="rId3" Type="http://schemas.openxmlformats.org/officeDocument/2006/relationships/chartUserShapes" Target="../drawings/drawing111.xml"/><Relationship Id="rId2" Type="http://schemas.microsoft.com/office/2011/relationships/chartColorStyle" Target="colors45.xml"/><Relationship Id="rId1" Type="http://schemas.microsoft.com/office/2011/relationships/chartStyle" Target="style45.xml"/></Relationships>
</file>

<file path=xl/charts/_rels/chart77.xml.rels><?xml version="1.0" encoding="UTF-8" standalone="yes"?>
<Relationships xmlns="http://schemas.openxmlformats.org/package/2006/relationships"><Relationship Id="rId3" Type="http://schemas.openxmlformats.org/officeDocument/2006/relationships/chartUserShapes" Target="../drawings/drawing112.xml"/><Relationship Id="rId2" Type="http://schemas.microsoft.com/office/2011/relationships/chartColorStyle" Target="colors46.xml"/><Relationship Id="rId1" Type="http://schemas.microsoft.com/office/2011/relationships/chartStyle" Target="style46.xml"/></Relationships>
</file>

<file path=xl/charts/_rels/chart78.xml.rels><?xml version="1.0" encoding="UTF-8" standalone="yes"?>
<Relationships xmlns="http://schemas.openxmlformats.org/package/2006/relationships"><Relationship Id="rId3" Type="http://schemas.openxmlformats.org/officeDocument/2006/relationships/chartUserShapes" Target="../drawings/drawing113.xml"/><Relationship Id="rId2" Type="http://schemas.microsoft.com/office/2011/relationships/chartColorStyle" Target="colors47.xml"/><Relationship Id="rId1" Type="http://schemas.microsoft.com/office/2011/relationships/chartStyle" Target="style47.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15.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17.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18.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20.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22.xml"/></Relationships>
</file>

<file path=xl/charts/_rels/chart8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8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8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8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90.xml.rels><?xml version="1.0" encoding="UTF-8" standalone="yes"?>
<Relationships xmlns="http://schemas.openxmlformats.org/package/2006/relationships"><Relationship Id="rId3" Type="http://schemas.openxmlformats.org/officeDocument/2006/relationships/chartUserShapes" Target="../drawings/drawing125.xml"/><Relationship Id="rId2" Type="http://schemas.microsoft.com/office/2011/relationships/chartColorStyle" Target="colors52.xml"/><Relationship Id="rId1" Type="http://schemas.microsoft.com/office/2011/relationships/chartStyle" Target="style52.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6557810081432132E-2"/>
          <c:y val="9.8080575293941916E-2"/>
          <c:w val="0.87245221751127267"/>
          <c:h val="0.80507155355580551"/>
        </c:manualLayout>
      </c:layout>
      <c:barChart>
        <c:barDir val="col"/>
        <c:grouping val="stacked"/>
        <c:varyColors val="0"/>
        <c:ser>
          <c:idx val="2"/>
          <c:order val="0"/>
          <c:tx>
            <c:v> ERCOT</c:v>
          </c:tx>
          <c:spPr>
            <a:solidFill>
              <a:schemeClr val="tx1">
                <a:lumMod val="75000"/>
                <a:lumOff val="25000"/>
              </a:schemeClr>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Growth'!$E$29:$E$50</c:f>
              <c:numCache>
                <c:formatCode>#,##0.00</c:formatCode>
                <c:ptCount val="22"/>
                <c:pt idx="0">
                  <c:v>0</c:v>
                </c:pt>
                <c:pt idx="1">
                  <c:v>0.14432</c:v>
                </c:pt>
                <c:pt idx="2">
                  <c:v>0</c:v>
                </c:pt>
                <c:pt idx="3">
                  <c:v>0.8309200000000001</c:v>
                </c:pt>
                <c:pt idx="4">
                  <c:v>0</c:v>
                </c:pt>
                <c:pt idx="5">
                  <c:v>0.19750000000000001</c:v>
                </c:pt>
                <c:pt idx="6">
                  <c:v>0</c:v>
                </c:pt>
                <c:pt idx="7">
                  <c:v>0.67176000000000013</c:v>
                </c:pt>
                <c:pt idx="8">
                  <c:v>0.73370000000000002</c:v>
                </c:pt>
                <c:pt idx="9">
                  <c:v>1.5366</c:v>
                </c:pt>
                <c:pt idx="10">
                  <c:v>2.5615000000000001</c:v>
                </c:pt>
                <c:pt idx="11">
                  <c:v>2.0191599999999998</c:v>
                </c:pt>
                <c:pt idx="12">
                  <c:v>0.65397000000000005</c:v>
                </c:pt>
                <c:pt idx="13">
                  <c:v>0.19950000000000001</c:v>
                </c:pt>
                <c:pt idx="14">
                  <c:v>1.5040800000000001</c:v>
                </c:pt>
                <c:pt idx="15">
                  <c:v>0.1411</c:v>
                </c:pt>
                <c:pt idx="16">
                  <c:v>1.54939</c:v>
                </c:pt>
                <c:pt idx="17">
                  <c:v>3.5954800000000002</c:v>
                </c:pt>
                <c:pt idx="18">
                  <c:v>2.6109400000000003</c:v>
                </c:pt>
                <c:pt idx="19">
                  <c:v>1.946315</c:v>
                </c:pt>
                <c:pt idx="20">
                  <c:v>2.1244000000000001</c:v>
                </c:pt>
                <c:pt idx="21">
                  <c:v>3.4599700000000002</c:v>
                </c:pt>
              </c:numCache>
            </c:numRef>
          </c:val>
          <c:extLst>
            <c:ext xmlns:c16="http://schemas.microsoft.com/office/drawing/2014/chart" uri="{C3380CC4-5D6E-409C-BE32-E72D297353CC}">
              <c16:uniqueId val="{00000000-85D0-48F1-BAF1-01E2EE2A9ABE}"/>
            </c:ext>
          </c:extLst>
        </c:ser>
        <c:ser>
          <c:idx val="1"/>
          <c:order val="1"/>
          <c:tx>
            <c:v> SPP</c:v>
          </c:tx>
          <c:spPr>
            <a:solidFill>
              <a:schemeClr val="bg2">
                <a:lumMod val="50000"/>
              </a:schemeClr>
            </a:solidFill>
            <a:ln w="12700">
              <a:noFill/>
              <a:prstDash val="solid"/>
            </a:ln>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Growth'!$F$29:$F$50</c:f>
              <c:numCache>
                <c:formatCode>#,##0.00</c:formatCode>
                <c:ptCount val="22"/>
                <c:pt idx="0">
                  <c:v>2.16E-3</c:v>
                </c:pt>
                <c:pt idx="1">
                  <c:v>3.5700000000000003E-3</c:v>
                </c:pt>
                <c:pt idx="2">
                  <c:v>0</c:v>
                </c:pt>
                <c:pt idx="3">
                  <c:v>0.19642599999999999</c:v>
                </c:pt>
                <c:pt idx="4">
                  <c:v>2.7080000000000003E-3</c:v>
                </c:pt>
                <c:pt idx="5">
                  <c:v>0.18131999999999998</c:v>
                </c:pt>
                <c:pt idx="6">
                  <c:v>0.06</c:v>
                </c:pt>
                <c:pt idx="7">
                  <c:v>0.64759999999999995</c:v>
                </c:pt>
                <c:pt idx="8">
                  <c:v>0.20050000000000001</c:v>
                </c:pt>
                <c:pt idx="9">
                  <c:v>0.40720000000000001</c:v>
                </c:pt>
                <c:pt idx="10">
                  <c:v>0.89429999999999987</c:v>
                </c:pt>
                <c:pt idx="11">
                  <c:v>1.0690999999999999</c:v>
                </c:pt>
                <c:pt idx="12">
                  <c:v>0.8298000000000002</c:v>
                </c:pt>
                <c:pt idx="13">
                  <c:v>1.0231000000000001</c:v>
                </c:pt>
                <c:pt idx="14">
                  <c:v>3.0378499999999997</c:v>
                </c:pt>
                <c:pt idx="15">
                  <c:v>0.32855000000000001</c:v>
                </c:pt>
                <c:pt idx="16">
                  <c:v>1.2412000000000001</c:v>
                </c:pt>
                <c:pt idx="17">
                  <c:v>2.7406599999999997</c:v>
                </c:pt>
                <c:pt idx="18">
                  <c:v>3.117235</c:v>
                </c:pt>
                <c:pt idx="19">
                  <c:v>2.363985</c:v>
                </c:pt>
                <c:pt idx="20">
                  <c:v>1.9669749999999997</c:v>
                </c:pt>
                <c:pt idx="21">
                  <c:v>1.2129699999999999</c:v>
                </c:pt>
              </c:numCache>
            </c:numRef>
          </c:val>
          <c:extLst>
            <c:ext xmlns:c16="http://schemas.microsoft.com/office/drawing/2014/chart" uri="{C3380CC4-5D6E-409C-BE32-E72D297353CC}">
              <c16:uniqueId val="{00000001-85D0-48F1-BAF1-01E2EE2A9ABE}"/>
            </c:ext>
          </c:extLst>
        </c:ser>
        <c:ser>
          <c:idx val="3"/>
          <c:order val="2"/>
          <c:tx>
            <c:v> MISO</c:v>
          </c:tx>
          <c:spPr>
            <a:solidFill>
              <a:schemeClr val="accent3">
                <a:lumMod val="75000"/>
              </a:schemeClr>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Growth'!$G$29:$G$50</c:f>
              <c:numCache>
                <c:formatCode>#,##0.00</c:formatCode>
                <c:ptCount val="22"/>
                <c:pt idx="0">
                  <c:v>0.11343</c:v>
                </c:pt>
                <c:pt idx="1">
                  <c:v>0.38930999999999999</c:v>
                </c:pt>
                <c:pt idx="2">
                  <c:v>1.188E-2</c:v>
                </c:pt>
                <c:pt idx="3">
                  <c:v>0.14229000000000003</c:v>
                </c:pt>
                <c:pt idx="4">
                  <c:v>0.11573</c:v>
                </c:pt>
                <c:pt idx="5">
                  <c:v>0.32762000000000002</c:v>
                </c:pt>
                <c:pt idx="6">
                  <c:v>0.20461800000000002</c:v>
                </c:pt>
                <c:pt idx="7">
                  <c:v>0.35576000000000002</c:v>
                </c:pt>
                <c:pt idx="8">
                  <c:v>0.33038000000000001</c:v>
                </c:pt>
                <c:pt idx="9">
                  <c:v>0.86194999999999999</c:v>
                </c:pt>
                <c:pt idx="10">
                  <c:v>3.0618099999999999</c:v>
                </c:pt>
                <c:pt idx="11">
                  <c:v>1.7644499999999996</c:v>
                </c:pt>
                <c:pt idx="12">
                  <c:v>0.88752000000000009</c:v>
                </c:pt>
                <c:pt idx="13">
                  <c:v>2.0381</c:v>
                </c:pt>
                <c:pt idx="14">
                  <c:v>2.246855</c:v>
                </c:pt>
                <c:pt idx="15">
                  <c:v>0.22134999999999999</c:v>
                </c:pt>
                <c:pt idx="16">
                  <c:v>1.1324080000000001</c:v>
                </c:pt>
                <c:pt idx="17">
                  <c:v>1.08</c:v>
                </c:pt>
                <c:pt idx="18">
                  <c:v>1.278797</c:v>
                </c:pt>
                <c:pt idx="19">
                  <c:v>1.0436700000000001</c:v>
                </c:pt>
                <c:pt idx="20">
                  <c:v>1.6901499999999998</c:v>
                </c:pt>
                <c:pt idx="21">
                  <c:v>3.0743049999999998</c:v>
                </c:pt>
              </c:numCache>
            </c:numRef>
          </c:val>
          <c:extLst>
            <c:ext xmlns:c16="http://schemas.microsoft.com/office/drawing/2014/chart" uri="{C3380CC4-5D6E-409C-BE32-E72D297353CC}">
              <c16:uniqueId val="{00000002-85D0-48F1-BAF1-01E2EE2A9ABE}"/>
            </c:ext>
          </c:extLst>
        </c:ser>
        <c:ser>
          <c:idx val="4"/>
          <c:order val="3"/>
          <c:tx>
            <c:v> West (non-ISO)</c:v>
          </c:tx>
          <c:spPr>
            <a:solidFill>
              <a:schemeClr val="accent2">
                <a:lumMod val="60000"/>
                <a:lumOff val="40000"/>
              </a:schemeClr>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Growth'!$K$29:$K$50</c:f>
              <c:numCache>
                <c:formatCode>#,##0.00</c:formatCode>
                <c:ptCount val="22"/>
                <c:pt idx="0">
                  <c:v>2.6729999999999997E-2</c:v>
                </c:pt>
                <c:pt idx="1">
                  <c:v>9.3074999999999991E-2</c:v>
                </c:pt>
                <c:pt idx="2">
                  <c:v>1.8345000000000004E-2</c:v>
                </c:pt>
                <c:pt idx="3">
                  <c:v>0.39956000000000003</c:v>
                </c:pt>
                <c:pt idx="4">
                  <c:v>0.12340000000000001</c:v>
                </c:pt>
                <c:pt idx="5">
                  <c:v>0.60731600000000008</c:v>
                </c:pt>
                <c:pt idx="6">
                  <c:v>7.4999999999999997E-3</c:v>
                </c:pt>
                <c:pt idx="7">
                  <c:v>0.44005</c:v>
                </c:pt>
                <c:pt idx="8">
                  <c:v>0.68759999999999999</c:v>
                </c:pt>
                <c:pt idx="9">
                  <c:v>1.5670500000000003</c:v>
                </c:pt>
                <c:pt idx="10">
                  <c:v>0.90259999999999996</c:v>
                </c:pt>
                <c:pt idx="11">
                  <c:v>2.5601500000000001</c:v>
                </c:pt>
                <c:pt idx="12">
                  <c:v>1.3317000000000001</c:v>
                </c:pt>
                <c:pt idx="13">
                  <c:v>1.7114500000000001</c:v>
                </c:pt>
                <c:pt idx="14">
                  <c:v>2.2355750000000003</c:v>
                </c:pt>
                <c:pt idx="15">
                  <c:v>3.1800000000000002E-2</c:v>
                </c:pt>
                <c:pt idx="16">
                  <c:v>0.54712000000000016</c:v>
                </c:pt>
                <c:pt idx="17">
                  <c:v>0.42879999999999996</c:v>
                </c:pt>
                <c:pt idx="18">
                  <c:v>0.34855000000000003</c:v>
                </c:pt>
                <c:pt idx="19">
                  <c:v>0.74750000000000005</c:v>
                </c:pt>
                <c:pt idx="20">
                  <c:v>0.78570999999999991</c:v>
                </c:pt>
                <c:pt idx="21">
                  <c:v>0.57745000000000002</c:v>
                </c:pt>
              </c:numCache>
            </c:numRef>
          </c:val>
          <c:extLst>
            <c:ext xmlns:c16="http://schemas.microsoft.com/office/drawing/2014/chart" uri="{C3380CC4-5D6E-409C-BE32-E72D297353CC}">
              <c16:uniqueId val="{00000003-85D0-48F1-BAF1-01E2EE2A9ABE}"/>
            </c:ext>
          </c:extLst>
        </c:ser>
        <c:ser>
          <c:idx val="5"/>
          <c:order val="4"/>
          <c:tx>
            <c:v> PJM</c:v>
          </c:tx>
          <c:spPr>
            <a:solidFill>
              <a:schemeClr val="accent6">
                <a:lumMod val="60000"/>
                <a:lumOff val="40000"/>
              </a:schemeClr>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Growth'!$H$29:$H$50</c:f>
              <c:numCache>
                <c:formatCode>#,##0.00</c:formatCode>
                <c:ptCount val="22"/>
                <c:pt idx="0">
                  <c:v>0</c:v>
                </c:pt>
                <c:pt idx="1">
                  <c:v>0</c:v>
                </c:pt>
                <c:pt idx="2">
                  <c:v>1.04E-2</c:v>
                </c:pt>
                <c:pt idx="3">
                  <c:v>2.4E-2</c:v>
                </c:pt>
                <c:pt idx="4">
                  <c:v>6.6000000000000003E-2</c:v>
                </c:pt>
                <c:pt idx="5">
                  <c:v>0.14849999999999999</c:v>
                </c:pt>
                <c:pt idx="6">
                  <c:v>3.5999999999999999E-3</c:v>
                </c:pt>
                <c:pt idx="7">
                  <c:v>6.2145000000000006E-2</c:v>
                </c:pt>
                <c:pt idx="8">
                  <c:v>5.0224999999999999E-2</c:v>
                </c:pt>
                <c:pt idx="9">
                  <c:v>0.70669999999999999</c:v>
                </c:pt>
                <c:pt idx="10">
                  <c:v>0.53970000000000007</c:v>
                </c:pt>
                <c:pt idx="11">
                  <c:v>1.7202579999999998</c:v>
                </c:pt>
                <c:pt idx="12">
                  <c:v>0.97720000000000029</c:v>
                </c:pt>
                <c:pt idx="13">
                  <c:v>0.56725000000000003</c:v>
                </c:pt>
                <c:pt idx="14">
                  <c:v>1.612355</c:v>
                </c:pt>
                <c:pt idx="15">
                  <c:v>4.3E-3</c:v>
                </c:pt>
                <c:pt idx="16">
                  <c:v>0.24174999999999999</c:v>
                </c:pt>
                <c:pt idx="17">
                  <c:v>0.36210000000000003</c:v>
                </c:pt>
                <c:pt idx="18">
                  <c:v>0.42869999999999997</c:v>
                </c:pt>
                <c:pt idx="19">
                  <c:v>0.80625000000000002</c:v>
                </c:pt>
                <c:pt idx="20">
                  <c:v>0.50949999999999995</c:v>
                </c:pt>
                <c:pt idx="21">
                  <c:v>0.63985500000000006</c:v>
                </c:pt>
              </c:numCache>
            </c:numRef>
          </c:val>
          <c:extLst>
            <c:ext xmlns:c16="http://schemas.microsoft.com/office/drawing/2014/chart" uri="{C3380CC4-5D6E-409C-BE32-E72D297353CC}">
              <c16:uniqueId val="{00000004-85D0-48F1-BAF1-01E2EE2A9ABE}"/>
            </c:ext>
          </c:extLst>
        </c:ser>
        <c:ser>
          <c:idx val="6"/>
          <c:order val="5"/>
          <c:tx>
            <c:v> CAISO</c:v>
          </c:tx>
          <c:spPr>
            <a:solidFill>
              <a:schemeClr val="accent4"/>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Growth'!$D$29:$D$50</c:f>
              <c:numCache>
                <c:formatCode>#,##0.00</c:formatCode>
                <c:ptCount val="22"/>
                <c:pt idx="0">
                  <c:v>0</c:v>
                </c:pt>
                <c:pt idx="1">
                  <c:v>0.25441999999999998</c:v>
                </c:pt>
                <c:pt idx="2">
                  <c:v>0.01</c:v>
                </c:pt>
                <c:pt idx="3">
                  <c:v>6.6599999999999993E-2</c:v>
                </c:pt>
                <c:pt idx="4">
                  <c:v>0.10242</c:v>
                </c:pt>
                <c:pt idx="5">
                  <c:v>0.20250000000000001</c:v>
                </c:pt>
                <c:pt idx="6">
                  <c:v>9.3530000000000016E-2</c:v>
                </c:pt>
                <c:pt idx="7">
                  <c:v>5.9749999999999998E-2</c:v>
                </c:pt>
                <c:pt idx="8">
                  <c:v>0.21199999999999999</c:v>
                </c:pt>
                <c:pt idx="9">
                  <c:v>6.3E-2</c:v>
                </c:pt>
                <c:pt idx="10">
                  <c:v>8.8999999999999996E-2</c:v>
                </c:pt>
                <c:pt idx="11">
                  <c:v>0.16122500000000001</c:v>
                </c:pt>
                <c:pt idx="12">
                  <c:v>0.4395</c:v>
                </c:pt>
                <c:pt idx="13">
                  <c:v>0.92330000000000012</c:v>
                </c:pt>
                <c:pt idx="14">
                  <c:v>1.6581799999999998</c:v>
                </c:pt>
                <c:pt idx="15">
                  <c:v>0.26911000000000002</c:v>
                </c:pt>
                <c:pt idx="16">
                  <c:v>0.1069</c:v>
                </c:pt>
                <c:pt idx="17">
                  <c:v>0.19390000000000002</c:v>
                </c:pt>
                <c:pt idx="18">
                  <c:v>0</c:v>
                </c:pt>
                <c:pt idx="19">
                  <c:v>4.9700000000000001E-2</c:v>
                </c:pt>
                <c:pt idx="20">
                  <c:v>0.32985000000000003</c:v>
                </c:pt>
                <c:pt idx="21">
                  <c:v>0.13279999999999997</c:v>
                </c:pt>
              </c:numCache>
            </c:numRef>
          </c:val>
          <c:extLst>
            <c:ext xmlns:c16="http://schemas.microsoft.com/office/drawing/2014/chart" uri="{C3380CC4-5D6E-409C-BE32-E72D297353CC}">
              <c16:uniqueId val="{00000005-85D0-48F1-BAF1-01E2EE2A9ABE}"/>
            </c:ext>
          </c:extLst>
        </c:ser>
        <c:ser>
          <c:idx val="7"/>
          <c:order val="6"/>
          <c:tx>
            <c:v> NYISO</c:v>
          </c:tx>
          <c:spPr>
            <a:solidFill>
              <a:schemeClr val="accent5"/>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Growth'!$I$29:$I$50</c:f>
              <c:numCache>
                <c:formatCode>#,##0.00</c:formatCode>
                <c:ptCount val="22"/>
                <c:pt idx="0">
                  <c:v>0</c:v>
                </c:pt>
                <c:pt idx="1">
                  <c:v>0</c:v>
                </c:pt>
                <c:pt idx="2">
                  <c:v>1.8149999999999999E-2</c:v>
                </c:pt>
                <c:pt idx="3">
                  <c:v>0.03</c:v>
                </c:pt>
                <c:pt idx="4">
                  <c:v>2.5000000000000001E-4</c:v>
                </c:pt>
                <c:pt idx="5">
                  <c:v>0</c:v>
                </c:pt>
                <c:pt idx="6">
                  <c:v>0</c:v>
                </c:pt>
                <c:pt idx="7">
                  <c:v>0.13694999999999999</c:v>
                </c:pt>
                <c:pt idx="8">
                  <c:v>0.18480000000000002</c:v>
                </c:pt>
                <c:pt idx="9">
                  <c:v>5.45E-2</c:v>
                </c:pt>
                <c:pt idx="10">
                  <c:v>0.28199999999999997</c:v>
                </c:pt>
                <c:pt idx="11">
                  <c:v>0.5675</c:v>
                </c:pt>
                <c:pt idx="12">
                  <c:v>2.0000000000000001E-4</c:v>
                </c:pt>
                <c:pt idx="13">
                  <c:v>0.12855</c:v>
                </c:pt>
                <c:pt idx="14">
                  <c:v>0.23669999999999999</c:v>
                </c:pt>
                <c:pt idx="15">
                  <c:v>8.4240000000000009E-2</c:v>
                </c:pt>
                <c:pt idx="16">
                  <c:v>2.5920000000000002E-2</c:v>
                </c:pt>
                <c:pt idx="17">
                  <c:v>1.1000000000000001E-3</c:v>
                </c:pt>
                <c:pt idx="18">
                  <c:v>7.7700000000000005E-2</c:v>
                </c:pt>
                <c:pt idx="19">
                  <c:v>1.5E-3</c:v>
                </c:pt>
                <c:pt idx="20">
                  <c:v>0.15840000000000001</c:v>
                </c:pt>
                <c:pt idx="21">
                  <c:v>0</c:v>
                </c:pt>
              </c:numCache>
            </c:numRef>
          </c:val>
          <c:extLst>
            <c:ext xmlns:c16="http://schemas.microsoft.com/office/drawing/2014/chart" uri="{C3380CC4-5D6E-409C-BE32-E72D297353CC}">
              <c16:uniqueId val="{00000006-85D0-48F1-BAF1-01E2EE2A9ABE}"/>
            </c:ext>
          </c:extLst>
        </c:ser>
        <c:ser>
          <c:idx val="8"/>
          <c:order val="7"/>
          <c:tx>
            <c:v> ISO-NE</c:v>
          </c:tx>
          <c:spPr>
            <a:solidFill>
              <a:schemeClr val="accent1">
                <a:lumMod val="60000"/>
                <a:lumOff val="40000"/>
              </a:schemeClr>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Growth'!$J$29:$J$50</c:f>
              <c:numCache>
                <c:formatCode>#,##0.00</c:formatCode>
                <c:ptCount val="22"/>
                <c:pt idx="0">
                  <c:v>0</c:v>
                </c:pt>
                <c:pt idx="1">
                  <c:v>0</c:v>
                </c:pt>
                <c:pt idx="2">
                  <c:v>0</c:v>
                </c:pt>
                <c:pt idx="3">
                  <c:v>6.6E-4</c:v>
                </c:pt>
                <c:pt idx="4">
                  <c:v>0</c:v>
                </c:pt>
                <c:pt idx="5">
                  <c:v>0</c:v>
                </c:pt>
                <c:pt idx="6">
                  <c:v>0</c:v>
                </c:pt>
                <c:pt idx="7">
                  <c:v>1E-4</c:v>
                </c:pt>
                <c:pt idx="8">
                  <c:v>1.3470000000000001E-2</c:v>
                </c:pt>
                <c:pt idx="9">
                  <c:v>3.4500000000000003E-2</c:v>
                </c:pt>
                <c:pt idx="10">
                  <c:v>2.9799999999999997E-2</c:v>
                </c:pt>
                <c:pt idx="11">
                  <c:v>0.13764999999999994</c:v>
                </c:pt>
                <c:pt idx="12">
                  <c:v>9.8099999999999979E-2</c:v>
                </c:pt>
                <c:pt idx="13">
                  <c:v>0.1983</c:v>
                </c:pt>
                <c:pt idx="14">
                  <c:v>0.31697500000000001</c:v>
                </c:pt>
                <c:pt idx="15">
                  <c:v>3.3599999999999997E-3</c:v>
                </c:pt>
                <c:pt idx="16">
                  <c:v>9.1500000000000001E-3</c:v>
                </c:pt>
                <c:pt idx="17">
                  <c:v>0.1925</c:v>
                </c:pt>
                <c:pt idx="18">
                  <c:v>0.3407</c:v>
                </c:pt>
                <c:pt idx="19">
                  <c:v>5.4299999999999994E-2</c:v>
                </c:pt>
                <c:pt idx="20">
                  <c:v>2.2499999999999999E-2</c:v>
                </c:pt>
                <c:pt idx="21">
                  <c:v>3.8399999999999997E-2</c:v>
                </c:pt>
              </c:numCache>
            </c:numRef>
          </c:val>
          <c:extLst>
            <c:ext xmlns:c16="http://schemas.microsoft.com/office/drawing/2014/chart" uri="{C3380CC4-5D6E-409C-BE32-E72D297353CC}">
              <c16:uniqueId val="{00000007-85D0-48F1-BAF1-01E2EE2A9ABE}"/>
            </c:ext>
          </c:extLst>
        </c:ser>
        <c:ser>
          <c:idx val="9"/>
          <c:order val="8"/>
          <c:tx>
            <c:v> Southeast (non-ISO)</c:v>
          </c:tx>
          <c:spPr>
            <a:solidFill>
              <a:schemeClr val="bg1">
                <a:lumMod val="75000"/>
              </a:schemeClr>
            </a:solidFill>
          </c:spPr>
          <c:invertIfNegative val="0"/>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Growth'!$L$29:$L$50</c:f>
              <c:numCache>
                <c:formatCode>#,##0.00</c:formatCode>
                <c:ptCount val="22"/>
                <c:pt idx="0">
                  <c:v>0</c:v>
                </c:pt>
                <c:pt idx="1">
                  <c:v>0</c:v>
                </c:pt>
                <c:pt idx="2">
                  <c:v>1.98E-3</c:v>
                </c:pt>
                <c:pt idx="3">
                  <c:v>0</c:v>
                </c:pt>
                <c:pt idx="4">
                  <c:v>0</c:v>
                </c:pt>
                <c:pt idx="5">
                  <c:v>1E-4</c:v>
                </c:pt>
                <c:pt idx="6">
                  <c:v>2.7E-2</c:v>
                </c:pt>
                <c:pt idx="7">
                  <c:v>0</c:v>
                </c:pt>
                <c:pt idx="8">
                  <c:v>0</c:v>
                </c:pt>
                <c:pt idx="9">
                  <c:v>0</c:v>
                </c:pt>
                <c:pt idx="10">
                  <c:v>0</c:v>
                </c:pt>
                <c:pt idx="11">
                  <c:v>1E-4</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8-85D0-48F1-BAF1-01E2EE2A9ABE}"/>
            </c:ext>
          </c:extLst>
        </c:ser>
        <c:dLbls>
          <c:showLegendKey val="0"/>
          <c:showVal val="0"/>
          <c:showCatName val="0"/>
          <c:showSerName val="0"/>
          <c:showPercent val="0"/>
          <c:showBubbleSize val="0"/>
        </c:dLbls>
        <c:gapWidth val="40"/>
        <c:overlap val="100"/>
        <c:axId val="405064320"/>
        <c:axId val="405066112"/>
      </c:barChart>
      <c:lineChart>
        <c:grouping val="standard"/>
        <c:varyColors val="0"/>
        <c:ser>
          <c:idx val="0"/>
          <c:order val="9"/>
          <c:tx>
            <c:v> Total</c:v>
          </c:tx>
          <c:spPr>
            <a:ln w="25400">
              <a:solidFill>
                <a:schemeClr val="tx1"/>
              </a:solidFill>
              <a:prstDash val="solid"/>
            </a:ln>
          </c:spPr>
          <c:marker>
            <c:symbol val="none"/>
          </c:marker>
          <c:cat>
            <c:numRef>
              <c:f>'Wind Capacity Growth'!$A$29:$A$50</c:f>
              <c:numCache>
                <c:formatCode>General</c:formatCode>
                <c:ptCount val="22"/>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'Wind Capacity Growth'!$B$29:$B$50</c:f>
              <c:numCache>
                <c:formatCode>#,##0.00</c:formatCode>
                <c:ptCount val="22"/>
                <c:pt idx="0">
                  <c:v>1.512</c:v>
                </c:pt>
                <c:pt idx="1">
                  <c:v>2.431</c:v>
                </c:pt>
                <c:pt idx="2">
                  <c:v>2.5019999999999998</c:v>
                </c:pt>
                <c:pt idx="3">
                  <c:v>4.1950000000000003</c:v>
                </c:pt>
                <c:pt idx="4">
                  <c:v>4.6029999999999998</c:v>
                </c:pt>
                <c:pt idx="5">
                  <c:v>6.2679999999999998</c:v>
                </c:pt>
                <c:pt idx="6">
                  <c:v>6.665</c:v>
                </c:pt>
                <c:pt idx="7">
                  <c:v>9.0459999999999994</c:v>
                </c:pt>
                <c:pt idx="8">
                  <c:v>11.512</c:v>
                </c:pt>
                <c:pt idx="9">
                  <c:v>16.765000000000001</c:v>
                </c:pt>
                <c:pt idx="10">
                  <c:v>25.135000000000002</c:v>
                </c:pt>
                <c:pt idx="11">
                  <c:v>35.130000000000003</c:v>
                </c:pt>
                <c:pt idx="12">
                  <c:v>40.345999999999997</c:v>
                </c:pt>
                <c:pt idx="13">
                  <c:v>46.779000000000003</c:v>
                </c:pt>
                <c:pt idx="14">
                  <c:v>60.067</c:v>
                </c:pt>
                <c:pt idx="15">
                  <c:v>61.137</c:v>
                </c:pt>
                <c:pt idx="16">
                  <c:v>65.873999999999995</c:v>
                </c:pt>
                <c:pt idx="17">
                  <c:v>73.891000000000005</c:v>
                </c:pt>
                <c:pt idx="18">
                  <c:v>82.007000000000005</c:v>
                </c:pt>
                <c:pt idx="19">
                  <c:v>88.963999999999999</c:v>
                </c:pt>
                <c:pt idx="20">
                  <c:v>96.382999999999996</c:v>
                </c:pt>
                <c:pt idx="21">
                  <c:v>105.59099999999999</c:v>
                </c:pt>
              </c:numCache>
            </c:numRef>
          </c:val>
          <c:smooth val="0"/>
          <c:extLst>
            <c:ext xmlns:c16="http://schemas.microsoft.com/office/drawing/2014/chart" uri="{C3380CC4-5D6E-409C-BE32-E72D297353CC}">
              <c16:uniqueId val="{00000009-85D0-48F1-BAF1-01E2EE2A9ABE}"/>
            </c:ext>
          </c:extLst>
        </c:ser>
        <c:dLbls>
          <c:showLegendKey val="0"/>
          <c:showVal val="0"/>
          <c:showCatName val="0"/>
          <c:showSerName val="0"/>
          <c:showPercent val="0"/>
          <c:showBubbleSize val="0"/>
        </c:dLbls>
        <c:marker val="1"/>
        <c:smooth val="0"/>
        <c:axId val="405067648"/>
        <c:axId val="405069184"/>
      </c:lineChart>
      <c:catAx>
        <c:axId val="405064320"/>
        <c:scaling>
          <c:orientation val="minMax"/>
        </c:scaling>
        <c:delete val="0"/>
        <c:axPos val="b"/>
        <c:numFmt formatCode="General" sourceLinked="1"/>
        <c:majorTickMark val="out"/>
        <c:minorTickMark val="none"/>
        <c:tickLblPos val="nextTo"/>
        <c:spPr>
          <a:ln w="3175">
            <a:noFill/>
            <a:prstDash val="solid"/>
          </a:ln>
        </c:spPr>
        <c:txPr>
          <a:bodyPr rot="0" vert="horz"/>
          <a:lstStyle/>
          <a:p>
            <a:pPr>
              <a:defRPr/>
            </a:pPr>
            <a:endParaRPr lang="en-US"/>
          </a:p>
        </c:txPr>
        <c:crossAx val="405066112"/>
        <c:crosses val="autoZero"/>
        <c:auto val="1"/>
        <c:lblAlgn val="ctr"/>
        <c:lblOffset val="50"/>
        <c:tickLblSkip val="3"/>
        <c:tickMarkSkip val="3"/>
        <c:noMultiLvlLbl val="0"/>
      </c:catAx>
      <c:valAx>
        <c:axId val="405066112"/>
        <c:scaling>
          <c:orientation val="minMax"/>
          <c:max val="14"/>
          <c:min val="0"/>
        </c:scaling>
        <c:delete val="0"/>
        <c:axPos val="l"/>
        <c:majorGridlines>
          <c:spPr>
            <a:ln w="3175">
              <a:solidFill>
                <a:schemeClr val="bg1">
                  <a:lumMod val="75000"/>
                </a:schemeClr>
              </a:solidFill>
            </a:ln>
          </c:spPr>
        </c:majorGridlines>
        <c:numFmt formatCode="#,##0" sourceLinked="0"/>
        <c:majorTickMark val="out"/>
        <c:minorTickMark val="none"/>
        <c:tickLblPos val="nextTo"/>
        <c:spPr>
          <a:ln w="3175">
            <a:noFill/>
            <a:prstDash val="solid"/>
          </a:ln>
        </c:spPr>
        <c:txPr>
          <a:bodyPr rot="0" vert="horz"/>
          <a:lstStyle/>
          <a:p>
            <a:pPr>
              <a:defRPr/>
            </a:pPr>
            <a:endParaRPr lang="en-US"/>
          </a:p>
        </c:txPr>
        <c:crossAx val="405064320"/>
        <c:crosses val="autoZero"/>
        <c:crossBetween val="between"/>
        <c:majorUnit val="2"/>
      </c:valAx>
      <c:catAx>
        <c:axId val="405067648"/>
        <c:scaling>
          <c:orientation val="minMax"/>
        </c:scaling>
        <c:delete val="1"/>
        <c:axPos val="b"/>
        <c:numFmt formatCode="General" sourceLinked="1"/>
        <c:majorTickMark val="out"/>
        <c:minorTickMark val="none"/>
        <c:tickLblPos val="nextTo"/>
        <c:crossAx val="405069184"/>
        <c:crosses val="autoZero"/>
        <c:auto val="1"/>
        <c:lblAlgn val="ctr"/>
        <c:lblOffset val="100"/>
        <c:noMultiLvlLbl val="0"/>
      </c:catAx>
      <c:valAx>
        <c:axId val="405069184"/>
        <c:scaling>
          <c:orientation val="minMax"/>
          <c:max val="140"/>
          <c:min val="0"/>
        </c:scaling>
        <c:delete val="0"/>
        <c:axPos val="r"/>
        <c:numFmt formatCode="#,##0" sourceLinked="0"/>
        <c:majorTickMark val="out"/>
        <c:minorTickMark val="none"/>
        <c:tickLblPos val="nextTo"/>
        <c:spPr>
          <a:ln w="3175">
            <a:noFill/>
            <a:prstDash val="solid"/>
          </a:ln>
        </c:spPr>
        <c:txPr>
          <a:bodyPr rot="0" vert="horz"/>
          <a:lstStyle/>
          <a:p>
            <a:pPr>
              <a:defRPr/>
            </a:pPr>
            <a:endParaRPr lang="en-US"/>
          </a:p>
        </c:txPr>
        <c:crossAx val="405067648"/>
        <c:crosses val="max"/>
        <c:crossBetween val="between"/>
        <c:majorUnit val="20"/>
      </c:valAx>
      <c:spPr>
        <a:noFill/>
        <a:ln w="25400">
          <a:noFill/>
        </a:ln>
      </c:spPr>
    </c:plotArea>
    <c:legend>
      <c:legendPos val="r"/>
      <c:legendEntry>
        <c:idx val="9"/>
        <c:delete val="1"/>
      </c:legendEntry>
      <c:layout>
        <c:manualLayout>
          <c:xMode val="edge"/>
          <c:yMode val="edge"/>
          <c:x val="6.8609933373712906E-2"/>
          <c:y val="0.11415448068991378"/>
          <c:w val="0.2454496730624933"/>
          <c:h val="0.42483243700540713"/>
        </c:manualLayout>
      </c:layout>
      <c:overlay val="0"/>
      <c:spPr>
        <a:solidFill>
          <a:srgbClr val="FFFFFF"/>
        </a:solidFill>
        <a:ln w="3175">
          <a:solidFill>
            <a:schemeClr val="bg1">
              <a:lumMod val="75000"/>
            </a:schemeClr>
          </a:solidFill>
        </a:ln>
      </c:sp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Annual Capacity Additions (GW)</a:t>
            </a:r>
          </a:p>
        </c:rich>
      </c:tx>
      <c:layout>
        <c:manualLayout>
          <c:xMode val="edge"/>
          <c:yMode val="edge"/>
          <c:x val="8.7521031024967999E-3"/>
          <c:y val="1.3888888888888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60380913924221E-2"/>
          <c:y val="0.11706349206349199"/>
          <c:w val="0.91217242075509797"/>
          <c:h val="0.72931852268466402"/>
        </c:manualLayout>
      </c:layout>
      <c:barChart>
        <c:barDir val="col"/>
        <c:grouping val="stacked"/>
        <c:varyColors val="0"/>
        <c:ser>
          <c:idx val="5"/>
          <c:order val="0"/>
          <c:tx>
            <c:strRef>
              <c:f>'Capacity Additions by Gen Type'!$A$30</c:f>
              <c:strCache>
                <c:ptCount val="1"/>
                <c:pt idx="0">
                  <c:v>Other non-renewable</c:v>
                </c:pt>
              </c:strCache>
            </c:strRef>
          </c:tx>
          <c:spPr>
            <a:solidFill>
              <a:schemeClr val="tx1"/>
            </a:solidFill>
            <a:ln>
              <a:noFill/>
            </a:ln>
            <a:effectLst/>
          </c:spPr>
          <c:invertIfNegative val="0"/>
          <c:cat>
            <c:numRef>
              <c:extLst>
                <c:ext xmlns:c15="http://schemas.microsoft.com/office/drawing/2012/chart" uri="{02D57815-91ED-43cb-92C2-25804820EDAC}">
                  <c15:fullRef>
                    <c15:sqref>'Capacity Additions by Gen Type'!$M$24:$W$24</c15:sqref>
                  </c15:fullRef>
                </c:ext>
              </c:extLst>
              <c:f>'Capacity Additions by Gen Type'!$N$24:$W$24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xmlns:c15="http://schemas.microsoft.com/office/drawing/2012/chart" uri="{02D57815-91ED-43cb-92C2-25804820EDAC}">
                  <c15:fullRef>
                    <c15:sqref>'Capacity Additions by Gen Type'!$M$30:$W$30</c15:sqref>
                  </c15:fullRef>
                </c:ext>
              </c:extLst>
              <c:f>'Capacity Additions by Gen Type'!$N$30:$W$30</c:f>
              <c:numCache>
                <c:formatCode>0.0</c:formatCode>
                <c:ptCount val="10"/>
                <c:pt idx="0">
                  <c:v>1.180099999999999</c:v>
                </c:pt>
                <c:pt idx="1">
                  <c:v>0.84027499999999988</c:v>
                </c:pt>
                <c:pt idx="2">
                  <c:v>0.30298000000000008</c:v>
                </c:pt>
                <c:pt idx="3">
                  <c:v>0.13758999999999993</c:v>
                </c:pt>
                <c:pt idx="4">
                  <c:v>0.18594799999999997</c:v>
                </c:pt>
                <c:pt idx="5">
                  <c:v>0.18570000000000003</c:v>
                </c:pt>
                <c:pt idx="6">
                  <c:v>1.4262999999999999</c:v>
                </c:pt>
                <c:pt idx="7">
                  <c:v>0.10734999999999995</c:v>
                </c:pt>
                <c:pt idx="8">
                  <c:v>7.1599999999999997E-2</c:v>
                </c:pt>
                <c:pt idx="9">
                  <c:v>8.539999999999999E-2</c:v>
                </c:pt>
              </c:numCache>
            </c:numRef>
          </c:val>
          <c:extLst>
            <c:ext xmlns:c16="http://schemas.microsoft.com/office/drawing/2014/chart" uri="{C3380CC4-5D6E-409C-BE32-E72D297353CC}">
              <c16:uniqueId val="{00000016-3421-4FAA-A245-3533B6B21D7C}"/>
            </c:ext>
          </c:extLst>
        </c:ser>
        <c:ser>
          <c:idx val="4"/>
          <c:order val="1"/>
          <c:tx>
            <c:strRef>
              <c:f>'Capacity Additions by Gen Type'!$A$29</c:f>
              <c:strCache>
                <c:ptCount val="1"/>
                <c:pt idx="0">
                  <c:v>Coal</c:v>
                </c:pt>
              </c:strCache>
            </c:strRef>
          </c:tx>
          <c:spPr>
            <a:solidFill>
              <a:schemeClr val="bg1">
                <a:lumMod val="65000"/>
              </a:schemeClr>
            </a:solidFill>
            <a:ln>
              <a:noFill/>
            </a:ln>
            <a:effectLst/>
          </c:spPr>
          <c:invertIfNegative val="0"/>
          <c:cat>
            <c:numRef>
              <c:extLst>
                <c:ext xmlns:c15="http://schemas.microsoft.com/office/drawing/2012/chart" uri="{02D57815-91ED-43cb-92C2-25804820EDAC}">
                  <c15:fullRef>
                    <c15:sqref>'Capacity Additions by Gen Type'!$M$24:$W$24</c15:sqref>
                  </c15:fullRef>
                </c:ext>
              </c:extLst>
              <c:f>'Capacity Additions by Gen Type'!$N$24:$W$24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xmlns:c15="http://schemas.microsoft.com/office/drawing/2012/chart" uri="{02D57815-91ED-43cb-92C2-25804820EDAC}">
                  <c15:fullRef>
                    <c15:sqref>'Capacity Additions by Gen Type'!$M$29:$W$29</c15:sqref>
                  </c15:fullRef>
                </c:ext>
              </c:extLst>
              <c:f>'Capacity Additions by Gen Type'!$N$29:$W$29</c:f>
              <c:numCache>
                <c:formatCode>0.0</c:formatCode>
                <c:ptCount val="10"/>
                <c:pt idx="0">
                  <c:v>6.0142980000000001</c:v>
                </c:pt>
                <c:pt idx="1">
                  <c:v>1.7349989999999997</c:v>
                </c:pt>
                <c:pt idx="2">
                  <c:v>4.76</c:v>
                </c:pt>
                <c:pt idx="3">
                  <c:v>1.6259999999999999</c:v>
                </c:pt>
                <c:pt idx="4">
                  <c:v>0.1062</c:v>
                </c:pt>
                <c:pt idx="5">
                  <c:v>5.4999999999999997E-3</c:v>
                </c:pt>
                <c:pt idx="6">
                  <c:v>0</c:v>
                </c:pt>
                <c:pt idx="7">
                  <c:v>0</c:v>
                </c:pt>
                <c:pt idx="8">
                  <c:v>0</c:v>
                </c:pt>
                <c:pt idx="9">
                  <c:v>1.7000000000000001E-2</c:v>
                </c:pt>
              </c:numCache>
            </c:numRef>
          </c:val>
          <c:extLst>
            <c:ext xmlns:c16="http://schemas.microsoft.com/office/drawing/2014/chart" uri="{C3380CC4-5D6E-409C-BE32-E72D297353CC}">
              <c16:uniqueId val="{00000015-3421-4FAA-A245-3533B6B21D7C}"/>
            </c:ext>
          </c:extLst>
        </c:ser>
        <c:ser>
          <c:idx val="3"/>
          <c:order val="2"/>
          <c:tx>
            <c:strRef>
              <c:f>'Capacity Additions by Gen Type'!$A$28</c:f>
              <c:strCache>
                <c:ptCount val="1"/>
                <c:pt idx="0">
                  <c:v>Gas</c:v>
                </c:pt>
              </c:strCache>
            </c:strRef>
          </c:tx>
          <c:spPr>
            <a:solidFill>
              <a:schemeClr val="tx2">
                <a:lumMod val="20000"/>
                <a:lumOff val="80000"/>
              </a:schemeClr>
            </a:solidFill>
            <a:ln>
              <a:noFill/>
            </a:ln>
            <a:effectLst/>
          </c:spPr>
          <c:invertIfNegative val="0"/>
          <c:cat>
            <c:numRef>
              <c:extLst>
                <c:ext xmlns:c15="http://schemas.microsoft.com/office/drawing/2012/chart" uri="{02D57815-91ED-43cb-92C2-25804820EDAC}">
                  <c15:fullRef>
                    <c15:sqref>'Capacity Additions by Gen Type'!$M$24:$W$24</c15:sqref>
                  </c15:fullRef>
                </c:ext>
              </c:extLst>
              <c:f>'Capacity Additions by Gen Type'!$N$24:$W$24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xmlns:c15="http://schemas.microsoft.com/office/drawing/2012/chart" uri="{02D57815-91ED-43cb-92C2-25804820EDAC}">
                  <c15:fullRef>
                    <c15:sqref>'Capacity Additions by Gen Type'!$M$28:$W$28</c15:sqref>
                  </c15:fullRef>
                </c:ext>
              </c:extLst>
              <c:f>'Capacity Additions by Gen Type'!$N$28:$W$28</c:f>
              <c:numCache>
                <c:formatCode>0.0</c:formatCode>
                <c:ptCount val="10"/>
                <c:pt idx="0">
                  <c:v>7.4865120000000012</c:v>
                </c:pt>
                <c:pt idx="1">
                  <c:v>11.867677</c:v>
                </c:pt>
                <c:pt idx="2">
                  <c:v>9.4323379999999997</c:v>
                </c:pt>
                <c:pt idx="3">
                  <c:v>7.8321979999999982</c:v>
                </c:pt>
                <c:pt idx="4">
                  <c:v>8.9305099999999982</c:v>
                </c:pt>
                <c:pt idx="5">
                  <c:v>6.2895999999999992</c:v>
                </c:pt>
                <c:pt idx="6">
                  <c:v>9.1366999999999994</c:v>
                </c:pt>
                <c:pt idx="7">
                  <c:v>12.02112</c:v>
                </c:pt>
                <c:pt idx="8">
                  <c:v>20.592391999999997</c:v>
                </c:pt>
                <c:pt idx="9">
                  <c:v>8.3742070000000002</c:v>
                </c:pt>
              </c:numCache>
            </c:numRef>
          </c:val>
          <c:extLst>
            <c:ext xmlns:c16="http://schemas.microsoft.com/office/drawing/2014/chart" uri="{C3380CC4-5D6E-409C-BE32-E72D297353CC}">
              <c16:uniqueId val="{00000014-3421-4FAA-A245-3533B6B21D7C}"/>
            </c:ext>
          </c:extLst>
        </c:ser>
        <c:ser>
          <c:idx val="2"/>
          <c:order val="3"/>
          <c:tx>
            <c:strRef>
              <c:f>'Capacity Additions by Gen Type'!$A$27</c:f>
              <c:strCache>
                <c:ptCount val="1"/>
                <c:pt idx="0">
                  <c:v>Other renewable</c:v>
                </c:pt>
              </c:strCache>
            </c:strRef>
          </c:tx>
          <c:spPr>
            <a:solidFill>
              <a:schemeClr val="accent4"/>
            </a:solidFill>
            <a:ln>
              <a:noFill/>
            </a:ln>
            <a:effectLst/>
          </c:spPr>
          <c:invertIfNegative val="0"/>
          <c:cat>
            <c:numRef>
              <c:extLst>
                <c:ext xmlns:c15="http://schemas.microsoft.com/office/drawing/2012/chart" uri="{02D57815-91ED-43cb-92C2-25804820EDAC}">
                  <c15:fullRef>
                    <c15:sqref>'Capacity Additions by Gen Type'!$M$24:$W$24</c15:sqref>
                  </c15:fullRef>
                </c:ext>
              </c:extLst>
              <c:f>'Capacity Additions by Gen Type'!$N$24:$W$24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xmlns:c15="http://schemas.microsoft.com/office/drawing/2012/chart" uri="{02D57815-91ED-43cb-92C2-25804820EDAC}">
                  <c15:fullRef>
                    <c15:sqref>'Capacity Additions by Gen Type'!$M$27:$W$27</c15:sqref>
                  </c15:fullRef>
                </c:ext>
              </c:extLst>
              <c:f>'Capacity Additions by Gen Type'!$N$27:$W$27</c:f>
              <c:numCache>
                <c:formatCode>0.0</c:formatCode>
                <c:ptCount val="10"/>
                <c:pt idx="0">
                  <c:v>0.41908600000000101</c:v>
                </c:pt>
                <c:pt idx="1">
                  <c:v>0.79734800000000028</c:v>
                </c:pt>
                <c:pt idx="2">
                  <c:v>1.1535980000000001</c:v>
                </c:pt>
                <c:pt idx="3">
                  <c:v>1.4553469999999982</c:v>
                </c:pt>
                <c:pt idx="4">
                  <c:v>0.64037500000000036</c:v>
                </c:pt>
                <c:pt idx="5">
                  <c:v>0.48843700000000034</c:v>
                </c:pt>
                <c:pt idx="6">
                  <c:v>0.51510300000000009</c:v>
                </c:pt>
                <c:pt idx="7">
                  <c:v>0.52603299999999986</c:v>
                </c:pt>
                <c:pt idx="8">
                  <c:v>0.37430000000000002</c:v>
                </c:pt>
                <c:pt idx="9">
                  <c:v>0.29297300000000009</c:v>
                </c:pt>
              </c:numCache>
            </c:numRef>
          </c:val>
          <c:extLst>
            <c:ext xmlns:c16="http://schemas.microsoft.com/office/drawing/2014/chart" uri="{C3380CC4-5D6E-409C-BE32-E72D297353CC}">
              <c16:uniqueId val="{00000013-3421-4FAA-A245-3533B6B21D7C}"/>
            </c:ext>
          </c:extLst>
        </c:ser>
        <c:ser>
          <c:idx val="1"/>
          <c:order val="4"/>
          <c:tx>
            <c:strRef>
              <c:f>'Capacity Additions by Gen Type'!$A$26</c:f>
              <c:strCache>
                <c:ptCount val="1"/>
                <c:pt idx="0">
                  <c:v>Solar</c:v>
                </c:pt>
              </c:strCache>
            </c:strRef>
          </c:tx>
          <c:spPr>
            <a:solidFill>
              <a:schemeClr val="accent6"/>
            </a:solidFill>
            <a:ln>
              <a:noFill/>
            </a:ln>
            <a:effectLst/>
          </c:spPr>
          <c:invertIfNegative val="0"/>
          <c:cat>
            <c:numRef>
              <c:extLst>
                <c:ext xmlns:c15="http://schemas.microsoft.com/office/drawing/2012/chart" uri="{02D57815-91ED-43cb-92C2-25804820EDAC}">
                  <c15:fullRef>
                    <c15:sqref>'Capacity Additions by Gen Type'!$M$24:$W$24</c15:sqref>
                  </c15:fullRef>
                </c:ext>
              </c:extLst>
              <c:f>'Capacity Additions by Gen Type'!$N$24:$W$24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xmlns:c15="http://schemas.microsoft.com/office/drawing/2012/chart" uri="{02D57815-91ED-43cb-92C2-25804820EDAC}">
                  <c15:fullRef>
                    <c15:sqref>'Capacity Additions by Gen Type'!$M$26:$W$26</c15:sqref>
                  </c15:fullRef>
                </c:ext>
              </c:extLst>
              <c:f>'Capacity Additions by Gen Type'!$N$26:$W$26</c:f>
              <c:numCache>
                <c:formatCode>0.0</c:formatCode>
                <c:ptCount val="10"/>
                <c:pt idx="0">
                  <c:v>0.78912152574375016</c:v>
                </c:pt>
                <c:pt idx="1">
                  <c:v>1.5922844168297399</c:v>
                </c:pt>
                <c:pt idx="2">
                  <c:v>2.7545635481485</c:v>
                </c:pt>
                <c:pt idx="3">
                  <c:v>4.270496766180198</c:v>
                </c:pt>
                <c:pt idx="4">
                  <c:v>5.8069756748141552</c:v>
                </c:pt>
                <c:pt idx="5">
                  <c:v>6.2087604413580308</c:v>
                </c:pt>
                <c:pt idx="6">
                  <c:v>12.058121965564336</c:v>
                </c:pt>
                <c:pt idx="7">
                  <c:v>8.8955561388921502</c:v>
                </c:pt>
                <c:pt idx="8">
                  <c:v>8.7508864555980779</c:v>
                </c:pt>
                <c:pt idx="9">
                  <c:v>10.70663785989098</c:v>
                </c:pt>
              </c:numCache>
            </c:numRef>
          </c:val>
          <c:extLst>
            <c:ext xmlns:c16="http://schemas.microsoft.com/office/drawing/2014/chart" uri="{C3380CC4-5D6E-409C-BE32-E72D297353CC}">
              <c16:uniqueId val="{00000012-3421-4FAA-A245-3533B6B21D7C}"/>
            </c:ext>
          </c:extLst>
        </c:ser>
        <c:ser>
          <c:idx val="0"/>
          <c:order val="5"/>
          <c:tx>
            <c:strRef>
              <c:f>'Capacity Additions by Gen Type'!$A$25</c:f>
              <c:strCache>
                <c:ptCount val="1"/>
                <c:pt idx="0">
                  <c:v>Wind</c:v>
                </c:pt>
              </c:strCache>
            </c:strRef>
          </c:tx>
          <c:spPr>
            <a:solidFill>
              <a:schemeClr val="accent3"/>
            </a:solidFill>
            <a:ln>
              <a:noFill/>
            </a:ln>
            <a:effectLst/>
          </c:spPr>
          <c:invertIfNegative val="0"/>
          <c:dLbls>
            <c:dLbl>
              <c:idx val="0"/>
              <c:tx>
                <c:rich>
                  <a:bodyPr/>
                  <a:lstStyle/>
                  <a:p>
                    <a:fld id="{BEBBFE9D-C65C-4978-AC22-3EEEA00E5D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882-4F39-97C2-4705533F9DC5}"/>
                </c:ext>
              </c:extLst>
            </c:dLbl>
            <c:dLbl>
              <c:idx val="1"/>
              <c:tx>
                <c:rich>
                  <a:bodyPr/>
                  <a:lstStyle/>
                  <a:p>
                    <a:fld id="{94712D94-B953-447F-AFBD-FE72B950F5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882-4F39-97C2-4705533F9DC5}"/>
                </c:ext>
              </c:extLst>
            </c:dLbl>
            <c:dLbl>
              <c:idx val="2"/>
              <c:tx>
                <c:rich>
                  <a:bodyPr/>
                  <a:lstStyle/>
                  <a:p>
                    <a:fld id="{64442709-735B-48CB-8A0D-92537A66B5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882-4F39-97C2-4705533F9DC5}"/>
                </c:ext>
              </c:extLst>
            </c:dLbl>
            <c:dLbl>
              <c:idx val="3"/>
              <c:layout>
                <c:manualLayout>
                  <c:x val="0"/>
                  <c:y val="-3.17460317460318E-2"/>
                </c:manualLayout>
              </c:layout>
              <c:tx>
                <c:rich>
                  <a:bodyPr/>
                  <a:lstStyle/>
                  <a:p>
                    <a:fld id="{05EE9E46-C4E1-425D-9266-E73CFCE157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3421-4FAA-A245-3533B6B21D7C}"/>
                </c:ext>
              </c:extLst>
            </c:dLbl>
            <c:dLbl>
              <c:idx val="4"/>
              <c:tx>
                <c:rich>
                  <a:bodyPr/>
                  <a:lstStyle/>
                  <a:p>
                    <a:fld id="{5E3B67EF-C451-40F4-B52D-F50173C486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882-4F39-97C2-4705533F9DC5}"/>
                </c:ext>
              </c:extLst>
            </c:dLbl>
            <c:dLbl>
              <c:idx val="5"/>
              <c:tx>
                <c:rich>
                  <a:bodyPr/>
                  <a:lstStyle/>
                  <a:p>
                    <a:fld id="{FB3AD9D5-4434-436D-981C-804F9B8130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882-4F39-97C2-4705533F9DC5}"/>
                </c:ext>
              </c:extLst>
            </c:dLbl>
            <c:dLbl>
              <c:idx val="6"/>
              <c:tx>
                <c:rich>
                  <a:bodyPr/>
                  <a:lstStyle/>
                  <a:p>
                    <a:fld id="{55607383-0F99-4FCA-AE5F-5C32BFB55A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882-4F39-97C2-4705533F9DC5}"/>
                </c:ext>
              </c:extLst>
            </c:dLbl>
            <c:dLbl>
              <c:idx val="7"/>
              <c:tx>
                <c:rich>
                  <a:bodyPr/>
                  <a:lstStyle/>
                  <a:p>
                    <a:fld id="{F7B8233A-E870-4199-BC64-ACCDEA1806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882-4F39-97C2-4705533F9DC5}"/>
                </c:ext>
              </c:extLst>
            </c:dLbl>
            <c:dLbl>
              <c:idx val="8"/>
              <c:tx>
                <c:rich>
                  <a:bodyPr/>
                  <a:lstStyle/>
                  <a:p>
                    <a:fld id="{AD5323F0-1F0D-43DF-A503-50684DD645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882-4F39-97C2-4705533F9DC5}"/>
                </c:ext>
              </c:extLst>
            </c:dLbl>
            <c:dLbl>
              <c:idx val="9"/>
              <c:tx>
                <c:rich>
                  <a:bodyPr/>
                  <a:lstStyle/>
                  <a:p>
                    <a:fld id="{DB3FA3D1-B4B8-4C5D-9435-BF0EB009B7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F33-4287-BAB6-2DB46317C2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'Capacity Additions by Gen Type'!$M$24:$W$24</c15:sqref>
                  </c15:fullRef>
                </c:ext>
              </c:extLst>
              <c:f>'Capacity Additions by Gen Type'!$N$24:$W$24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xmlns:c15="http://schemas.microsoft.com/office/drawing/2012/chart" uri="{02D57815-91ED-43cb-92C2-25804820EDAC}">
                  <c15:fullRef>
                    <c15:sqref>'Capacity Additions by Gen Type'!$M$25:$W$25</c15:sqref>
                  </c15:fullRef>
                </c:ext>
              </c:extLst>
              <c:f>'Capacity Additions by Gen Type'!$N$25:$W$25</c:f>
              <c:numCache>
                <c:formatCode>0.0</c:formatCode>
                <c:ptCount val="10"/>
                <c:pt idx="0">
                  <c:v>5.2199900000000099</c:v>
                </c:pt>
                <c:pt idx="1">
                  <c:v>6.8195500000000004</c:v>
                </c:pt>
                <c:pt idx="2">
                  <c:v>13.008069999999998</c:v>
                </c:pt>
                <c:pt idx="3">
                  <c:v>1.0865100000000001</c:v>
                </c:pt>
                <c:pt idx="4">
                  <c:v>4.8538380000000005</c:v>
                </c:pt>
                <c:pt idx="5">
                  <c:v>8.5976500000000016</c:v>
                </c:pt>
                <c:pt idx="6">
                  <c:v>8.2026219999999999</c:v>
                </c:pt>
                <c:pt idx="7">
                  <c:v>7.016519999999999</c:v>
                </c:pt>
                <c:pt idx="8">
                  <c:v>7.5880850000000004</c:v>
                </c:pt>
                <c:pt idx="9">
                  <c:v>9.1366499999999995</c:v>
                </c:pt>
              </c:numCache>
            </c:numRef>
          </c:val>
          <c:extLst>
            <c:ext xmlns:c15="http://schemas.microsoft.com/office/drawing/2012/chart" uri="{02D57815-91ED-43cb-92C2-25804820EDAC}">
              <c15:datalabelsRange>
                <c15:f>'Capacity Additions by Gen Type'!$M$32:$W$32</c15:f>
                <c15:dlblRangeCache>
                  <c:ptCount val="11"/>
                  <c:pt idx="0">
                    <c:v>37%</c:v>
                  </c:pt>
                  <c:pt idx="1">
                    <c:v>25%</c:v>
                  </c:pt>
                  <c:pt idx="2">
                    <c:v>29%</c:v>
                  </c:pt>
                  <c:pt idx="3">
                    <c:v>41%</c:v>
                  </c:pt>
                  <c:pt idx="4">
                    <c:v>7%</c:v>
                  </c:pt>
                  <c:pt idx="5">
                    <c:v>24%</c:v>
                  </c:pt>
                  <c:pt idx="6">
                    <c:v>39%</c:v>
                  </c:pt>
                  <c:pt idx="7">
                    <c:v>26%</c:v>
                  </c:pt>
                  <c:pt idx="8">
                    <c:v>25%</c:v>
                  </c:pt>
                  <c:pt idx="9">
                    <c:v>20%</c:v>
                  </c:pt>
                  <c:pt idx="10">
                    <c:v>32%</c:v>
                  </c:pt>
                </c15:dlblRangeCache>
              </c15:datalabelsRange>
            </c:ext>
            <c:ext xmlns:c16="http://schemas.microsoft.com/office/drawing/2014/chart" uri="{C3380CC4-5D6E-409C-BE32-E72D297353CC}">
              <c16:uniqueId val="{00000000-3421-4FAA-A245-3533B6B21D7C}"/>
            </c:ext>
          </c:extLst>
        </c:ser>
        <c:dLbls>
          <c:showLegendKey val="0"/>
          <c:showVal val="0"/>
          <c:showCatName val="0"/>
          <c:showSerName val="0"/>
          <c:showPercent val="0"/>
          <c:showBubbleSize val="0"/>
        </c:dLbls>
        <c:gapWidth val="80"/>
        <c:overlap val="100"/>
        <c:axId val="2108410344"/>
        <c:axId val="2108413768"/>
      </c:barChart>
      <c:catAx>
        <c:axId val="210841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08413768"/>
        <c:crosses val="autoZero"/>
        <c:auto val="1"/>
        <c:lblAlgn val="ctr"/>
        <c:lblOffset val="100"/>
        <c:noMultiLvlLbl val="0"/>
      </c:catAx>
      <c:valAx>
        <c:axId val="2108413768"/>
        <c:scaling>
          <c:orientation val="minMax"/>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08410344"/>
        <c:crosses val="autoZero"/>
        <c:crossBetween val="between"/>
        <c:majorUnit val="10"/>
      </c:valAx>
      <c:spPr>
        <a:noFill/>
        <a:ln>
          <a:noFill/>
        </a:ln>
        <a:effectLst/>
      </c:spPr>
    </c:plotArea>
    <c:legend>
      <c:legendPos val="r"/>
      <c:layout>
        <c:manualLayout>
          <c:xMode val="edge"/>
          <c:yMode val="edge"/>
          <c:x val="6.6501110438118294E-2"/>
          <c:y val="0.93277902762154696"/>
          <c:w val="0.87580658186957405"/>
          <c:h val="6.102924634420699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Percent of Capacity Additions: 2010-2019</a:t>
            </a:r>
          </a:p>
        </c:rich>
      </c:tx>
      <c:layout>
        <c:manualLayout>
          <c:xMode val="edge"/>
          <c:yMode val="edge"/>
          <c:x val="1.1743724342148327E-4"/>
          <c:y val="1.984126984126984E-2"/>
        </c:manualLayout>
      </c:layout>
      <c:overlay val="0"/>
      <c:spPr>
        <a:noFill/>
        <a:ln>
          <a:noFill/>
        </a:ln>
        <a:effectLst/>
      </c:spPr>
    </c:title>
    <c:autoTitleDeleted val="0"/>
    <c:plotArea>
      <c:layout>
        <c:manualLayout>
          <c:layoutTarget val="inner"/>
          <c:xMode val="edge"/>
          <c:yMode val="edge"/>
          <c:x val="8.0503903358234055E-2"/>
          <c:y val="0.125"/>
          <c:w val="0.90240207954774887"/>
          <c:h val="0.68144856892888384"/>
        </c:manualLayout>
      </c:layout>
      <c:barChart>
        <c:barDir val="col"/>
        <c:grouping val="percentStacked"/>
        <c:varyColors val="0"/>
        <c:ser>
          <c:idx val="0"/>
          <c:order val="0"/>
          <c:tx>
            <c:strRef>
              <c:f>'Capacity Additions by Region'!$A$25</c:f>
              <c:strCache>
                <c:ptCount val="1"/>
                <c:pt idx="0">
                  <c:v>Wind</c:v>
                </c:pt>
              </c:strCache>
            </c:strRef>
          </c:tx>
          <c:spPr>
            <a:solidFill>
              <a:schemeClr val="accent3"/>
            </a:solidFill>
            <a:ln>
              <a:noFill/>
            </a:ln>
            <a:effectLst/>
          </c:spPr>
          <c:invertIfNegative val="0"/>
          <c:dLbls>
            <c:dLbl>
              <c:idx val="0"/>
              <c:tx>
                <c:rich>
                  <a:bodyPr/>
                  <a:lstStyle/>
                  <a:p>
                    <a:fld id="{F82D534C-ED47-4A9A-8DD3-B2F5BB05842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D30-40D7-AE81-80018F753102}"/>
                </c:ext>
              </c:extLst>
            </c:dLbl>
            <c:dLbl>
              <c:idx val="1"/>
              <c:tx>
                <c:rich>
                  <a:bodyPr/>
                  <a:lstStyle/>
                  <a:p>
                    <a:fld id="{EAFF4A19-65B8-4B38-A72B-2D1C9D8F0E1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D30-40D7-AE81-80018F753102}"/>
                </c:ext>
              </c:extLst>
            </c:dLbl>
            <c:dLbl>
              <c:idx val="2"/>
              <c:tx>
                <c:rich>
                  <a:bodyPr/>
                  <a:lstStyle/>
                  <a:p>
                    <a:fld id="{46E2E106-C71D-4E92-B2D2-B6172715823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D30-40D7-AE81-80018F753102}"/>
                </c:ext>
              </c:extLst>
            </c:dLbl>
            <c:dLbl>
              <c:idx val="3"/>
              <c:tx>
                <c:rich>
                  <a:bodyPr/>
                  <a:lstStyle/>
                  <a:p>
                    <a:fld id="{345662EF-3E4B-4C92-8F4A-BF0C7D379D9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D30-40D7-AE81-80018F753102}"/>
                </c:ext>
              </c:extLst>
            </c:dLbl>
            <c:dLbl>
              <c:idx val="4"/>
              <c:tx>
                <c:rich>
                  <a:bodyPr/>
                  <a:lstStyle/>
                  <a:p>
                    <a:fld id="{B9B54E85-26AF-4EE7-9095-954B775177D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D30-40D7-AE81-80018F753102}"/>
                </c:ext>
              </c:extLst>
            </c:dLbl>
            <c:dLbl>
              <c:idx val="5"/>
              <c:tx>
                <c:rich>
                  <a:bodyPr/>
                  <a:lstStyle/>
                  <a:p>
                    <a:fld id="{2D7918DD-6629-4F68-8390-2F5F34EB609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D30-40D7-AE81-80018F753102}"/>
                </c:ext>
              </c:extLst>
            </c:dLbl>
            <c:dLbl>
              <c:idx val="6"/>
              <c:tx>
                <c:rich>
                  <a:bodyPr/>
                  <a:lstStyle/>
                  <a:p>
                    <a:fld id="{33AAE32E-3C42-4526-A0E7-EF97C86C6F0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219-492A-A583-9E25417210A3}"/>
                </c:ext>
              </c:extLst>
            </c:dLbl>
            <c:dLbl>
              <c:idx val="7"/>
              <c:tx>
                <c:rich>
                  <a:bodyPr/>
                  <a:lstStyle/>
                  <a:p>
                    <a:fld id="{74C090B1-1105-4F47-8F4A-88D9246ECCA2}"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219-492A-A583-9E25417210A3}"/>
                </c:ext>
              </c:extLst>
            </c:dLbl>
            <c:dLbl>
              <c:idx val="8"/>
              <c:tx>
                <c:rich>
                  <a:bodyPr/>
                  <a:lstStyle/>
                  <a:p>
                    <a:fld id="{58DB5CF1-5846-4144-9E2B-1F371BE6076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219-492A-A583-9E25417210A3}"/>
                </c:ext>
              </c:extLst>
            </c:dLbl>
            <c:dLbl>
              <c:idx val="9"/>
              <c:tx>
                <c:rich>
                  <a:bodyPr/>
                  <a:lstStyle/>
                  <a:p>
                    <a:fld id="{1C9C41D6-A328-4C3C-94BA-ED9EA5776D22}"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219-492A-A583-9E25417210A3}"/>
                </c:ext>
              </c:extLst>
            </c:dLbl>
            <c:numFmt formatCode="0%" sourceLinked="0"/>
            <c:spPr>
              <a:noFill/>
              <a:ln>
                <a:noFill/>
              </a:ln>
              <a:effectLst/>
            </c:spPr>
            <c:txPr>
              <a:bodyPr rot="0" spcFirstLastPara="1" vertOverflow="ellipsis" vert="horz" wrap="square" lIns="38100" tIns="19050" rIns="38100" bIns="0" anchor="b"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'Capacity Additions by Region'!$B$24:$K$24</c:f>
              <c:strCache>
                <c:ptCount val="10"/>
                <c:pt idx="0">
                  <c:v>SPP</c:v>
                </c:pt>
                <c:pt idx="1">
                  <c:v>MISO</c:v>
                </c:pt>
                <c:pt idx="2">
                  <c:v>ERCOT</c:v>
                </c:pt>
                <c:pt idx="3">
                  <c:v>West (non-ISO)</c:v>
                </c:pt>
                <c:pt idx="4">
                  <c:v>ISO-NE</c:v>
                </c:pt>
                <c:pt idx="5">
                  <c:v>PJM</c:v>
                </c:pt>
                <c:pt idx="6">
                  <c:v>CAISO</c:v>
                </c:pt>
                <c:pt idx="7">
                  <c:v>NYISO</c:v>
                </c:pt>
                <c:pt idx="8">
                  <c:v>Southeast (non-ISO)</c:v>
                </c:pt>
                <c:pt idx="9">
                  <c:v>U.S.
Total</c:v>
                </c:pt>
              </c:strCache>
            </c:strRef>
          </c:cat>
          <c:val>
            <c:numRef>
              <c:f>'Capacity Additions by Region'!$B$25:$K$25</c:f>
              <c:numCache>
                <c:formatCode>0.0</c:formatCode>
                <c:ptCount val="10"/>
                <c:pt idx="0">
                  <c:v>17.865424999999995</c:v>
                </c:pt>
                <c:pt idx="1">
                  <c:v>14.692855000000003</c:v>
                </c:pt>
                <c:pt idx="2">
                  <c:v>17.785155000000003</c:v>
                </c:pt>
                <c:pt idx="3">
                  <c:v>8.7456550000000011</c:v>
                </c:pt>
                <c:pt idx="4">
                  <c:v>1.2742849999999999</c:v>
                </c:pt>
                <c:pt idx="5">
                  <c:v>6.1462600000000007</c:v>
                </c:pt>
                <c:pt idx="6">
                  <c:v>4.1032399999999987</c:v>
                </c:pt>
                <c:pt idx="7">
                  <c:v>0.71431000000000011</c:v>
                </c:pt>
                <c:pt idx="8">
                  <c:v>0</c:v>
                </c:pt>
                <c:pt idx="9">
                  <c:v>71.654910000000015</c:v>
                </c:pt>
              </c:numCache>
            </c:numRef>
          </c:val>
          <c:extLst>
            <c:ext xmlns:c15="http://schemas.microsoft.com/office/drawing/2012/chart" uri="{02D57815-91ED-43cb-92C2-25804820EDAC}">
              <c15:datalabelsRange>
                <c15:f>'Capacity Additions by Region'!$B$32:$K$32</c15:f>
                <c15:dlblRangeCache>
                  <c:ptCount val="10"/>
                  <c:pt idx="0">
                    <c:v>67%</c:v>
                  </c:pt>
                  <c:pt idx="1">
                    <c:v>50%</c:v>
                  </c:pt>
                  <c:pt idx="2">
                    <c:v>49%</c:v>
                  </c:pt>
                  <c:pt idx="3">
                    <c:v>29%</c:v>
                  </c:pt>
                  <c:pt idx="4">
                    <c:v>13%</c:v>
                  </c:pt>
                  <c:pt idx="5">
                    <c:v>13%</c:v>
                  </c:pt>
                  <c:pt idx="6">
                    <c:v>12%</c:v>
                  </c:pt>
                  <c:pt idx="7">
                    <c:v>12%</c:v>
                  </c:pt>
                  <c:pt idx="8">
                    <c:v>0%</c:v>
                  </c:pt>
                  <c:pt idx="9">
                    <c:v>27%</c:v>
                  </c:pt>
                </c15:dlblRangeCache>
              </c15:datalabelsRange>
            </c:ext>
            <c:ext xmlns:c16="http://schemas.microsoft.com/office/drawing/2014/chart" uri="{C3380CC4-5D6E-409C-BE32-E72D297353CC}">
              <c16:uniqueId val="{00000000-4D30-40D7-AE81-80018F753102}"/>
            </c:ext>
          </c:extLst>
        </c:ser>
        <c:ser>
          <c:idx val="1"/>
          <c:order val="1"/>
          <c:tx>
            <c:strRef>
              <c:f>'Capacity Additions by Region'!$A$26</c:f>
              <c:strCache>
                <c:ptCount val="1"/>
                <c:pt idx="0">
                  <c:v>Solar</c:v>
                </c:pt>
              </c:strCache>
            </c:strRef>
          </c:tx>
          <c:spPr>
            <a:solidFill>
              <a:schemeClr val="accent6"/>
            </a:solidFill>
            <a:ln>
              <a:noFill/>
            </a:ln>
            <a:effectLst/>
          </c:spPr>
          <c:invertIfNegative val="0"/>
          <c:cat>
            <c:strRef>
              <c:f>'Capacity Additions by Region'!$B$24:$K$24</c:f>
              <c:strCache>
                <c:ptCount val="10"/>
                <c:pt idx="0">
                  <c:v>SPP</c:v>
                </c:pt>
                <c:pt idx="1">
                  <c:v>MISO</c:v>
                </c:pt>
                <c:pt idx="2">
                  <c:v>ERCOT</c:v>
                </c:pt>
                <c:pt idx="3">
                  <c:v>West (non-ISO)</c:v>
                </c:pt>
                <c:pt idx="4">
                  <c:v>ISO-NE</c:v>
                </c:pt>
                <c:pt idx="5">
                  <c:v>PJM</c:v>
                </c:pt>
                <c:pt idx="6">
                  <c:v>CAISO</c:v>
                </c:pt>
                <c:pt idx="7">
                  <c:v>NYISO</c:v>
                </c:pt>
                <c:pt idx="8">
                  <c:v>Southeast (non-ISO)</c:v>
                </c:pt>
                <c:pt idx="9">
                  <c:v>U.S.
Total</c:v>
                </c:pt>
              </c:strCache>
            </c:strRef>
          </c:cat>
          <c:val>
            <c:numRef>
              <c:f>'Capacity Additions by Region'!$B$26:$K$26</c:f>
              <c:numCache>
                <c:formatCode>0.0</c:formatCode>
                <c:ptCount val="10"/>
                <c:pt idx="0">
                  <c:v>0.56445022169663006</c:v>
                </c:pt>
                <c:pt idx="1">
                  <c:v>2.4084069161852018</c:v>
                </c:pt>
                <c:pt idx="2">
                  <c:v>3.3100215305851415</c:v>
                </c:pt>
                <c:pt idx="3">
                  <c:v>11.370419379181849</c:v>
                </c:pt>
                <c:pt idx="4">
                  <c:v>3.660159050251881</c:v>
                </c:pt>
                <c:pt idx="5">
                  <c:v>7.2938224264797213</c:v>
                </c:pt>
                <c:pt idx="6">
                  <c:v>20.962446824211536</c:v>
                </c:pt>
                <c:pt idx="7">
                  <c:v>1.8372337987460443</c:v>
                </c:pt>
                <c:pt idx="8">
                  <c:v>8.9846127833126239</c:v>
                </c:pt>
                <c:pt idx="9">
                  <c:v>61.833296508962377</c:v>
                </c:pt>
              </c:numCache>
            </c:numRef>
          </c:val>
          <c:extLst>
            <c:ext xmlns:c16="http://schemas.microsoft.com/office/drawing/2014/chart" uri="{C3380CC4-5D6E-409C-BE32-E72D297353CC}">
              <c16:uniqueId val="{00000001-4D30-40D7-AE81-80018F753102}"/>
            </c:ext>
          </c:extLst>
        </c:ser>
        <c:ser>
          <c:idx val="2"/>
          <c:order val="2"/>
          <c:tx>
            <c:strRef>
              <c:f>'Capacity Additions by Region'!$A$27</c:f>
              <c:strCache>
                <c:ptCount val="1"/>
                <c:pt idx="0">
                  <c:v>Other renewable</c:v>
                </c:pt>
              </c:strCache>
            </c:strRef>
          </c:tx>
          <c:spPr>
            <a:solidFill>
              <a:schemeClr val="accent4"/>
            </a:solidFill>
            <a:ln>
              <a:noFill/>
            </a:ln>
            <a:effectLst/>
          </c:spPr>
          <c:invertIfNegative val="0"/>
          <c:cat>
            <c:strRef>
              <c:f>'Capacity Additions by Region'!$B$24:$K$24</c:f>
              <c:strCache>
                <c:ptCount val="10"/>
                <c:pt idx="0">
                  <c:v>SPP</c:v>
                </c:pt>
                <c:pt idx="1">
                  <c:v>MISO</c:v>
                </c:pt>
                <c:pt idx="2">
                  <c:v>ERCOT</c:v>
                </c:pt>
                <c:pt idx="3">
                  <c:v>West (non-ISO)</c:v>
                </c:pt>
                <c:pt idx="4">
                  <c:v>ISO-NE</c:v>
                </c:pt>
                <c:pt idx="5">
                  <c:v>PJM</c:v>
                </c:pt>
                <c:pt idx="6">
                  <c:v>CAISO</c:v>
                </c:pt>
                <c:pt idx="7">
                  <c:v>NYISO</c:v>
                </c:pt>
                <c:pt idx="8">
                  <c:v>Southeast (non-ISO)</c:v>
                </c:pt>
                <c:pt idx="9">
                  <c:v>U.S.
Total</c:v>
                </c:pt>
              </c:strCache>
            </c:strRef>
          </c:cat>
          <c:val>
            <c:numRef>
              <c:f>'Capacity Additions by Region'!$B$27:$K$27</c:f>
              <c:numCache>
                <c:formatCode>0.0</c:formatCode>
                <c:ptCount val="10"/>
                <c:pt idx="0">
                  <c:v>0.12089899999999991</c:v>
                </c:pt>
                <c:pt idx="1">
                  <c:v>0.72964200000000123</c:v>
                </c:pt>
                <c:pt idx="2">
                  <c:v>0.23874499999999996</c:v>
                </c:pt>
                <c:pt idx="3">
                  <c:v>2.1221370000000008</c:v>
                </c:pt>
                <c:pt idx="4">
                  <c:v>0.18254899999999999</c:v>
                </c:pt>
                <c:pt idx="5">
                  <c:v>0.85465100000000038</c:v>
                </c:pt>
                <c:pt idx="6">
                  <c:v>0.39514799999999994</c:v>
                </c:pt>
                <c:pt idx="7">
                  <c:v>8.2382999999999998E-2</c:v>
                </c:pt>
                <c:pt idx="8">
                  <c:v>1.5670909999999958</c:v>
                </c:pt>
                <c:pt idx="9">
                  <c:v>6.6627999999999972</c:v>
                </c:pt>
              </c:numCache>
            </c:numRef>
          </c:val>
          <c:extLst>
            <c:ext xmlns:c16="http://schemas.microsoft.com/office/drawing/2014/chart" uri="{C3380CC4-5D6E-409C-BE32-E72D297353CC}">
              <c16:uniqueId val="{00000002-4D30-40D7-AE81-80018F753102}"/>
            </c:ext>
          </c:extLst>
        </c:ser>
        <c:ser>
          <c:idx val="3"/>
          <c:order val="3"/>
          <c:tx>
            <c:strRef>
              <c:f>'Capacity Additions by Region'!$A$28</c:f>
              <c:strCache>
                <c:ptCount val="1"/>
                <c:pt idx="0">
                  <c:v>Natural Gas</c:v>
                </c:pt>
              </c:strCache>
            </c:strRef>
          </c:tx>
          <c:spPr>
            <a:solidFill>
              <a:schemeClr val="tx2">
                <a:lumMod val="20000"/>
                <a:lumOff val="80000"/>
              </a:schemeClr>
            </a:solidFill>
            <a:ln>
              <a:noFill/>
            </a:ln>
            <a:effectLst/>
          </c:spPr>
          <c:invertIfNegative val="0"/>
          <c:cat>
            <c:strRef>
              <c:f>'Capacity Additions by Region'!$B$24:$K$24</c:f>
              <c:strCache>
                <c:ptCount val="10"/>
                <c:pt idx="0">
                  <c:v>SPP</c:v>
                </c:pt>
                <c:pt idx="1">
                  <c:v>MISO</c:v>
                </c:pt>
                <c:pt idx="2">
                  <c:v>ERCOT</c:v>
                </c:pt>
                <c:pt idx="3">
                  <c:v>West (non-ISO)</c:v>
                </c:pt>
                <c:pt idx="4">
                  <c:v>ISO-NE</c:v>
                </c:pt>
                <c:pt idx="5">
                  <c:v>PJM</c:v>
                </c:pt>
                <c:pt idx="6">
                  <c:v>CAISO</c:v>
                </c:pt>
                <c:pt idx="7">
                  <c:v>NYISO</c:v>
                </c:pt>
                <c:pt idx="8">
                  <c:v>Southeast (non-ISO)</c:v>
                </c:pt>
                <c:pt idx="9">
                  <c:v>U.S.
Total</c:v>
                </c:pt>
              </c:strCache>
            </c:strRef>
          </c:cat>
          <c:val>
            <c:numRef>
              <c:f>'Capacity Additions by Region'!$B$28:$K$28</c:f>
              <c:numCache>
                <c:formatCode>0.0</c:formatCode>
                <c:ptCount val="10"/>
                <c:pt idx="0">
                  <c:v>5.0756980000000045</c:v>
                </c:pt>
                <c:pt idx="1">
                  <c:v>5.6472400000000027</c:v>
                </c:pt>
                <c:pt idx="2">
                  <c:v>12.117672000000011</c:v>
                </c:pt>
                <c:pt idx="3">
                  <c:v>6.9327199999999998</c:v>
                </c:pt>
                <c:pt idx="4">
                  <c:v>3.5988809999999996</c:v>
                </c:pt>
                <c:pt idx="5">
                  <c:v>29.359344000000025</c:v>
                </c:pt>
                <c:pt idx="6">
                  <c:v>7.8996950000000004</c:v>
                </c:pt>
                <c:pt idx="7">
                  <c:v>3.1260299999999992</c:v>
                </c:pt>
                <c:pt idx="8">
                  <c:v>27.693739999999998</c:v>
                </c:pt>
                <c:pt idx="9">
                  <c:v>102.05175400000003</c:v>
                </c:pt>
              </c:numCache>
            </c:numRef>
          </c:val>
          <c:extLst>
            <c:ext xmlns:c16="http://schemas.microsoft.com/office/drawing/2014/chart" uri="{C3380CC4-5D6E-409C-BE32-E72D297353CC}">
              <c16:uniqueId val="{00000003-4D30-40D7-AE81-80018F753102}"/>
            </c:ext>
          </c:extLst>
        </c:ser>
        <c:ser>
          <c:idx val="4"/>
          <c:order val="4"/>
          <c:tx>
            <c:strRef>
              <c:f>'Capacity Additions by Region'!$A$29</c:f>
              <c:strCache>
                <c:ptCount val="1"/>
                <c:pt idx="0">
                  <c:v>Coal</c:v>
                </c:pt>
              </c:strCache>
            </c:strRef>
          </c:tx>
          <c:spPr>
            <a:solidFill>
              <a:schemeClr val="bg1">
                <a:lumMod val="65000"/>
              </a:schemeClr>
            </a:solidFill>
            <a:ln>
              <a:noFill/>
            </a:ln>
            <a:effectLst/>
          </c:spPr>
          <c:invertIfNegative val="0"/>
          <c:cat>
            <c:strRef>
              <c:f>'Capacity Additions by Region'!$B$24:$K$24</c:f>
              <c:strCache>
                <c:ptCount val="10"/>
                <c:pt idx="0">
                  <c:v>SPP</c:v>
                </c:pt>
                <c:pt idx="1">
                  <c:v>MISO</c:v>
                </c:pt>
                <c:pt idx="2">
                  <c:v>ERCOT</c:v>
                </c:pt>
                <c:pt idx="3">
                  <c:v>West (non-ISO)</c:v>
                </c:pt>
                <c:pt idx="4">
                  <c:v>ISO-NE</c:v>
                </c:pt>
                <c:pt idx="5">
                  <c:v>PJM</c:v>
                </c:pt>
                <c:pt idx="6">
                  <c:v>CAISO</c:v>
                </c:pt>
                <c:pt idx="7">
                  <c:v>NYISO</c:v>
                </c:pt>
                <c:pt idx="8">
                  <c:v>Southeast (non-ISO)</c:v>
                </c:pt>
                <c:pt idx="9">
                  <c:v>U.S.
Total</c:v>
                </c:pt>
              </c:strCache>
            </c:strRef>
          </c:cat>
          <c:val>
            <c:numRef>
              <c:f>'Capacity Additions by Region'!$B$29:$K$29</c:f>
              <c:numCache>
                <c:formatCode>0.0</c:formatCode>
                <c:ptCount val="10"/>
                <c:pt idx="0">
                  <c:v>2.7442990000000003</c:v>
                </c:pt>
                <c:pt idx="1">
                  <c:v>4.626798</c:v>
                </c:pt>
                <c:pt idx="2">
                  <c:v>2.7946</c:v>
                </c:pt>
                <c:pt idx="3">
                  <c:v>0.85680000000000001</c:v>
                </c:pt>
                <c:pt idx="4">
                  <c:v>0</c:v>
                </c:pt>
                <c:pt idx="5">
                  <c:v>2.3119999999999998</c:v>
                </c:pt>
                <c:pt idx="6">
                  <c:v>0</c:v>
                </c:pt>
                <c:pt idx="7">
                  <c:v>3.0000000000000001E-3</c:v>
                </c:pt>
                <c:pt idx="8">
                  <c:v>0.90949999999999998</c:v>
                </c:pt>
                <c:pt idx="9">
                  <c:v>14.263996999999998</c:v>
                </c:pt>
              </c:numCache>
            </c:numRef>
          </c:val>
          <c:extLst>
            <c:ext xmlns:c16="http://schemas.microsoft.com/office/drawing/2014/chart" uri="{C3380CC4-5D6E-409C-BE32-E72D297353CC}">
              <c16:uniqueId val="{00000004-4D30-40D7-AE81-80018F753102}"/>
            </c:ext>
          </c:extLst>
        </c:ser>
        <c:ser>
          <c:idx val="5"/>
          <c:order val="5"/>
          <c:tx>
            <c:strRef>
              <c:f>'Capacity Additions by Region'!$A$30</c:f>
              <c:strCache>
                <c:ptCount val="1"/>
                <c:pt idx="0">
                  <c:v>Other non-renewable</c:v>
                </c:pt>
              </c:strCache>
            </c:strRef>
          </c:tx>
          <c:spPr>
            <a:solidFill>
              <a:schemeClr val="tx1"/>
            </a:solidFill>
            <a:ln>
              <a:noFill/>
            </a:ln>
            <a:effectLst/>
          </c:spPr>
          <c:invertIfNegative val="0"/>
          <c:cat>
            <c:strRef>
              <c:f>'Capacity Additions by Region'!$B$24:$K$24</c:f>
              <c:strCache>
                <c:ptCount val="10"/>
                <c:pt idx="0">
                  <c:v>SPP</c:v>
                </c:pt>
                <c:pt idx="1">
                  <c:v>MISO</c:v>
                </c:pt>
                <c:pt idx="2">
                  <c:v>ERCOT</c:v>
                </c:pt>
                <c:pt idx="3">
                  <c:v>West (non-ISO)</c:v>
                </c:pt>
                <c:pt idx="4">
                  <c:v>ISO-NE</c:v>
                </c:pt>
                <c:pt idx="5">
                  <c:v>PJM</c:v>
                </c:pt>
                <c:pt idx="6">
                  <c:v>CAISO</c:v>
                </c:pt>
                <c:pt idx="7">
                  <c:v>NYISO</c:v>
                </c:pt>
                <c:pt idx="8">
                  <c:v>Southeast (non-ISO)</c:v>
                </c:pt>
                <c:pt idx="9">
                  <c:v>U.S.
Total</c:v>
                </c:pt>
              </c:strCache>
            </c:strRef>
          </c:cat>
          <c:val>
            <c:numRef>
              <c:f>'Capacity Additions by Region'!$B$30:$K$30</c:f>
              <c:numCache>
                <c:formatCode>0.0</c:formatCode>
                <c:ptCount val="10"/>
                <c:pt idx="0">
                  <c:v>0.10359799999999997</c:v>
                </c:pt>
                <c:pt idx="1">
                  <c:v>1.0171999999999983</c:v>
                </c:pt>
                <c:pt idx="2">
                  <c:v>0.40109999999999996</c:v>
                </c:pt>
                <c:pt idx="3">
                  <c:v>0.1071</c:v>
                </c:pt>
                <c:pt idx="4">
                  <c:v>0.77887100000000031</c:v>
                </c:pt>
                <c:pt idx="5">
                  <c:v>0.28943000000000008</c:v>
                </c:pt>
                <c:pt idx="6">
                  <c:v>0.1604249999999999</c:v>
                </c:pt>
                <c:pt idx="7">
                  <c:v>0.10430000000000005</c:v>
                </c:pt>
                <c:pt idx="8">
                  <c:v>1.4430190000000003</c:v>
                </c:pt>
                <c:pt idx="9">
                  <c:v>4.5569429999999986</c:v>
                </c:pt>
              </c:numCache>
            </c:numRef>
          </c:val>
          <c:extLst>
            <c:ext xmlns:c16="http://schemas.microsoft.com/office/drawing/2014/chart" uri="{C3380CC4-5D6E-409C-BE32-E72D297353CC}">
              <c16:uniqueId val="{00000005-4D30-40D7-AE81-80018F753102}"/>
            </c:ext>
          </c:extLst>
        </c:ser>
        <c:dLbls>
          <c:showLegendKey val="0"/>
          <c:showVal val="0"/>
          <c:showCatName val="0"/>
          <c:showSerName val="0"/>
          <c:showPercent val="0"/>
          <c:showBubbleSize val="0"/>
        </c:dLbls>
        <c:gapWidth val="80"/>
        <c:overlap val="100"/>
        <c:axId val="478097880"/>
        <c:axId val="478100832"/>
      </c:barChart>
      <c:catAx>
        <c:axId val="478097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78100832"/>
        <c:crosses val="autoZero"/>
        <c:auto val="1"/>
        <c:lblAlgn val="ctr"/>
        <c:lblOffset val="100"/>
        <c:noMultiLvlLbl val="0"/>
      </c:catAx>
      <c:valAx>
        <c:axId val="478100832"/>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78097880"/>
        <c:crosses val="autoZero"/>
        <c:crossBetween val="between"/>
        <c:majorUnit val="0.2"/>
      </c:valAx>
      <c:spPr>
        <a:noFill/>
        <a:ln>
          <a:noFill/>
        </a:ln>
        <a:effectLst/>
      </c:spPr>
    </c:plotArea>
    <c:legend>
      <c:legendPos val="b"/>
      <c:layout>
        <c:manualLayout>
          <c:xMode val="edge"/>
          <c:yMode val="edge"/>
          <c:x val="7.919880207281782E-2"/>
          <c:y val="0.92038401449818774"/>
          <c:w val="0.88006376606770309"/>
          <c:h val="7.167947756530433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277848417648302E-2"/>
          <c:y val="0.13409545879184201"/>
          <c:w val="0.90519946723745204"/>
          <c:h val="0.58952693413323298"/>
        </c:manualLayout>
      </c:layout>
      <c:barChart>
        <c:barDir val="col"/>
        <c:grouping val="stacked"/>
        <c:varyColors val="0"/>
        <c:ser>
          <c:idx val="0"/>
          <c:order val="0"/>
          <c:spPr>
            <a:solidFill>
              <a:schemeClr val="accent1">
                <a:lumMod val="60000"/>
                <a:lumOff val="40000"/>
              </a:schemeClr>
            </a:solidFill>
            <a:ln w="25400">
              <a:noFill/>
            </a:ln>
          </c:spPr>
          <c:invertIfNegative val="0"/>
          <c:dPt>
            <c:idx val="15"/>
            <c:invertIfNegative val="0"/>
            <c:bubble3D val="0"/>
            <c:spPr>
              <a:solidFill>
                <a:schemeClr val="tx2">
                  <a:lumMod val="40000"/>
                  <a:lumOff val="60000"/>
                </a:schemeClr>
              </a:solidFill>
              <a:ln w="25400">
                <a:noFill/>
              </a:ln>
            </c:spPr>
            <c:extLst>
              <c:ext xmlns:c16="http://schemas.microsoft.com/office/drawing/2014/chart" uri="{C3380CC4-5D6E-409C-BE32-E72D297353CC}">
                <c16:uniqueId val="{00000001-E3BC-4566-8904-520967C63519}"/>
              </c:ext>
            </c:extLst>
          </c:dPt>
          <c:dPt>
            <c:idx val="19"/>
            <c:invertIfNegative val="0"/>
            <c:bubble3D val="0"/>
            <c:spPr>
              <a:solidFill>
                <a:schemeClr val="accent3">
                  <a:lumMod val="75000"/>
                </a:schemeClr>
              </a:solidFill>
              <a:ln w="25400">
                <a:noFill/>
              </a:ln>
            </c:spPr>
            <c:extLst>
              <c:ext xmlns:c16="http://schemas.microsoft.com/office/drawing/2014/chart" uri="{C3380CC4-5D6E-409C-BE32-E72D297353CC}">
                <c16:uniqueId val="{0000000A-73C8-4284-89BF-B1E49823657A}"/>
              </c:ext>
            </c:extLst>
          </c:dPt>
          <c:cat>
            <c:strRef>
              <c:f>'International Wind Penetration'!$A$26:$A$54</c:f>
              <c:strCache>
                <c:ptCount val="29"/>
                <c:pt idx="0">
                  <c:v>Denmark</c:v>
                </c:pt>
                <c:pt idx="1">
                  <c:v>Ireland</c:v>
                </c:pt>
                <c:pt idx="2">
                  <c:v>Portugal</c:v>
                </c:pt>
                <c:pt idx="3">
                  <c:v>Germany</c:v>
                </c:pt>
                <c:pt idx="4">
                  <c:v>U.K.</c:v>
                </c:pt>
                <c:pt idx="5">
                  <c:v>Spain</c:v>
                </c:pt>
                <c:pt idx="6">
                  <c:v>EU</c:v>
                </c:pt>
                <c:pt idx="7">
                  <c:v>Sweden</c:v>
                </c:pt>
                <c:pt idx="8">
                  <c:v>Austria</c:v>
                </c:pt>
                <c:pt idx="9">
                  <c:v>Netherlands</c:v>
                </c:pt>
                <c:pt idx="10">
                  <c:v>Greece</c:v>
                </c:pt>
                <c:pt idx="11">
                  <c:v>Lithuania</c:v>
                </c:pt>
                <c:pt idx="12">
                  <c:v>Romania</c:v>
                </c:pt>
                <c:pt idx="13">
                  <c:v>Belgium</c:v>
                </c:pt>
                <c:pt idx="14">
                  <c:v>Australia</c:v>
                </c:pt>
                <c:pt idx="15">
                  <c:v>Brazil</c:v>
                </c:pt>
                <c:pt idx="16">
                  <c:v>Poland</c:v>
                </c:pt>
                <c:pt idx="17">
                  <c:v>Estonia</c:v>
                </c:pt>
                <c:pt idx="18">
                  <c:v>Croatia</c:v>
                </c:pt>
                <c:pt idx="19">
                  <c:v>United States</c:v>
                </c:pt>
                <c:pt idx="20">
                  <c:v>Italy</c:v>
                </c:pt>
                <c:pt idx="21">
                  <c:v>Turkey</c:v>
                </c:pt>
                <c:pt idx="22">
                  <c:v>France</c:v>
                </c:pt>
                <c:pt idx="23">
                  <c:v>Finland</c:v>
                </c:pt>
                <c:pt idx="24">
                  <c:v>Cyprus</c:v>
                </c:pt>
                <c:pt idx="25">
                  <c:v>Mexico</c:v>
                </c:pt>
                <c:pt idx="26">
                  <c:v>China</c:v>
                </c:pt>
                <c:pt idx="27">
                  <c:v>India</c:v>
                </c:pt>
                <c:pt idx="28">
                  <c:v>Canada</c:v>
                </c:pt>
              </c:strCache>
            </c:strRef>
          </c:cat>
          <c:val>
            <c:numRef>
              <c:f>'International Wind Penetration'!$B$26:$B$54</c:f>
              <c:numCache>
                <c:formatCode>0%</c:formatCode>
                <c:ptCount val="29"/>
                <c:pt idx="0">
                  <c:v>0.48</c:v>
                </c:pt>
                <c:pt idx="1">
                  <c:v>0.33</c:v>
                </c:pt>
                <c:pt idx="2">
                  <c:v>0.27</c:v>
                </c:pt>
                <c:pt idx="3">
                  <c:v>0.26</c:v>
                </c:pt>
                <c:pt idx="4">
                  <c:v>0.22</c:v>
                </c:pt>
                <c:pt idx="5">
                  <c:v>0.21</c:v>
                </c:pt>
                <c:pt idx="6">
                  <c:v>0.15</c:v>
                </c:pt>
                <c:pt idx="7">
                  <c:v>0.15</c:v>
                </c:pt>
                <c:pt idx="8">
                  <c:v>0.13</c:v>
                </c:pt>
                <c:pt idx="9">
                  <c:v>0.12</c:v>
                </c:pt>
                <c:pt idx="10">
                  <c:v>0.12</c:v>
                </c:pt>
                <c:pt idx="11">
                  <c:v>0.12</c:v>
                </c:pt>
                <c:pt idx="12">
                  <c:v>0.11</c:v>
                </c:pt>
                <c:pt idx="13">
                  <c:v>0.1</c:v>
                </c:pt>
                <c:pt idx="14">
                  <c:v>9.7000000000000003E-2</c:v>
                </c:pt>
                <c:pt idx="15">
                  <c:v>9.5899999999999999E-2</c:v>
                </c:pt>
                <c:pt idx="16">
                  <c:v>0.09</c:v>
                </c:pt>
                <c:pt idx="17">
                  <c:v>0.09</c:v>
                </c:pt>
                <c:pt idx="18">
                  <c:v>0.08</c:v>
                </c:pt>
                <c:pt idx="19">
                  <c:v>7.22E-2</c:v>
                </c:pt>
                <c:pt idx="20">
                  <c:v>7.0999999999999994E-2</c:v>
                </c:pt>
                <c:pt idx="21">
                  <c:v>7.0000000000000007E-2</c:v>
                </c:pt>
                <c:pt idx="22">
                  <c:v>7.0000000000000007E-2</c:v>
                </c:pt>
                <c:pt idx="23">
                  <c:v>7.0000000000000007E-2</c:v>
                </c:pt>
                <c:pt idx="24">
                  <c:v>0.06</c:v>
                </c:pt>
                <c:pt idx="25">
                  <c:v>5.8000000000000003E-2</c:v>
                </c:pt>
                <c:pt idx="26">
                  <c:v>5.5399999999999998E-2</c:v>
                </c:pt>
                <c:pt idx="27">
                  <c:v>5.2999999999999999E-2</c:v>
                </c:pt>
                <c:pt idx="28">
                  <c:v>5.1200000000000002E-2</c:v>
                </c:pt>
              </c:numCache>
            </c:numRef>
          </c:val>
          <c:extLst>
            <c:ext xmlns:c16="http://schemas.microsoft.com/office/drawing/2014/chart" uri="{C3380CC4-5D6E-409C-BE32-E72D297353CC}">
              <c16:uniqueId val="{00000002-E3BC-4566-8904-520967C63519}"/>
            </c:ext>
          </c:extLst>
        </c:ser>
        <c:dLbls>
          <c:showLegendKey val="0"/>
          <c:showVal val="0"/>
          <c:showCatName val="0"/>
          <c:showSerName val="0"/>
          <c:showPercent val="0"/>
          <c:showBubbleSize val="0"/>
        </c:dLbls>
        <c:gapWidth val="30"/>
        <c:overlap val="100"/>
        <c:axId val="2108852952"/>
        <c:axId val="2108856232"/>
      </c:barChart>
      <c:catAx>
        <c:axId val="2108852952"/>
        <c:scaling>
          <c:orientation val="minMax"/>
        </c:scaling>
        <c:delete val="0"/>
        <c:axPos val="b"/>
        <c:numFmt formatCode="General" sourceLinked="1"/>
        <c:majorTickMark val="out"/>
        <c:minorTickMark val="none"/>
        <c:tickLblPos val="nextTo"/>
        <c:spPr>
          <a:ln w="6350">
            <a:noFill/>
            <a:prstDash val="solid"/>
          </a:ln>
        </c:spPr>
        <c:txPr>
          <a:bodyPr rot="-5400000" vert="horz"/>
          <a:lstStyle/>
          <a:p>
            <a:pPr>
              <a:defRPr>
                <a:solidFill>
                  <a:sysClr val="windowText" lastClr="000000"/>
                </a:solidFill>
              </a:defRPr>
            </a:pPr>
            <a:endParaRPr lang="en-US"/>
          </a:p>
        </c:txPr>
        <c:crossAx val="2108856232"/>
        <c:crosses val="autoZero"/>
        <c:auto val="1"/>
        <c:lblAlgn val="ctr"/>
        <c:lblOffset val="0"/>
        <c:tickLblSkip val="1"/>
        <c:tickMarkSkip val="1"/>
        <c:noMultiLvlLbl val="0"/>
      </c:catAx>
      <c:valAx>
        <c:axId val="2108856232"/>
        <c:scaling>
          <c:orientation val="minMax"/>
          <c:max val="0.5"/>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6350">
            <a:noFill/>
            <a:prstDash val="solid"/>
          </a:ln>
        </c:spPr>
        <c:txPr>
          <a:bodyPr rot="0" vert="horz"/>
          <a:lstStyle/>
          <a:p>
            <a:pPr>
              <a:defRPr>
                <a:solidFill>
                  <a:sysClr val="windowText" lastClr="000000"/>
                </a:solidFill>
              </a:defRPr>
            </a:pPr>
            <a:endParaRPr lang="en-US"/>
          </a:p>
        </c:txPr>
        <c:crossAx val="2108852952"/>
        <c:crosses val="autoZero"/>
        <c:crossBetween val="between"/>
        <c:majorUnit val="0.1"/>
        <c:minorUnit val="0.02"/>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0000000000006" r="0.750000000000006" t="1" header="0.5" footer="0.5"/>
    <c:pageSetup orientation="landscape" blackAndWhite="1"/>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baseline="0">
                <a:solidFill>
                  <a:sysClr val="windowText" lastClr="000000"/>
                </a:solidFill>
                <a:effectLst/>
                <a:latin typeface="Arial" panose="020B0604020202020204" pitchFamily="34" charset="0"/>
                <a:cs typeface="Arial" panose="020B0604020202020204" pitchFamily="34" charset="0"/>
              </a:rPr>
              <a:t>Cumulative Capacity (MW)</a:t>
            </a:r>
            <a:endParaRPr lang="en-US" sz="100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3.4561545191466444E-3"/>
          <c:y val="1.98412698412698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245457298606905E-2"/>
          <c:y val="0.13414385701787276"/>
          <c:w val="0.90014519819637928"/>
          <c:h val="0.71225159355080614"/>
        </c:manualLayout>
      </c:layout>
      <c:lineChart>
        <c:grouping val="standard"/>
        <c:varyColors val="0"/>
        <c:ser>
          <c:idx val="0"/>
          <c:order val="0"/>
          <c:tx>
            <c:strRef>
              <c:f>'Online Wind Hybrids'!$P$31</c:f>
              <c:strCache>
                <c:ptCount val="1"/>
                <c:pt idx="0">
                  <c:v>Wind</c:v>
                </c:pt>
              </c:strCache>
            </c:strRef>
          </c:tx>
          <c:spPr>
            <a:ln w="28575" cap="rnd">
              <a:solidFill>
                <a:schemeClr val="accent3"/>
              </a:solidFill>
              <a:round/>
            </a:ln>
            <a:effectLst/>
          </c:spPr>
          <c:marker>
            <c:symbol val="none"/>
          </c:marker>
          <c:cat>
            <c:numRef>
              <c:f>'Online Wind Hybrids'!$O$32:$O$50</c:f>
              <c:numCache>
                <c:formatCode>General</c:formatCode>
                <c:ptCount val="19"/>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numCache>
            </c:numRef>
          </c:cat>
          <c:val>
            <c:numRef>
              <c:f>'Online Wind Hybrids'!$P$32:$P$50</c:f>
              <c:numCache>
                <c:formatCode>0</c:formatCode>
                <c:ptCount val="19"/>
                <c:pt idx="0">
                  <c:v>4.5000000000000009</c:v>
                </c:pt>
                <c:pt idx="1">
                  <c:v>10.100000000000001</c:v>
                </c:pt>
                <c:pt idx="2">
                  <c:v>10.100000000000001</c:v>
                </c:pt>
                <c:pt idx="3">
                  <c:v>16.100000000000001</c:v>
                </c:pt>
                <c:pt idx="4">
                  <c:v>16.100000000000001</c:v>
                </c:pt>
                <c:pt idx="5">
                  <c:v>16.100000000000001</c:v>
                </c:pt>
                <c:pt idx="6">
                  <c:v>289.90000000000003</c:v>
                </c:pt>
                <c:pt idx="7">
                  <c:v>289.90000000000003</c:v>
                </c:pt>
                <c:pt idx="8">
                  <c:v>302.90000000000003</c:v>
                </c:pt>
                <c:pt idx="9">
                  <c:v>302.90000000000003</c:v>
                </c:pt>
                <c:pt idx="10">
                  <c:v>410.5</c:v>
                </c:pt>
                <c:pt idx="11">
                  <c:v>975.7</c:v>
                </c:pt>
                <c:pt idx="12">
                  <c:v>978.30000000000018</c:v>
                </c:pt>
                <c:pt idx="13">
                  <c:v>1195.8</c:v>
                </c:pt>
                <c:pt idx="14">
                  <c:v>1357.5</c:v>
                </c:pt>
                <c:pt idx="15">
                  <c:v>1357.5</c:v>
                </c:pt>
                <c:pt idx="16">
                  <c:v>1479.4999999999995</c:v>
                </c:pt>
                <c:pt idx="17">
                  <c:v>2003.3999999999996</c:v>
                </c:pt>
                <c:pt idx="18">
                  <c:v>2078.1999999999998</c:v>
                </c:pt>
              </c:numCache>
            </c:numRef>
          </c:val>
          <c:smooth val="0"/>
          <c:extLst>
            <c:ext xmlns:c16="http://schemas.microsoft.com/office/drawing/2014/chart" uri="{C3380CC4-5D6E-409C-BE32-E72D297353CC}">
              <c16:uniqueId val="{00000000-2342-4D9F-BA12-086D25803AFD}"/>
            </c:ext>
          </c:extLst>
        </c:ser>
        <c:ser>
          <c:idx val="1"/>
          <c:order val="1"/>
          <c:tx>
            <c:strRef>
              <c:f>'Online Wind Hybrids'!$R$31</c:f>
              <c:strCache>
                <c:ptCount val="1"/>
                <c:pt idx="0">
                  <c:v>Solar</c:v>
                </c:pt>
              </c:strCache>
            </c:strRef>
          </c:tx>
          <c:spPr>
            <a:ln w="28575" cap="rnd">
              <a:solidFill>
                <a:srgbClr val="FFC000"/>
              </a:solidFill>
              <a:round/>
            </a:ln>
            <a:effectLst/>
          </c:spPr>
          <c:marker>
            <c:symbol val="none"/>
          </c:marker>
          <c:cat>
            <c:numRef>
              <c:f>'Online Wind Hybrids'!$O$32:$O$50</c:f>
              <c:numCache>
                <c:formatCode>General</c:formatCode>
                <c:ptCount val="19"/>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numCache>
            </c:numRef>
          </c:cat>
          <c:val>
            <c:numRef>
              <c:f>'Online Wind Hybrids'!$R$32:$R$50</c:f>
              <c:numCache>
                <c:formatCode>0</c:formatCode>
                <c:ptCount val="19"/>
                <c:pt idx="0">
                  <c:v>0</c:v>
                </c:pt>
                <c:pt idx="1">
                  <c:v>0</c:v>
                </c:pt>
                <c:pt idx="2">
                  <c:v>0</c:v>
                </c:pt>
                <c:pt idx="3">
                  <c:v>0</c:v>
                </c:pt>
                <c:pt idx="4">
                  <c:v>0</c:v>
                </c:pt>
                <c:pt idx="5">
                  <c:v>0</c:v>
                </c:pt>
                <c:pt idx="6">
                  <c:v>0.5</c:v>
                </c:pt>
                <c:pt idx="7">
                  <c:v>0.6</c:v>
                </c:pt>
                <c:pt idx="8">
                  <c:v>0.6</c:v>
                </c:pt>
                <c:pt idx="9">
                  <c:v>0.6</c:v>
                </c:pt>
                <c:pt idx="10">
                  <c:v>1.1000000000000001</c:v>
                </c:pt>
                <c:pt idx="11">
                  <c:v>131.1</c:v>
                </c:pt>
                <c:pt idx="12">
                  <c:v>131.1</c:v>
                </c:pt>
                <c:pt idx="13">
                  <c:v>131.1</c:v>
                </c:pt>
                <c:pt idx="14">
                  <c:v>183.3</c:v>
                </c:pt>
                <c:pt idx="15">
                  <c:v>184.1</c:v>
                </c:pt>
                <c:pt idx="16">
                  <c:v>184.2</c:v>
                </c:pt>
                <c:pt idx="17">
                  <c:v>184.7</c:v>
                </c:pt>
                <c:pt idx="18">
                  <c:v>234.39999999999998</c:v>
                </c:pt>
              </c:numCache>
            </c:numRef>
          </c:val>
          <c:smooth val="0"/>
          <c:extLst>
            <c:ext xmlns:c16="http://schemas.microsoft.com/office/drawing/2014/chart" uri="{C3380CC4-5D6E-409C-BE32-E72D297353CC}">
              <c16:uniqueId val="{00000001-2342-4D9F-BA12-086D25803AFD}"/>
            </c:ext>
          </c:extLst>
        </c:ser>
        <c:ser>
          <c:idx val="2"/>
          <c:order val="2"/>
          <c:tx>
            <c:strRef>
              <c:f>'Online Wind Hybrids'!$S$31</c:f>
              <c:strCache>
                <c:ptCount val="1"/>
                <c:pt idx="0">
                  <c:v>Fossil</c:v>
                </c:pt>
              </c:strCache>
            </c:strRef>
          </c:tx>
          <c:spPr>
            <a:ln w="28575" cap="rnd">
              <a:solidFill>
                <a:schemeClr val="tx2">
                  <a:lumMod val="20000"/>
                  <a:lumOff val="80000"/>
                </a:schemeClr>
              </a:solidFill>
              <a:round/>
            </a:ln>
            <a:effectLst/>
          </c:spPr>
          <c:marker>
            <c:symbol val="none"/>
          </c:marker>
          <c:cat>
            <c:numRef>
              <c:f>'Online Wind Hybrids'!$O$32:$O$50</c:f>
              <c:numCache>
                <c:formatCode>General</c:formatCode>
                <c:ptCount val="19"/>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numCache>
            </c:numRef>
          </c:cat>
          <c:val>
            <c:numRef>
              <c:f>'Online Wind Hybrids'!$S$32:$S$50</c:f>
              <c:numCache>
                <c:formatCode>0</c:formatCode>
                <c:ptCount val="19"/>
                <c:pt idx="0">
                  <c:v>11.799999999999999</c:v>
                </c:pt>
                <c:pt idx="1">
                  <c:v>25.799999999999997</c:v>
                </c:pt>
                <c:pt idx="2">
                  <c:v>25.799999999999997</c:v>
                </c:pt>
                <c:pt idx="3">
                  <c:v>27.799999999999997</c:v>
                </c:pt>
                <c:pt idx="4">
                  <c:v>27.799999999999997</c:v>
                </c:pt>
                <c:pt idx="5">
                  <c:v>27.799999999999997</c:v>
                </c:pt>
                <c:pt idx="6">
                  <c:v>35.799999999999997</c:v>
                </c:pt>
                <c:pt idx="7">
                  <c:v>87.8</c:v>
                </c:pt>
                <c:pt idx="8">
                  <c:v>164.4</c:v>
                </c:pt>
                <c:pt idx="9">
                  <c:v>164.4</c:v>
                </c:pt>
                <c:pt idx="10">
                  <c:v>164.4</c:v>
                </c:pt>
                <c:pt idx="11">
                  <c:v>171.4</c:v>
                </c:pt>
                <c:pt idx="12">
                  <c:v>188</c:v>
                </c:pt>
                <c:pt idx="13">
                  <c:v>188</c:v>
                </c:pt>
                <c:pt idx="14">
                  <c:v>188.5</c:v>
                </c:pt>
                <c:pt idx="15">
                  <c:v>188.5</c:v>
                </c:pt>
                <c:pt idx="16">
                  <c:v>189.5</c:v>
                </c:pt>
                <c:pt idx="17">
                  <c:v>189.5</c:v>
                </c:pt>
                <c:pt idx="18">
                  <c:v>189.5</c:v>
                </c:pt>
              </c:numCache>
            </c:numRef>
          </c:val>
          <c:smooth val="0"/>
          <c:extLst>
            <c:ext xmlns:c16="http://schemas.microsoft.com/office/drawing/2014/chart" uri="{C3380CC4-5D6E-409C-BE32-E72D297353CC}">
              <c16:uniqueId val="{00000002-2342-4D9F-BA12-086D25803AFD}"/>
            </c:ext>
          </c:extLst>
        </c:ser>
        <c:ser>
          <c:idx val="3"/>
          <c:order val="3"/>
          <c:tx>
            <c:strRef>
              <c:f>'Online Wind Hybrids'!$Q$31</c:f>
              <c:strCache>
                <c:ptCount val="1"/>
                <c:pt idx="0">
                  <c:v>Storage</c:v>
                </c:pt>
              </c:strCache>
            </c:strRef>
          </c:tx>
          <c:spPr>
            <a:ln w="28575" cap="rnd">
              <a:solidFill>
                <a:schemeClr val="bg2">
                  <a:lumMod val="50000"/>
                </a:schemeClr>
              </a:solidFill>
              <a:round/>
            </a:ln>
            <a:effectLst/>
          </c:spPr>
          <c:marker>
            <c:symbol val="none"/>
          </c:marker>
          <c:cat>
            <c:numRef>
              <c:f>'Online Wind Hybrids'!$O$32:$O$50</c:f>
              <c:numCache>
                <c:formatCode>General</c:formatCode>
                <c:ptCount val="19"/>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numCache>
            </c:numRef>
          </c:cat>
          <c:val>
            <c:numRef>
              <c:f>'Online Wind Hybrids'!$Q$32:$Q$50</c:f>
              <c:numCache>
                <c:formatCode>0</c:formatCode>
                <c:ptCount val="19"/>
                <c:pt idx="0">
                  <c:v>0</c:v>
                </c:pt>
                <c:pt idx="1">
                  <c:v>0</c:v>
                </c:pt>
                <c:pt idx="2">
                  <c:v>0</c:v>
                </c:pt>
                <c:pt idx="3">
                  <c:v>0</c:v>
                </c:pt>
                <c:pt idx="4">
                  <c:v>0</c:v>
                </c:pt>
                <c:pt idx="5">
                  <c:v>0</c:v>
                </c:pt>
                <c:pt idx="6">
                  <c:v>0</c:v>
                </c:pt>
                <c:pt idx="7">
                  <c:v>0</c:v>
                </c:pt>
                <c:pt idx="8">
                  <c:v>0</c:v>
                </c:pt>
                <c:pt idx="9">
                  <c:v>0</c:v>
                </c:pt>
                <c:pt idx="10">
                  <c:v>32</c:v>
                </c:pt>
                <c:pt idx="11">
                  <c:v>91</c:v>
                </c:pt>
                <c:pt idx="12">
                  <c:v>124</c:v>
                </c:pt>
                <c:pt idx="13">
                  <c:v>144</c:v>
                </c:pt>
                <c:pt idx="14">
                  <c:v>194.7</c:v>
                </c:pt>
                <c:pt idx="15">
                  <c:v>194.7</c:v>
                </c:pt>
                <c:pt idx="16">
                  <c:v>197</c:v>
                </c:pt>
                <c:pt idx="17">
                  <c:v>218.10000000000002</c:v>
                </c:pt>
                <c:pt idx="18">
                  <c:v>219.40000000000003</c:v>
                </c:pt>
              </c:numCache>
            </c:numRef>
          </c:val>
          <c:smooth val="0"/>
          <c:extLst>
            <c:ext xmlns:c16="http://schemas.microsoft.com/office/drawing/2014/chart" uri="{C3380CC4-5D6E-409C-BE32-E72D297353CC}">
              <c16:uniqueId val="{00000003-2342-4D9F-BA12-086D25803AFD}"/>
            </c:ext>
          </c:extLst>
        </c:ser>
        <c:dLbls>
          <c:showLegendKey val="0"/>
          <c:showVal val="0"/>
          <c:showCatName val="0"/>
          <c:showSerName val="0"/>
          <c:showPercent val="0"/>
          <c:showBubbleSize val="0"/>
        </c:dLbls>
        <c:smooth val="0"/>
        <c:axId val="615068728"/>
        <c:axId val="615069512"/>
      </c:lineChart>
      <c:catAx>
        <c:axId val="6150687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latin typeface="Arial" panose="020B0604020202020204" pitchFamily="34" charset="0"/>
                    <a:cs typeface="Arial" panose="020B0604020202020204" pitchFamily="34" charset="0"/>
                  </a:rPr>
                  <a:t>Year of</a:t>
                </a:r>
                <a:r>
                  <a:rPr lang="en-US" sz="1000" baseline="0">
                    <a:solidFill>
                      <a:sysClr val="windowText" lastClr="000000"/>
                    </a:solidFill>
                    <a:latin typeface="Arial" panose="020B0604020202020204" pitchFamily="34" charset="0"/>
                    <a:cs typeface="Arial" panose="020B0604020202020204" pitchFamily="34" charset="0"/>
                  </a:rPr>
                  <a:t> Co-location</a:t>
                </a:r>
                <a:endParaRPr lang="en-US" sz="100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42543694057473586"/>
              <c:y val="0.9326521684789399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69512"/>
        <c:crosses val="autoZero"/>
        <c:auto val="1"/>
        <c:lblAlgn val="ctr"/>
        <c:lblOffset val="100"/>
        <c:tickLblSkip val="2"/>
        <c:noMultiLvlLbl val="0"/>
      </c:catAx>
      <c:valAx>
        <c:axId val="615069512"/>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68728"/>
        <c:crosses val="autoZero"/>
        <c:crossBetween val="between"/>
        <c:majorUnit val="5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628403045351453E-2"/>
          <c:y val="0.11382928077915017"/>
          <c:w val="0.88932482905730692"/>
          <c:h val="0.8759398195358824"/>
        </c:manualLayout>
      </c:layout>
      <c:barChart>
        <c:barDir val="bar"/>
        <c:grouping val="stacked"/>
        <c:varyColors val="0"/>
        <c:ser>
          <c:idx val="2"/>
          <c:order val="0"/>
          <c:tx>
            <c:v>Wind</c:v>
          </c:tx>
          <c:spPr>
            <a:solidFill>
              <a:schemeClr val="accent3"/>
            </a:solidFill>
            <a:ln>
              <a:noFill/>
            </a:ln>
            <a:effectLst/>
          </c:spPr>
          <c:invertIfNegative val="0"/>
          <c:cat>
            <c:strRef>
              <c:f>'All Hybrid Comparison'!$A$7:$A$11</c:f>
              <c:strCache>
                <c:ptCount val="5"/>
                <c:pt idx="0">
                  <c:v>PV+Storage</c:v>
                </c:pt>
                <c:pt idx="1">
                  <c:v>Wind+Storage</c:v>
                </c:pt>
                <c:pt idx="2">
                  <c:v>Wind+PV+Storage</c:v>
                </c:pt>
                <c:pt idx="3">
                  <c:v>Fossil+Storage</c:v>
                </c:pt>
                <c:pt idx="4">
                  <c:v>Wind+PV</c:v>
                </c:pt>
              </c:strCache>
            </c:strRef>
          </c:cat>
          <c:val>
            <c:numRef>
              <c:f>'All Hybrid Comparison'!$D$7:$D$11</c:f>
              <c:numCache>
                <c:formatCode>#,##0.0</c:formatCode>
                <c:ptCount val="5"/>
                <c:pt idx="1">
                  <c:v>1289.8999999999999</c:v>
                </c:pt>
                <c:pt idx="2">
                  <c:v>215.8</c:v>
                </c:pt>
                <c:pt idx="4" formatCode="General">
                  <c:v>535.29999999999995</c:v>
                </c:pt>
              </c:numCache>
            </c:numRef>
          </c:val>
          <c:extLst>
            <c:ext xmlns:c16="http://schemas.microsoft.com/office/drawing/2014/chart" uri="{C3380CC4-5D6E-409C-BE32-E72D297353CC}">
              <c16:uniqueId val="{00000000-48B8-480F-96CD-6E57C7F9D985}"/>
            </c:ext>
          </c:extLst>
        </c:ser>
        <c:ser>
          <c:idx val="3"/>
          <c:order val="1"/>
          <c:tx>
            <c:v>PV</c:v>
          </c:tx>
          <c:spPr>
            <a:solidFill>
              <a:srgbClr val="FFC000"/>
            </a:solidFill>
            <a:ln>
              <a:noFill/>
            </a:ln>
            <a:effectLst/>
          </c:spPr>
          <c:invertIfNegative val="0"/>
          <c:cat>
            <c:strRef>
              <c:f>'All Hybrid Comparison'!$A$7:$A$11</c:f>
              <c:strCache>
                <c:ptCount val="5"/>
                <c:pt idx="0">
                  <c:v>PV+Storage</c:v>
                </c:pt>
                <c:pt idx="1">
                  <c:v>Wind+Storage</c:v>
                </c:pt>
                <c:pt idx="2">
                  <c:v>Wind+PV+Storage</c:v>
                </c:pt>
                <c:pt idx="3">
                  <c:v>Fossil+Storage</c:v>
                </c:pt>
                <c:pt idx="4">
                  <c:v>Wind+PV</c:v>
                </c:pt>
              </c:strCache>
            </c:strRef>
          </c:cat>
          <c:val>
            <c:numRef>
              <c:f>'All Hybrid Comparison'!$E$7:$E$11</c:f>
              <c:numCache>
                <c:formatCode>#,##0.0</c:formatCode>
                <c:ptCount val="5"/>
                <c:pt idx="0">
                  <c:v>881.59999999999991</c:v>
                </c:pt>
                <c:pt idx="2">
                  <c:v>20.7</c:v>
                </c:pt>
                <c:pt idx="4">
                  <c:v>211.5</c:v>
                </c:pt>
              </c:numCache>
            </c:numRef>
          </c:val>
          <c:extLst>
            <c:ext xmlns:c16="http://schemas.microsoft.com/office/drawing/2014/chart" uri="{C3380CC4-5D6E-409C-BE32-E72D297353CC}">
              <c16:uniqueId val="{00000001-48B8-480F-96CD-6E57C7F9D985}"/>
            </c:ext>
          </c:extLst>
        </c:ser>
        <c:ser>
          <c:idx val="4"/>
          <c:order val="2"/>
          <c:tx>
            <c:v>Fossil</c:v>
          </c:tx>
          <c:spPr>
            <a:solidFill>
              <a:schemeClr val="tx2">
                <a:lumMod val="20000"/>
                <a:lumOff val="80000"/>
              </a:schemeClr>
            </a:solidFill>
            <a:ln>
              <a:noFill/>
            </a:ln>
            <a:effectLst/>
          </c:spPr>
          <c:invertIfNegative val="0"/>
          <c:cat>
            <c:strRef>
              <c:f>'All Hybrid Comparison'!$A$7:$A$11</c:f>
              <c:strCache>
                <c:ptCount val="5"/>
                <c:pt idx="0">
                  <c:v>PV+Storage</c:v>
                </c:pt>
                <c:pt idx="1">
                  <c:v>Wind+Storage</c:v>
                </c:pt>
                <c:pt idx="2">
                  <c:v>Wind+PV+Storage</c:v>
                </c:pt>
                <c:pt idx="3">
                  <c:v>Fossil+Storage</c:v>
                </c:pt>
                <c:pt idx="4">
                  <c:v>Wind+PV</c:v>
                </c:pt>
              </c:strCache>
            </c:strRef>
          </c:cat>
          <c:val>
            <c:numRef>
              <c:f>'All Hybrid Comparison'!$F$7:$F$11</c:f>
              <c:numCache>
                <c:formatCode>#,##0.0</c:formatCode>
                <c:ptCount val="5"/>
                <c:pt idx="3">
                  <c:v>2413.6</c:v>
                </c:pt>
              </c:numCache>
            </c:numRef>
          </c:val>
          <c:extLst>
            <c:ext xmlns:c16="http://schemas.microsoft.com/office/drawing/2014/chart" uri="{C3380CC4-5D6E-409C-BE32-E72D297353CC}">
              <c16:uniqueId val="{00000002-48B8-480F-96CD-6E57C7F9D985}"/>
            </c:ext>
          </c:extLst>
        </c:ser>
        <c:ser>
          <c:idx val="5"/>
          <c:order val="3"/>
          <c:tx>
            <c:v>Storage</c:v>
          </c:tx>
          <c:spPr>
            <a:solidFill>
              <a:schemeClr val="bg2">
                <a:lumMod val="50000"/>
              </a:schemeClr>
            </a:solidFill>
            <a:ln>
              <a:noFill/>
            </a:ln>
            <a:effectLst/>
          </c:spPr>
          <c:invertIfNegative val="0"/>
          <c:cat>
            <c:strRef>
              <c:f>'All Hybrid Comparison'!$A$7:$A$11</c:f>
              <c:strCache>
                <c:ptCount val="5"/>
                <c:pt idx="0">
                  <c:v>PV+Storage</c:v>
                </c:pt>
                <c:pt idx="1">
                  <c:v>Wind+Storage</c:v>
                </c:pt>
                <c:pt idx="2">
                  <c:v>Wind+PV+Storage</c:v>
                </c:pt>
                <c:pt idx="3">
                  <c:v>Fossil+Storage</c:v>
                </c:pt>
                <c:pt idx="4">
                  <c:v>Wind+PV</c:v>
                </c:pt>
              </c:strCache>
            </c:strRef>
          </c:cat>
          <c:val>
            <c:numRef>
              <c:f>'All Hybrid Comparison'!$G$7:$G$11</c:f>
              <c:numCache>
                <c:formatCode>#,##0.0</c:formatCode>
                <c:ptCount val="5"/>
                <c:pt idx="0">
                  <c:v>169.1</c:v>
                </c:pt>
                <c:pt idx="1">
                  <c:v>183.60000000000002</c:v>
                </c:pt>
                <c:pt idx="2">
                  <c:v>34.299999999999997</c:v>
                </c:pt>
                <c:pt idx="3">
                  <c:v>91</c:v>
                </c:pt>
                <c:pt idx="4">
                  <c:v>0</c:v>
                </c:pt>
              </c:numCache>
            </c:numRef>
          </c:val>
          <c:extLst>
            <c:ext xmlns:c16="http://schemas.microsoft.com/office/drawing/2014/chart" uri="{C3380CC4-5D6E-409C-BE32-E72D297353CC}">
              <c16:uniqueId val="{00000003-48B8-480F-96CD-6E57C7F9D985}"/>
            </c:ext>
          </c:extLst>
        </c:ser>
        <c:dLbls>
          <c:showLegendKey val="0"/>
          <c:showVal val="0"/>
          <c:showCatName val="0"/>
          <c:showSerName val="0"/>
          <c:showPercent val="0"/>
          <c:showBubbleSize val="0"/>
        </c:dLbls>
        <c:gapWidth val="150"/>
        <c:overlap val="100"/>
        <c:axId val="615071080"/>
        <c:axId val="615063632"/>
      </c:barChart>
      <c:catAx>
        <c:axId val="615071080"/>
        <c:scaling>
          <c:orientation val="maxMin"/>
        </c:scaling>
        <c:delete val="1"/>
        <c:axPos val="l"/>
        <c:numFmt formatCode="General" sourceLinked="1"/>
        <c:majorTickMark val="out"/>
        <c:minorTickMark val="none"/>
        <c:tickLblPos val="nextTo"/>
        <c:crossAx val="615063632"/>
        <c:crosses val="autoZero"/>
        <c:auto val="1"/>
        <c:lblAlgn val="ctr"/>
        <c:lblOffset val="100"/>
        <c:noMultiLvlLbl val="0"/>
      </c:catAx>
      <c:valAx>
        <c:axId val="615063632"/>
        <c:scaling>
          <c:orientation val="minMax"/>
          <c:max val="2500"/>
        </c:scaling>
        <c:delete val="0"/>
        <c:axPos val="t"/>
        <c:majorGridlines>
          <c:spPr>
            <a:ln w="9525" cap="flat" cmpd="sng" algn="ctr">
              <a:noFill/>
              <a:bevel/>
            </a:ln>
            <a:effectLst/>
          </c:spPr>
        </c:majorGridlines>
        <c:numFmt formatCode="0" sourceLinked="0"/>
        <c:majorTickMark val="none"/>
        <c:minorTickMark val="none"/>
        <c:tickLblPos val="nextTo"/>
        <c:spPr>
          <a:noFill/>
          <a:ln>
            <a:noFill/>
          </a:ln>
          <a:effectLst>
            <a:softEdge rad="12700"/>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15071080"/>
        <c:crosses val="autoZero"/>
        <c:crossBetween val="between"/>
        <c:majorUnit val="500"/>
      </c:valAx>
      <c:spPr>
        <a:noFill/>
        <a:ln>
          <a:noFill/>
        </a:ln>
        <a:effectLst/>
      </c:spPr>
    </c:plotArea>
    <c:legend>
      <c:legendPos val="b"/>
      <c:layout>
        <c:manualLayout>
          <c:xMode val="edge"/>
          <c:yMode val="edge"/>
          <c:x val="0.83445905477820448"/>
          <c:y val="0.14857584007623159"/>
          <c:w val="0.13823829208262042"/>
          <c:h val="0.310665252518624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647651474354805E-2"/>
          <c:y val="0.27366823648434035"/>
          <c:w val="0.87480109999123856"/>
          <c:h val="0.72633176351565965"/>
        </c:manualLayout>
      </c:layout>
      <c:barChart>
        <c:barDir val="bar"/>
        <c:grouping val="stacked"/>
        <c:varyColors val="0"/>
        <c:ser>
          <c:idx val="2"/>
          <c:order val="0"/>
          <c:tx>
            <c:v>Wind</c:v>
          </c:tx>
          <c:spPr>
            <a:solidFill>
              <a:schemeClr val="accent3"/>
            </a:solidFill>
            <a:ln>
              <a:noFill/>
            </a:ln>
            <a:effectLst/>
          </c:spPr>
          <c:invertIfNegative val="0"/>
          <c:cat>
            <c:strRef>
              <c:f>'All Hybrid Comparison'!$A$20:$A$21</c:f>
              <c:strCache>
                <c:ptCount val="2"/>
                <c:pt idx="0">
                  <c:v>PV+Storage</c:v>
                </c:pt>
                <c:pt idx="1">
                  <c:v>Wind+PV+Storage</c:v>
                </c:pt>
              </c:strCache>
            </c:strRef>
          </c:cat>
          <c:val>
            <c:numRef>
              <c:f>'All Hybrid Comparison'!$D$20:$D$21</c:f>
              <c:numCache>
                <c:formatCode>#,##0</c:formatCode>
                <c:ptCount val="2"/>
                <c:pt idx="0" formatCode="#,##0.0">
                  <c:v>0</c:v>
                </c:pt>
                <c:pt idx="1">
                  <c:v>5.8</c:v>
                </c:pt>
              </c:numCache>
            </c:numRef>
          </c:val>
          <c:extLst>
            <c:ext xmlns:c16="http://schemas.microsoft.com/office/drawing/2014/chart" uri="{C3380CC4-5D6E-409C-BE32-E72D297353CC}">
              <c16:uniqueId val="{00000000-EB7A-444B-9A41-83DB7C8D559F}"/>
            </c:ext>
          </c:extLst>
        </c:ser>
        <c:ser>
          <c:idx val="3"/>
          <c:order val="1"/>
          <c:tx>
            <c:v>PV</c:v>
          </c:tx>
          <c:spPr>
            <a:solidFill>
              <a:srgbClr val="FFC000"/>
            </a:solidFill>
            <a:ln>
              <a:noFill/>
            </a:ln>
            <a:effectLst/>
          </c:spPr>
          <c:invertIfNegative val="0"/>
          <c:cat>
            <c:strRef>
              <c:f>'All Hybrid Comparison'!$A$20:$A$21</c:f>
              <c:strCache>
                <c:ptCount val="2"/>
                <c:pt idx="0">
                  <c:v>PV+Storage</c:v>
                </c:pt>
                <c:pt idx="1">
                  <c:v>Wind+PV+Storage</c:v>
                </c:pt>
              </c:strCache>
            </c:strRef>
          </c:cat>
          <c:val>
            <c:numRef>
              <c:f>'All Hybrid Comparison'!$E$20:$E$21</c:f>
              <c:numCache>
                <c:formatCode>#,##0</c:formatCode>
                <c:ptCount val="2"/>
                <c:pt idx="0">
                  <c:v>317.7</c:v>
                </c:pt>
                <c:pt idx="1">
                  <c:v>0.7</c:v>
                </c:pt>
              </c:numCache>
            </c:numRef>
          </c:val>
          <c:extLst>
            <c:ext xmlns:c16="http://schemas.microsoft.com/office/drawing/2014/chart" uri="{C3380CC4-5D6E-409C-BE32-E72D297353CC}">
              <c16:uniqueId val="{00000001-EB7A-444B-9A41-83DB7C8D559F}"/>
            </c:ext>
          </c:extLst>
        </c:ser>
        <c:ser>
          <c:idx val="5"/>
          <c:order val="2"/>
          <c:tx>
            <c:v>Storage</c:v>
          </c:tx>
          <c:spPr>
            <a:solidFill>
              <a:schemeClr val="bg2">
                <a:lumMod val="50000"/>
              </a:schemeClr>
            </a:solidFill>
            <a:ln>
              <a:noFill/>
            </a:ln>
            <a:effectLst/>
          </c:spPr>
          <c:invertIfNegative val="0"/>
          <c:cat>
            <c:strRef>
              <c:f>'All Hybrid Comparison'!$A$20:$A$21</c:f>
              <c:strCache>
                <c:ptCount val="2"/>
                <c:pt idx="0">
                  <c:v>PV+Storage</c:v>
                </c:pt>
                <c:pt idx="1">
                  <c:v>Wind+PV+Storage</c:v>
                </c:pt>
              </c:strCache>
            </c:strRef>
          </c:cat>
          <c:val>
            <c:numRef>
              <c:f>'All Hybrid Comparison'!$G$20:$G$21</c:f>
              <c:numCache>
                <c:formatCode>#,##0</c:formatCode>
                <c:ptCount val="2"/>
                <c:pt idx="0">
                  <c:v>45.900000000000006</c:v>
                </c:pt>
                <c:pt idx="1">
                  <c:v>1.3</c:v>
                </c:pt>
              </c:numCache>
            </c:numRef>
          </c:val>
          <c:extLst>
            <c:ext xmlns:c16="http://schemas.microsoft.com/office/drawing/2014/chart" uri="{C3380CC4-5D6E-409C-BE32-E72D297353CC}">
              <c16:uniqueId val="{00000002-EB7A-444B-9A41-83DB7C8D559F}"/>
            </c:ext>
          </c:extLst>
        </c:ser>
        <c:dLbls>
          <c:showLegendKey val="0"/>
          <c:showVal val="0"/>
          <c:showCatName val="0"/>
          <c:showSerName val="0"/>
          <c:showPercent val="0"/>
          <c:showBubbleSize val="0"/>
        </c:dLbls>
        <c:gapWidth val="150"/>
        <c:overlap val="100"/>
        <c:axId val="152914088"/>
        <c:axId val="152912128"/>
      </c:barChart>
      <c:catAx>
        <c:axId val="152914088"/>
        <c:scaling>
          <c:orientation val="maxMin"/>
        </c:scaling>
        <c:delete val="1"/>
        <c:axPos val="l"/>
        <c:numFmt formatCode="General" sourceLinked="1"/>
        <c:majorTickMark val="out"/>
        <c:minorTickMark val="none"/>
        <c:tickLblPos val="nextTo"/>
        <c:crossAx val="152912128"/>
        <c:crosses val="autoZero"/>
        <c:auto val="1"/>
        <c:lblAlgn val="ctr"/>
        <c:lblOffset val="100"/>
        <c:noMultiLvlLbl val="0"/>
      </c:catAx>
      <c:valAx>
        <c:axId val="152912128"/>
        <c:scaling>
          <c:orientation val="minMax"/>
          <c:max val="400"/>
        </c:scaling>
        <c:delete val="0"/>
        <c:axPos val="t"/>
        <c:numFmt formatCode="0" sourceLinked="0"/>
        <c:majorTickMark val="none"/>
        <c:minorTickMark val="none"/>
        <c:tickLblPos val="nextTo"/>
        <c:spPr>
          <a:noFill/>
          <a:ln>
            <a:noFill/>
          </a:ln>
          <a:effectLst>
            <a:softEdge rad="12700"/>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914088"/>
        <c:crosses val="autoZero"/>
        <c:crossBetween val="between"/>
        <c:majorUnit val="200"/>
      </c:valAx>
      <c:spPr>
        <a:noFill/>
        <a:ln>
          <a:noFill/>
        </a:ln>
        <a:effectLst/>
      </c:spPr>
    </c:plotArea>
    <c:legend>
      <c:legendPos val="b"/>
      <c:layout>
        <c:manualLayout>
          <c:xMode val="edge"/>
          <c:yMode val="edge"/>
          <c:x val="0.51337018957651992"/>
          <c:y val="0.68012859365482248"/>
          <c:w val="0.46472934054225157"/>
          <c:h val="0.319871406345177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700345041139518E-2"/>
          <c:y val="0.1009229029298167"/>
          <c:w val="0.90407704654895671"/>
          <c:h val="0.76692007249093863"/>
        </c:manualLayout>
      </c:layout>
      <c:barChart>
        <c:barDir val="col"/>
        <c:grouping val="stacked"/>
        <c:varyColors val="0"/>
        <c:ser>
          <c:idx val="0"/>
          <c:order val="0"/>
          <c:tx>
            <c:v> Entered queues in an earlier year</c:v>
          </c:tx>
          <c:spPr>
            <a:solidFill>
              <a:schemeClr val="accent1">
                <a:lumMod val="75000"/>
              </a:schemeClr>
            </a:solidFill>
            <a:ln w="6350">
              <a:noFill/>
            </a:ln>
            <a:effectLst/>
          </c:spPr>
          <c:invertIfNegative val="0"/>
          <c:cat>
            <c:multiLvlStrRef>
              <c:f>'All Capacity in Queues'!$A$27:$B$74</c:f>
              <c:multiLvlStrCache>
                <c:ptCount val="47"/>
                <c:lvl>
                  <c:pt idx="1">
                    <c:v>2014 -</c:v>
                  </c:pt>
                  <c:pt idx="4">
                    <c:v>2019</c:v>
                  </c:pt>
                  <c:pt idx="8">
                    <c:v>2014 -</c:v>
                  </c:pt>
                  <c:pt idx="11">
                    <c:v>2019</c:v>
                  </c:pt>
                  <c:pt idx="15">
                    <c:v>2014 -</c:v>
                  </c:pt>
                  <c:pt idx="18">
                    <c:v>2019</c:v>
                  </c:pt>
                  <c:pt idx="22">
                    <c:v>2015 -</c:v>
                  </c:pt>
                  <c:pt idx="25">
                    <c:v>2019</c:v>
                  </c:pt>
                  <c:pt idx="29">
                    <c:v>2014 -</c:v>
                  </c:pt>
                  <c:pt idx="32">
                    <c:v>2019</c:v>
                  </c:pt>
                  <c:pt idx="36">
                    <c:v>2014 -</c:v>
                  </c:pt>
                  <c:pt idx="39">
                    <c:v>2019</c:v>
                  </c:pt>
                  <c:pt idx="43">
                    <c:v>2014 -</c:v>
                  </c:pt>
                  <c:pt idx="46">
                    <c:v>2019</c:v>
                  </c:pt>
                </c:lvl>
                <c:lvl>
                  <c:pt idx="0">
                    <c:v>Solar</c:v>
                  </c:pt>
                  <c:pt idx="6">
                    <c:v> </c:v>
                  </c:pt>
                  <c:pt idx="7">
                    <c:v>Wind</c:v>
                  </c:pt>
                  <c:pt idx="13">
                    <c:v> </c:v>
                  </c:pt>
                  <c:pt idx="14">
                    <c:v>Gas</c:v>
                  </c:pt>
                  <c:pt idx="20">
                    <c:v> </c:v>
                  </c:pt>
                  <c:pt idx="21">
                    <c:v>Storage</c:v>
                  </c:pt>
                  <c:pt idx="27">
                    <c:v> </c:v>
                  </c:pt>
                  <c:pt idx="28">
                    <c:v>Nuclear</c:v>
                  </c:pt>
                  <c:pt idx="34">
                    <c:v> </c:v>
                  </c:pt>
                  <c:pt idx="35">
                    <c:v>Coal</c:v>
                  </c:pt>
                  <c:pt idx="41">
                    <c:v> </c:v>
                  </c:pt>
                  <c:pt idx="42">
                    <c:v>Other</c:v>
                  </c:pt>
                </c:lvl>
              </c:multiLvlStrCache>
            </c:multiLvlStrRef>
          </c:cat>
          <c:val>
            <c:numRef>
              <c:f>'All Capacity in Queues'!$D$27:$D$74</c:f>
              <c:numCache>
                <c:formatCode>_(* #,##0.0_);_(* \(#,##0.0\);_(* "-"??_);_(@_)</c:formatCode>
                <c:ptCount val="48"/>
                <c:pt idx="0">
                  <c:v>25.052419999999998</c:v>
                </c:pt>
                <c:pt idx="1">
                  <c:v>33.055120000000009</c:v>
                </c:pt>
                <c:pt idx="2">
                  <c:v>36.977478000000005</c:v>
                </c:pt>
                <c:pt idx="3">
                  <c:v>83.578314000762916</c:v>
                </c:pt>
                <c:pt idx="4">
                  <c:v>138.19843750059999</c:v>
                </c:pt>
                <c:pt idx="5">
                  <c:v>155.78379600068658</c:v>
                </c:pt>
                <c:pt idx="7">
                  <c:v>66.673449999999988</c:v>
                </c:pt>
                <c:pt idx="8">
                  <c:v>65.027284999999992</c:v>
                </c:pt>
                <c:pt idx="9">
                  <c:v>74.751289999999997</c:v>
                </c:pt>
                <c:pt idx="10">
                  <c:v>98.726169967241304</c:v>
                </c:pt>
                <c:pt idx="11">
                  <c:v>138.14305501430002</c:v>
                </c:pt>
                <c:pt idx="12">
                  <c:v>158.94881399866483</c:v>
                </c:pt>
                <c:pt idx="14">
                  <c:v>79.966379999999987</c:v>
                </c:pt>
                <c:pt idx="15">
                  <c:v>105.119612</c:v>
                </c:pt>
                <c:pt idx="16">
                  <c:v>93.619381999999987</c:v>
                </c:pt>
                <c:pt idx="17">
                  <c:v>74.770107979254732</c:v>
                </c:pt>
                <c:pt idx="18">
                  <c:v>58.247327004509998</c:v>
                </c:pt>
                <c:pt idx="19">
                  <c:v>48.279304003906262</c:v>
                </c:pt>
                <c:pt idx="21">
                  <c:v>0</c:v>
                </c:pt>
                <c:pt idx="22">
                  <c:v>1.7607400000000002</c:v>
                </c:pt>
                <c:pt idx="23">
                  <c:v>5.1003499999999997</c:v>
                </c:pt>
                <c:pt idx="24">
                  <c:v>10.055929998245242</c:v>
                </c:pt>
                <c:pt idx="25">
                  <c:v>9.4100300000000026</c:v>
                </c:pt>
                <c:pt idx="26">
                  <c:v>18.066953000000005</c:v>
                </c:pt>
                <c:pt idx="28">
                  <c:v>5.7579999999999991</c:v>
                </c:pt>
                <c:pt idx="29">
                  <c:v>9.5540000000000003</c:v>
                </c:pt>
                <c:pt idx="30">
                  <c:v>1.4079999999999999</c:v>
                </c:pt>
                <c:pt idx="31">
                  <c:v>0.74419999999999997</c:v>
                </c:pt>
                <c:pt idx="32">
                  <c:v>0.58479999999999999</c:v>
                </c:pt>
                <c:pt idx="33">
                  <c:v>3.2835000000000001</c:v>
                </c:pt>
                <c:pt idx="35">
                  <c:v>1.7830000000000001</c:v>
                </c:pt>
                <c:pt idx="36">
                  <c:v>3.169</c:v>
                </c:pt>
                <c:pt idx="37">
                  <c:v>0.84499999999999997</c:v>
                </c:pt>
                <c:pt idx="38">
                  <c:v>0.17899999999999999</c:v>
                </c:pt>
                <c:pt idx="39">
                  <c:v>8.2999999999999963E-2</c:v>
                </c:pt>
                <c:pt idx="40">
                  <c:v>3.9000000000000007E-2</c:v>
                </c:pt>
                <c:pt idx="42">
                  <c:v>18.349089999999997</c:v>
                </c:pt>
                <c:pt idx="43">
                  <c:v>9.3648859999999985</c:v>
                </c:pt>
                <c:pt idx="44">
                  <c:v>6.0331399999999995</c:v>
                </c:pt>
                <c:pt idx="45">
                  <c:v>3.9890000014305107</c:v>
                </c:pt>
                <c:pt idx="46">
                  <c:v>3.6219840007000004</c:v>
                </c:pt>
                <c:pt idx="47">
                  <c:v>4.1022789999046321</c:v>
                </c:pt>
              </c:numCache>
            </c:numRef>
          </c:val>
          <c:extLst>
            <c:ext xmlns:c16="http://schemas.microsoft.com/office/drawing/2014/chart" uri="{C3380CC4-5D6E-409C-BE32-E72D297353CC}">
              <c16:uniqueId val="{00000000-A187-4F37-AA22-F33428E8E9BF}"/>
            </c:ext>
          </c:extLst>
        </c:ser>
        <c:ser>
          <c:idx val="2"/>
          <c:order val="1"/>
          <c:tx>
            <c:v> Hybrid Prior</c:v>
          </c:tx>
          <c:spPr>
            <a:pattFill prst="wdUpDiag">
              <a:fgClr>
                <a:schemeClr val="bg1"/>
              </a:fgClr>
              <a:bgClr>
                <a:schemeClr val="accent1">
                  <a:lumMod val="75000"/>
                </a:schemeClr>
              </a:bgClr>
            </a:pattFill>
            <a:ln w="6350">
              <a:noFill/>
            </a:ln>
          </c:spPr>
          <c:invertIfNegative val="0"/>
          <c:cat>
            <c:multiLvlStrRef>
              <c:f>'All Capacity in Queues'!$A$27:$B$74</c:f>
              <c:multiLvlStrCache>
                <c:ptCount val="47"/>
                <c:lvl>
                  <c:pt idx="1">
                    <c:v>2014 -</c:v>
                  </c:pt>
                  <c:pt idx="4">
                    <c:v>2019</c:v>
                  </c:pt>
                  <c:pt idx="8">
                    <c:v>2014 -</c:v>
                  </c:pt>
                  <c:pt idx="11">
                    <c:v>2019</c:v>
                  </c:pt>
                  <c:pt idx="15">
                    <c:v>2014 -</c:v>
                  </c:pt>
                  <c:pt idx="18">
                    <c:v>2019</c:v>
                  </c:pt>
                  <c:pt idx="22">
                    <c:v>2015 -</c:v>
                  </c:pt>
                  <c:pt idx="25">
                    <c:v>2019</c:v>
                  </c:pt>
                  <c:pt idx="29">
                    <c:v>2014 -</c:v>
                  </c:pt>
                  <c:pt idx="32">
                    <c:v>2019</c:v>
                  </c:pt>
                  <c:pt idx="36">
                    <c:v>2014 -</c:v>
                  </c:pt>
                  <c:pt idx="39">
                    <c:v>2019</c:v>
                  </c:pt>
                  <c:pt idx="43">
                    <c:v>2014 -</c:v>
                  </c:pt>
                  <c:pt idx="46">
                    <c:v>2019</c:v>
                  </c:pt>
                </c:lvl>
                <c:lvl>
                  <c:pt idx="0">
                    <c:v>Solar</c:v>
                  </c:pt>
                  <c:pt idx="6">
                    <c:v> </c:v>
                  </c:pt>
                  <c:pt idx="7">
                    <c:v>Wind</c:v>
                  </c:pt>
                  <c:pt idx="13">
                    <c:v> </c:v>
                  </c:pt>
                  <c:pt idx="14">
                    <c:v>Gas</c:v>
                  </c:pt>
                  <c:pt idx="20">
                    <c:v> </c:v>
                  </c:pt>
                  <c:pt idx="21">
                    <c:v>Storage</c:v>
                  </c:pt>
                  <c:pt idx="27">
                    <c:v> </c:v>
                  </c:pt>
                  <c:pt idx="28">
                    <c:v>Nuclear</c:v>
                  </c:pt>
                  <c:pt idx="34">
                    <c:v> </c:v>
                  </c:pt>
                  <c:pt idx="35">
                    <c:v>Coal</c:v>
                  </c:pt>
                  <c:pt idx="41">
                    <c:v> </c:v>
                  </c:pt>
                  <c:pt idx="42">
                    <c:v>Other</c:v>
                  </c:pt>
                </c:lvl>
              </c:multiLvlStrCache>
            </c:multiLvlStrRef>
          </c:cat>
          <c:val>
            <c:numRef>
              <c:f>'All Capacity in Queues'!$E$27:$E$74</c:f>
              <c:numCache>
                <c:formatCode>_(* #,##0.0_);_(* \(#,##0.0\);_(* "-"??_);_(@_)</c:formatCode>
                <c:ptCount val="48"/>
                <c:pt idx="0">
                  <c:v>0</c:v>
                </c:pt>
                <c:pt idx="1">
                  <c:v>0</c:v>
                </c:pt>
                <c:pt idx="2">
                  <c:v>0</c:v>
                </c:pt>
                <c:pt idx="3">
                  <c:v>0</c:v>
                </c:pt>
                <c:pt idx="4">
                  <c:v>11.556250000000006</c:v>
                </c:pt>
                <c:pt idx="5">
                  <c:v>43.000118000000008</c:v>
                </c:pt>
                <c:pt idx="7">
                  <c:v>0</c:v>
                </c:pt>
                <c:pt idx="8">
                  <c:v>0</c:v>
                </c:pt>
                <c:pt idx="9">
                  <c:v>0</c:v>
                </c:pt>
                <c:pt idx="10">
                  <c:v>0</c:v>
                </c:pt>
                <c:pt idx="11">
                  <c:v>2.1899899951999999</c:v>
                </c:pt>
                <c:pt idx="12">
                  <c:v>2.3704999999999998</c:v>
                </c:pt>
                <c:pt idx="14">
                  <c:v>0</c:v>
                </c:pt>
                <c:pt idx="15">
                  <c:v>0</c:v>
                </c:pt>
                <c:pt idx="16">
                  <c:v>0</c:v>
                </c:pt>
                <c:pt idx="17">
                  <c:v>0</c:v>
                </c:pt>
                <c:pt idx="18">
                  <c:v>0.10580000000000001</c:v>
                </c:pt>
                <c:pt idx="19">
                  <c:v>0.3488</c:v>
                </c:pt>
              </c:numCache>
            </c:numRef>
          </c:val>
          <c:extLst>
            <c:ext xmlns:c16="http://schemas.microsoft.com/office/drawing/2014/chart" uri="{C3380CC4-5D6E-409C-BE32-E72D297353CC}">
              <c16:uniqueId val="{00000001-A187-4F37-AA22-F33428E8E9BF}"/>
            </c:ext>
          </c:extLst>
        </c:ser>
        <c:ser>
          <c:idx val="1"/>
          <c:order val="2"/>
          <c:tx>
            <c:v> Entered queues in the year shown</c:v>
          </c:tx>
          <c:spPr>
            <a:solidFill>
              <a:schemeClr val="accent3"/>
            </a:solidFill>
            <a:ln w="6350">
              <a:noFill/>
            </a:ln>
            <a:effectLst/>
          </c:spPr>
          <c:invertIfNegative val="0"/>
          <c:cat>
            <c:multiLvlStrRef>
              <c:f>'All Capacity in Queues'!$A$27:$B$74</c:f>
              <c:multiLvlStrCache>
                <c:ptCount val="47"/>
                <c:lvl>
                  <c:pt idx="1">
                    <c:v>2014 -</c:v>
                  </c:pt>
                  <c:pt idx="4">
                    <c:v>2019</c:v>
                  </c:pt>
                  <c:pt idx="8">
                    <c:v>2014 -</c:v>
                  </c:pt>
                  <c:pt idx="11">
                    <c:v>2019</c:v>
                  </c:pt>
                  <c:pt idx="15">
                    <c:v>2014 -</c:v>
                  </c:pt>
                  <c:pt idx="18">
                    <c:v>2019</c:v>
                  </c:pt>
                  <c:pt idx="22">
                    <c:v>2015 -</c:v>
                  </c:pt>
                  <c:pt idx="25">
                    <c:v>2019</c:v>
                  </c:pt>
                  <c:pt idx="29">
                    <c:v>2014 -</c:v>
                  </c:pt>
                  <c:pt idx="32">
                    <c:v>2019</c:v>
                  </c:pt>
                  <c:pt idx="36">
                    <c:v>2014 -</c:v>
                  </c:pt>
                  <c:pt idx="39">
                    <c:v>2019</c:v>
                  </c:pt>
                  <c:pt idx="43">
                    <c:v>2014 -</c:v>
                  </c:pt>
                  <c:pt idx="46">
                    <c:v>2019</c:v>
                  </c:pt>
                </c:lvl>
                <c:lvl>
                  <c:pt idx="0">
                    <c:v>Solar</c:v>
                  </c:pt>
                  <c:pt idx="6">
                    <c:v> </c:v>
                  </c:pt>
                  <c:pt idx="7">
                    <c:v>Wind</c:v>
                  </c:pt>
                  <c:pt idx="13">
                    <c:v> </c:v>
                  </c:pt>
                  <c:pt idx="14">
                    <c:v>Gas</c:v>
                  </c:pt>
                  <c:pt idx="20">
                    <c:v> </c:v>
                  </c:pt>
                  <c:pt idx="21">
                    <c:v>Storage</c:v>
                  </c:pt>
                  <c:pt idx="27">
                    <c:v> </c:v>
                  </c:pt>
                  <c:pt idx="28">
                    <c:v>Nuclear</c:v>
                  </c:pt>
                  <c:pt idx="34">
                    <c:v> </c:v>
                  </c:pt>
                  <c:pt idx="35">
                    <c:v>Coal</c:v>
                  </c:pt>
                  <c:pt idx="41">
                    <c:v> </c:v>
                  </c:pt>
                  <c:pt idx="42">
                    <c:v>Other</c:v>
                  </c:pt>
                </c:lvl>
              </c:multiLvlStrCache>
            </c:multiLvlStrRef>
          </c:cat>
          <c:val>
            <c:numRef>
              <c:f>'All Capacity in Queues'!$F$27:$F$74</c:f>
              <c:numCache>
                <c:formatCode>_(* #,##0.0_);_(* \(#,##0.0\);_(* "-"??_);_(@_)</c:formatCode>
                <c:ptCount val="48"/>
                <c:pt idx="0">
                  <c:v>19.511699999999998</c:v>
                </c:pt>
                <c:pt idx="1">
                  <c:v>23.763491999999999</c:v>
                </c:pt>
                <c:pt idx="2">
                  <c:v>83.332539199999999</c:v>
                </c:pt>
                <c:pt idx="3">
                  <c:v>104.93103424954224</c:v>
                </c:pt>
                <c:pt idx="4">
                  <c:v>115.5446449976</c:v>
                </c:pt>
                <c:pt idx="5">
                  <c:v>109.78472499961853</c:v>
                </c:pt>
                <c:pt idx="7">
                  <c:v>29.202450000000002</c:v>
                </c:pt>
                <c:pt idx="8">
                  <c:v>44.562560000000005</c:v>
                </c:pt>
                <c:pt idx="9">
                  <c:v>66.924159999999986</c:v>
                </c:pt>
                <c:pt idx="10">
                  <c:v>81.44831500324247</c:v>
                </c:pt>
                <c:pt idx="11">
                  <c:v>91.001744948899983</c:v>
                </c:pt>
                <c:pt idx="12">
                  <c:v>55.640009999999997</c:v>
                </c:pt>
                <c:pt idx="14">
                  <c:v>65.174700000000001</c:v>
                </c:pt>
                <c:pt idx="15">
                  <c:v>58.229665999999995</c:v>
                </c:pt>
                <c:pt idx="16">
                  <c:v>39.756319000000005</c:v>
                </c:pt>
                <c:pt idx="17">
                  <c:v>36.100360000000002</c:v>
                </c:pt>
                <c:pt idx="18">
                  <c:v>27.420940002399998</c:v>
                </c:pt>
                <c:pt idx="19">
                  <c:v>28.447029998817445</c:v>
                </c:pt>
                <c:pt idx="21">
                  <c:v>0</c:v>
                </c:pt>
                <c:pt idx="22">
                  <c:v>5.5423999999999998</c:v>
                </c:pt>
                <c:pt idx="23">
                  <c:v>6.6378149999999989</c:v>
                </c:pt>
                <c:pt idx="24">
                  <c:v>8.8264249991607659</c:v>
                </c:pt>
                <c:pt idx="25">
                  <c:v>19.623394304529995</c:v>
                </c:pt>
                <c:pt idx="26">
                  <c:v>37.336365999999991</c:v>
                </c:pt>
                <c:pt idx="28">
                  <c:v>4.2050000000000001</c:v>
                </c:pt>
                <c:pt idx="29">
                  <c:v>0</c:v>
                </c:pt>
                <c:pt idx="30">
                  <c:v>0.95220000000000005</c:v>
                </c:pt>
                <c:pt idx="31">
                  <c:v>8.0599999999999991E-2</c:v>
                </c:pt>
                <c:pt idx="32">
                  <c:v>0.64510000000000001</c:v>
                </c:pt>
                <c:pt idx="33">
                  <c:v>0.05</c:v>
                </c:pt>
                <c:pt idx="35">
                  <c:v>1.8368</c:v>
                </c:pt>
                <c:pt idx="36">
                  <c:v>0.49199999999999999</c:v>
                </c:pt>
                <c:pt idx="37">
                  <c:v>0.03</c:v>
                </c:pt>
                <c:pt idx="38">
                  <c:v>1.4E-2</c:v>
                </c:pt>
                <c:pt idx="39">
                  <c:v>0.73599999999999999</c:v>
                </c:pt>
                <c:pt idx="40">
                  <c:v>1.0999999999999999E-2</c:v>
                </c:pt>
                <c:pt idx="42">
                  <c:v>7.0572999999999997</c:v>
                </c:pt>
                <c:pt idx="43">
                  <c:v>3.796967</c:v>
                </c:pt>
                <c:pt idx="44">
                  <c:v>4.4390900000000002</c:v>
                </c:pt>
                <c:pt idx="45">
                  <c:v>2.2444600000000001</c:v>
                </c:pt>
                <c:pt idx="46">
                  <c:v>2.9674510000199996</c:v>
                </c:pt>
                <c:pt idx="47">
                  <c:v>0.54540100000000002</c:v>
                </c:pt>
              </c:numCache>
            </c:numRef>
          </c:val>
          <c:extLst>
            <c:ext xmlns:c16="http://schemas.microsoft.com/office/drawing/2014/chart" uri="{C3380CC4-5D6E-409C-BE32-E72D297353CC}">
              <c16:uniqueId val="{00000002-A187-4F37-AA22-F33428E8E9BF}"/>
            </c:ext>
          </c:extLst>
        </c:ser>
        <c:ser>
          <c:idx val="3"/>
          <c:order val="3"/>
          <c:tx>
            <c:v> Hybrid New</c:v>
          </c:tx>
          <c:spPr>
            <a:pattFill prst="wdDnDiag">
              <a:fgClr>
                <a:schemeClr val="bg1"/>
              </a:fgClr>
              <a:bgClr>
                <a:schemeClr val="accent3"/>
              </a:bgClr>
            </a:pattFill>
            <a:ln w="6350">
              <a:noFill/>
            </a:ln>
          </c:spPr>
          <c:invertIfNegative val="0"/>
          <c:cat>
            <c:multiLvlStrRef>
              <c:f>'All Capacity in Queues'!$A$27:$B$74</c:f>
              <c:multiLvlStrCache>
                <c:ptCount val="47"/>
                <c:lvl>
                  <c:pt idx="1">
                    <c:v>2014 -</c:v>
                  </c:pt>
                  <c:pt idx="4">
                    <c:v>2019</c:v>
                  </c:pt>
                  <c:pt idx="8">
                    <c:v>2014 -</c:v>
                  </c:pt>
                  <c:pt idx="11">
                    <c:v>2019</c:v>
                  </c:pt>
                  <c:pt idx="15">
                    <c:v>2014 -</c:v>
                  </c:pt>
                  <c:pt idx="18">
                    <c:v>2019</c:v>
                  </c:pt>
                  <c:pt idx="22">
                    <c:v>2015 -</c:v>
                  </c:pt>
                  <c:pt idx="25">
                    <c:v>2019</c:v>
                  </c:pt>
                  <c:pt idx="29">
                    <c:v>2014 -</c:v>
                  </c:pt>
                  <c:pt idx="32">
                    <c:v>2019</c:v>
                  </c:pt>
                  <c:pt idx="36">
                    <c:v>2014 -</c:v>
                  </c:pt>
                  <c:pt idx="39">
                    <c:v>2019</c:v>
                  </c:pt>
                  <c:pt idx="43">
                    <c:v>2014 -</c:v>
                  </c:pt>
                  <c:pt idx="46">
                    <c:v>2019</c:v>
                  </c:pt>
                </c:lvl>
                <c:lvl>
                  <c:pt idx="0">
                    <c:v>Solar</c:v>
                  </c:pt>
                  <c:pt idx="6">
                    <c:v> </c:v>
                  </c:pt>
                  <c:pt idx="7">
                    <c:v>Wind</c:v>
                  </c:pt>
                  <c:pt idx="13">
                    <c:v> </c:v>
                  </c:pt>
                  <c:pt idx="14">
                    <c:v>Gas</c:v>
                  </c:pt>
                  <c:pt idx="20">
                    <c:v> </c:v>
                  </c:pt>
                  <c:pt idx="21">
                    <c:v>Storage</c:v>
                  </c:pt>
                  <c:pt idx="27">
                    <c:v> </c:v>
                  </c:pt>
                  <c:pt idx="28">
                    <c:v>Nuclear</c:v>
                  </c:pt>
                  <c:pt idx="34">
                    <c:v> </c:v>
                  </c:pt>
                  <c:pt idx="35">
                    <c:v>Coal</c:v>
                  </c:pt>
                  <c:pt idx="41">
                    <c:v> </c:v>
                  </c:pt>
                  <c:pt idx="42">
                    <c:v>Other</c:v>
                  </c:pt>
                </c:lvl>
              </c:multiLvlStrCache>
            </c:multiLvlStrRef>
          </c:cat>
          <c:val>
            <c:numRef>
              <c:f>'All Capacity in Queues'!$G$27:$G$74</c:f>
              <c:numCache>
                <c:formatCode>_(* #,##0.0_);_(* \(#,##0.0\);_(* "-"??_);_(@_)</c:formatCode>
                <c:ptCount val="48"/>
                <c:pt idx="0">
                  <c:v>0</c:v>
                </c:pt>
                <c:pt idx="1">
                  <c:v>0</c:v>
                </c:pt>
                <c:pt idx="2">
                  <c:v>0</c:v>
                </c:pt>
                <c:pt idx="3">
                  <c:v>0</c:v>
                </c:pt>
                <c:pt idx="4">
                  <c:v>17.666709999999998</c:v>
                </c:pt>
                <c:pt idx="5">
                  <c:v>58.583096399999995</c:v>
                </c:pt>
                <c:pt idx="7">
                  <c:v>0</c:v>
                </c:pt>
                <c:pt idx="8">
                  <c:v>0</c:v>
                </c:pt>
                <c:pt idx="9">
                  <c:v>0</c:v>
                </c:pt>
                <c:pt idx="10">
                  <c:v>0</c:v>
                </c:pt>
                <c:pt idx="11">
                  <c:v>0.82840001220000004</c:v>
                </c:pt>
                <c:pt idx="12">
                  <c:v>8.5428999999999995</c:v>
                </c:pt>
                <c:pt idx="14">
                  <c:v>0</c:v>
                </c:pt>
                <c:pt idx="15">
                  <c:v>0</c:v>
                </c:pt>
                <c:pt idx="16">
                  <c:v>0</c:v>
                </c:pt>
                <c:pt idx="17">
                  <c:v>0</c:v>
                </c:pt>
                <c:pt idx="18">
                  <c:v>0.23845</c:v>
                </c:pt>
                <c:pt idx="19">
                  <c:v>0.13150000000000001</c:v>
                </c:pt>
              </c:numCache>
            </c:numRef>
          </c:val>
          <c:extLst>
            <c:ext xmlns:c16="http://schemas.microsoft.com/office/drawing/2014/chart" uri="{C3380CC4-5D6E-409C-BE32-E72D297353CC}">
              <c16:uniqueId val="{00000003-A187-4F37-AA22-F33428E8E9BF}"/>
            </c:ext>
          </c:extLst>
        </c:ser>
        <c:dLbls>
          <c:showLegendKey val="0"/>
          <c:showVal val="0"/>
          <c:showCatName val="0"/>
          <c:showSerName val="0"/>
          <c:showPercent val="0"/>
          <c:showBubbleSize val="0"/>
        </c:dLbls>
        <c:gapWidth val="16"/>
        <c:overlap val="100"/>
        <c:axId val="246449664"/>
        <c:axId val="246451200"/>
      </c:barChart>
      <c:catAx>
        <c:axId val="246449664"/>
        <c:scaling>
          <c:orientation val="minMax"/>
        </c:scaling>
        <c:delete val="0"/>
        <c:axPos val="b"/>
        <c:numFmt formatCode="General" sourceLinked="0"/>
        <c:majorTickMark val="out"/>
        <c:minorTickMark val="none"/>
        <c:tickLblPos val="low"/>
        <c:spPr>
          <a:noFill/>
          <a:ln w="3175" cap="flat" cmpd="sng" algn="ctr">
            <a:noFill/>
            <a:prstDash val="solid"/>
            <a:round/>
          </a:ln>
          <a:effectLst/>
        </c:spPr>
        <c:txPr>
          <a:bodyPr rot="0" vert="horz"/>
          <a:lstStyle/>
          <a:p>
            <a:pPr>
              <a:defRPr/>
            </a:pPr>
            <a:endParaRPr lang="en-US"/>
          </a:p>
        </c:txPr>
        <c:crossAx val="246451200"/>
        <c:crosses val="autoZero"/>
        <c:auto val="1"/>
        <c:lblAlgn val="ctr"/>
        <c:lblOffset val="0"/>
        <c:tickLblSkip val="1"/>
        <c:tickMarkSkip val="1"/>
        <c:noMultiLvlLbl val="0"/>
      </c:catAx>
      <c:valAx>
        <c:axId val="246451200"/>
        <c:scaling>
          <c:orientation val="minMax"/>
          <c:min val="0"/>
        </c:scaling>
        <c:delete val="0"/>
        <c:axPos val="l"/>
        <c:majorGridlines>
          <c:spPr>
            <a:ln w="3175" cap="flat" cmpd="sng" algn="ctr">
              <a:solidFill>
                <a:schemeClr val="bg1">
                  <a:lumMod val="75000"/>
                </a:schemeClr>
              </a:solidFill>
              <a:prstDash val="solid"/>
              <a:round/>
            </a:ln>
            <a:effectLst/>
          </c:spPr>
        </c:majorGridlines>
        <c:numFmt formatCode="#,##0" sourceLinked="0"/>
        <c:majorTickMark val="out"/>
        <c:minorTickMark val="none"/>
        <c:tickLblPos val="nextTo"/>
        <c:spPr>
          <a:noFill/>
          <a:ln w="3175" cap="flat" cmpd="sng" algn="ctr">
            <a:noFill/>
            <a:prstDash val="solid"/>
            <a:round/>
          </a:ln>
          <a:effectLst/>
        </c:spPr>
        <c:txPr>
          <a:bodyPr rot="-60000000" vert="horz"/>
          <a:lstStyle/>
          <a:p>
            <a:pPr>
              <a:defRPr>
                <a:solidFill>
                  <a:sysClr val="windowText" lastClr="000000"/>
                </a:solidFill>
              </a:defRPr>
            </a:pPr>
            <a:endParaRPr lang="en-US"/>
          </a:p>
        </c:txPr>
        <c:crossAx val="246449664"/>
        <c:crosses val="autoZero"/>
        <c:crossBetween val="midCat"/>
        <c:majorUnit val="100"/>
      </c:valAx>
      <c:spPr>
        <a:solidFill>
          <a:schemeClr val="bg1"/>
        </a:solidFill>
        <a:ln>
          <a:noFill/>
        </a:ln>
        <a:effectLst/>
      </c:spPr>
    </c:plotArea>
    <c:legend>
      <c:legendPos val="r"/>
      <c:legendEntry>
        <c:idx val="0"/>
        <c:delete val="1"/>
      </c:legendEntry>
      <c:legendEntry>
        <c:idx val="2"/>
        <c:delete val="1"/>
      </c:legendEntry>
      <c:layout>
        <c:manualLayout>
          <c:xMode val="edge"/>
          <c:yMode val="edge"/>
          <c:x val="0.58377878978926612"/>
          <c:y val="6.2321950795929941E-2"/>
          <c:w val="0.38853807562811038"/>
          <c:h val="0.13490710274055442"/>
        </c:manualLayout>
      </c:layout>
      <c:overlay val="0"/>
      <c:spPr>
        <a:solidFill>
          <a:sysClr val="window" lastClr="FFFFFF"/>
        </a:solidFill>
        <a:ln w="3175">
          <a:solidFill>
            <a:schemeClr val="bg1">
              <a:lumMod val="75000"/>
            </a:schemeClr>
          </a:solidFill>
        </a:ln>
      </c:spPr>
    </c:legend>
    <c:plotVisOnly val="1"/>
    <c:dispBlanksAs val="gap"/>
    <c:showDLblsOverMax val="0"/>
  </c:chart>
  <c:spPr>
    <a:solidFill>
      <a:schemeClr val="bg1"/>
    </a:solidFill>
    <a:ln w="9525" cap="flat" cmpd="sng" algn="ctr">
      <a:noFill/>
      <a:prstDash val="solid"/>
      <a:round/>
    </a:ln>
    <a:effectLst/>
  </c:spPr>
  <c:txPr>
    <a:bodyPr/>
    <a:lstStyle/>
    <a:p>
      <a:pPr>
        <a:defRPr sz="1000" b="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5976127984002"/>
          <c:y val="0.12632264716910385"/>
          <c:w val="0.86196100487439065"/>
          <c:h val="0.77561117360329956"/>
        </c:manualLayout>
      </c:layout>
      <c:barChart>
        <c:barDir val="col"/>
        <c:grouping val="stacked"/>
        <c:varyColors val="0"/>
        <c:ser>
          <c:idx val="0"/>
          <c:order val="0"/>
          <c:tx>
            <c:v> Hybrid</c:v>
          </c:tx>
          <c:spPr>
            <a:solidFill>
              <a:schemeClr val="accent3">
                <a:lumMod val="75000"/>
              </a:schemeClr>
            </a:solidFill>
            <a:ln>
              <a:noFill/>
            </a:ln>
            <a:effectLst/>
          </c:spPr>
          <c:invertIfNegative val="0"/>
          <c:cat>
            <c:strRef>
              <c:f>'Hybrid Capacity in Queues'!$A$32:$A$35</c:f>
              <c:strCache>
                <c:ptCount val="4"/>
                <c:pt idx="0">
                  <c:v>Solar</c:v>
                </c:pt>
                <c:pt idx="1">
                  <c:v>Wind</c:v>
                </c:pt>
                <c:pt idx="2">
                  <c:v>Natural Gas</c:v>
                </c:pt>
                <c:pt idx="3">
                  <c:v>Storage</c:v>
                </c:pt>
              </c:strCache>
            </c:strRef>
          </c:cat>
          <c:val>
            <c:numRef>
              <c:f>'Hybrid Capacity in Queues'!$B$32:$B$35</c:f>
              <c:numCache>
                <c:formatCode>0.0</c:formatCode>
                <c:ptCount val="4"/>
                <c:pt idx="0">
                  <c:v>101.5832144</c:v>
                </c:pt>
                <c:pt idx="1">
                  <c:v>10.913399999999999</c:v>
                </c:pt>
                <c:pt idx="2">
                  <c:v>0.4803</c:v>
                </c:pt>
                <c:pt idx="3">
                  <c:v>0</c:v>
                </c:pt>
              </c:numCache>
            </c:numRef>
          </c:val>
          <c:extLst>
            <c:ext xmlns:c16="http://schemas.microsoft.com/office/drawing/2014/chart" uri="{C3380CC4-5D6E-409C-BE32-E72D297353CC}">
              <c16:uniqueId val="{00000000-8C7F-4586-86B6-097C86F3084F}"/>
            </c:ext>
          </c:extLst>
        </c:ser>
        <c:ser>
          <c:idx val="1"/>
          <c:order val="1"/>
          <c:tx>
            <c:v> Standalone</c:v>
          </c:tx>
          <c:spPr>
            <a:solidFill>
              <a:schemeClr val="accent3">
                <a:lumMod val="40000"/>
                <a:lumOff val="60000"/>
              </a:schemeClr>
            </a:solidFill>
            <a:ln>
              <a:noFill/>
            </a:ln>
            <a:effectLst/>
          </c:spPr>
          <c:invertIfNegative val="0"/>
          <c:cat>
            <c:strRef>
              <c:f>'Hybrid Capacity in Queues'!$A$32:$A$35</c:f>
              <c:strCache>
                <c:ptCount val="4"/>
                <c:pt idx="0">
                  <c:v>Solar</c:v>
                </c:pt>
                <c:pt idx="1">
                  <c:v>Wind</c:v>
                </c:pt>
                <c:pt idx="2">
                  <c:v>Natural Gas</c:v>
                </c:pt>
                <c:pt idx="3">
                  <c:v>Storage</c:v>
                </c:pt>
              </c:strCache>
            </c:strRef>
          </c:cat>
          <c:val>
            <c:numRef>
              <c:f>'Hybrid Capacity in Queues'!$C$32:$C$35</c:f>
              <c:numCache>
                <c:formatCode>0.0</c:formatCode>
                <c:ptCount val="4"/>
                <c:pt idx="0">
                  <c:v>265.56852100030511</c:v>
                </c:pt>
                <c:pt idx="1">
                  <c:v>214.58882399866482</c:v>
                </c:pt>
                <c:pt idx="2">
                  <c:v>76.726334002723704</c:v>
                </c:pt>
                <c:pt idx="3">
                  <c:v>55.403318999999996</c:v>
                </c:pt>
              </c:numCache>
            </c:numRef>
          </c:val>
          <c:extLst>
            <c:ext xmlns:c16="http://schemas.microsoft.com/office/drawing/2014/chart" uri="{C3380CC4-5D6E-409C-BE32-E72D297353CC}">
              <c16:uniqueId val="{00000001-8C7F-4586-86B6-097C86F3084F}"/>
            </c:ext>
          </c:extLst>
        </c:ser>
        <c:dLbls>
          <c:showLegendKey val="0"/>
          <c:showVal val="0"/>
          <c:showCatName val="0"/>
          <c:showSerName val="0"/>
          <c:showPercent val="0"/>
          <c:showBubbleSize val="0"/>
        </c:dLbls>
        <c:gapWidth val="50"/>
        <c:overlap val="100"/>
        <c:axId val="685843560"/>
        <c:axId val="685843232"/>
      </c:barChart>
      <c:catAx>
        <c:axId val="68584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43232"/>
        <c:crosses val="autoZero"/>
        <c:auto val="1"/>
        <c:lblAlgn val="ctr"/>
        <c:lblOffset val="100"/>
        <c:noMultiLvlLbl val="0"/>
      </c:catAx>
      <c:valAx>
        <c:axId val="685843232"/>
        <c:scaling>
          <c:orientation val="minMax"/>
        </c:scaling>
        <c:delete val="0"/>
        <c:axPos val="l"/>
        <c:majorGridlines>
          <c:spPr>
            <a:ln w="3175" cap="flat" cmpd="sng" algn="ctr">
              <a:solidFill>
                <a:schemeClr val="bg1">
                  <a:lumMod val="7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43560"/>
        <c:crosses val="autoZero"/>
        <c:crossBetween val="between"/>
        <c:majorUnit val="100"/>
      </c:valAx>
      <c:spPr>
        <a:noFill/>
        <a:ln>
          <a:noFill/>
        </a:ln>
        <a:effectLst/>
      </c:spPr>
    </c:plotArea>
    <c:legend>
      <c:legendPos val="r"/>
      <c:layout>
        <c:manualLayout>
          <c:xMode val="edge"/>
          <c:yMode val="edge"/>
          <c:x val="0.63829621449495033"/>
          <c:y val="0.15301149856267968"/>
          <c:w val="0.31531652293463314"/>
          <c:h val="0.1318078990126234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b="1">
                <a:solidFill>
                  <a:sysClr val="windowText" lastClr="000000"/>
                </a:solidFill>
              </a:rPr>
              <a:t>Wind Hybrids</a:t>
            </a:r>
          </a:p>
          <a:p>
            <a:pPr>
              <a:defRPr sz="1000" b="1">
                <a:solidFill>
                  <a:sysClr val="windowText" lastClr="000000"/>
                </a:solidFill>
              </a:defRPr>
            </a:pPr>
            <a:r>
              <a:rPr lang="en-US" sz="1000" b="1">
                <a:solidFill>
                  <a:schemeClr val="tx2"/>
                </a:solidFill>
              </a:rPr>
              <a:t>11 GW-wind</a:t>
            </a:r>
            <a:r>
              <a:rPr lang="en-US" sz="1000" b="1" baseline="0">
                <a:solidFill>
                  <a:schemeClr val="tx2"/>
                </a:solidFill>
              </a:rPr>
              <a:t> total</a:t>
            </a:r>
            <a:endParaRPr lang="en-US" sz="1000" b="1">
              <a:solidFill>
                <a:schemeClr val="tx2"/>
              </a:solidFill>
            </a:endParaRPr>
          </a:p>
        </c:rich>
      </c:tx>
      <c:layout>
        <c:manualLayout>
          <c:xMode val="edge"/>
          <c:yMode val="edge"/>
          <c:x val="0.3460698228967436"/>
          <c:y val="9.0252707581227436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676761717876749"/>
          <c:y val="0.16189203786349812"/>
          <c:w val="0.7033775056509104"/>
          <c:h val="0.80494826458966995"/>
        </c:manualLayout>
      </c:layout>
      <c:doughnutChart>
        <c:varyColors val="1"/>
        <c:ser>
          <c:idx val="0"/>
          <c:order val="0"/>
          <c:explosion val="1"/>
          <c:dPt>
            <c:idx val="0"/>
            <c:bubble3D val="0"/>
            <c:explosion val="0"/>
            <c:spPr>
              <a:solidFill>
                <a:schemeClr val="accent3"/>
              </a:solidFill>
              <a:ln w="19050">
                <a:solidFill>
                  <a:schemeClr val="lt1"/>
                </a:solidFill>
              </a:ln>
              <a:effectLst/>
            </c:spPr>
            <c:extLst>
              <c:ext xmlns:c16="http://schemas.microsoft.com/office/drawing/2014/chart" uri="{C3380CC4-5D6E-409C-BE32-E72D297353CC}">
                <c16:uniqueId val="{00000001-331A-4AE7-9BCE-5B953D0C147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331A-4AE7-9BCE-5B953D0C147E}"/>
              </c:ext>
            </c:extLst>
          </c:dPt>
          <c:dPt>
            <c:idx val="2"/>
            <c:bubble3D val="0"/>
            <c:explosion val="0"/>
            <c:spPr>
              <a:solidFill>
                <a:schemeClr val="accent1"/>
              </a:solidFill>
              <a:ln w="19050">
                <a:solidFill>
                  <a:schemeClr val="lt1"/>
                </a:solidFill>
              </a:ln>
              <a:effectLst/>
            </c:spPr>
            <c:extLst>
              <c:ext xmlns:c16="http://schemas.microsoft.com/office/drawing/2014/chart" uri="{C3380CC4-5D6E-409C-BE32-E72D297353CC}">
                <c16:uniqueId val="{00000005-331A-4AE7-9BCE-5B953D0C14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1A-4AE7-9BCE-5B953D0C14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1A-4AE7-9BCE-5B953D0C147E}"/>
              </c:ext>
            </c:extLst>
          </c:dPt>
          <c:dLbls>
            <c:dLbl>
              <c:idx val="0"/>
              <c:layout>
                <c:manualLayout>
                  <c:x val="-0.51328420107245698"/>
                  <c:y val="1.3477237353398955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fld id="{5EA29661-26FE-497B-911C-260FBD7CE9AE}" type="CATEGORYNAME">
                      <a:rPr lang="en-US" b="1">
                        <a:solidFill>
                          <a:schemeClr val="accent3">
                            <a:lumMod val="75000"/>
                          </a:schemeClr>
                        </a:solidFill>
                      </a:rPr>
                      <a:pPr>
                        <a:defRPr>
                          <a:solidFill>
                            <a:sysClr val="windowText" lastClr="000000"/>
                          </a:solidFill>
                        </a:defRPr>
                      </a:pPr>
                      <a:t>[CATEGORY NAME]</a:t>
                    </a:fld>
                    <a:endParaRPr lang="en-US"/>
                  </a:p>
                </c:rich>
              </c:tx>
              <c:spPr>
                <a:solidFill>
                  <a:sysClr val="window" lastClr="FFFFFF"/>
                </a:solidFill>
                <a:ln w="3175" cap="flat" cmpd="sng" algn="ctr">
                  <a:solidFill>
                    <a:sysClr val="window" lastClr="FFFFFF">
                      <a:lumMod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0160"/>
                        <a:gd name="adj2" fmla="val -54113"/>
                      </a:avLst>
                    </a:prstGeom>
                    <a:noFill/>
                    <a:ln>
                      <a:noFill/>
                    </a:ln>
                  </c15:spPr>
                  <c15:dlblFieldTable/>
                  <c15:showDataLabelsRange val="0"/>
                </c:ext>
                <c:ext xmlns:c16="http://schemas.microsoft.com/office/drawing/2014/chart" uri="{C3380CC4-5D6E-409C-BE32-E72D297353CC}">
                  <c16:uniqueId val="{00000001-331A-4AE7-9BCE-5B953D0C147E}"/>
                </c:ext>
              </c:extLst>
            </c:dLbl>
            <c:dLbl>
              <c:idx val="1"/>
              <c:layout>
                <c:manualLayout>
                  <c:x val="-0.20504731861198738"/>
                  <c:y val="-2.7075812274368272E-2"/>
                </c:manualLayout>
              </c:layout>
              <c:tx>
                <c:rich>
                  <a:bodyPr/>
                  <a:lstStyle/>
                  <a:p>
                    <a:fld id="{8BA5BF27-9C95-4ADC-A910-0D3EA5A80A27}" type="CATEGORYNAME">
                      <a:rPr lang="en-US" b="0">
                        <a:solidFill>
                          <a:schemeClr val="accent6">
                            <a:lumMod val="75000"/>
                          </a:schemeClr>
                        </a:solidFill>
                      </a:rPr>
                      <a:pPr/>
                      <a:t>[CATEGORY NAME]</a:t>
                    </a:fld>
                    <a:endParaRPr lang="en-US"/>
                  </a:p>
                </c:rich>
              </c:tx>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31A-4AE7-9BCE-5B953D0C147E}"/>
                </c:ext>
              </c:extLst>
            </c:dLbl>
            <c:dLbl>
              <c:idx val="2"/>
              <c:layout>
                <c:manualLayout>
                  <c:x val="7.492113564668762E-2"/>
                  <c:y val="0.21209386281588447"/>
                </c:manualLayout>
              </c:layout>
              <c:spPr>
                <a:solidFill>
                  <a:sysClr val="window" lastClr="FFFFFF"/>
                </a:solidFill>
                <a:ln w="3175">
                  <a:solidFill>
                    <a:sysClr val="window" lastClr="FFFFFF">
                      <a:lumMod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31A-4AE7-9BCE-5B953D0C147E}"/>
                </c:ext>
              </c:extLst>
            </c:dLbl>
            <c:spPr>
              <a:solidFill>
                <a:sysClr val="window" lastClr="FFFFFF"/>
              </a:solidFill>
              <a:ln w="3175">
                <a:solidFill>
                  <a:sysClr val="window" lastClr="FFFFFF">
                    <a:lumMod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'Hybrid Capacity in Queues'!$B$46:$D$46</c:f>
              <c:strCache>
                <c:ptCount val="3"/>
                <c:pt idx="0">
                  <c:v>Wind+
Storage</c:v>
                </c:pt>
                <c:pt idx="1">
                  <c:v>Wind+
Solar</c:v>
                </c:pt>
                <c:pt idx="2">
                  <c:v>Wind+
Solar+
Storage</c:v>
                </c:pt>
              </c:strCache>
            </c:strRef>
          </c:cat>
          <c:val>
            <c:numRef>
              <c:f>'Hybrid Capacity in Queues'!$B$56:$D$56</c:f>
              <c:numCache>
                <c:formatCode>#,##0</c:formatCode>
                <c:ptCount val="3"/>
                <c:pt idx="0">
                  <c:v>9532.9</c:v>
                </c:pt>
                <c:pt idx="1">
                  <c:v>530.5</c:v>
                </c:pt>
                <c:pt idx="2">
                  <c:v>850</c:v>
                </c:pt>
              </c:numCache>
            </c:numRef>
          </c:val>
          <c:extLst>
            <c:ext xmlns:c16="http://schemas.microsoft.com/office/drawing/2014/chart" uri="{C3380CC4-5D6E-409C-BE32-E72D297353CC}">
              <c16:uniqueId val="{0000000A-331A-4AE7-9BCE-5B953D0C14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b="1">
                <a:solidFill>
                  <a:sysClr val="windowText" lastClr="000000"/>
                </a:solidFill>
              </a:rPr>
              <a:t>Solar Hybrids</a:t>
            </a:r>
          </a:p>
          <a:p>
            <a:pPr>
              <a:defRPr sz="1000" b="1">
                <a:solidFill>
                  <a:sysClr val="windowText" lastClr="000000"/>
                </a:solidFill>
              </a:defRPr>
            </a:pPr>
            <a:r>
              <a:rPr lang="en-US" sz="1000" b="1">
                <a:solidFill>
                  <a:schemeClr val="tx2"/>
                </a:solidFill>
              </a:rPr>
              <a:t>102 GW-solar</a:t>
            </a:r>
            <a:r>
              <a:rPr lang="en-US" sz="1000" b="1" baseline="0">
                <a:solidFill>
                  <a:schemeClr val="tx2"/>
                </a:solidFill>
              </a:rPr>
              <a:t> total</a:t>
            </a:r>
            <a:endParaRPr lang="en-US" sz="1000" b="1">
              <a:solidFill>
                <a:schemeClr val="tx2"/>
              </a:solidFill>
            </a:endParaRPr>
          </a:p>
        </c:rich>
      </c:tx>
      <c:layout>
        <c:manualLayout>
          <c:xMode val="edge"/>
          <c:yMode val="edge"/>
          <c:x val="0.25578655699080349"/>
          <c:y val="9.0252981521291437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574375086432071"/>
          <c:y val="0.16497210036105417"/>
          <c:w val="0.70732072331652551"/>
          <c:h val="0.80946089996873138"/>
        </c:manualLayout>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11BA-40CD-BC05-E05F7AD77AF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1BA-40CD-BC05-E05F7AD77AF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1BA-40CD-BC05-E05F7AD77AF4}"/>
              </c:ext>
            </c:extLst>
          </c:dPt>
          <c:dPt>
            <c:idx val="3"/>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7-11BA-40CD-BC05-E05F7AD77A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BA-40CD-BC05-E05F7AD77AF4}"/>
              </c:ext>
            </c:extLst>
          </c:dPt>
          <c:dLbls>
            <c:dLbl>
              <c:idx val="0"/>
              <c:layout>
                <c:manualLayout>
                  <c:x val="0.32422686614926044"/>
                  <c:y val="-1.8050596304258287E-2"/>
                </c:manualLayout>
              </c:layout>
              <c:tx>
                <c:rich>
                  <a:bodyPr/>
                  <a:lstStyle/>
                  <a:p>
                    <a:fld id="{749F4978-326C-4719-8BD1-064F0E65E50C}" type="CATEGORYNAME">
                      <a:rPr lang="en-US" b="1">
                        <a:solidFill>
                          <a:schemeClr val="accent3">
                            <a:lumMod val="75000"/>
                          </a:schemeClr>
                        </a:solidFill>
                      </a:rPr>
                      <a:pPr/>
                      <a:t>[CATEGORY NAME]</a:t>
                    </a:fld>
                    <a:endParaRPr lang="en-US"/>
                  </a:p>
                </c:rich>
              </c:tx>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1BA-40CD-BC05-E05F7AD77AF4}"/>
                </c:ext>
              </c:extLst>
            </c:dLbl>
            <c:dLbl>
              <c:idx val="1"/>
              <c:layout>
                <c:manualLayout>
                  <c:x val="-0.23659305993690852"/>
                  <c:y val="-1.3537906137184115E-2"/>
                </c:manualLayout>
              </c:layout>
              <c:spPr>
                <a:solidFill>
                  <a:sysClr val="window" lastClr="FFFFFF"/>
                </a:solidFill>
                <a:ln w="3175">
                  <a:solidFill>
                    <a:sysClr val="window" lastClr="FFFFFF">
                      <a:lumMod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75000"/>
                        </a:schemeClr>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1BA-40CD-BC05-E05F7AD77AF4}"/>
                </c:ext>
              </c:extLst>
            </c:dLbl>
            <c:dLbl>
              <c:idx val="2"/>
              <c:layout>
                <c:manualLayout>
                  <c:x val="-2.365930599369085E-2"/>
                  <c:y val="0.27978339350180498"/>
                </c:manualLayout>
              </c:layout>
              <c:spPr>
                <a:solidFill>
                  <a:sysClr val="window" lastClr="FFFFFF"/>
                </a:solidFill>
                <a:ln w="3175">
                  <a:solidFill>
                    <a:sysClr val="window" lastClr="FFFFFF">
                      <a:lumMod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11BA-40CD-BC05-E05F7AD77AF4}"/>
                </c:ext>
              </c:extLst>
            </c:dLbl>
            <c:dLbl>
              <c:idx val="3"/>
              <c:layout>
                <c:manualLayout>
                  <c:x val="0.13801261829652989"/>
                  <c:y val="0.26624548736462095"/>
                </c:manualLayout>
              </c:layout>
              <c:spPr>
                <a:solidFill>
                  <a:sysClr val="window" lastClr="FFFFFF"/>
                </a:solidFill>
                <a:ln w="3175">
                  <a:solidFill>
                    <a:sysClr val="window" lastClr="FFFFFF">
                      <a:lumMod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11BA-40CD-BC05-E05F7AD77AF4}"/>
                </c:ext>
              </c:extLst>
            </c:dLbl>
            <c:spPr>
              <a:solidFill>
                <a:sysClr val="window" lastClr="FFFFFF"/>
              </a:solidFill>
              <a:ln w="3175">
                <a:solidFill>
                  <a:sysClr val="window" lastClr="FFFFFF">
                    <a:lumMod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'Hybrid Capacity in Queues'!$F$46:$I$46</c:f>
              <c:strCache>
                <c:ptCount val="4"/>
                <c:pt idx="0">
                  <c:v>Solar+
Storage</c:v>
                </c:pt>
                <c:pt idx="1">
                  <c:v>Solar+
Wind</c:v>
                </c:pt>
                <c:pt idx="2">
                  <c:v>Solar+
Wind+
Storage</c:v>
                </c:pt>
                <c:pt idx="3">
                  <c:v>Solar+
Wind+
Storage+
Nat. Gas</c:v>
                </c:pt>
              </c:strCache>
            </c:strRef>
          </c:cat>
          <c:val>
            <c:numRef>
              <c:f>'Hybrid Capacity in Queues'!$F$56:$I$56</c:f>
              <c:numCache>
                <c:formatCode>#,##0</c:formatCode>
                <c:ptCount val="4"/>
                <c:pt idx="0">
                  <c:v>96802.714399999997</c:v>
                </c:pt>
                <c:pt idx="1">
                  <c:v>167.5</c:v>
                </c:pt>
                <c:pt idx="2">
                  <c:v>800</c:v>
                </c:pt>
                <c:pt idx="3">
                  <c:v>3813</c:v>
                </c:pt>
              </c:numCache>
            </c:numRef>
          </c:val>
          <c:extLst>
            <c:ext xmlns:c16="http://schemas.microsoft.com/office/drawing/2014/chart" uri="{C3380CC4-5D6E-409C-BE32-E72D297353CC}">
              <c16:uniqueId val="{0000000A-11BA-40CD-BC05-E05F7AD77AF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221394291874543E-2"/>
          <c:y val="0.10659073865766779"/>
          <c:w val="0.66607680457679075"/>
          <c:h val="0.79894138232720913"/>
        </c:manualLayout>
      </c:layout>
      <c:barChart>
        <c:barDir val="col"/>
        <c:grouping val="percentStacked"/>
        <c:varyColors val="0"/>
        <c:ser>
          <c:idx val="1"/>
          <c:order val="0"/>
          <c:tx>
            <c:strRef>
              <c:f>'OEM Market Share'!$A$24</c:f>
              <c:strCache>
                <c:ptCount val="1"/>
                <c:pt idx="0">
                  <c:v>GE Wind</c:v>
                </c:pt>
              </c:strCache>
            </c:strRef>
          </c:tx>
          <c:spPr>
            <a:solidFill>
              <a:schemeClr val="accent6"/>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Share'!$B$24:$P$24</c:f>
              <c:numCache>
                <c:formatCode>#,##0</c:formatCode>
                <c:ptCount val="15"/>
                <c:pt idx="0">
                  <c:v>1431</c:v>
                </c:pt>
                <c:pt idx="1">
                  <c:v>1146</c:v>
                </c:pt>
                <c:pt idx="2">
                  <c:v>2341.5</c:v>
                </c:pt>
                <c:pt idx="3">
                  <c:v>3585</c:v>
                </c:pt>
                <c:pt idx="4">
                  <c:v>3994.5</c:v>
                </c:pt>
                <c:pt idx="5">
                  <c:v>2543.2000000000003</c:v>
                </c:pt>
                <c:pt idx="6">
                  <c:v>2006.1</c:v>
                </c:pt>
                <c:pt idx="7">
                  <c:v>5016.3599999999997</c:v>
                </c:pt>
                <c:pt idx="8">
                  <c:v>983.6</c:v>
                </c:pt>
                <c:pt idx="9">
                  <c:v>2912.21</c:v>
                </c:pt>
                <c:pt idx="10">
                  <c:v>3468.0650000000001</c:v>
                </c:pt>
                <c:pt idx="11">
                  <c:v>3421.0450000000001</c:v>
                </c:pt>
                <c:pt idx="12">
                  <c:v>2066.2199999999998</c:v>
                </c:pt>
                <c:pt idx="13">
                  <c:v>3010.915</c:v>
                </c:pt>
                <c:pt idx="14">
                  <c:v>4146.1099999999997</c:v>
                </c:pt>
              </c:numCache>
            </c:numRef>
          </c:val>
          <c:extLst>
            <c:ext xmlns:c16="http://schemas.microsoft.com/office/drawing/2014/chart" uri="{C3380CC4-5D6E-409C-BE32-E72D297353CC}">
              <c16:uniqueId val="{00000001-A9ED-471E-B6C0-794BAF86114C}"/>
            </c:ext>
          </c:extLst>
        </c:ser>
        <c:ser>
          <c:idx val="0"/>
          <c:order val="1"/>
          <c:tx>
            <c:strRef>
              <c:f>'OEM Market Share'!$A$25</c:f>
              <c:strCache>
                <c:ptCount val="1"/>
                <c:pt idx="0">
                  <c:v>Vestas</c:v>
                </c:pt>
              </c:strCache>
            </c:strRef>
          </c:tx>
          <c:spPr>
            <a:solidFill>
              <a:schemeClr val="accent3"/>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Share'!$B$25:$P$25</c:f>
              <c:numCache>
                <c:formatCode>#,##0</c:formatCode>
                <c:ptCount val="15"/>
                <c:pt idx="0">
                  <c:v>699.15</c:v>
                </c:pt>
                <c:pt idx="1">
                  <c:v>439.25</c:v>
                </c:pt>
                <c:pt idx="2">
                  <c:v>948.35</c:v>
                </c:pt>
                <c:pt idx="3">
                  <c:v>1120.0350000000001</c:v>
                </c:pt>
                <c:pt idx="4">
                  <c:v>1488.61</c:v>
                </c:pt>
                <c:pt idx="5">
                  <c:v>221.1</c:v>
                </c:pt>
                <c:pt idx="6">
                  <c:v>1969.35</c:v>
                </c:pt>
                <c:pt idx="7">
                  <c:v>1818.0800000000002</c:v>
                </c:pt>
                <c:pt idx="8">
                  <c:v>4</c:v>
                </c:pt>
                <c:pt idx="9">
                  <c:v>584.25</c:v>
                </c:pt>
                <c:pt idx="10">
                  <c:v>2869.6</c:v>
                </c:pt>
                <c:pt idx="11">
                  <c:v>3530.4500000000003</c:v>
                </c:pt>
                <c:pt idx="12">
                  <c:v>2481.0500000000002</c:v>
                </c:pt>
                <c:pt idx="13">
                  <c:v>2886.25</c:v>
                </c:pt>
                <c:pt idx="14">
                  <c:v>3002.6499999999996</c:v>
                </c:pt>
              </c:numCache>
            </c:numRef>
          </c:val>
          <c:extLst>
            <c:ext xmlns:c16="http://schemas.microsoft.com/office/drawing/2014/chart" uri="{C3380CC4-5D6E-409C-BE32-E72D297353CC}">
              <c16:uniqueId val="{00000000-A9ED-471E-B6C0-794BAF86114C}"/>
            </c:ext>
          </c:extLst>
        </c:ser>
        <c:ser>
          <c:idx val="2"/>
          <c:order val="2"/>
          <c:tx>
            <c:strRef>
              <c:f>'OEM Market Share'!$A$28</c:f>
              <c:strCache>
                <c:ptCount val="1"/>
                <c:pt idx="0">
                  <c:v>SGRE</c:v>
                </c:pt>
              </c:strCache>
            </c:strRef>
          </c:tx>
          <c:spPr>
            <a:solidFill>
              <a:schemeClr val="accent1">
                <a:lumMod val="75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Share'!$B$28:$P$28</c:f>
              <c:numCache>
                <c:formatCode>#,##0</c:formatCode>
                <c:ptCount val="15"/>
                <c:pt idx="12">
                  <c:v>1625.1750000000002</c:v>
                </c:pt>
                <c:pt idx="13">
                  <c:v>629.6</c:v>
                </c:pt>
                <c:pt idx="14">
                  <c:v>1424.1550000000002</c:v>
                </c:pt>
              </c:numCache>
            </c:numRef>
          </c:val>
          <c:extLst>
            <c:ext xmlns:c16="http://schemas.microsoft.com/office/drawing/2014/chart" uri="{C3380CC4-5D6E-409C-BE32-E72D297353CC}">
              <c16:uniqueId val="{00000002-A9ED-471E-B6C0-794BAF86114C}"/>
            </c:ext>
          </c:extLst>
        </c:ser>
        <c:ser>
          <c:idx val="7"/>
          <c:order val="3"/>
          <c:tx>
            <c:strRef>
              <c:f>'OEM Market Share'!$A$26</c:f>
              <c:strCache>
                <c:ptCount val="1"/>
                <c:pt idx="0">
                  <c:v>Siemens (pre-2017)</c:v>
                </c:pt>
              </c:strCache>
            </c:strRef>
          </c:tx>
          <c:spPr>
            <a:solidFill>
              <a:schemeClr val="accent1">
                <a:lumMod val="60000"/>
                <a:lumOff val="40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Share'!$B$26:$P$26</c:f>
              <c:numCache>
                <c:formatCode>#,##0</c:formatCode>
                <c:ptCount val="15"/>
                <c:pt idx="0">
                  <c:v>0</c:v>
                </c:pt>
                <c:pt idx="1">
                  <c:v>572.70000000000005</c:v>
                </c:pt>
                <c:pt idx="2">
                  <c:v>862.5</c:v>
                </c:pt>
                <c:pt idx="3">
                  <c:v>791.2</c:v>
                </c:pt>
                <c:pt idx="4">
                  <c:v>1161.5</c:v>
                </c:pt>
                <c:pt idx="5">
                  <c:v>828</c:v>
                </c:pt>
                <c:pt idx="6">
                  <c:v>1233.0999999999999</c:v>
                </c:pt>
                <c:pt idx="7">
                  <c:v>2637.93</c:v>
                </c:pt>
                <c:pt idx="8">
                  <c:v>87.31</c:v>
                </c:pt>
                <c:pt idx="9">
                  <c:v>1240.6279999999999</c:v>
                </c:pt>
                <c:pt idx="10">
                  <c:v>1218.924</c:v>
                </c:pt>
                <c:pt idx="11">
                  <c:v>829.12699999999995</c:v>
                </c:pt>
              </c:numCache>
            </c:numRef>
          </c:val>
          <c:extLst>
            <c:ext xmlns:c16="http://schemas.microsoft.com/office/drawing/2014/chart" uri="{C3380CC4-5D6E-409C-BE32-E72D297353CC}">
              <c16:uniqueId val="{00000003-A9ED-471E-B6C0-794BAF86114C}"/>
            </c:ext>
          </c:extLst>
        </c:ser>
        <c:ser>
          <c:idx val="3"/>
          <c:order val="4"/>
          <c:tx>
            <c:strRef>
              <c:f>'OEM Market Share'!$A$27</c:f>
              <c:strCache>
                <c:ptCount val="1"/>
                <c:pt idx="0">
                  <c:v>Gamesa (pre-2017)</c:v>
                </c:pt>
              </c:strCache>
            </c:strRef>
          </c:tx>
          <c:spPr>
            <a:solidFill>
              <a:schemeClr val="accent1">
                <a:lumMod val="20000"/>
                <a:lumOff val="80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Share'!$B$27:$P$27</c:f>
              <c:numCache>
                <c:formatCode>#,##0</c:formatCode>
                <c:ptCount val="15"/>
                <c:pt idx="0">
                  <c:v>50</c:v>
                </c:pt>
                <c:pt idx="1">
                  <c:v>74</c:v>
                </c:pt>
                <c:pt idx="2">
                  <c:v>494</c:v>
                </c:pt>
                <c:pt idx="3">
                  <c:v>616</c:v>
                </c:pt>
                <c:pt idx="4">
                  <c:v>600</c:v>
                </c:pt>
                <c:pt idx="5">
                  <c:v>566</c:v>
                </c:pt>
                <c:pt idx="6">
                  <c:v>154</c:v>
                </c:pt>
                <c:pt idx="7">
                  <c:v>1341.1</c:v>
                </c:pt>
                <c:pt idx="8">
                  <c:v>0</c:v>
                </c:pt>
                <c:pt idx="9">
                  <c:v>22.85</c:v>
                </c:pt>
                <c:pt idx="10">
                  <c:v>401.85</c:v>
                </c:pt>
                <c:pt idx="11">
                  <c:v>318.39999999999998</c:v>
                </c:pt>
              </c:numCache>
            </c:numRef>
          </c:val>
          <c:extLst>
            <c:ext xmlns:c16="http://schemas.microsoft.com/office/drawing/2014/chart" uri="{C3380CC4-5D6E-409C-BE32-E72D297353CC}">
              <c16:uniqueId val="{00000004-A9ED-471E-B6C0-794BAF86114C}"/>
            </c:ext>
          </c:extLst>
        </c:ser>
        <c:ser>
          <c:idx val="4"/>
          <c:order val="5"/>
          <c:tx>
            <c:strRef>
              <c:f>'OEM Market Share'!$A$31</c:f>
              <c:strCache>
                <c:ptCount val="1"/>
                <c:pt idx="0">
                  <c:v>Nordex Acciona</c:v>
                </c:pt>
              </c:strCache>
            </c:strRef>
          </c:tx>
          <c:spPr>
            <a:solidFill>
              <a:schemeClr val="accent2">
                <a:lumMod val="75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Share'!$B$31:$P$31</c:f>
              <c:numCache>
                <c:formatCode>#,##0</c:formatCode>
                <c:ptCount val="15"/>
                <c:pt idx="11">
                  <c:v>93</c:v>
                </c:pt>
                <c:pt idx="12">
                  <c:v>806.32500000000005</c:v>
                </c:pt>
                <c:pt idx="13">
                  <c:v>866.4</c:v>
                </c:pt>
                <c:pt idx="14">
                  <c:v>548.83500000000004</c:v>
                </c:pt>
              </c:numCache>
            </c:numRef>
          </c:val>
          <c:extLst>
            <c:ext xmlns:c16="http://schemas.microsoft.com/office/drawing/2014/chart" uri="{C3380CC4-5D6E-409C-BE32-E72D297353CC}">
              <c16:uniqueId val="{00000005-A9ED-471E-B6C0-794BAF86114C}"/>
            </c:ext>
          </c:extLst>
        </c:ser>
        <c:ser>
          <c:idx val="8"/>
          <c:order val="6"/>
          <c:tx>
            <c:strRef>
              <c:f>'OEM Market Share'!$A$30</c:f>
              <c:strCache>
                <c:ptCount val="1"/>
                <c:pt idx="0">
                  <c:v>Nordex (pre-2016)</c:v>
                </c:pt>
              </c:strCache>
            </c:strRef>
          </c:tx>
          <c:spPr>
            <a:solidFill>
              <a:schemeClr val="accent2">
                <a:lumMod val="60000"/>
                <a:lumOff val="40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Share'!$B$30:$P$30</c:f>
              <c:numCache>
                <c:formatCode>#,##0</c:formatCode>
                <c:ptCount val="15"/>
                <c:pt idx="0">
                  <c:v>0</c:v>
                </c:pt>
                <c:pt idx="1">
                  <c:v>0</c:v>
                </c:pt>
                <c:pt idx="2">
                  <c:v>2.5</c:v>
                </c:pt>
                <c:pt idx="3">
                  <c:v>0</c:v>
                </c:pt>
                <c:pt idx="4">
                  <c:v>62.5</c:v>
                </c:pt>
                <c:pt idx="5">
                  <c:v>20</c:v>
                </c:pt>
                <c:pt idx="6">
                  <c:v>287.5</c:v>
                </c:pt>
                <c:pt idx="7">
                  <c:v>275.10000000000002</c:v>
                </c:pt>
                <c:pt idx="8">
                  <c:v>0</c:v>
                </c:pt>
                <c:pt idx="9">
                  <c:v>90.4</c:v>
                </c:pt>
                <c:pt idx="10">
                  <c:v>137.5</c:v>
                </c:pt>
              </c:numCache>
            </c:numRef>
          </c:val>
          <c:extLst>
            <c:ext xmlns:c16="http://schemas.microsoft.com/office/drawing/2014/chart" uri="{C3380CC4-5D6E-409C-BE32-E72D297353CC}">
              <c16:uniqueId val="{00000006-A9ED-471E-B6C0-794BAF86114C}"/>
            </c:ext>
          </c:extLst>
        </c:ser>
        <c:ser>
          <c:idx val="12"/>
          <c:order val="7"/>
          <c:tx>
            <c:strRef>
              <c:f>'OEM Market Share'!$A$29</c:f>
              <c:strCache>
                <c:ptCount val="1"/>
                <c:pt idx="0">
                  <c:v>Acciona (pre-2016)</c:v>
                </c:pt>
              </c:strCache>
            </c:strRef>
          </c:tx>
          <c:spPr>
            <a:solidFill>
              <a:schemeClr val="accent2">
                <a:lumMod val="20000"/>
                <a:lumOff val="80000"/>
              </a:schemeClr>
            </a:solidFill>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Share'!$B$29:$P$29</c:f>
              <c:numCache>
                <c:formatCode>#,##0</c:formatCode>
                <c:ptCount val="15"/>
                <c:pt idx="0">
                  <c:v>0</c:v>
                </c:pt>
                <c:pt idx="1">
                  <c:v>0</c:v>
                </c:pt>
                <c:pt idx="2">
                  <c:v>0</c:v>
                </c:pt>
                <c:pt idx="3">
                  <c:v>409.5</c:v>
                </c:pt>
                <c:pt idx="4">
                  <c:v>204</c:v>
                </c:pt>
                <c:pt idx="5">
                  <c:v>99</c:v>
                </c:pt>
                <c:pt idx="6">
                  <c:v>0</c:v>
                </c:pt>
                <c:pt idx="7">
                  <c:v>195</c:v>
                </c:pt>
                <c:pt idx="8">
                  <c:v>0</c:v>
                </c:pt>
                <c:pt idx="9">
                  <c:v>0</c:v>
                </c:pt>
                <c:pt idx="10">
                  <c:v>465</c:v>
                </c:pt>
              </c:numCache>
            </c:numRef>
          </c:val>
          <c:extLst>
            <c:ext xmlns:c16="http://schemas.microsoft.com/office/drawing/2014/chart" uri="{C3380CC4-5D6E-409C-BE32-E72D297353CC}">
              <c16:uniqueId val="{00000007-A9ED-471E-B6C0-794BAF86114C}"/>
            </c:ext>
          </c:extLst>
        </c:ser>
        <c:ser>
          <c:idx val="6"/>
          <c:order val="8"/>
          <c:tx>
            <c:strRef>
              <c:f>'OEM Market Share'!$A$32</c:f>
              <c:strCache>
                <c:ptCount val="1"/>
                <c:pt idx="0">
                  <c:v>Goldwind</c:v>
                </c:pt>
              </c:strCache>
            </c:strRef>
          </c:tx>
          <c:spPr>
            <a:solidFill>
              <a:schemeClr val="accent4">
                <a:lumMod val="60000"/>
                <a:lumOff val="40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Share'!$B$32:$P$32</c:f>
              <c:numCache>
                <c:formatCode>#,##0</c:formatCode>
                <c:ptCount val="15"/>
                <c:pt idx="0">
                  <c:v>0</c:v>
                </c:pt>
                <c:pt idx="1">
                  <c:v>0</c:v>
                </c:pt>
                <c:pt idx="2">
                  <c:v>0</c:v>
                </c:pt>
                <c:pt idx="3">
                  <c:v>0</c:v>
                </c:pt>
                <c:pt idx="4">
                  <c:v>4.5</c:v>
                </c:pt>
                <c:pt idx="5">
                  <c:v>0</c:v>
                </c:pt>
                <c:pt idx="6">
                  <c:v>4.5</c:v>
                </c:pt>
                <c:pt idx="7">
                  <c:v>157.5</c:v>
                </c:pt>
                <c:pt idx="8">
                  <c:v>0</c:v>
                </c:pt>
                <c:pt idx="9">
                  <c:v>0</c:v>
                </c:pt>
                <c:pt idx="10">
                  <c:v>7.5</c:v>
                </c:pt>
                <c:pt idx="11">
                  <c:v>1.5</c:v>
                </c:pt>
                <c:pt idx="12">
                  <c:v>6</c:v>
                </c:pt>
                <c:pt idx="13">
                  <c:v>171.07</c:v>
                </c:pt>
                <c:pt idx="14">
                  <c:v>14</c:v>
                </c:pt>
              </c:numCache>
            </c:numRef>
          </c:val>
          <c:extLst>
            <c:ext xmlns:c16="http://schemas.microsoft.com/office/drawing/2014/chart" uri="{C3380CC4-5D6E-409C-BE32-E72D297353CC}">
              <c16:uniqueId val="{00000008-A9ED-471E-B6C0-794BAF86114C}"/>
            </c:ext>
          </c:extLst>
        </c:ser>
        <c:ser>
          <c:idx val="11"/>
          <c:order val="9"/>
          <c:tx>
            <c:strRef>
              <c:f>'OEM Market Share'!$A$33</c:f>
              <c:strCache>
                <c:ptCount val="1"/>
                <c:pt idx="0">
                  <c:v>Other</c:v>
                </c:pt>
              </c:strCache>
            </c:strRef>
          </c:tx>
          <c:spPr>
            <a:solidFill>
              <a:schemeClr val="bg2">
                <a:lumMod val="75000"/>
              </a:schemeClr>
            </a:solidFill>
            <a:ln w="25400">
              <a:noFill/>
            </a:ln>
          </c:spPr>
          <c:invertIfNegative val="0"/>
          <c:cat>
            <c:numRef>
              <c:f>'OEM Market Share'!$B$23:$P$23</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'OEM Market Share'!$B$33:$P$33</c:f>
              <c:numCache>
                <c:formatCode>#,##0</c:formatCode>
                <c:ptCount val="15"/>
                <c:pt idx="0">
                  <c:v>194.26499999999987</c:v>
                </c:pt>
                <c:pt idx="1">
                  <c:v>221.5</c:v>
                </c:pt>
                <c:pt idx="2">
                  <c:v>603.64999999999964</c:v>
                </c:pt>
                <c:pt idx="3">
                  <c:v>1840.6999999999998</c:v>
                </c:pt>
                <c:pt idx="4">
                  <c:v>2489.5830000000014</c:v>
                </c:pt>
                <c:pt idx="5">
                  <c:v>942.6899999999996</c:v>
                </c:pt>
                <c:pt idx="6">
                  <c:v>1165.4800000000014</c:v>
                </c:pt>
                <c:pt idx="7">
                  <c:v>1694.6000000000004</c:v>
                </c:pt>
                <c:pt idx="8">
                  <c:v>12.424999999999955</c:v>
                </c:pt>
                <c:pt idx="9">
                  <c:v>1.5</c:v>
                </c:pt>
                <c:pt idx="10">
                  <c:v>21.5</c:v>
                </c:pt>
                <c:pt idx="11">
                  <c:v>15</c:v>
                </c:pt>
                <c:pt idx="12">
                  <c:v>31.75</c:v>
                </c:pt>
                <c:pt idx="13">
                  <c:v>24.150000000000546</c:v>
                </c:pt>
                <c:pt idx="14">
                  <c:v>0.8999999999996362</c:v>
                </c:pt>
              </c:numCache>
            </c:numRef>
          </c:val>
          <c:extLst>
            <c:ext xmlns:c16="http://schemas.microsoft.com/office/drawing/2014/chart" uri="{C3380CC4-5D6E-409C-BE32-E72D297353CC}">
              <c16:uniqueId val="{00000009-A9ED-471E-B6C0-794BAF86114C}"/>
            </c:ext>
          </c:extLst>
        </c:ser>
        <c:dLbls>
          <c:showLegendKey val="0"/>
          <c:showVal val="0"/>
          <c:showCatName val="0"/>
          <c:showSerName val="0"/>
          <c:showPercent val="0"/>
          <c:showBubbleSize val="0"/>
        </c:dLbls>
        <c:gapWidth val="25"/>
        <c:overlap val="100"/>
        <c:axId val="704670168"/>
        <c:axId val="1"/>
      </c:barChart>
      <c:catAx>
        <c:axId val="704670168"/>
        <c:scaling>
          <c:orientation val="minMax"/>
        </c:scaling>
        <c:delete val="0"/>
        <c:axPos val="b"/>
        <c:numFmt formatCode="General" sourceLinked="1"/>
        <c:majorTickMark val="out"/>
        <c:minorTickMark val="none"/>
        <c:tickLblPos val="nextTo"/>
        <c:spPr>
          <a:ln w="3175">
            <a:noFill/>
            <a:prstDash val="solid"/>
          </a:ln>
        </c:spPr>
        <c:txPr>
          <a:bodyPr rot="0" vert="horz"/>
          <a:lstStyle/>
          <a:p>
            <a:pPr>
              <a:defRPr/>
            </a:pPr>
            <a:endParaRPr lang="en-US"/>
          </a:p>
        </c:txPr>
        <c:crossAx val="1"/>
        <c:crosses val="autoZero"/>
        <c:auto val="1"/>
        <c:lblAlgn val="ctr"/>
        <c:lblOffset val="50"/>
        <c:tickLblSkip val="2"/>
        <c:tickMarkSkip val="1"/>
        <c:noMultiLvlLbl val="0"/>
      </c:catAx>
      <c:valAx>
        <c:axId val="1"/>
        <c:scaling>
          <c:orientation val="minMax"/>
        </c:scaling>
        <c:delete val="0"/>
        <c:axPos val="l"/>
        <c:majorGridlines>
          <c:spPr>
            <a:ln w="3175">
              <a:solidFill>
                <a:schemeClr val="bg1">
                  <a:lumMod val="75000"/>
                </a:schemeClr>
              </a:solidFill>
              <a:prstDash val="solid"/>
            </a:ln>
          </c:spPr>
        </c:majorGridlines>
        <c:numFmt formatCode="0%" sourceLinked="1"/>
        <c:majorTickMark val="out"/>
        <c:minorTickMark val="none"/>
        <c:tickLblPos val="nextTo"/>
        <c:spPr>
          <a:ln w="3175">
            <a:noFill/>
            <a:prstDash val="solid"/>
          </a:ln>
        </c:spPr>
        <c:txPr>
          <a:bodyPr rot="0" vert="horz"/>
          <a:lstStyle/>
          <a:p>
            <a:pPr>
              <a:defRPr/>
            </a:pPr>
            <a:endParaRPr lang="en-US"/>
          </a:p>
        </c:txPr>
        <c:crossAx val="704670168"/>
        <c:crosses val="autoZero"/>
        <c:crossBetween val="between"/>
        <c:majorUnit val="0.2"/>
      </c:valAx>
      <c:spPr>
        <a:noFill/>
        <a:ln w="25400">
          <a:noFill/>
        </a:ln>
      </c:spPr>
    </c:plotArea>
    <c:legend>
      <c:legendPos val="r"/>
      <c:layout>
        <c:manualLayout>
          <c:xMode val="edge"/>
          <c:yMode val="edge"/>
          <c:x val="0.75897258029444092"/>
          <c:y val="9.5719529199475059E-2"/>
          <c:w val="0.2371141471960112"/>
          <c:h val="0.82383735236220468"/>
        </c:manualLayout>
      </c:layout>
      <c:overlay val="0"/>
      <c:spPr>
        <a:solidFill>
          <a:srgbClr val="FFFFFF"/>
        </a:solidFill>
        <a:ln w="3175">
          <a:noFill/>
          <a:prstDash val="solid"/>
        </a:ln>
      </c:sp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 r="0.75" t="1" header="0.5" footer="0.5"/>
    <c:pageSetup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0047614240527597E-2"/>
          <c:y val="0.12697725284339501"/>
          <c:w val="0.92701561343293604"/>
          <c:h val="0.78239657542807195"/>
        </c:manualLayout>
      </c:layout>
      <c:barChart>
        <c:barDir val="col"/>
        <c:grouping val="stacked"/>
        <c:varyColors val="0"/>
        <c:ser>
          <c:idx val="7"/>
          <c:order val="0"/>
          <c:tx>
            <c:strRef>
              <c:f>'Manufacturing Capability'!$A$26</c:f>
              <c:strCache>
                <c:ptCount val="1"/>
                <c:pt idx="0">
                  <c:v>Average forecast capacity additions (GW)</c:v>
                </c:pt>
              </c:strCache>
            </c:strRef>
          </c:tx>
          <c:spPr>
            <a:solidFill>
              <a:schemeClr val="accent3">
                <a:lumMod val="60000"/>
                <a:lumOff val="40000"/>
              </a:schemeClr>
            </a:solidFill>
          </c:spPr>
          <c:invertIfNegative val="0"/>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Capability'!$B$26:$U$26</c:f>
              <c:numCache>
                <c:formatCode>0.0</c:formatCode>
                <c:ptCount val="20"/>
                <c:pt idx="14">
                  <c:v>14.01075</c:v>
                </c:pt>
                <c:pt idx="15">
                  <c:v>12.041250000000002</c:v>
                </c:pt>
                <c:pt idx="16">
                  <c:v>6.1789999999999994</c:v>
                </c:pt>
                <c:pt idx="17">
                  <c:v>5.6943333333333328</c:v>
                </c:pt>
                <c:pt idx="18">
                  <c:v>10.077666666666666</c:v>
                </c:pt>
                <c:pt idx="19">
                  <c:v>6.019333333333333</c:v>
                </c:pt>
              </c:numCache>
            </c:numRef>
          </c:val>
          <c:extLst>
            <c:ext xmlns:c16="http://schemas.microsoft.com/office/drawing/2014/chart" uri="{C3380CC4-5D6E-409C-BE32-E72D297353CC}">
              <c16:uniqueId val="{00000000-0A6D-43C8-8412-D417A36B14C4}"/>
            </c:ext>
          </c:extLst>
        </c:ser>
        <c:ser>
          <c:idx val="1"/>
          <c:order val="1"/>
          <c:tx>
            <c:strRef>
              <c:f>'Manufacturing Capability'!$A$25</c:f>
              <c:strCache>
                <c:ptCount val="1"/>
                <c:pt idx="0">
                  <c:v>Actual wind power capacity additions (GW)</c:v>
                </c:pt>
              </c:strCache>
            </c:strRef>
          </c:tx>
          <c:spPr>
            <a:solidFill>
              <a:schemeClr val="accent1">
                <a:lumMod val="60000"/>
                <a:lumOff val="40000"/>
              </a:schemeClr>
            </a:solidFill>
          </c:spPr>
          <c:invertIfNegative val="0"/>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Capability'!$B$25:$U$25</c:f>
              <c:numCache>
                <c:formatCode>0.0</c:formatCode>
                <c:ptCount val="20"/>
                <c:pt idx="0">
                  <c:v>2.4660000000000002</c:v>
                </c:pt>
                <c:pt idx="1">
                  <c:v>5.2530000000000001</c:v>
                </c:pt>
                <c:pt idx="2">
                  <c:v>8.3699999999999992</c:v>
                </c:pt>
                <c:pt idx="3">
                  <c:v>9.9969999999999999</c:v>
                </c:pt>
                <c:pt idx="4">
                  <c:v>5.218</c:v>
                </c:pt>
                <c:pt idx="5">
                  <c:v>6.6040000000000001</c:v>
                </c:pt>
                <c:pt idx="6">
                  <c:v>13.34</c:v>
                </c:pt>
                <c:pt idx="7">
                  <c:v>1.087</c:v>
                </c:pt>
                <c:pt idx="8">
                  <c:v>4.8570000000000002</c:v>
                </c:pt>
                <c:pt idx="9">
                  <c:v>8.5990000000000002</c:v>
                </c:pt>
                <c:pt idx="10">
                  <c:v>8.2029999999999994</c:v>
                </c:pt>
                <c:pt idx="11">
                  <c:v>7.0170000000000003</c:v>
                </c:pt>
                <c:pt idx="12">
                  <c:v>7.5880000000000001</c:v>
                </c:pt>
                <c:pt idx="13">
                  <c:v>9.1370000000000005</c:v>
                </c:pt>
              </c:numCache>
            </c:numRef>
          </c:val>
          <c:extLst>
            <c:ext xmlns:c16="http://schemas.microsoft.com/office/drawing/2014/chart" uri="{C3380CC4-5D6E-409C-BE32-E72D297353CC}">
              <c16:uniqueId val="{00000001-0A6D-43C8-8412-D417A36B14C4}"/>
            </c:ext>
          </c:extLst>
        </c:ser>
        <c:dLbls>
          <c:showLegendKey val="0"/>
          <c:showVal val="0"/>
          <c:showCatName val="0"/>
          <c:showSerName val="0"/>
          <c:showPercent val="0"/>
          <c:showBubbleSize val="0"/>
        </c:dLbls>
        <c:gapWidth val="56"/>
        <c:overlap val="100"/>
        <c:axId val="2108957624"/>
        <c:axId val="2108963112"/>
      </c:barChart>
      <c:lineChart>
        <c:grouping val="standard"/>
        <c:varyColors val="0"/>
        <c:ser>
          <c:idx val="0"/>
          <c:order val="2"/>
          <c:tx>
            <c:strRef>
              <c:f>'Manufacturing Capability'!$A$27</c:f>
              <c:strCache>
                <c:ptCount val="1"/>
                <c:pt idx="0">
                  <c:v>Nacelle manufacturing capacity (GW)</c:v>
                </c:pt>
              </c:strCache>
            </c:strRef>
          </c:tx>
          <c:spPr>
            <a:ln w="44450">
              <a:solidFill>
                <a:schemeClr val="tx1">
                  <a:lumMod val="50000"/>
                  <a:lumOff val="50000"/>
                </a:schemeClr>
              </a:solidFill>
            </a:ln>
          </c:spPr>
          <c:marker>
            <c:symbol val="none"/>
          </c:marker>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Capability'!$B$27:$U$27</c:f>
              <c:numCache>
                <c:formatCode>0.0</c:formatCode>
                <c:ptCount val="20"/>
                <c:pt idx="0">
                  <c:v>1.325</c:v>
                </c:pt>
                <c:pt idx="1">
                  <c:v>2.8250000000000002</c:v>
                </c:pt>
                <c:pt idx="2">
                  <c:v>6.335</c:v>
                </c:pt>
                <c:pt idx="3">
                  <c:v>5.923</c:v>
                </c:pt>
                <c:pt idx="4">
                  <c:v>7.4249999999999998</c:v>
                </c:pt>
                <c:pt idx="5">
                  <c:v>11.885375</c:v>
                </c:pt>
                <c:pt idx="6">
                  <c:v>13.412750000000001</c:v>
                </c:pt>
                <c:pt idx="7">
                  <c:v>12.942950000000002</c:v>
                </c:pt>
                <c:pt idx="8">
                  <c:v>11.41611</c:v>
                </c:pt>
                <c:pt idx="9">
                  <c:v>10.218120000000001</c:v>
                </c:pt>
                <c:pt idx="10">
                  <c:v>11.7</c:v>
                </c:pt>
                <c:pt idx="11">
                  <c:v>11.7</c:v>
                </c:pt>
                <c:pt idx="12">
                  <c:v>15</c:v>
                </c:pt>
                <c:pt idx="13">
                  <c:v>15</c:v>
                </c:pt>
              </c:numCache>
            </c:numRef>
          </c:val>
          <c:smooth val="0"/>
          <c:extLst>
            <c:ext xmlns:c16="http://schemas.microsoft.com/office/drawing/2014/chart" uri="{C3380CC4-5D6E-409C-BE32-E72D297353CC}">
              <c16:uniqueId val="{00000002-0A6D-43C8-8412-D417A36B14C4}"/>
            </c:ext>
          </c:extLst>
        </c:ser>
        <c:ser>
          <c:idx val="5"/>
          <c:order val="3"/>
          <c:tx>
            <c:strRef>
              <c:f>'Manufacturing Capability'!$A$31</c:f>
              <c:strCache>
                <c:ptCount val="1"/>
                <c:pt idx="0">
                  <c:v>Implied tower production capacity (GW)</c:v>
                </c:pt>
              </c:strCache>
            </c:strRef>
          </c:tx>
          <c:spPr>
            <a:ln w="50800" cmpd="sng">
              <a:solidFill>
                <a:schemeClr val="accent1">
                  <a:lumMod val="75000"/>
                </a:schemeClr>
              </a:solidFill>
              <a:prstDash val="solid"/>
            </a:ln>
          </c:spPr>
          <c:marker>
            <c:symbol val="none"/>
          </c:marker>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Capability'!$B$31:$U$31</c:f>
              <c:numCache>
                <c:formatCode>0.0</c:formatCode>
                <c:ptCount val="20"/>
                <c:pt idx="6">
                  <c:v>7.4395671493288562</c:v>
                </c:pt>
                <c:pt idx="7">
                  <c:v>7.989992529362409</c:v>
                </c:pt>
                <c:pt idx="8">
                  <c:v>7.1471603305368925</c:v>
                </c:pt>
                <c:pt idx="9">
                  <c:v>6.2300359662308713</c:v>
                </c:pt>
                <c:pt idx="10">
                  <c:v>6.7725</c:v>
                </c:pt>
                <c:pt idx="11">
                  <c:v>7.4239999999999995</c:v>
                </c:pt>
                <c:pt idx="12">
                  <c:v>8.8695000000000004</c:v>
                </c:pt>
                <c:pt idx="13">
                  <c:v>9.3074999999999992</c:v>
                </c:pt>
              </c:numCache>
            </c:numRef>
          </c:val>
          <c:smooth val="0"/>
          <c:extLst>
            <c:ext xmlns:c16="http://schemas.microsoft.com/office/drawing/2014/chart" uri="{C3380CC4-5D6E-409C-BE32-E72D297353CC}">
              <c16:uniqueId val="{00000003-0A6D-43C8-8412-D417A36B14C4}"/>
            </c:ext>
          </c:extLst>
        </c:ser>
        <c:ser>
          <c:idx val="4"/>
          <c:order val="4"/>
          <c:tx>
            <c:strRef>
              <c:f>'Manufacturing Capability'!$A$32</c:f>
              <c:strCache>
                <c:ptCount val="1"/>
                <c:pt idx="0">
                  <c:v>Implied blade production capacity (GW)</c:v>
                </c:pt>
              </c:strCache>
            </c:strRef>
          </c:tx>
          <c:spPr>
            <a:ln w="50800" cmpd="sng">
              <a:solidFill>
                <a:schemeClr val="accent3">
                  <a:lumMod val="75000"/>
                </a:schemeClr>
              </a:solidFill>
              <a:prstDash val="solid"/>
            </a:ln>
          </c:spPr>
          <c:marker>
            <c:symbol val="none"/>
          </c:marker>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Capability'!$B$32:$U$32</c:f>
              <c:numCache>
                <c:formatCode>0.0</c:formatCode>
                <c:ptCount val="20"/>
                <c:pt idx="6">
                  <c:v>8.134347251677811</c:v>
                </c:pt>
                <c:pt idx="7">
                  <c:v>6.8406502852348421</c:v>
                </c:pt>
                <c:pt idx="8">
                  <c:v>6.9506153993288136</c:v>
                </c:pt>
                <c:pt idx="9">
                  <c:v>6.9903429578540797</c:v>
                </c:pt>
                <c:pt idx="10">
                  <c:v>8.0983333333333345</c:v>
                </c:pt>
                <c:pt idx="11">
                  <c:v>8.9320000000000004</c:v>
                </c:pt>
                <c:pt idx="12">
                  <c:v>9.2340000000000018</c:v>
                </c:pt>
                <c:pt idx="13">
                  <c:v>9.69</c:v>
                </c:pt>
              </c:numCache>
            </c:numRef>
          </c:val>
          <c:smooth val="0"/>
          <c:extLst>
            <c:ext xmlns:c16="http://schemas.microsoft.com/office/drawing/2014/chart" uri="{C3380CC4-5D6E-409C-BE32-E72D297353CC}">
              <c16:uniqueId val="{00000004-0A6D-43C8-8412-D417A36B14C4}"/>
            </c:ext>
          </c:extLst>
        </c:ser>
        <c:ser>
          <c:idx val="3"/>
          <c:order val="5"/>
          <c:tx>
            <c:strRef>
              <c:f>'Manufacturing Capability'!#REF!</c:f>
              <c:strCache>
                <c:ptCount val="1"/>
                <c:pt idx="0">
                  <c:v>#REF!</c:v>
                </c:pt>
              </c:strCache>
            </c:strRef>
          </c:tx>
          <c:spPr>
            <a:ln>
              <a:noFill/>
            </a:ln>
          </c:spPr>
          <c:marker>
            <c:symbol val="none"/>
          </c:marker>
          <c:errBars>
            <c:errDir val="y"/>
            <c:errBarType val="plus"/>
            <c:errValType val="cust"/>
            <c:noEndCap val="1"/>
            <c:plus>
              <c:numRef>
                <c:f>'Manufacturing Capability'!$B$33:$S$33</c:f>
                <c:numCache>
                  <c:formatCode>General</c:formatCode>
                  <c:ptCount val="18"/>
                </c:numCache>
              </c:numRef>
            </c:plus>
            <c:minus>
              <c:numLit>
                <c:formatCode>General</c:formatCode>
                <c:ptCount val="1"/>
                <c:pt idx="0">
                  <c:v>0</c:v>
                </c:pt>
              </c:numLit>
            </c:minus>
            <c:spPr>
              <a:noFill/>
              <a:ln w="19050" cap="flat" cmpd="sng" algn="ctr">
                <a:solidFill>
                  <a:schemeClr val="accent3">
                    <a:lumMod val="75000"/>
                  </a:schemeClr>
                </a:solidFill>
                <a:prstDash val="solid"/>
              </a:ln>
              <a:effectLst/>
            </c:spPr>
          </c:errBars>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Capability'!#REF!</c:f>
              <c:numCache>
                <c:formatCode>General</c:formatCode>
                <c:ptCount val="1"/>
                <c:pt idx="0">
                  <c:v>1</c:v>
                </c:pt>
              </c:numCache>
            </c:numRef>
          </c:val>
          <c:smooth val="0"/>
          <c:extLst>
            <c:ext xmlns:c16="http://schemas.microsoft.com/office/drawing/2014/chart" uri="{C3380CC4-5D6E-409C-BE32-E72D297353CC}">
              <c16:uniqueId val="{00000005-0A6D-43C8-8412-D417A36B14C4}"/>
            </c:ext>
          </c:extLst>
        </c:ser>
        <c:ser>
          <c:idx val="2"/>
          <c:order val="6"/>
          <c:tx>
            <c:strRef>
              <c:f>'Manufacturing Capability'!#REF!</c:f>
              <c:strCache>
                <c:ptCount val="1"/>
                <c:pt idx="0">
                  <c:v>#REF!</c:v>
                </c:pt>
              </c:strCache>
            </c:strRef>
          </c:tx>
          <c:spPr>
            <a:ln>
              <a:noFill/>
            </a:ln>
          </c:spPr>
          <c:marker>
            <c:symbol val="dash"/>
            <c:size val="8"/>
            <c:spPr>
              <a:solidFill>
                <a:schemeClr val="accent3">
                  <a:lumMod val="75000"/>
                </a:schemeClr>
              </a:solidFill>
              <a:ln>
                <a:noFill/>
              </a:ln>
            </c:spPr>
          </c:marker>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Capability'!#REF!</c:f>
              <c:numCache>
                <c:formatCode>General</c:formatCode>
                <c:ptCount val="1"/>
                <c:pt idx="0">
                  <c:v>1</c:v>
                </c:pt>
              </c:numCache>
            </c:numRef>
          </c:val>
          <c:smooth val="0"/>
          <c:extLst>
            <c:ext xmlns:c16="http://schemas.microsoft.com/office/drawing/2014/chart" uri="{C3380CC4-5D6E-409C-BE32-E72D297353CC}">
              <c16:uniqueId val="{00000006-0A6D-43C8-8412-D417A36B14C4}"/>
            </c:ext>
          </c:extLst>
        </c:ser>
        <c:ser>
          <c:idx val="6"/>
          <c:order val="7"/>
          <c:tx>
            <c:strRef>
              <c:f>'Manufacturing Capability'!#REF!</c:f>
              <c:strCache>
                <c:ptCount val="1"/>
                <c:pt idx="0">
                  <c:v>#REF!</c:v>
                </c:pt>
              </c:strCache>
            </c:strRef>
          </c:tx>
          <c:spPr>
            <a:ln>
              <a:noFill/>
            </a:ln>
          </c:spPr>
          <c:marker>
            <c:symbol val="dash"/>
            <c:size val="8"/>
            <c:spPr>
              <a:solidFill>
                <a:schemeClr val="accent3">
                  <a:lumMod val="75000"/>
                </a:schemeClr>
              </a:solidFill>
              <a:ln>
                <a:noFill/>
              </a:ln>
            </c:spPr>
          </c:marker>
          <c:cat>
            <c:strRef>
              <c:f>'Manufacturing Capability'!$B$24:$U$24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2020e</c:v>
                </c:pt>
                <c:pt idx="15">
                  <c:v>2021E</c:v>
                </c:pt>
                <c:pt idx="16">
                  <c:v>2022e</c:v>
                </c:pt>
                <c:pt idx="17">
                  <c:v>2023e</c:v>
                </c:pt>
                <c:pt idx="18">
                  <c:v>2024e</c:v>
                </c:pt>
                <c:pt idx="19">
                  <c:v>2025e</c:v>
                </c:pt>
              </c:strCache>
            </c:strRef>
          </c:cat>
          <c:val>
            <c:numRef>
              <c:f>'Manufacturing Capability'!#REF!</c:f>
              <c:numCache>
                <c:formatCode>General</c:formatCode>
                <c:ptCount val="1"/>
                <c:pt idx="0">
                  <c:v>1</c:v>
                </c:pt>
              </c:numCache>
            </c:numRef>
          </c:val>
          <c:smooth val="0"/>
          <c:extLst>
            <c:ext xmlns:c16="http://schemas.microsoft.com/office/drawing/2014/chart" uri="{C3380CC4-5D6E-409C-BE32-E72D297353CC}">
              <c16:uniqueId val="{00000007-0A6D-43C8-8412-D417A36B14C4}"/>
            </c:ext>
          </c:extLst>
        </c:ser>
        <c:dLbls>
          <c:showLegendKey val="0"/>
          <c:showVal val="0"/>
          <c:showCatName val="0"/>
          <c:showSerName val="0"/>
          <c:showPercent val="0"/>
          <c:showBubbleSize val="0"/>
        </c:dLbls>
        <c:marker val="1"/>
        <c:smooth val="0"/>
        <c:axId val="2108957624"/>
        <c:axId val="2108963112"/>
      </c:lineChart>
      <c:catAx>
        <c:axId val="2108957624"/>
        <c:scaling>
          <c:orientation val="minMax"/>
        </c:scaling>
        <c:delete val="0"/>
        <c:axPos val="b"/>
        <c:numFmt formatCode="General" sourceLinked="1"/>
        <c:majorTickMark val="none"/>
        <c:minorTickMark val="none"/>
        <c:tickLblPos val="nextTo"/>
        <c:spPr>
          <a:ln w="3175">
            <a:noFill/>
          </a:ln>
        </c:spPr>
        <c:txPr>
          <a:bodyPr/>
          <a:lstStyle/>
          <a:p>
            <a:pPr>
              <a:defRPr sz="1000">
                <a:solidFill>
                  <a:sysClr val="windowText" lastClr="000000"/>
                </a:solidFill>
              </a:defRPr>
            </a:pPr>
            <a:endParaRPr lang="en-US"/>
          </a:p>
        </c:txPr>
        <c:crossAx val="2108963112"/>
        <c:crosses val="autoZero"/>
        <c:auto val="1"/>
        <c:lblAlgn val="ctr"/>
        <c:lblOffset val="100"/>
        <c:tickLblSkip val="2"/>
        <c:tickMarkSkip val="1"/>
        <c:noMultiLvlLbl val="0"/>
      </c:catAx>
      <c:valAx>
        <c:axId val="2108963112"/>
        <c:scaling>
          <c:orientation val="minMax"/>
          <c:max val="15.1"/>
          <c:min val="0"/>
        </c:scaling>
        <c:delete val="0"/>
        <c:axPos val="l"/>
        <c:majorGridlines>
          <c:spPr>
            <a:ln w="3175">
              <a:solidFill>
                <a:schemeClr val="bg1">
                  <a:lumMod val="75000"/>
                </a:schemeClr>
              </a:solidFill>
              <a:prstDash val="solid"/>
            </a:ln>
          </c:spPr>
        </c:majorGridlines>
        <c:title>
          <c:tx>
            <c:rich>
              <a:bodyPr rot="0" vert="horz"/>
              <a:lstStyle/>
              <a:p>
                <a:pPr>
                  <a:defRPr sz="1000" b="0"/>
                </a:pPr>
                <a:r>
                  <a:rPr lang="en-US" sz="1000" b="0"/>
                  <a:t>Capacity (GW)</a:t>
                </a:r>
              </a:p>
            </c:rich>
          </c:tx>
          <c:layout>
            <c:manualLayout>
              <c:xMode val="edge"/>
              <c:yMode val="edge"/>
              <c:x val="7.1821791506830896E-3"/>
              <c:y val="2.1372640919885E-2"/>
            </c:manualLayout>
          </c:layout>
          <c:overlay val="0"/>
        </c:title>
        <c:numFmt formatCode="#,##0" sourceLinked="0"/>
        <c:majorTickMark val="none"/>
        <c:minorTickMark val="none"/>
        <c:tickLblPos val="nextTo"/>
        <c:spPr>
          <a:ln w="3175" cmpd="sng">
            <a:noFill/>
          </a:ln>
        </c:spPr>
        <c:txPr>
          <a:bodyPr/>
          <a:lstStyle/>
          <a:p>
            <a:pPr>
              <a:defRPr sz="1000">
                <a:solidFill>
                  <a:sysClr val="windowText" lastClr="000000"/>
                </a:solidFill>
              </a:defRPr>
            </a:pPr>
            <a:endParaRPr lang="en-US"/>
          </a:p>
        </c:txPr>
        <c:crossAx val="2108957624"/>
        <c:crosses val="autoZero"/>
        <c:crossBetween val="between"/>
        <c:majorUnit val="5"/>
      </c:valAx>
      <c:spPr>
        <a:ln>
          <a:noFill/>
        </a:ln>
      </c:spPr>
    </c:plotArea>
    <c:plotVisOnly val="1"/>
    <c:dispBlanksAs val="gap"/>
    <c:showDLblsOverMax val="0"/>
  </c:chart>
  <c:spPr>
    <a:ln>
      <a:noFill/>
    </a:ln>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10424658456149E-2"/>
          <c:y val="0.1388888888888889"/>
          <c:w val="0.90758530183727038"/>
          <c:h val="0.76571180555555551"/>
        </c:manualLayout>
      </c:layout>
      <c:lineChart>
        <c:grouping val="standard"/>
        <c:varyColors val="0"/>
        <c:ser>
          <c:idx val="0"/>
          <c:order val="0"/>
          <c:spPr>
            <a:ln w="28575" cap="rnd">
              <a:solidFill>
                <a:schemeClr val="tx2">
                  <a:lumMod val="60000"/>
                  <a:lumOff val="40000"/>
                </a:schemeClr>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Profitability'!$B$25:$M$25</c:f>
              <c:numCache>
                <c:formatCode>0.0%</c:formatCode>
                <c:ptCount val="12"/>
                <c:pt idx="0">
                  <c:v>0.13640098603122433</c:v>
                </c:pt>
                <c:pt idx="1">
                  <c:v>0.13813042081593319</c:v>
                </c:pt>
                <c:pt idx="2">
                  <c:v>0.12886008387342737</c:v>
                </c:pt>
                <c:pt idx="3">
                  <c:v>0.11826086956521739</c:v>
                </c:pt>
                <c:pt idx="4">
                  <c:v>6.5290806754221387E-2</c:v>
                </c:pt>
                <c:pt idx="5">
                  <c:v>0.12328767123287671</c:v>
                </c:pt>
                <c:pt idx="6">
                  <c:v>0.12859445209803955</c:v>
                </c:pt>
                <c:pt idx="7">
                  <c:v>0.14841021267754284</c:v>
                </c:pt>
                <c:pt idx="8">
                  <c:v>0.16497029488291412</c:v>
                </c:pt>
                <c:pt idx="9">
                  <c:v>9.3305363006202111E-2</c:v>
                </c:pt>
                <c:pt idx="10">
                  <c:v>9.3836272367234824E-2</c:v>
                </c:pt>
                <c:pt idx="11">
                  <c:v>8.7905606392722546E-2</c:v>
                </c:pt>
              </c:numCache>
            </c:numRef>
          </c:val>
          <c:smooth val="0"/>
          <c:extLst>
            <c:ext xmlns:c16="http://schemas.microsoft.com/office/drawing/2014/chart" uri="{C3380CC4-5D6E-409C-BE32-E72D297353CC}">
              <c16:uniqueId val="{00000000-C165-4361-B669-031A5DB21A89}"/>
            </c:ext>
          </c:extLst>
        </c:ser>
        <c:ser>
          <c:idx val="1"/>
          <c:order val="1"/>
          <c:spPr>
            <a:ln w="28575" cap="rnd">
              <a:solidFill>
                <a:schemeClr val="accent2"/>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Profitability'!$B$26:$M$26</c:f>
              <c:numCache>
                <c:formatCode>0.0%</c:formatCode>
                <c:ptCount val="12"/>
                <c:pt idx="0">
                  <c:v>0.1268631436314363</c:v>
                </c:pt>
                <c:pt idx="1">
                  <c:v>9.2341012010238241E-2</c:v>
                </c:pt>
                <c:pt idx="2">
                  <c:v>9.8843930635838156E-2</c:v>
                </c:pt>
                <c:pt idx="3">
                  <c:v>5.226182316655243E-2</c:v>
                </c:pt>
                <c:pt idx="4">
                  <c:v>4.1435698447893569E-2</c:v>
                </c:pt>
                <c:pt idx="5">
                  <c:v>8.7113740959894811E-2</c:v>
                </c:pt>
                <c:pt idx="6">
                  <c:v>0.14138929088277857</c:v>
                </c:pt>
                <c:pt idx="7">
                  <c:v>0.14935296212750801</c:v>
                </c:pt>
                <c:pt idx="8">
                  <c:v>0.17837257008889323</c:v>
                </c:pt>
                <c:pt idx="9">
                  <c:v>0.16587963428112126</c:v>
                </c:pt>
                <c:pt idx="10">
                  <c:v>0.1360765739096112</c:v>
                </c:pt>
                <c:pt idx="11">
                  <c:v>0.128</c:v>
                </c:pt>
              </c:numCache>
            </c:numRef>
          </c:val>
          <c:smooth val="0"/>
          <c:extLst>
            <c:ext xmlns:c16="http://schemas.microsoft.com/office/drawing/2014/chart" uri="{C3380CC4-5D6E-409C-BE32-E72D297353CC}">
              <c16:uniqueId val="{00000001-C165-4361-B669-031A5DB21A89}"/>
            </c:ext>
          </c:extLst>
        </c:ser>
        <c:ser>
          <c:idx val="2"/>
          <c:order val="2"/>
          <c:spPr>
            <a:ln w="28575" cap="rnd">
              <a:solidFill>
                <a:schemeClr val="accent3"/>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Profitability'!$B$27:$M$27</c:f>
              <c:numCache>
                <c:formatCode>0.0%</c:formatCode>
                <c:ptCount val="12"/>
                <c:pt idx="0">
                  <c:v>6.9472571982037518E-2</c:v>
                </c:pt>
                <c:pt idx="1">
                  <c:v>4.8951640175853905E-2</c:v>
                </c:pt>
                <c:pt idx="2">
                  <c:v>6.4403292181069965E-2</c:v>
                </c:pt>
                <c:pt idx="3">
                  <c:v>-2.1720243266724589E-3</c:v>
                </c:pt>
                <c:pt idx="4">
                  <c:v>7.6257788524132794E-3</c:v>
                </c:pt>
                <c:pt idx="5">
                  <c:v>5.8490170013293222E-2</c:v>
                </c:pt>
                <c:pt idx="6">
                  <c:v>6.9760737964831357E-2</c:v>
                </c:pt>
                <c:pt idx="7">
                  <c:v>7.5058639562157942E-2</c:v>
                </c:pt>
                <c:pt idx="8">
                  <c:v>8.4094256259204719E-2</c:v>
                </c:pt>
                <c:pt idx="9">
                  <c:v>6.5208915459094144E-2</c:v>
                </c:pt>
                <c:pt idx="10">
                  <c:v>4.1356593875808229E-2</c:v>
                </c:pt>
                <c:pt idx="11">
                  <c:v>3.7691043049381964E-2</c:v>
                </c:pt>
              </c:numCache>
            </c:numRef>
          </c:val>
          <c:smooth val="0"/>
          <c:extLst>
            <c:ext xmlns:c16="http://schemas.microsoft.com/office/drawing/2014/chart" uri="{C3380CC4-5D6E-409C-BE32-E72D297353CC}">
              <c16:uniqueId val="{00000002-C165-4361-B669-031A5DB21A89}"/>
            </c:ext>
          </c:extLst>
        </c:ser>
        <c:ser>
          <c:idx val="3"/>
          <c:order val="3"/>
          <c:spPr>
            <a:ln w="28575" cap="rnd">
              <a:solidFill>
                <a:schemeClr val="accent4"/>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Profitability'!$B$28:$M$28</c:f>
              <c:numCache>
                <c:formatCode>0.0%</c:formatCode>
                <c:ptCount val="12"/>
                <c:pt idx="0">
                  <c:v>0.1971326164874552</c:v>
                </c:pt>
                <c:pt idx="1">
                  <c:v>0.19207903619789238</c:v>
                </c:pt>
                <c:pt idx="2">
                  <c:v>0.16813082011438857</c:v>
                </c:pt>
                <c:pt idx="3">
                  <c:v>7.8967181641223683E-2</c:v>
                </c:pt>
                <c:pt idx="4">
                  <c:v>3.1386131186967287E-2</c:v>
                </c:pt>
                <c:pt idx="5">
                  <c:v>5.7344640643345823E-2</c:v>
                </c:pt>
                <c:pt idx="6">
                  <c:v>0.14113067268755491</c:v>
                </c:pt>
                <c:pt idx="7">
                  <c:v>0.12273816409154754</c:v>
                </c:pt>
                <c:pt idx="8">
                  <c:v>0.1680697314713456</c:v>
                </c:pt>
                <c:pt idx="9">
                  <c:v>0.18179820578687098</c:v>
                </c:pt>
                <c:pt idx="10">
                  <c:v>0.16931434139549462</c:v>
                </c:pt>
                <c:pt idx="11">
                  <c:v>0.10517021595928319</c:v>
                </c:pt>
              </c:numCache>
            </c:numRef>
          </c:val>
          <c:smooth val="0"/>
          <c:extLst>
            <c:ext xmlns:c16="http://schemas.microsoft.com/office/drawing/2014/chart" uri="{C3380CC4-5D6E-409C-BE32-E72D297353CC}">
              <c16:uniqueId val="{00000003-C165-4361-B669-031A5DB21A89}"/>
            </c:ext>
          </c:extLst>
        </c:ser>
        <c:dLbls>
          <c:showLegendKey val="0"/>
          <c:showVal val="0"/>
          <c:showCatName val="0"/>
          <c:showSerName val="0"/>
          <c:showPercent val="0"/>
          <c:showBubbleSize val="0"/>
        </c:dLbls>
        <c:smooth val="0"/>
        <c:axId val="711345168"/>
        <c:axId val="711345824"/>
      </c:lineChart>
      <c:catAx>
        <c:axId val="71134516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1345824"/>
        <c:crosses val="autoZero"/>
        <c:auto val="1"/>
        <c:lblAlgn val="ctr"/>
        <c:lblOffset val="50"/>
        <c:noMultiLvlLbl val="0"/>
      </c:catAx>
      <c:valAx>
        <c:axId val="711345824"/>
        <c:scaling>
          <c:orientation val="minMax"/>
          <c:max val="0.2"/>
          <c:min val="-0.1"/>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13451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10424658456149E-2"/>
          <c:y val="0.1388888888888889"/>
          <c:w val="0.90758530183727038"/>
          <c:h val="0.76571180555555551"/>
        </c:manualLayout>
      </c:layout>
      <c:lineChart>
        <c:grouping val="standard"/>
        <c:varyColors val="0"/>
        <c:ser>
          <c:idx val="0"/>
          <c:order val="0"/>
          <c:spPr>
            <a:ln w="28575" cap="rnd">
              <a:solidFill>
                <a:schemeClr val="tx2">
                  <a:lumMod val="60000"/>
                  <a:lumOff val="40000"/>
                </a:schemeClr>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Profitability'!$B$32:$M$32</c:f>
              <c:numCache>
                <c:formatCode>0.0%</c:formatCode>
                <c:ptCount val="12"/>
                <c:pt idx="0">
                  <c:v>5.7518488085456038E-2</c:v>
                </c:pt>
                <c:pt idx="1">
                  <c:v>7.2277545775778995E-2</c:v>
                </c:pt>
                <c:pt idx="2">
                  <c:v>4.8417842165459399E-2</c:v>
                </c:pt>
                <c:pt idx="3">
                  <c:v>4.0347826086956522E-2</c:v>
                </c:pt>
                <c:pt idx="4">
                  <c:v>8.2551594746716698E-3</c:v>
                </c:pt>
                <c:pt idx="5">
                  <c:v>5.5222602739726026E-2</c:v>
                </c:pt>
                <c:pt idx="6">
                  <c:v>6.7108033745151799E-2</c:v>
                </c:pt>
                <c:pt idx="7">
                  <c:v>8.3908851013841532E-2</c:v>
                </c:pt>
                <c:pt idx="8">
                  <c:v>0.10320901994796183</c:v>
                </c:pt>
                <c:pt idx="9">
                  <c:v>7.0594673476833278E-2</c:v>
                </c:pt>
                <c:pt idx="10">
                  <c:v>7.5967916764595481E-2</c:v>
                </c:pt>
                <c:pt idx="11">
                  <c:v>7.0891618058647216E-2</c:v>
                </c:pt>
              </c:numCache>
            </c:numRef>
          </c:val>
          <c:smooth val="0"/>
          <c:extLst>
            <c:ext xmlns:c16="http://schemas.microsoft.com/office/drawing/2014/chart" uri="{C3380CC4-5D6E-409C-BE32-E72D297353CC}">
              <c16:uniqueId val="{00000000-8383-438C-A91A-A76F4AAF42C8}"/>
            </c:ext>
          </c:extLst>
        </c:ser>
        <c:ser>
          <c:idx val="1"/>
          <c:order val="1"/>
          <c:spPr>
            <a:ln w="28575" cap="rnd">
              <a:solidFill>
                <a:schemeClr val="accent2"/>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Profitability'!$B$33:$M$33</c:f>
              <c:numCache>
                <c:formatCode>0.0%</c:formatCode>
                <c:ptCount val="12"/>
                <c:pt idx="0">
                  <c:v>0.10399728997289973</c:v>
                </c:pt>
                <c:pt idx="1">
                  <c:v>4.9419177003347116E-2</c:v>
                </c:pt>
                <c:pt idx="2">
                  <c:v>4.4797687861271675E-2</c:v>
                </c:pt>
                <c:pt idx="3">
                  <c:v>-1.028101439342015E-2</c:v>
                </c:pt>
                <c:pt idx="4">
                  <c:v>-9.6590909090909088E-2</c:v>
                </c:pt>
                <c:pt idx="5">
                  <c:v>1.6765285996055226E-2</c:v>
                </c:pt>
                <c:pt idx="6">
                  <c:v>8.7843704775687412E-2</c:v>
                </c:pt>
                <c:pt idx="7">
                  <c:v>0.1075626261427045</c:v>
                </c:pt>
                <c:pt idx="8">
                  <c:v>0.13881019830028329</c:v>
                </c:pt>
                <c:pt idx="9">
                  <c:v>0.1235808299005325</c:v>
                </c:pt>
                <c:pt idx="10">
                  <c:v>9.0882178804026048E-2</c:v>
                </c:pt>
                <c:pt idx="11">
                  <c:v>8.3000000000000004E-2</c:v>
                </c:pt>
              </c:numCache>
            </c:numRef>
          </c:val>
          <c:smooth val="0"/>
          <c:extLst>
            <c:ext xmlns:c16="http://schemas.microsoft.com/office/drawing/2014/chart" uri="{C3380CC4-5D6E-409C-BE32-E72D297353CC}">
              <c16:uniqueId val="{00000001-8383-438C-A91A-A76F4AAF42C8}"/>
            </c:ext>
          </c:extLst>
        </c:ser>
        <c:ser>
          <c:idx val="2"/>
          <c:order val="2"/>
          <c:spPr>
            <a:ln w="28575" cap="rnd">
              <a:solidFill>
                <a:schemeClr val="accent3"/>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Profitability'!$B$34:$M$34</c:f>
              <c:numCache>
                <c:formatCode>0.0%</c:formatCode>
                <c:ptCount val="12"/>
                <c:pt idx="0">
                  <c:v>5.2945625682830483E-2</c:v>
                </c:pt>
                <c:pt idx="1">
                  <c:v>3.4958923265163429E-2</c:v>
                </c:pt>
                <c:pt idx="2">
                  <c:v>3.9785693025101695E-2</c:v>
                </c:pt>
                <c:pt idx="3">
                  <c:v>-3.2038834951456312E-2</c:v>
                </c:pt>
                <c:pt idx="4">
                  <c:v>-5.550004541738577E-2</c:v>
                </c:pt>
                <c:pt idx="5">
                  <c:v>2.9488118218731277E-2</c:v>
                </c:pt>
                <c:pt idx="6">
                  <c:v>4.4840471399827539E-2</c:v>
                </c:pt>
                <c:pt idx="7">
                  <c:v>5.2232937378419768E-2</c:v>
                </c:pt>
                <c:pt idx="8">
                  <c:v>4.9655416151263468E-2</c:v>
                </c:pt>
                <c:pt idx="9">
                  <c:v>1.3877342201189486E-2</c:v>
                </c:pt>
                <c:pt idx="10">
                  <c:v>-2.2918516639181361E-2</c:v>
                </c:pt>
                <c:pt idx="11">
                  <c:v>-5.0627679909076824E-3</c:v>
                </c:pt>
              </c:numCache>
            </c:numRef>
          </c:val>
          <c:smooth val="0"/>
          <c:extLst>
            <c:ext xmlns:c16="http://schemas.microsoft.com/office/drawing/2014/chart" uri="{C3380CC4-5D6E-409C-BE32-E72D297353CC}">
              <c16:uniqueId val="{00000002-8383-438C-A91A-A76F4AAF42C8}"/>
            </c:ext>
          </c:extLst>
        </c:ser>
        <c:ser>
          <c:idx val="3"/>
          <c:order val="3"/>
          <c:spPr>
            <a:ln w="28575" cap="rnd">
              <a:solidFill>
                <a:schemeClr val="accent4"/>
              </a:solidFill>
              <a:round/>
            </a:ln>
            <a:effectLst/>
          </c:spPr>
          <c:marker>
            <c:symbol val="none"/>
          </c:marker>
          <c:cat>
            <c:numRef>
              <c:f>'OEM Profitability'!$B$24:$M$24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'OEM Profitability'!$B$35:$M$35</c:f>
              <c:numCache>
                <c:formatCode>0.0%</c:formatCode>
                <c:ptCount val="12"/>
                <c:pt idx="0">
                  <c:v>0.18528907589216145</c:v>
                </c:pt>
                <c:pt idx="1">
                  <c:v>0.18437895074347221</c:v>
                </c:pt>
                <c:pt idx="2">
                  <c:v>0.1585624450506124</c:v>
                </c:pt>
                <c:pt idx="3">
                  <c:v>6.3556279922263856E-2</c:v>
                </c:pt>
                <c:pt idx="4">
                  <c:v>1.0486037948045271E-2</c:v>
                </c:pt>
                <c:pt idx="5">
                  <c:v>3.8374531822922477E-2</c:v>
                </c:pt>
                <c:pt idx="6">
                  <c:v>0.11642118318170429</c:v>
                </c:pt>
                <c:pt idx="7">
                  <c:v>0.10448881622253006</c:v>
                </c:pt>
                <c:pt idx="8">
                  <c:v>0.13274846553198891</c:v>
                </c:pt>
                <c:pt idx="9">
                  <c:v>0.13678012769697129</c:v>
                </c:pt>
                <c:pt idx="10">
                  <c:v>0.12102080610746851</c:v>
                </c:pt>
                <c:pt idx="11">
                  <c:v>6.1599856698594885E-2</c:v>
                </c:pt>
              </c:numCache>
            </c:numRef>
          </c:val>
          <c:smooth val="0"/>
          <c:extLst>
            <c:ext xmlns:c16="http://schemas.microsoft.com/office/drawing/2014/chart" uri="{C3380CC4-5D6E-409C-BE32-E72D297353CC}">
              <c16:uniqueId val="{00000003-8383-438C-A91A-A76F4AAF42C8}"/>
            </c:ext>
          </c:extLst>
        </c:ser>
        <c:dLbls>
          <c:showLegendKey val="0"/>
          <c:showVal val="0"/>
          <c:showCatName val="0"/>
          <c:showSerName val="0"/>
          <c:showPercent val="0"/>
          <c:showBubbleSize val="0"/>
        </c:dLbls>
        <c:smooth val="0"/>
        <c:axId val="711345168"/>
        <c:axId val="711345824"/>
      </c:lineChart>
      <c:catAx>
        <c:axId val="71134516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1345824"/>
        <c:crosses val="autoZero"/>
        <c:auto val="1"/>
        <c:lblAlgn val="ctr"/>
        <c:lblOffset val="50"/>
        <c:noMultiLvlLbl val="0"/>
      </c:catAx>
      <c:valAx>
        <c:axId val="711345824"/>
        <c:scaling>
          <c:orientation val="minMax"/>
          <c:min val="-0.1"/>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13451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Imports (Billion 2019$)</a:t>
            </a:r>
          </a:p>
        </c:rich>
      </c:tx>
      <c:layout>
        <c:manualLayout>
          <c:xMode val="edge"/>
          <c:yMode val="edge"/>
          <c:x val="5.6770317109212801E-3"/>
          <c:y val="1.131920656192770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4.27475002940138E-2"/>
          <c:y val="9.17994338834415E-2"/>
          <c:w val="0.93997121945811002"/>
          <c:h val="0.81953792665356595"/>
        </c:manualLayout>
      </c:layout>
      <c:barChart>
        <c:barDir val="col"/>
        <c:grouping val="stacked"/>
        <c:varyColors val="0"/>
        <c:ser>
          <c:idx val="1"/>
          <c:order val="0"/>
          <c:tx>
            <c:strRef>
              <c:f>'Wind Equip Imports over Time '!$C$24</c:f>
              <c:strCache>
                <c:ptCount val="1"/>
                <c:pt idx="0">
                  <c:v>Wind-powered generating sets &amp; nacelles </c:v>
                </c:pt>
              </c:strCache>
            </c:strRef>
          </c:tx>
          <c:spPr>
            <a:solidFill>
              <a:schemeClr val="tx1">
                <a:lumMod val="50000"/>
                <a:lumOff val="50000"/>
              </a:schemeClr>
            </a:solidFill>
            <a:ln>
              <a:noFill/>
            </a:ln>
            <a:effectLst/>
          </c:spPr>
          <c:invertIfNegative val="0"/>
          <c:cat>
            <c:numRef>
              <c:f>'Wind Equip Imports over Time '!$A$26:$A$39</c:f>
              <c:numCache>
                <c:formatCode>General</c:formatCode>
                <c:ptCount val="14"/>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numCache>
            </c:numRef>
          </c:cat>
          <c:val>
            <c:numRef>
              <c:f>'Wind Equip Imports over Time '!$C$26:$C$39</c:f>
              <c:numCache>
                <c:formatCode>0.0</c:formatCode>
                <c:ptCount val="14"/>
                <c:pt idx="0">
                  <c:v>1.5356527959815083</c:v>
                </c:pt>
                <c:pt idx="1">
                  <c:v>2.9331419324120906</c:v>
                </c:pt>
                <c:pt idx="2">
                  <c:v>2.9790233852617312</c:v>
                </c:pt>
                <c:pt idx="3">
                  <c:v>2.7115898845098227</c:v>
                </c:pt>
                <c:pt idx="4">
                  <c:v>1.4327708530473555</c:v>
                </c:pt>
                <c:pt idx="5">
                  <c:v>1.402723925622535</c:v>
                </c:pt>
                <c:pt idx="6">
                  <c:v>1.0865090110992535</c:v>
                </c:pt>
                <c:pt idx="7">
                  <c:v>2.5483377441470959E-2</c:v>
                </c:pt>
                <c:pt idx="8">
                  <c:v>0.43159820321342823</c:v>
                </c:pt>
                <c:pt idx="9">
                  <c:v>0.54862206252034285</c:v>
                </c:pt>
                <c:pt idx="10">
                  <c:v>0.67949804324811891</c:v>
                </c:pt>
                <c:pt idx="11">
                  <c:v>0.71195888017720454</c:v>
                </c:pt>
                <c:pt idx="12">
                  <c:v>0.46994498213131197</c:v>
                </c:pt>
                <c:pt idx="13">
                  <c:v>0.27487171110000003</c:v>
                </c:pt>
              </c:numCache>
            </c:numRef>
          </c:val>
          <c:extLst>
            <c:ext xmlns:c16="http://schemas.microsoft.com/office/drawing/2014/chart" uri="{C3380CC4-5D6E-409C-BE32-E72D297353CC}">
              <c16:uniqueId val="{00000001-D78B-4B3F-92E5-2473EA42EA44}"/>
            </c:ext>
          </c:extLst>
        </c:ser>
        <c:ser>
          <c:idx val="2"/>
          <c:order val="1"/>
          <c:tx>
            <c:strRef>
              <c:f>'Wind Equip Imports over Time '!$D$24</c:f>
              <c:strCache>
                <c:ptCount val="1"/>
                <c:pt idx="0">
                  <c:v>Wind towers</c:v>
                </c:pt>
              </c:strCache>
            </c:strRef>
          </c:tx>
          <c:spPr>
            <a:solidFill>
              <a:schemeClr val="tx2"/>
            </a:solidFill>
            <a:ln>
              <a:noFill/>
            </a:ln>
            <a:effectLst/>
          </c:spPr>
          <c:invertIfNegative val="0"/>
          <c:cat>
            <c:numRef>
              <c:f>'Wind Equip Imports over Time '!$A$26:$A$39</c:f>
              <c:numCache>
                <c:formatCode>General</c:formatCode>
                <c:ptCount val="14"/>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numCache>
            </c:numRef>
          </c:cat>
          <c:val>
            <c:numRef>
              <c:f>'Wind Equip Imports over Time '!$D$26:$D$39</c:f>
              <c:numCache>
                <c:formatCode>0.0</c:formatCode>
                <c:ptCount val="14"/>
                <c:pt idx="0">
                  <c:v>0.26237391287082468</c:v>
                </c:pt>
                <c:pt idx="1">
                  <c:v>0.61975402961945347</c:v>
                </c:pt>
                <c:pt idx="2">
                  <c:v>1.147944759151702</c:v>
                </c:pt>
                <c:pt idx="3">
                  <c:v>0.71630889457549074</c:v>
                </c:pt>
                <c:pt idx="4">
                  <c:v>0.46218713304303438</c:v>
                </c:pt>
                <c:pt idx="5">
                  <c:v>0.50057739926898859</c:v>
                </c:pt>
                <c:pt idx="6">
                  <c:v>0.91864877896269193</c:v>
                </c:pt>
                <c:pt idx="7">
                  <c:v>0.10826701699079659</c:v>
                </c:pt>
                <c:pt idx="8">
                  <c:v>0.26481181650049784</c:v>
                </c:pt>
                <c:pt idx="9">
                  <c:v>0.31569064538552427</c:v>
                </c:pt>
                <c:pt idx="10">
                  <c:v>0.31850139270372169</c:v>
                </c:pt>
                <c:pt idx="11">
                  <c:v>0.2318627297068783</c:v>
                </c:pt>
                <c:pt idx="12">
                  <c:v>0.20399703035448</c:v>
                </c:pt>
                <c:pt idx="13">
                  <c:v>0.459416506</c:v>
                </c:pt>
              </c:numCache>
            </c:numRef>
          </c:val>
          <c:extLst>
            <c:ext xmlns:c16="http://schemas.microsoft.com/office/drawing/2014/chart" uri="{C3380CC4-5D6E-409C-BE32-E72D297353CC}">
              <c16:uniqueId val="{00000002-D78B-4B3F-92E5-2473EA42EA44}"/>
            </c:ext>
          </c:extLst>
        </c:ser>
        <c:ser>
          <c:idx val="5"/>
          <c:order val="2"/>
          <c:tx>
            <c:strRef>
              <c:f>'Wind Equip Imports over Time '!$G$24</c:f>
              <c:strCache>
                <c:ptCount val="1"/>
                <c:pt idx="0">
                  <c:v>Wind blades and hubs</c:v>
                </c:pt>
              </c:strCache>
            </c:strRef>
          </c:tx>
          <c:spPr>
            <a:solidFill>
              <a:schemeClr val="accent3">
                <a:lumMod val="75000"/>
              </a:schemeClr>
            </a:solidFill>
            <a:ln>
              <a:noFill/>
            </a:ln>
            <a:effectLst/>
          </c:spPr>
          <c:invertIfNegative val="0"/>
          <c:cat>
            <c:numRef>
              <c:f>'Wind Equip Imports over Time '!$A$26:$A$39</c:f>
              <c:numCache>
                <c:formatCode>General</c:formatCode>
                <c:ptCount val="14"/>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numCache>
            </c:numRef>
          </c:cat>
          <c:val>
            <c:numRef>
              <c:f>'Wind Equip Imports over Time '!$G$26:$G$39</c:f>
              <c:numCache>
                <c:formatCode>0.0</c:formatCode>
                <c:ptCount val="14"/>
                <c:pt idx="0">
                  <c:v>0</c:v>
                </c:pt>
                <c:pt idx="1">
                  <c:v>0</c:v>
                </c:pt>
                <c:pt idx="2">
                  <c:v>0</c:v>
                </c:pt>
                <c:pt idx="3">
                  <c:v>0</c:v>
                </c:pt>
                <c:pt idx="4">
                  <c:v>0</c:v>
                </c:pt>
                <c:pt idx="5">
                  <c:v>0</c:v>
                </c:pt>
                <c:pt idx="6">
                  <c:v>0.99329012654558602</c:v>
                </c:pt>
                <c:pt idx="7">
                  <c:v>0.30033276415796928</c:v>
                </c:pt>
                <c:pt idx="8">
                  <c:v>0.52654774021978756</c:v>
                </c:pt>
                <c:pt idx="9">
                  <c:v>0.87946865545679698</c:v>
                </c:pt>
                <c:pt idx="10">
                  <c:v>0.9632522215299838</c:v>
                </c:pt>
                <c:pt idx="11">
                  <c:v>1.02509684144625</c:v>
                </c:pt>
                <c:pt idx="12">
                  <c:v>0.98585278327823989</c:v>
                </c:pt>
                <c:pt idx="13">
                  <c:v>1.8230045029999999</c:v>
                </c:pt>
              </c:numCache>
            </c:numRef>
          </c:val>
          <c:extLst>
            <c:ext xmlns:c16="http://schemas.microsoft.com/office/drawing/2014/chart" uri="{C3380CC4-5D6E-409C-BE32-E72D297353CC}">
              <c16:uniqueId val="{00000005-D78B-4B3F-92E5-2473EA42EA44}"/>
            </c:ext>
          </c:extLst>
        </c:ser>
        <c:ser>
          <c:idx val="4"/>
          <c:order val="3"/>
          <c:tx>
            <c:strRef>
              <c:f>'Wind Equip Imports over Time '!$F$24</c:f>
              <c:strCache>
                <c:ptCount val="1"/>
                <c:pt idx="0">
                  <c:v>Wind generators and generator parts</c:v>
                </c:pt>
              </c:strCache>
            </c:strRef>
          </c:tx>
          <c:spPr>
            <a:solidFill>
              <a:schemeClr val="accent1">
                <a:lumMod val="60000"/>
                <a:lumOff val="40000"/>
              </a:schemeClr>
            </a:solidFill>
            <a:ln>
              <a:noFill/>
            </a:ln>
            <a:effectLst/>
          </c:spPr>
          <c:invertIfNegative val="0"/>
          <c:cat>
            <c:numRef>
              <c:f>'Wind Equip Imports over Time '!$A$26:$A$39</c:f>
              <c:numCache>
                <c:formatCode>General</c:formatCode>
                <c:ptCount val="14"/>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numCache>
            </c:numRef>
          </c:cat>
          <c:val>
            <c:numRef>
              <c:f>'Wind Equip Imports over Time '!$F$26:$F$39</c:f>
              <c:numCache>
                <c:formatCode>0.0</c:formatCode>
                <c:ptCount val="14"/>
                <c:pt idx="0">
                  <c:v>0</c:v>
                </c:pt>
                <c:pt idx="1">
                  <c:v>0</c:v>
                </c:pt>
                <c:pt idx="2">
                  <c:v>0</c:v>
                </c:pt>
                <c:pt idx="3">
                  <c:v>0</c:v>
                </c:pt>
                <c:pt idx="4">
                  <c:v>0</c:v>
                </c:pt>
                <c:pt idx="5">
                  <c:v>0</c:v>
                </c:pt>
                <c:pt idx="6">
                  <c:v>0.50758163872322892</c:v>
                </c:pt>
                <c:pt idx="7">
                  <c:v>0.21924143004674804</c:v>
                </c:pt>
                <c:pt idx="8">
                  <c:v>0.36003716294420773</c:v>
                </c:pt>
                <c:pt idx="9">
                  <c:v>0.37309565836727171</c:v>
                </c:pt>
                <c:pt idx="10">
                  <c:v>0.36735642888417674</c:v>
                </c:pt>
                <c:pt idx="11">
                  <c:v>0.30719482678653015</c:v>
                </c:pt>
                <c:pt idx="12">
                  <c:v>0.32404015607447995</c:v>
                </c:pt>
                <c:pt idx="13">
                  <c:v>0.27863927199999999</c:v>
                </c:pt>
              </c:numCache>
            </c:numRef>
          </c:val>
          <c:extLst>
            <c:ext xmlns:c16="http://schemas.microsoft.com/office/drawing/2014/chart" uri="{C3380CC4-5D6E-409C-BE32-E72D297353CC}">
              <c16:uniqueId val="{00000004-D78B-4B3F-92E5-2473EA42EA44}"/>
            </c:ext>
          </c:extLst>
        </c:ser>
        <c:ser>
          <c:idx val="3"/>
          <c:order val="4"/>
          <c:tx>
            <c:strRef>
              <c:f>'Wind Equip Imports over Time '!$E$24</c:f>
              <c:strCache>
                <c:ptCount val="1"/>
                <c:pt idx="0">
                  <c:v>Other wind-related equipment</c:v>
                </c:pt>
              </c:strCache>
            </c:strRef>
          </c:tx>
          <c:spPr>
            <a:solidFill>
              <a:schemeClr val="accent2">
                <a:lumMod val="20000"/>
                <a:lumOff val="80000"/>
              </a:schemeClr>
            </a:solidFill>
            <a:ln>
              <a:noFill/>
            </a:ln>
            <a:effectLst/>
          </c:spPr>
          <c:invertIfNegative val="0"/>
          <c:errBars>
            <c:errBarType val="both"/>
            <c:errValType val="cust"/>
            <c:noEndCap val="0"/>
            <c:plus>
              <c:numRef>
                <c:f>'Wind Equip Imports over Time '!$H$26:$H$39</c:f>
                <c:numCache>
                  <c:formatCode>General</c:formatCode>
                  <c:ptCount val="14"/>
                  <c:pt idx="0">
                    <c:v>0.15748564333493567</c:v>
                  </c:pt>
                  <c:pt idx="1">
                    <c:v>0.27288056924050996</c:v>
                  </c:pt>
                  <c:pt idx="2">
                    <c:v>0.23693898064470958</c:v>
                  </c:pt>
                  <c:pt idx="3">
                    <c:v>0.15257355409723281</c:v>
                  </c:pt>
                  <c:pt idx="4">
                    <c:v>0.19883521854349137</c:v>
                  </c:pt>
                  <c:pt idx="5">
                    <c:v>0.18552745437807988</c:v>
                  </c:pt>
                  <c:pt idx="6">
                    <c:v>0</c:v>
                  </c:pt>
                  <c:pt idx="7">
                    <c:v>0</c:v>
                  </c:pt>
                  <c:pt idx="8">
                    <c:v>7.9013560260511637E-2</c:v>
                  </c:pt>
                  <c:pt idx="9">
                    <c:v>0.15223209779265212</c:v>
                  </c:pt>
                  <c:pt idx="10">
                    <c:v>0.27182231001898477</c:v>
                  </c:pt>
                  <c:pt idx="11">
                    <c:v>0.24697382742921495</c:v>
                  </c:pt>
                  <c:pt idx="12">
                    <c:v>0.13340023394805597</c:v>
                  </c:pt>
                  <c:pt idx="13">
                    <c:v>9.5826014050000186E-2</c:v>
                  </c:pt>
                </c:numCache>
              </c:numRef>
            </c:plus>
            <c:minus>
              <c:numRef>
                <c:f>'Wind Equip Imports over Time '!$I$26:$I$39</c:f>
                <c:numCache>
                  <c:formatCode>General</c:formatCode>
                  <c:ptCount val="14"/>
                  <c:pt idx="0">
                    <c:v>0.15748564333493567</c:v>
                  </c:pt>
                  <c:pt idx="1">
                    <c:v>0.28712778831222341</c:v>
                  </c:pt>
                  <c:pt idx="2">
                    <c:v>0.40886911905209827</c:v>
                  </c:pt>
                  <c:pt idx="3">
                    <c:v>0.26001988828355599</c:v>
                  </c:pt>
                  <c:pt idx="4">
                    <c:v>0.19883521854349231</c:v>
                  </c:pt>
                  <c:pt idx="5">
                    <c:v>0.18552745437807988</c:v>
                  </c:pt>
                  <c:pt idx="6">
                    <c:v>0</c:v>
                  </c:pt>
                  <c:pt idx="7">
                    <c:v>0</c:v>
                  </c:pt>
                  <c:pt idx="8">
                    <c:v>7.9013560260511637E-2</c:v>
                  </c:pt>
                  <c:pt idx="9">
                    <c:v>0.15223209779265165</c:v>
                  </c:pt>
                  <c:pt idx="10">
                    <c:v>0.27182231001898505</c:v>
                  </c:pt>
                  <c:pt idx="11">
                    <c:v>0.24697382742921542</c:v>
                  </c:pt>
                  <c:pt idx="12">
                    <c:v>0.13340023394805597</c:v>
                  </c:pt>
                  <c:pt idx="13">
                    <c:v>9.5826014049999714E-2</c:v>
                  </c:pt>
                </c:numCache>
              </c:numRef>
            </c:minus>
            <c:spPr>
              <a:noFill/>
              <a:ln w="9525" cap="flat" cmpd="sng" algn="ctr">
                <a:solidFill>
                  <a:schemeClr val="tx1">
                    <a:lumMod val="65000"/>
                    <a:lumOff val="35000"/>
                  </a:schemeClr>
                </a:solidFill>
                <a:round/>
              </a:ln>
              <a:effectLst/>
            </c:spPr>
          </c:errBars>
          <c:cat>
            <c:numRef>
              <c:f>'Wind Equip Imports over Time '!$A$26:$A$39</c:f>
              <c:numCache>
                <c:formatCode>General</c:formatCode>
                <c:ptCount val="14"/>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numCache>
            </c:numRef>
          </c:cat>
          <c:val>
            <c:numRef>
              <c:f>'Wind Equip Imports over Time '!$E$26:$E$39</c:f>
              <c:numCache>
                <c:formatCode>0.0</c:formatCode>
                <c:ptCount val="14"/>
                <c:pt idx="0">
                  <c:v>0.6413466052122927</c:v>
                </c:pt>
                <c:pt idx="1">
                  <c:v>1.2854319799028622</c:v>
                </c:pt>
                <c:pt idx="2">
                  <c:v>1.8904539848225546</c:v>
                </c:pt>
                <c:pt idx="3">
                  <c:v>1.2326591315630493</c:v>
                </c:pt>
                <c:pt idx="4">
                  <c:v>0.89720805040119667</c:v>
                </c:pt>
                <c:pt idx="5">
                  <c:v>1.1452936835951097</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3-D78B-4B3F-92E5-2473EA42EA44}"/>
            </c:ext>
          </c:extLst>
        </c:ser>
        <c:dLbls>
          <c:showLegendKey val="0"/>
          <c:showVal val="0"/>
          <c:showCatName val="0"/>
          <c:showSerName val="0"/>
          <c:showPercent val="0"/>
          <c:showBubbleSize val="0"/>
        </c:dLbls>
        <c:gapWidth val="77"/>
        <c:overlap val="100"/>
        <c:axId val="2109068392"/>
        <c:axId val="2109072104"/>
      </c:barChart>
      <c:catAx>
        <c:axId val="210906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09072104"/>
        <c:crosses val="autoZero"/>
        <c:auto val="1"/>
        <c:lblAlgn val="ctr"/>
        <c:lblOffset val="100"/>
        <c:noMultiLvlLbl val="0"/>
      </c:catAx>
      <c:valAx>
        <c:axId val="2109072104"/>
        <c:scaling>
          <c:orientation val="minMax"/>
          <c:max val="6.3"/>
          <c:min val="0"/>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09068392"/>
        <c:crosses val="autoZero"/>
        <c:crossBetween val="between"/>
        <c:majorUnit val="2"/>
      </c:valAx>
      <c:spPr>
        <a:noFill/>
        <a:ln>
          <a:noFill/>
        </a:ln>
        <a:effectLst/>
      </c:spPr>
    </c:plotArea>
    <c:legend>
      <c:legendPos val="b"/>
      <c:layout>
        <c:manualLayout>
          <c:xMode val="edge"/>
          <c:yMode val="edge"/>
          <c:x val="0.54284584138331005"/>
          <c:y val="5.6945513339918201E-2"/>
          <c:w val="0.43792338615037801"/>
          <c:h val="0.31986381261819002"/>
        </c:manualLayout>
      </c:layout>
      <c:overlay val="0"/>
      <c:spPr>
        <a:solidFill>
          <a:schemeClr val="bg1"/>
        </a:solidFill>
        <a:ln w="3175">
          <a:solidFill>
            <a:schemeClr val="bg1">
              <a:lumMod val="75000"/>
            </a:schemeClr>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100" b="0">
                <a:solidFill>
                  <a:sysClr val="windowText" lastClr="000000"/>
                </a:solidFill>
              </a:rPr>
              <a:t>Wind blades and hubs</a:t>
            </a:r>
          </a:p>
        </c:rich>
      </c:tx>
      <c:layout>
        <c:manualLayout>
          <c:xMode val="edge"/>
          <c:yMode val="edge"/>
          <c:x val="0.32262110824508999"/>
          <c:y val="1.4763779527559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811339325508799"/>
          <c:y val="0.122930358360717"/>
          <c:w val="0.69895663101074601"/>
          <c:h val="0.8750716876433759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EB-4AB9-87C7-F56882563A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EB-4AB9-87C7-F56882563A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EB-4AB9-87C7-F56882563A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EB-4AB9-87C7-F56882563A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EB-4AB9-87C7-F56882563AA8}"/>
              </c:ext>
            </c:extLst>
          </c:dPt>
          <c:cat>
            <c:strRef>
              <c:f>'Equip Import by Country by Type'!$B$57:$B$61</c:f>
              <c:strCache>
                <c:ptCount val="5"/>
                <c:pt idx="0">
                  <c:v>Asia</c:v>
                </c:pt>
                <c:pt idx="1">
                  <c:v>Europe</c:v>
                </c:pt>
                <c:pt idx="2">
                  <c:v>South America</c:v>
                </c:pt>
                <c:pt idx="3">
                  <c:v>North America</c:v>
                </c:pt>
                <c:pt idx="4">
                  <c:v>Other</c:v>
                </c:pt>
              </c:strCache>
            </c:strRef>
          </c:cat>
          <c:val>
            <c:numRef>
              <c:f>'Equip Import by Country by Type'!$J$57:$J$61</c:f>
              <c:numCache>
                <c:formatCode>0%</c:formatCode>
                <c:ptCount val="5"/>
                <c:pt idx="0">
                  <c:v>0.46883406464081567</c:v>
                </c:pt>
                <c:pt idx="1">
                  <c:v>0.2005330197475656</c:v>
                </c:pt>
                <c:pt idx="2">
                  <c:v>0.14200194216415493</c:v>
                </c:pt>
                <c:pt idx="3">
                  <c:v>0.18863097344746382</c:v>
                </c:pt>
                <c:pt idx="4">
                  <c:v>0</c:v>
                </c:pt>
              </c:numCache>
            </c:numRef>
          </c:val>
          <c:extLst>
            <c:ext xmlns:c16="http://schemas.microsoft.com/office/drawing/2014/chart" uri="{C3380CC4-5D6E-409C-BE32-E72D297353CC}">
              <c16:uniqueId val="{0000000A-C1EB-4AB9-87C7-F56882563A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100" b="0">
                <a:solidFill>
                  <a:sysClr val="windowText" lastClr="000000"/>
                </a:solidFill>
              </a:rPr>
              <a:t>Wind</a:t>
            </a:r>
            <a:r>
              <a:rPr lang="en-US" sz="1100" b="0" baseline="0">
                <a:solidFill>
                  <a:sysClr val="windowText" lastClr="000000"/>
                </a:solidFill>
              </a:rPr>
              <a:t> </a:t>
            </a:r>
            <a:r>
              <a:rPr lang="en-US" sz="1100" b="0">
                <a:solidFill>
                  <a:sysClr val="windowText" lastClr="000000"/>
                </a:solidFill>
              </a:rPr>
              <a:t>generators</a:t>
            </a:r>
            <a:r>
              <a:rPr lang="en-US" sz="1100" b="0" baseline="0">
                <a:solidFill>
                  <a:sysClr val="windowText" lastClr="000000"/>
                </a:solidFill>
              </a:rPr>
              <a:t> and parts</a:t>
            </a:r>
            <a:endParaRPr lang="en-US" sz="1100" b="0">
              <a:solidFill>
                <a:sysClr val="windowText" lastClr="000000"/>
              </a:solidFill>
            </a:endParaRPr>
          </a:p>
        </c:rich>
      </c:tx>
      <c:layout>
        <c:manualLayout>
          <c:xMode val="edge"/>
          <c:yMode val="edge"/>
          <c:x val="0.28811125734643406"/>
          <c:y val="3.610108303249097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35894555043827"/>
          <c:y val="0.13030359021006899"/>
          <c:w val="0.78701370662000603"/>
          <c:h val="0.7914104312379950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DA-4245-B33C-4A7F79D2BE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DA-4245-B33C-4A7F79D2BEB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DDA-4245-B33C-4A7F79D2BE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DA-4245-B33C-4A7F79D2BE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DA-4245-B33C-4A7F79D2BEB2}"/>
              </c:ext>
            </c:extLst>
          </c:dPt>
          <c:cat>
            <c:strRef>
              <c:f>'Equip Import by Country by Type'!$B$66:$B$70</c:f>
              <c:strCache>
                <c:ptCount val="5"/>
                <c:pt idx="0">
                  <c:v>Asia</c:v>
                </c:pt>
                <c:pt idx="1">
                  <c:v>Europe</c:v>
                </c:pt>
                <c:pt idx="2">
                  <c:v>North America</c:v>
                </c:pt>
                <c:pt idx="3">
                  <c:v>South America</c:v>
                </c:pt>
                <c:pt idx="4">
                  <c:v>Other</c:v>
                </c:pt>
              </c:strCache>
            </c:strRef>
          </c:cat>
          <c:val>
            <c:numRef>
              <c:f>'Equip Import by Country by Type'!$J$66:$J$70</c:f>
              <c:numCache>
                <c:formatCode>0%</c:formatCode>
                <c:ptCount val="5"/>
                <c:pt idx="0">
                  <c:v>0.43512081455624824</c:v>
                </c:pt>
                <c:pt idx="1">
                  <c:v>0.54634877886129418</c:v>
                </c:pt>
                <c:pt idx="2">
                  <c:v>1.837257168831535E-2</c:v>
                </c:pt>
                <c:pt idx="3">
                  <c:v>8.6868587569378944E-5</c:v>
                </c:pt>
                <c:pt idx="4">
                  <c:v>7.0966306572994853E-5</c:v>
                </c:pt>
              </c:numCache>
            </c:numRef>
          </c:val>
          <c:extLst>
            <c:ext xmlns:c16="http://schemas.microsoft.com/office/drawing/2014/chart" uri="{C3380CC4-5D6E-409C-BE32-E72D297353CC}">
              <c16:uniqueId val="{0000000A-BDDA-4245-B33C-4A7F79D2BEB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100" b="0">
                <a:solidFill>
                  <a:sysClr val="windowText" lastClr="000000"/>
                </a:solidFill>
              </a:rPr>
              <a:t>Wind-power generating sets</a:t>
            </a:r>
          </a:p>
        </c:rich>
      </c:tx>
      <c:layout>
        <c:manualLayout>
          <c:xMode val="edge"/>
          <c:yMode val="edge"/>
          <c:x val="0.23960283266478499"/>
          <c:y val="3.158844765342960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3526438617342601"/>
          <c:y val="0.13030359021006899"/>
          <c:w val="0.78701370662000603"/>
          <c:h val="0.79141043123799504"/>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095-43BA-8306-7418D135FE3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095-43BA-8306-7418D135FE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95-43BA-8306-7418D135FE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95-43BA-8306-7418D135FE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95-43BA-8306-7418D135FE3C}"/>
              </c:ext>
            </c:extLst>
          </c:dPt>
          <c:cat>
            <c:strRef>
              <c:f>'Equip Import by Country by Type'!$B$39:$B$43</c:f>
              <c:strCache>
                <c:ptCount val="5"/>
                <c:pt idx="0">
                  <c:v>Europe</c:v>
                </c:pt>
                <c:pt idx="1">
                  <c:v>Asia</c:v>
                </c:pt>
                <c:pt idx="2">
                  <c:v>Other</c:v>
                </c:pt>
                <c:pt idx="3">
                  <c:v>North America</c:v>
                </c:pt>
                <c:pt idx="4">
                  <c:v>South America</c:v>
                </c:pt>
              </c:strCache>
            </c:strRef>
          </c:cat>
          <c:val>
            <c:numRef>
              <c:f>'Equip Import by Country by Type'!$Q$39:$Q$43</c:f>
              <c:numCache>
                <c:formatCode>0%</c:formatCode>
                <c:ptCount val="5"/>
                <c:pt idx="0">
                  <c:v>0.74400144014006886</c:v>
                </c:pt>
                <c:pt idx="1">
                  <c:v>0.20437895683885265</c:v>
                </c:pt>
                <c:pt idx="2">
                  <c:v>1.9248330950743173E-3</c:v>
                </c:pt>
                <c:pt idx="3">
                  <c:v>4.7012688092070723E-2</c:v>
                </c:pt>
                <c:pt idx="4">
                  <c:v>2.682081833933446E-3</c:v>
                </c:pt>
              </c:numCache>
            </c:numRef>
          </c:val>
          <c:extLst>
            <c:ext xmlns:c16="http://schemas.microsoft.com/office/drawing/2014/chart" uri="{C3380CC4-5D6E-409C-BE32-E72D297353CC}">
              <c16:uniqueId val="{00000000-119B-4602-8872-68AE31B9041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100" b="0">
                <a:solidFill>
                  <a:sysClr val="windowText" lastClr="000000"/>
                </a:solidFill>
              </a:rPr>
              <a:t>Wind towers</a:t>
            </a:r>
          </a:p>
        </c:rich>
      </c:tx>
      <c:layout>
        <c:manualLayout>
          <c:xMode val="edge"/>
          <c:yMode val="edge"/>
          <c:x val="0.380090254048433"/>
          <c:y val="3.390577022466789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782913633437301"/>
          <c:y val="0.132934438938376"/>
          <c:w val="0.70491506957856698"/>
          <c:h val="0.8654941780926029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FD-4DD7-86DF-4CB3FFE8774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DFD-4DD7-86DF-4CB3FFE8774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DFD-4DD7-86DF-4CB3FFE877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FD-4DD7-86DF-4CB3FFE877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FD-4DD7-86DF-4CB3FFE87749}"/>
              </c:ext>
            </c:extLst>
          </c:dPt>
          <c:cat>
            <c:strRef>
              <c:f>'Equip Import by Country by Type'!$B$48:$B$52</c:f>
              <c:strCache>
                <c:ptCount val="5"/>
                <c:pt idx="0">
                  <c:v>Asia</c:v>
                </c:pt>
                <c:pt idx="1">
                  <c:v>North America</c:v>
                </c:pt>
                <c:pt idx="2">
                  <c:v>Europe</c:v>
                </c:pt>
                <c:pt idx="3">
                  <c:v>Other</c:v>
                </c:pt>
                <c:pt idx="4">
                  <c:v>South America</c:v>
                </c:pt>
              </c:strCache>
            </c:strRef>
          </c:cat>
          <c:val>
            <c:numRef>
              <c:f>'Equip Import by Country by Type'!$K$48:$K$52</c:f>
              <c:numCache>
                <c:formatCode>0%</c:formatCode>
                <c:ptCount val="5"/>
                <c:pt idx="0">
                  <c:v>0.78457919402660725</c:v>
                </c:pt>
                <c:pt idx="1">
                  <c:v>0.15278935798619303</c:v>
                </c:pt>
                <c:pt idx="2">
                  <c:v>6.0770757331039385E-2</c:v>
                </c:pt>
                <c:pt idx="3">
                  <c:v>0</c:v>
                </c:pt>
                <c:pt idx="4">
                  <c:v>1.8606906561602729E-3</c:v>
                </c:pt>
              </c:numCache>
            </c:numRef>
          </c:val>
          <c:extLst>
            <c:ext xmlns:c16="http://schemas.microsoft.com/office/drawing/2014/chart" uri="{C3380CC4-5D6E-409C-BE32-E72D297353CC}">
              <c16:uniqueId val="{0000000A-7DFD-4DD7-86DF-4CB3FFE877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348560540799398E-2"/>
          <c:y val="0.26525764580599298"/>
          <c:w val="0.35754586778167102"/>
          <c:h val="0.4588455142251879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95-43BA-8306-7418D135FE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95-43BA-8306-7418D135FE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95-43BA-8306-7418D135FE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95-43BA-8306-7418D135FE3C}"/>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F095-43BA-8306-7418D135FE3C}"/>
              </c:ext>
            </c:extLst>
          </c:dPt>
          <c:cat>
            <c:strRef>
              <c:f>'Equip Import by Country by Type'!$B$57:$B$61</c:f>
              <c:strCache>
                <c:ptCount val="5"/>
                <c:pt idx="0">
                  <c:v>Asia</c:v>
                </c:pt>
                <c:pt idx="1">
                  <c:v>Europe</c:v>
                </c:pt>
                <c:pt idx="2">
                  <c:v>South America</c:v>
                </c:pt>
                <c:pt idx="3">
                  <c:v>North America</c:v>
                </c:pt>
                <c:pt idx="4">
                  <c:v>Other</c:v>
                </c:pt>
              </c:strCache>
            </c:strRef>
          </c:cat>
          <c:val>
            <c:numRef>
              <c:f>'Equip Import by Country by Type'!$X$39:$X$43</c:f>
              <c:numCache>
                <c:formatCode>0%</c:formatCode>
                <c:ptCount val="5"/>
              </c:numCache>
            </c:numRef>
          </c:val>
          <c:extLst>
            <c:ext xmlns:c16="http://schemas.microsoft.com/office/drawing/2014/chart" uri="{C3380CC4-5D6E-409C-BE32-E72D297353CC}">
              <c16:uniqueId val="{00000000-119B-4602-8872-68AE31B904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9.8555465493284006E-2"/>
          <c:y val="0"/>
          <c:w val="0.90144412095546878"/>
          <c:h val="1"/>
        </c:manualLayout>
      </c:layout>
      <c:overlay val="0"/>
      <c:spPr>
        <a:noFill/>
        <a:ln>
          <a:noFill/>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3175" cap="flat" cmpd="sng" algn="ctr">
      <a:solidFill>
        <a:schemeClr val="bg1">
          <a:lumMod val="75000"/>
        </a:schemeClr>
      </a:solid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036913655024"/>
          <c:y val="4.3650793650793697E-2"/>
          <c:w val="0.73814052089642601"/>
          <c:h val="0.80273122109736295"/>
        </c:manualLayout>
      </c:layout>
      <c:barChart>
        <c:barDir val="bar"/>
        <c:grouping val="stacked"/>
        <c:varyColors val="0"/>
        <c:ser>
          <c:idx val="0"/>
          <c:order val="0"/>
          <c:spPr>
            <a:noFill/>
            <a:ln>
              <a:noFill/>
            </a:ln>
            <a:effectLst/>
          </c:spPr>
          <c:invertIfNegative val="0"/>
          <c:cat>
            <c:strRef>
              <c:f>'Domestic Content'!$A$25:$A$27</c:f>
              <c:strCache>
                <c:ptCount val="3"/>
                <c:pt idx="0">
                  <c:v>Blades and Hubs</c:v>
                </c:pt>
                <c:pt idx="1">
                  <c:v>Wind Towers</c:v>
                </c:pt>
                <c:pt idx="2">
                  <c:v>Nacelle Assembly</c:v>
                </c:pt>
              </c:strCache>
            </c:strRef>
          </c:cat>
          <c:val>
            <c:numRef>
              <c:f>'Domestic Content'!$B$25:$B$27</c:f>
              <c:numCache>
                <c:formatCode>0%</c:formatCode>
                <c:ptCount val="3"/>
                <c:pt idx="0">
                  <c:v>0.4</c:v>
                </c:pt>
                <c:pt idx="1">
                  <c:v>0.65</c:v>
                </c:pt>
                <c:pt idx="2">
                  <c:v>0.9</c:v>
                </c:pt>
              </c:numCache>
            </c:numRef>
          </c:val>
          <c:extLst>
            <c:ext xmlns:c16="http://schemas.microsoft.com/office/drawing/2014/chart" uri="{C3380CC4-5D6E-409C-BE32-E72D297353CC}">
              <c16:uniqueId val="{00000000-2E40-43CE-9013-947D0854B0D3}"/>
            </c:ext>
          </c:extLst>
        </c:ser>
        <c:ser>
          <c:idx val="1"/>
          <c:order val="1"/>
          <c:spPr>
            <a:solidFill>
              <a:schemeClr val="accent1">
                <a:lumMod val="75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12-A17E-474F-8D08-CEFADA26789E}"/>
              </c:ext>
            </c:extLst>
          </c:dPt>
          <c:dPt>
            <c:idx val="1"/>
            <c:invertIfNegative val="0"/>
            <c:bubble3D val="0"/>
            <c:spPr>
              <a:solidFill>
                <a:schemeClr val="tx2"/>
              </a:solidFill>
              <a:ln>
                <a:noFill/>
              </a:ln>
              <a:effectLst/>
            </c:spPr>
            <c:extLst>
              <c:ext xmlns:c16="http://schemas.microsoft.com/office/drawing/2014/chart" uri="{C3380CC4-5D6E-409C-BE32-E72D297353CC}">
                <c16:uniqueId val="{0000000B-A17E-474F-8D08-CEFADA26789E}"/>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A17E-474F-8D08-CEFADA26789E}"/>
              </c:ext>
            </c:extLst>
          </c:dPt>
          <c:cat>
            <c:strRef>
              <c:f>'Domestic Content'!$A$25:$A$27</c:f>
              <c:strCache>
                <c:ptCount val="3"/>
                <c:pt idx="0">
                  <c:v>Blades and Hubs</c:v>
                </c:pt>
                <c:pt idx="1">
                  <c:v>Wind Towers</c:v>
                </c:pt>
                <c:pt idx="2">
                  <c:v>Nacelle Assembly</c:v>
                </c:pt>
              </c:strCache>
            </c:strRef>
          </c:cat>
          <c:val>
            <c:numRef>
              <c:f>'Domestic Content'!$D$25:$D$27</c:f>
              <c:numCache>
                <c:formatCode>0%</c:formatCode>
                <c:ptCount val="3"/>
                <c:pt idx="0">
                  <c:v>0.29999999999999993</c:v>
                </c:pt>
                <c:pt idx="1">
                  <c:v>0.19999999999999996</c:v>
                </c:pt>
                <c:pt idx="2">
                  <c:v>9.9999999999999978E-2</c:v>
                </c:pt>
              </c:numCache>
            </c:numRef>
          </c:val>
          <c:extLst>
            <c:ext xmlns:c16="http://schemas.microsoft.com/office/drawing/2014/chart" uri="{C3380CC4-5D6E-409C-BE32-E72D297353CC}">
              <c16:uniqueId val="{00000001-2E40-43CE-9013-947D0854B0D3}"/>
            </c:ext>
          </c:extLst>
        </c:ser>
        <c:dLbls>
          <c:showLegendKey val="0"/>
          <c:showVal val="0"/>
          <c:showCatName val="0"/>
          <c:showSerName val="0"/>
          <c:showPercent val="0"/>
          <c:showBubbleSize val="0"/>
        </c:dLbls>
        <c:gapWidth val="100"/>
        <c:overlap val="100"/>
        <c:axId val="2109296344"/>
        <c:axId val="2109299720"/>
      </c:barChart>
      <c:catAx>
        <c:axId val="2109296344"/>
        <c:scaling>
          <c:orientation val="minMax"/>
        </c:scaling>
        <c:delete val="0"/>
        <c:axPos val="l"/>
        <c:numFmt formatCode="General" sourceLinked="1"/>
        <c:majorTickMark val="none"/>
        <c:minorTickMark val="none"/>
        <c:tickLblPos val="nextTo"/>
        <c:spPr>
          <a:noFill/>
          <a:ln w="3175" cap="flat" cmpd="sng" algn="ctr">
            <a:solidFill>
              <a:schemeClr val="bg1">
                <a:lumMod val="7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09299720"/>
        <c:crosses val="autoZero"/>
        <c:auto val="1"/>
        <c:lblAlgn val="ctr"/>
        <c:lblOffset val="100"/>
        <c:noMultiLvlLbl val="0"/>
      </c:catAx>
      <c:valAx>
        <c:axId val="2109299720"/>
        <c:scaling>
          <c:orientation val="minMax"/>
          <c:max val="1"/>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Domestic Content</a:t>
                </a:r>
              </a:p>
            </c:rich>
          </c:tx>
          <c:layout>
            <c:manualLayout>
              <c:xMode val="edge"/>
              <c:yMode val="edge"/>
              <c:x val="0.48345110707315397"/>
              <c:y val="0.9365079365079359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092963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073897964970448E-2"/>
          <c:y val="6.7235865113060386E-2"/>
          <c:w val="0.91896813379096842"/>
          <c:h val="0.83607240603238131"/>
        </c:manualLayout>
      </c:layout>
      <c:lineChart>
        <c:grouping val="standard"/>
        <c:varyColors val="0"/>
        <c:ser>
          <c:idx val="2"/>
          <c:order val="0"/>
          <c:tx>
            <c:v> Tax Equity Yield (after-tax)</c:v>
          </c:tx>
          <c:spPr>
            <a:ln>
              <a:solidFill>
                <a:schemeClr val="accent2">
                  <a:lumMod val="75000"/>
                </a:schemeClr>
              </a:solidFill>
            </a:ln>
          </c:spPr>
          <c:marker>
            <c:symbol val="none"/>
          </c:marker>
          <c:cat>
            <c:numRef>
              <c:f>'Project Finance Terms'!$A$27:$A$3938</c:f>
              <c:numCache>
                <c:formatCode>m/d/yyyy</c:formatCode>
                <c:ptCount val="3912"/>
                <c:pt idx="0">
                  <c:v>38355</c:v>
                </c:pt>
                <c:pt idx="1">
                  <c:v>38356</c:v>
                </c:pt>
                <c:pt idx="2">
                  <c:v>38357</c:v>
                </c:pt>
                <c:pt idx="3">
                  <c:v>38358</c:v>
                </c:pt>
                <c:pt idx="4">
                  <c:v>38359</c:v>
                </c:pt>
                <c:pt idx="5">
                  <c:v>38362</c:v>
                </c:pt>
                <c:pt idx="6">
                  <c:v>38363</c:v>
                </c:pt>
                <c:pt idx="7">
                  <c:v>38364</c:v>
                </c:pt>
                <c:pt idx="8">
                  <c:v>38365</c:v>
                </c:pt>
                <c:pt idx="9">
                  <c:v>38366</c:v>
                </c:pt>
                <c:pt idx="10">
                  <c:v>38370</c:v>
                </c:pt>
                <c:pt idx="11">
                  <c:v>38371</c:v>
                </c:pt>
                <c:pt idx="12">
                  <c:v>38372</c:v>
                </c:pt>
                <c:pt idx="13">
                  <c:v>38373</c:v>
                </c:pt>
                <c:pt idx="14">
                  <c:v>38376</c:v>
                </c:pt>
                <c:pt idx="15">
                  <c:v>38377</c:v>
                </c:pt>
                <c:pt idx="16">
                  <c:v>38378</c:v>
                </c:pt>
                <c:pt idx="17">
                  <c:v>38379</c:v>
                </c:pt>
                <c:pt idx="18">
                  <c:v>38380</c:v>
                </c:pt>
                <c:pt idx="19">
                  <c:v>38383</c:v>
                </c:pt>
                <c:pt idx="20">
                  <c:v>38384</c:v>
                </c:pt>
                <c:pt idx="21">
                  <c:v>38385</c:v>
                </c:pt>
                <c:pt idx="22">
                  <c:v>38386</c:v>
                </c:pt>
                <c:pt idx="23">
                  <c:v>38387</c:v>
                </c:pt>
                <c:pt idx="24">
                  <c:v>38390</c:v>
                </c:pt>
                <c:pt idx="25">
                  <c:v>38391</c:v>
                </c:pt>
                <c:pt idx="26">
                  <c:v>38392</c:v>
                </c:pt>
                <c:pt idx="27">
                  <c:v>38393</c:v>
                </c:pt>
                <c:pt idx="28">
                  <c:v>38394</c:v>
                </c:pt>
                <c:pt idx="29">
                  <c:v>38397</c:v>
                </c:pt>
                <c:pt idx="30">
                  <c:v>38398</c:v>
                </c:pt>
                <c:pt idx="31">
                  <c:v>38399</c:v>
                </c:pt>
                <c:pt idx="32">
                  <c:v>38400</c:v>
                </c:pt>
                <c:pt idx="33">
                  <c:v>38401</c:v>
                </c:pt>
                <c:pt idx="34">
                  <c:v>38405</c:v>
                </c:pt>
                <c:pt idx="35">
                  <c:v>38406</c:v>
                </c:pt>
                <c:pt idx="36">
                  <c:v>38407</c:v>
                </c:pt>
                <c:pt idx="37">
                  <c:v>38408</c:v>
                </c:pt>
                <c:pt idx="38">
                  <c:v>38411</c:v>
                </c:pt>
                <c:pt idx="39">
                  <c:v>38412</c:v>
                </c:pt>
                <c:pt idx="40">
                  <c:v>38413</c:v>
                </c:pt>
                <c:pt idx="41">
                  <c:v>38414</c:v>
                </c:pt>
                <c:pt idx="42">
                  <c:v>38415</c:v>
                </c:pt>
                <c:pt idx="43">
                  <c:v>38418</c:v>
                </c:pt>
                <c:pt idx="44">
                  <c:v>38419</c:v>
                </c:pt>
                <c:pt idx="45">
                  <c:v>38420</c:v>
                </c:pt>
                <c:pt idx="46">
                  <c:v>38421</c:v>
                </c:pt>
                <c:pt idx="47">
                  <c:v>38422</c:v>
                </c:pt>
                <c:pt idx="48">
                  <c:v>38425</c:v>
                </c:pt>
                <c:pt idx="49">
                  <c:v>38426</c:v>
                </c:pt>
                <c:pt idx="50">
                  <c:v>38427</c:v>
                </c:pt>
                <c:pt idx="51">
                  <c:v>38428</c:v>
                </c:pt>
                <c:pt idx="52">
                  <c:v>38429</c:v>
                </c:pt>
                <c:pt idx="53">
                  <c:v>38432</c:v>
                </c:pt>
                <c:pt idx="54">
                  <c:v>38433</c:v>
                </c:pt>
                <c:pt idx="55">
                  <c:v>38434</c:v>
                </c:pt>
                <c:pt idx="56">
                  <c:v>38435</c:v>
                </c:pt>
                <c:pt idx="57">
                  <c:v>38439</c:v>
                </c:pt>
                <c:pt idx="58">
                  <c:v>38440</c:v>
                </c:pt>
                <c:pt idx="59">
                  <c:v>38441</c:v>
                </c:pt>
                <c:pt idx="60">
                  <c:v>38442</c:v>
                </c:pt>
                <c:pt idx="61">
                  <c:v>38443</c:v>
                </c:pt>
                <c:pt idx="62">
                  <c:v>38446</c:v>
                </c:pt>
                <c:pt idx="63">
                  <c:v>38447</c:v>
                </c:pt>
                <c:pt idx="64">
                  <c:v>38448</c:v>
                </c:pt>
                <c:pt idx="65">
                  <c:v>38449</c:v>
                </c:pt>
                <c:pt idx="66">
                  <c:v>38450</c:v>
                </c:pt>
                <c:pt idx="67">
                  <c:v>38453</c:v>
                </c:pt>
                <c:pt idx="68">
                  <c:v>38454</c:v>
                </c:pt>
                <c:pt idx="69">
                  <c:v>38455</c:v>
                </c:pt>
                <c:pt idx="70">
                  <c:v>38456</c:v>
                </c:pt>
                <c:pt idx="71">
                  <c:v>38457</c:v>
                </c:pt>
                <c:pt idx="72">
                  <c:v>38460</c:v>
                </c:pt>
                <c:pt idx="73">
                  <c:v>38461</c:v>
                </c:pt>
                <c:pt idx="74">
                  <c:v>38462</c:v>
                </c:pt>
                <c:pt idx="75">
                  <c:v>38463</c:v>
                </c:pt>
                <c:pt idx="76">
                  <c:v>38464</c:v>
                </c:pt>
                <c:pt idx="77">
                  <c:v>38467</c:v>
                </c:pt>
                <c:pt idx="78">
                  <c:v>38468</c:v>
                </c:pt>
                <c:pt idx="79">
                  <c:v>38469</c:v>
                </c:pt>
                <c:pt idx="80">
                  <c:v>38470</c:v>
                </c:pt>
                <c:pt idx="81">
                  <c:v>38471</c:v>
                </c:pt>
                <c:pt idx="82">
                  <c:v>38474</c:v>
                </c:pt>
                <c:pt idx="83">
                  <c:v>38475</c:v>
                </c:pt>
                <c:pt idx="84">
                  <c:v>38476</c:v>
                </c:pt>
                <c:pt idx="85">
                  <c:v>38477</c:v>
                </c:pt>
                <c:pt idx="86">
                  <c:v>38478</c:v>
                </c:pt>
                <c:pt idx="87">
                  <c:v>38481</c:v>
                </c:pt>
                <c:pt idx="88">
                  <c:v>38482</c:v>
                </c:pt>
                <c:pt idx="89">
                  <c:v>38483</c:v>
                </c:pt>
                <c:pt idx="90">
                  <c:v>38484</c:v>
                </c:pt>
                <c:pt idx="91">
                  <c:v>38485</c:v>
                </c:pt>
                <c:pt idx="92">
                  <c:v>38488</c:v>
                </c:pt>
                <c:pt idx="93">
                  <c:v>38489</c:v>
                </c:pt>
                <c:pt idx="94">
                  <c:v>38490</c:v>
                </c:pt>
                <c:pt idx="95">
                  <c:v>38491</c:v>
                </c:pt>
                <c:pt idx="96">
                  <c:v>38492</c:v>
                </c:pt>
                <c:pt idx="97">
                  <c:v>38495</c:v>
                </c:pt>
                <c:pt idx="98">
                  <c:v>38496</c:v>
                </c:pt>
                <c:pt idx="99">
                  <c:v>38497</c:v>
                </c:pt>
                <c:pt idx="100">
                  <c:v>38498</c:v>
                </c:pt>
                <c:pt idx="101">
                  <c:v>38499</c:v>
                </c:pt>
                <c:pt idx="102">
                  <c:v>38503</c:v>
                </c:pt>
                <c:pt idx="103">
                  <c:v>38504</c:v>
                </c:pt>
                <c:pt idx="104">
                  <c:v>38505</c:v>
                </c:pt>
                <c:pt idx="105">
                  <c:v>38506</c:v>
                </c:pt>
                <c:pt idx="106">
                  <c:v>38509</c:v>
                </c:pt>
                <c:pt idx="107">
                  <c:v>38510</c:v>
                </c:pt>
                <c:pt idx="108">
                  <c:v>38511</c:v>
                </c:pt>
                <c:pt idx="109">
                  <c:v>38512</c:v>
                </c:pt>
                <c:pt idx="110">
                  <c:v>38513</c:v>
                </c:pt>
                <c:pt idx="111">
                  <c:v>38516</c:v>
                </c:pt>
                <c:pt idx="112">
                  <c:v>38517</c:v>
                </c:pt>
                <c:pt idx="113">
                  <c:v>38518</c:v>
                </c:pt>
                <c:pt idx="114">
                  <c:v>38519</c:v>
                </c:pt>
                <c:pt idx="115">
                  <c:v>38520</c:v>
                </c:pt>
                <c:pt idx="116">
                  <c:v>38523</c:v>
                </c:pt>
                <c:pt idx="117">
                  <c:v>38524</c:v>
                </c:pt>
                <c:pt idx="118">
                  <c:v>38525</c:v>
                </c:pt>
                <c:pt idx="119">
                  <c:v>38526</c:v>
                </c:pt>
                <c:pt idx="120">
                  <c:v>38527</c:v>
                </c:pt>
                <c:pt idx="121">
                  <c:v>38530</c:v>
                </c:pt>
                <c:pt idx="122">
                  <c:v>38531</c:v>
                </c:pt>
                <c:pt idx="123">
                  <c:v>38532</c:v>
                </c:pt>
                <c:pt idx="124">
                  <c:v>38533</c:v>
                </c:pt>
                <c:pt idx="125">
                  <c:v>38534</c:v>
                </c:pt>
                <c:pt idx="126">
                  <c:v>38538</c:v>
                </c:pt>
                <c:pt idx="127">
                  <c:v>38539</c:v>
                </c:pt>
                <c:pt idx="128">
                  <c:v>38540</c:v>
                </c:pt>
                <c:pt idx="129">
                  <c:v>38541</c:v>
                </c:pt>
                <c:pt idx="130">
                  <c:v>38544</c:v>
                </c:pt>
                <c:pt idx="131">
                  <c:v>38545</c:v>
                </c:pt>
                <c:pt idx="132">
                  <c:v>38546</c:v>
                </c:pt>
                <c:pt idx="133">
                  <c:v>38547</c:v>
                </c:pt>
                <c:pt idx="134">
                  <c:v>38548</c:v>
                </c:pt>
                <c:pt idx="135">
                  <c:v>38551</c:v>
                </c:pt>
                <c:pt idx="136">
                  <c:v>38552</c:v>
                </c:pt>
                <c:pt idx="137">
                  <c:v>38553</c:v>
                </c:pt>
                <c:pt idx="138">
                  <c:v>38554</c:v>
                </c:pt>
                <c:pt idx="139">
                  <c:v>38555</c:v>
                </c:pt>
                <c:pt idx="140">
                  <c:v>38558</c:v>
                </c:pt>
                <c:pt idx="141">
                  <c:v>38559</c:v>
                </c:pt>
                <c:pt idx="142">
                  <c:v>38560</c:v>
                </c:pt>
                <c:pt idx="143">
                  <c:v>38561</c:v>
                </c:pt>
                <c:pt idx="144">
                  <c:v>38562</c:v>
                </c:pt>
                <c:pt idx="145">
                  <c:v>38565</c:v>
                </c:pt>
                <c:pt idx="146">
                  <c:v>38566</c:v>
                </c:pt>
                <c:pt idx="147">
                  <c:v>38567</c:v>
                </c:pt>
                <c:pt idx="148">
                  <c:v>38568</c:v>
                </c:pt>
                <c:pt idx="149">
                  <c:v>38569</c:v>
                </c:pt>
                <c:pt idx="150">
                  <c:v>38572</c:v>
                </c:pt>
                <c:pt idx="151">
                  <c:v>38573</c:v>
                </c:pt>
                <c:pt idx="152">
                  <c:v>38574</c:v>
                </c:pt>
                <c:pt idx="153">
                  <c:v>38575</c:v>
                </c:pt>
                <c:pt idx="154">
                  <c:v>38576</c:v>
                </c:pt>
                <c:pt idx="155">
                  <c:v>38579</c:v>
                </c:pt>
                <c:pt idx="156">
                  <c:v>38580</c:v>
                </c:pt>
                <c:pt idx="157">
                  <c:v>38581</c:v>
                </c:pt>
                <c:pt idx="158">
                  <c:v>38582</c:v>
                </c:pt>
                <c:pt idx="159">
                  <c:v>38583</c:v>
                </c:pt>
                <c:pt idx="160">
                  <c:v>38586</c:v>
                </c:pt>
                <c:pt idx="161">
                  <c:v>38587</c:v>
                </c:pt>
                <c:pt idx="162">
                  <c:v>38588</c:v>
                </c:pt>
                <c:pt idx="163">
                  <c:v>38589</c:v>
                </c:pt>
                <c:pt idx="164">
                  <c:v>38590</c:v>
                </c:pt>
                <c:pt idx="165">
                  <c:v>38593</c:v>
                </c:pt>
                <c:pt idx="166">
                  <c:v>38594</c:v>
                </c:pt>
                <c:pt idx="167">
                  <c:v>38595</c:v>
                </c:pt>
                <c:pt idx="168">
                  <c:v>38596</c:v>
                </c:pt>
                <c:pt idx="169">
                  <c:v>38597</c:v>
                </c:pt>
                <c:pt idx="170">
                  <c:v>38601</c:v>
                </c:pt>
                <c:pt idx="171">
                  <c:v>38602</c:v>
                </c:pt>
                <c:pt idx="172">
                  <c:v>38603</c:v>
                </c:pt>
                <c:pt idx="173">
                  <c:v>38604</c:v>
                </c:pt>
                <c:pt idx="174">
                  <c:v>38607</c:v>
                </c:pt>
                <c:pt idx="175">
                  <c:v>38608</c:v>
                </c:pt>
                <c:pt idx="176">
                  <c:v>38609</c:v>
                </c:pt>
                <c:pt idx="177">
                  <c:v>38610</c:v>
                </c:pt>
                <c:pt idx="178">
                  <c:v>38611</c:v>
                </c:pt>
                <c:pt idx="179">
                  <c:v>38614</c:v>
                </c:pt>
                <c:pt idx="180">
                  <c:v>38615</c:v>
                </c:pt>
                <c:pt idx="181">
                  <c:v>38616</c:v>
                </c:pt>
                <c:pt idx="182">
                  <c:v>38617</c:v>
                </c:pt>
                <c:pt idx="183">
                  <c:v>38618</c:v>
                </c:pt>
                <c:pt idx="184">
                  <c:v>38621</c:v>
                </c:pt>
                <c:pt idx="185">
                  <c:v>38622</c:v>
                </c:pt>
                <c:pt idx="186">
                  <c:v>38623</c:v>
                </c:pt>
                <c:pt idx="187">
                  <c:v>38624</c:v>
                </c:pt>
                <c:pt idx="188">
                  <c:v>38625</c:v>
                </c:pt>
                <c:pt idx="189">
                  <c:v>38628</c:v>
                </c:pt>
                <c:pt idx="190">
                  <c:v>38629</c:v>
                </c:pt>
                <c:pt idx="191">
                  <c:v>38630</c:v>
                </c:pt>
                <c:pt idx="192">
                  <c:v>38631</c:v>
                </c:pt>
                <c:pt idx="193">
                  <c:v>38632</c:v>
                </c:pt>
                <c:pt idx="194">
                  <c:v>38636</c:v>
                </c:pt>
                <c:pt idx="195">
                  <c:v>38637</c:v>
                </c:pt>
                <c:pt idx="196">
                  <c:v>38638</c:v>
                </c:pt>
                <c:pt idx="197">
                  <c:v>38639</c:v>
                </c:pt>
                <c:pt idx="198">
                  <c:v>38642</c:v>
                </c:pt>
                <c:pt idx="199">
                  <c:v>38643</c:v>
                </c:pt>
                <c:pt idx="200">
                  <c:v>38644</c:v>
                </c:pt>
                <c:pt idx="201">
                  <c:v>38645</c:v>
                </c:pt>
                <c:pt idx="202">
                  <c:v>38646</c:v>
                </c:pt>
                <c:pt idx="203">
                  <c:v>38649</c:v>
                </c:pt>
                <c:pt idx="204">
                  <c:v>38650</c:v>
                </c:pt>
                <c:pt idx="205">
                  <c:v>38651</c:v>
                </c:pt>
                <c:pt idx="206">
                  <c:v>38652</c:v>
                </c:pt>
                <c:pt idx="207">
                  <c:v>38653</c:v>
                </c:pt>
                <c:pt idx="208">
                  <c:v>38656</c:v>
                </c:pt>
                <c:pt idx="209">
                  <c:v>38657</c:v>
                </c:pt>
                <c:pt idx="210">
                  <c:v>38658</c:v>
                </c:pt>
                <c:pt idx="211">
                  <c:v>38659</c:v>
                </c:pt>
                <c:pt idx="212">
                  <c:v>38660</c:v>
                </c:pt>
                <c:pt idx="213">
                  <c:v>38663</c:v>
                </c:pt>
                <c:pt idx="214">
                  <c:v>38664</c:v>
                </c:pt>
                <c:pt idx="215">
                  <c:v>38665</c:v>
                </c:pt>
                <c:pt idx="216">
                  <c:v>38666</c:v>
                </c:pt>
                <c:pt idx="217">
                  <c:v>38670</c:v>
                </c:pt>
                <c:pt idx="218">
                  <c:v>38671</c:v>
                </c:pt>
                <c:pt idx="219">
                  <c:v>38672</c:v>
                </c:pt>
                <c:pt idx="220">
                  <c:v>38673</c:v>
                </c:pt>
                <c:pt idx="221">
                  <c:v>38674</c:v>
                </c:pt>
                <c:pt idx="222">
                  <c:v>38677</c:v>
                </c:pt>
                <c:pt idx="223">
                  <c:v>38678</c:v>
                </c:pt>
                <c:pt idx="224">
                  <c:v>38679</c:v>
                </c:pt>
                <c:pt idx="225">
                  <c:v>38681</c:v>
                </c:pt>
                <c:pt idx="226">
                  <c:v>38684</c:v>
                </c:pt>
                <c:pt idx="227">
                  <c:v>38685</c:v>
                </c:pt>
                <c:pt idx="228">
                  <c:v>38686</c:v>
                </c:pt>
                <c:pt idx="229">
                  <c:v>38687</c:v>
                </c:pt>
                <c:pt idx="230">
                  <c:v>38688</c:v>
                </c:pt>
                <c:pt idx="231">
                  <c:v>38691</c:v>
                </c:pt>
                <c:pt idx="232">
                  <c:v>38692</c:v>
                </c:pt>
                <c:pt idx="233">
                  <c:v>38693</c:v>
                </c:pt>
                <c:pt idx="234">
                  <c:v>38694</c:v>
                </c:pt>
                <c:pt idx="235">
                  <c:v>38695</c:v>
                </c:pt>
                <c:pt idx="236">
                  <c:v>38698</c:v>
                </c:pt>
                <c:pt idx="237">
                  <c:v>38699</c:v>
                </c:pt>
                <c:pt idx="238">
                  <c:v>38700</c:v>
                </c:pt>
                <c:pt idx="239">
                  <c:v>38701</c:v>
                </c:pt>
                <c:pt idx="240">
                  <c:v>38702</c:v>
                </c:pt>
                <c:pt idx="241">
                  <c:v>38705</c:v>
                </c:pt>
                <c:pt idx="242">
                  <c:v>38706</c:v>
                </c:pt>
                <c:pt idx="243">
                  <c:v>38707</c:v>
                </c:pt>
                <c:pt idx="244">
                  <c:v>38708</c:v>
                </c:pt>
                <c:pt idx="245">
                  <c:v>38709</c:v>
                </c:pt>
                <c:pt idx="246">
                  <c:v>38713</c:v>
                </c:pt>
                <c:pt idx="247">
                  <c:v>38714</c:v>
                </c:pt>
                <c:pt idx="248">
                  <c:v>38715</c:v>
                </c:pt>
                <c:pt idx="249">
                  <c:v>38716</c:v>
                </c:pt>
                <c:pt idx="250">
                  <c:v>38720</c:v>
                </c:pt>
                <c:pt idx="251">
                  <c:v>38721</c:v>
                </c:pt>
                <c:pt idx="252">
                  <c:v>38722</c:v>
                </c:pt>
                <c:pt idx="253">
                  <c:v>38723</c:v>
                </c:pt>
                <c:pt idx="254">
                  <c:v>38726</c:v>
                </c:pt>
                <c:pt idx="255">
                  <c:v>38727</c:v>
                </c:pt>
                <c:pt idx="256">
                  <c:v>38728</c:v>
                </c:pt>
                <c:pt idx="257">
                  <c:v>38729</c:v>
                </c:pt>
                <c:pt idx="258">
                  <c:v>38730</c:v>
                </c:pt>
                <c:pt idx="259">
                  <c:v>38734</c:v>
                </c:pt>
                <c:pt idx="260">
                  <c:v>38735</c:v>
                </c:pt>
                <c:pt idx="261">
                  <c:v>38736</c:v>
                </c:pt>
                <c:pt idx="262">
                  <c:v>38737</c:v>
                </c:pt>
                <c:pt idx="263">
                  <c:v>38740</c:v>
                </c:pt>
                <c:pt idx="264">
                  <c:v>38741</c:v>
                </c:pt>
                <c:pt idx="265">
                  <c:v>38742</c:v>
                </c:pt>
                <c:pt idx="266">
                  <c:v>38743</c:v>
                </c:pt>
                <c:pt idx="267">
                  <c:v>38744</c:v>
                </c:pt>
                <c:pt idx="268">
                  <c:v>38747</c:v>
                </c:pt>
                <c:pt idx="269">
                  <c:v>38748</c:v>
                </c:pt>
                <c:pt idx="270">
                  <c:v>38749</c:v>
                </c:pt>
                <c:pt idx="271">
                  <c:v>38750</c:v>
                </c:pt>
                <c:pt idx="272">
                  <c:v>38751</c:v>
                </c:pt>
                <c:pt idx="273">
                  <c:v>38754</c:v>
                </c:pt>
                <c:pt idx="274">
                  <c:v>38755</c:v>
                </c:pt>
                <c:pt idx="275">
                  <c:v>38756</c:v>
                </c:pt>
                <c:pt idx="276">
                  <c:v>38757</c:v>
                </c:pt>
                <c:pt idx="277">
                  <c:v>38758</c:v>
                </c:pt>
                <c:pt idx="278">
                  <c:v>38761</c:v>
                </c:pt>
                <c:pt idx="279">
                  <c:v>38762</c:v>
                </c:pt>
                <c:pt idx="280">
                  <c:v>38763</c:v>
                </c:pt>
                <c:pt idx="281">
                  <c:v>38764</c:v>
                </c:pt>
                <c:pt idx="282">
                  <c:v>38765</c:v>
                </c:pt>
                <c:pt idx="283">
                  <c:v>38769</c:v>
                </c:pt>
                <c:pt idx="284">
                  <c:v>38770</c:v>
                </c:pt>
                <c:pt idx="285">
                  <c:v>38771</c:v>
                </c:pt>
                <c:pt idx="286">
                  <c:v>38772</c:v>
                </c:pt>
                <c:pt idx="287">
                  <c:v>38775</c:v>
                </c:pt>
                <c:pt idx="288">
                  <c:v>38776</c:v>
                </c:pt>
                <c:pt idx="289">
                  <c:v>38777</c:v>
                </c:pt>
                <c:pt idx="290">
                  <c:v>38778</c:v>
                </c:pt>
                <c:pt idx="291">
                  <c:v>38779</c:v>
                </c:pt>
                <c:pt idx="292">
                  <c:v>38782</c:v>
                </c:pt>
                <c:pt idx="293">
                  <c:v>38783</c:v>
                </c:pt>
                <c:pt idx="294">
                  <c:v>38784</c:v>
                </c:pt>
                <c:pt idx="295">
                  <c:v>38785</c:v>
                </c:pt>
                <c:pt idx="296">
                  <c:v>38786</c:v>
                </c:pt>
                <c:pt idx="297">
                  <c:v>38789</c:v>
                </c:pt>
                <c:pt idx="298">
                  <c:v>38790</c:v>
                </c:pt>
                <c:pt idx="299">
                  <c:v>38791</c:v>
                </c:pt>
                <c:pt idx="300">
                  <c:v>38792</c:v>
                </c:pt>
                <c:pt idx="301">
                  <c:v>38793</c:v>
                </c:pt>
                <c:pt idx="302">
                  <c:v>38796</c:v>
                </c:pt>
                <c:pt idx="303">
                  <c:v>38797</c:v>
                </c:pt>
                <c:pt idx="304">
                  <c:v>38798</c:v>
                </c:pt>
                <c:pt idx="305">
                  <c:v>38799</c:v>
                </c:pt>
                <c:pt idx="306">
                  <c:v>38800</c:v>
                </c:pt>
                <c:pt idx="307">
                  <c:v>38803</c:v>
                </c:pt>
                <c:pt idx="308">
                  <c:v>38804</c:v>
                </c:pt>
                <c:pt idx="309">
                  <c:v>38805</c:v>
                </c:pt>
                <c:pt idx="310">
                  <c:v>38806</c:v>
                </c:pt>
                <c:pt idx="311">
                  <c:v>38807</c:v>
                </c:pt>
                <c:pt idx="312">
                  <c:v>38810</c:v>
                </c:pt>
                <c:pt idx="313">
                  <c:v>38811</c:v>
                </c:pt>
                <c:pt idx="314">
                  <c:v>38812</c:v>
                </c:pt>
                <c:pt idx="315">
                  <c:v>38813</c:v>
                </c:pt>
                <c:pt idx="316">
                  <c:v>38814</c:v>
                </c:pt>
                <c:pt idx="317">
                  <c:v>38817</c:v>
                </c:pt>
                <c:pt idx="318">
                  <c:v>38818</c:v>
                </c:pt>
                <c:pt idx="319">
                  <c:v>38819</c:v>
                </c:pt>
                <c:pt idx="320">
                  <c:v>38820</c:v>
                </c:pt>
                <c:pt idx="321">
                  <c:v>38824</c:v>
                </c:pt>
                <c:pt idx="322">
                  <c:v>38825</c:v>
                </c:pt>
                <c:pt idx="323">
                  <c:v>38826</c:v>
                </c:pt>
                <c:pt idx="324">
                  <c:v>38827</c:v>
                </c:pt>
                <c:pt idx="325">
                  <c:v>38828</c:v>
                </c:pt>
                <c:pt idx="326">
                  <c:v>38831</c:v>
                </c:pt>
                <c:pt idx="327">
                  <c:v>38832</c:v>
                </c:pt>
                <c:pt idx="328">
                  <c:v>38833</c:v>
                </c:pt>
                <c:pt idx="329">
                  <c:v>38834</c:v>
                </c:pt>
                <c:pt idx="330">
                  <c:v>38835</c:v>
                </c:pt>
                <c:pt idx="331">
                  <c:v>38838</c:v>
                </c:pt>
                <c:pt idx="332">
                  <c:v>38839</c:v>
                </c:pt>
                <c:pt idx="333">
                  <c:v>38840</c:v>
                </c:pt>
                <c:pt idx="334">
                  <c:v>38841</c:v>
                </c:pt>
                <c:pt idx="335">
                  <c:v>38842</c:v>
                </c:pt>
                <c:pt idx="336">
                  <c:v>38845</c:v>
                </c:pt>
                <c:pt idx="337">
                  <c:v>38846</c:v>
                </c:pt>
                <c:pt idx="338">
                  <c:v>38847</c:v>
                </c:pt>
                <c:pt idx="339">
                  <c:v>38848</c:v>
                </c:pt>
                <c:pt idx="340">
                  <c:v>38849</c:v>
                </c:pt>
                <c:pt idx="341">
                  <c:v>38852</c:v>
                </c:pt>
                <c:pt idx="342">
                  <c:v>38853</c:v>
                </c:pt>
                <c:pt idx="343">
                  <c:v>38854</c:v>
                </c:pt>
                <c:pt idx="344">
                  <c:v>38855</c:v>
                </c:pt>
                <c:pt idx="345">
                  <c:v>38856</c:v>
                </c:pt>
                <c:pt idx="346">
                  <c:v>38859</c:v>
                </c:pt>
                <c:pt idx="347">
                  <c:v>38860</c:v>
                </c:pt>
                <c:pt idx="348">
                  <c:v>38861</c:v>
                </c:pt>
                <c:pt idx="349">
                  <c:v>38862</c:v>
                </c:pt>
                <c:pt idx="350">
                  <c:v>38863</c:v>
                </c:pt>
                <c:pt idx="351">
                  <c:v>38867</c:v>
                </c:pt>
                <c:pt idx="352">
                  <c:v>38868</c:v>
                </c:pt>
                <c:pt idx="353">
                  <c:v>38869</c:v>
                </c:pt>
                <c:pt idx="354">
                  <c:v>38870</c:v>
                </c:pt>
                <c:pt idx="355">
                  <c:v>38873</c:v>
                </c:pt>
                <c:pt idx="356">
                  <c:v>38874</c:v>
                </c:pt>
                <c:pt idx="357">
                  <c:v>38875</c:v>
                </c:pt>
                <c:pt idx="358">
                  <c:v>38876</c:v>
                </c:pt>
                <c:pt idx="359">
                  <c:v>38877</c:v>
                </c:pt>
                <c:pt idx="360">
                  <c:v>38880</c:v>
                </c:pt>
                <c:pt idx="361">
                  <c:v>38881</c:v>
                </c:pt>
                <c:pt idx="362">
                  <c:v>38882</c:v>
                </c:pt>
                <c:pt idx="363">
                  <c:v>38883</c:v>
                </c:pt>
                <c:pt idx="364">
                  <c:v>38884</c:v>
                </c:pt>
                <c:pt idx="365">
                  <c:v>38887</c:v>
                </c:pt>
                <c:pt idx="366">
                  <c:v>38888</c:v>
                </c:pt>
                <c:pt idx="367">
                  <c:v>38889</c:v>
                </c:pt>
                <c:pt idx="368">
                  <c:v>38890</c:v>
                </c:pt>
                <c:pt idx="369">
                  <c:v>38891</c:v>
                </c:pt>
                <c:pt idx="370">
                  <c:v>38894</c:v>
                </c:pt>
                <c:pt idx="371">
                  <c:v>38895</c:v>
                </c:pt>
                <c:pt idx="372">
                  <c:v>38896</c:v>
                </c:pt>
                <c:pt idx="373">
                  <c:v>38897</c:v>
                </c:pt>
                <c:pt idx="374">
                  <c:v>38898</c:v>
                </c:pt>
                <c:pt idx="375">
                  <c:v>38901</c:v>
                </c:pt>
                <c:pt idx="376">
                  <c:v>38903</c:v>
                </c:pt>
                <c:pt idx="377">
                  <c:v>38904</c:v>
                </c:pt>
                <c:pt idx="378">
                  <c:v>38905</c:v>
                </c:pt>
                <c:pt idx="379">
                  <c:v>38908</c:v>
                </c:pt>
                <c:pt idx="380">
                  <c:v>38909</c:v>
                </c:pt>
                <c:pt idx="381">
                  <c:v>38910</c:v>
                </c:pt>
                <c:pt idx="382">
                  <c:v>38911</c:v>
                </c:pt>
                <c:pt idx="383">
                  <c:v>38912</c:v>
                </c:pt>
                <c:pt idx="384">
                  <c:v>38915</c:v>
                </c:pt>
                <c:pt idx="385">
                  <c:v>38916</c:v>
                </c:pt>
                <c:pt idx="386">
                  <c:v>38917</c:v>
                </c:pt>
                <c:pt idx="387">
                  <c:v>38918</c:v>
                </c:pt>
                <c:pt idx="388">
                  <c:v>38919</c:v>
                </c:pt>
                <c:pt idx="389">
                  <c:v>38922</c:v>
                </c:pt>
                <c:pt idx="390">
                  <c:v>38923</c:v>
                </c:pt>
                <c:pt idx="391">
                  <c:v>38924</c:v>
                </c:pt>
                <c:pt idx="392">
                  <c:v>38925</c:v>
                </c:pt>
                <c:pt idx="393">
                  <c:v>38926</c:v>
                </c:pt>
                <c:pt idx="394">
                  <c:v>38929</c:v>
                </c:pt>
                <c:pt idx="395">
                  <c:v>38930</c:v>
                </c:pt>
                <c:pt idx="396">
                  <c:v>38931</c:v>
                </c:pt>
                <c:pt idx="397">
                  <c:v>38932</c:v>
                </c:pt>
                <c:pt idx="398">
                  <c:v>38933</c:v>
                </c:pt>
                <c:pt idx="399">
                  <c:v>38936</c:v>
                </c:pt>
                <c:pt idx="400">
                  <c:v>38937</c:v>
                </c:pt>
                <c:pt idx="401">
                  <c:v>38938</c:v>
                </c:pt>
                <c:pt idx="402">
                  <c:v>38939</c:v>
                </c:pt>
                <c:pt idx="403">
                  <c:v>38940</c:v>
                </c:pt>
                <c:pt idx="404">
                  <c:v>38943</c:v>
                </c:pt>
                <c:pt idx="405">
                  <c:v>38944</c:v>
                </c:pt>
                <c:pt idx="406">
                  <c:v>38945</c:v>
                </c:pt>
                <c:pt idx="407">
                  <c:v>38946</c:v>
                </c:pt>
                <c:pt idx="408">
                  <c:v>38947</c:v>
                </c:pt>
                <c:pt idx="409">
                  <c:v>38950</c:v>
                </c:pt>
                <c:pt idx="410">
                  <c:v>38951</c:v>
                </c:pt>
                <c:pt idx="411">
                  <c:v>38952</c:v>
                </c:pt>
                <c:pt idx="412">
                  <c:v>38953</c:v>
                </c:pt>
                <c:pt idx="413">
                  <c:v>38954</c:v>
                </c:pt>
                <c:pt idx="414">
                  <c:v>38957</c:v>
                </c:pt>
                <c:pt idx="415">
                  <c:v>38958</c:v>
                </c:pt>
                <c:pt idx="416">
                  <c:v>38959</c:v>
                </c:pt>
                <c:pt idx="417">
                  <c:v>38960</c:v>
                </c:pt>
                <c:pt idx="418">
                  <c:v>38961</c:v>
                </c:pt>
                <c:pt idx="419">
                  <c:v>38965</c:v>
                </c:pt>
                <c:pt idx="420">
                  <c:v>38966</c:v>
                </c:pt>
                <c:pt idx="421">
                  <c:v>38967</c:v>
                </c:pt>
                <c:pt idx="422">
                  <c:v>38968</c:v>
                </c:pt>
                <c:pt idx="423">
                  <c:v>38971</c:v>
                </c:pt>
                <c:pt idx="424">
                  <c:v>38972</c:v>
                </c:pt>
                <c:pt idx="425">
                  <c:v>38973</c:v>
                </c:pt>
                <c:pt idx="426">
                  <c:v>38974</c:v>
                </c:pt>
                <c:pt idx="427">
                  <c:v>38975</c:v>
                </c:pt>
                <c:pt idx="428">
                  <c:v>38978</c:v>
                </c:pt>
                <c:pt idx="429">
                  <c:v>38979</c:v>
                </c:pt>
                <c:pt idx="430">
                  <c:v>38980</c:v>
                </c:pt>
                <c:pt idx="431">
                  <c:v>38981</c:v>
                </c:pt>
                <c:pt idx="432">
                  <c:v>38982</c:v>
                </c:pt>
                <c:pt idx="433">
                  <c:v>38985</c:v>
                </c:pt>
                <c:pt idx="434">
                  <c:v>38986</c:v>
                </c:pt>
                <c:pt idx="435">
                  <c:v>38987</c:v>
                </c:pt>
                <c:pt idx="436">
                  <c:v>38988</c:v>
                </c:pt>
                <c:pt idx="437">
                  <c:v>38989</c:v>
                </c:pt>
                <c:pt idx="438">
                  <c:v>38992</c:v>
                </c:pt>
                <c:pt idx="439">
                  <c:v>38993</c:v>
                </c:pt>
                <c:pt idx="440">
                  <c:v>38994</c:v>
                </c:pt>
                <c:pt idx="441">
                  <c:v>38995</c:v>
                </c:pt>
                <c:pt idx="442">
                  <c:v>38996</c:v>
                </c:pt>
                <c:pt idx="443">
                  <c:v>39000</c:v>
                </c:pt>
                <c:pt idx="444">
                  <c:v>39001</c:v>
                </c:pt>
                <c:pt idx="445">
                  <c:v>39002</c:v>
                </c:pt>
                <c:pt idx="446">
                  <c:v>39003</c:v>
                </c:pt>
                <c:pt idx="447">
                  <c:v>39006</c:v>
                </c:pt>
                <c:pt idx="448">
                  <c:v>39007</c:v>
                </c:pt>
                <c:pt idx="449">
                  <c:v>39008</c:v>
                </c:pt>
                <c:pt idx="450">
                  <c:v>39009</c:v>
                </c:pt>
                <c:pt idx="451">
                  <c:v>39010</c:v>
                </c:pt>
                <c:pt idx="452">
                  <c:v>39013</c:v>
                </c:pt>
                <c:pt idx="453">
                  <c:v>39014</c:v>
                </c:pt>
                <c:pt idx="454">
                  <c:v>39015</c:v>
                </c:pt>
                <c:pt idx="455">
                  <c:v>39016</c:v>
                </c:pt>
                <c:pt idx="456">
                  <c:v>39017</c:v>
                </c:pt>
                <c:pt idx="457">
                  <c:v>39020</c:v>
                </c:pt>
                <c:pt idx="458">
                  <c:v>39021</c:v>
                </c:pt>
                <c:pt idx="459">
                  <c:v>39022</c:v>
                </c:pt>
                <c:pt idx="460">
                  <c:v>39023</c:v>
                </c:pt>
                <c:pt idx="461">
                  <c:v>39024</c:v>
                </c:pt>
                <c:pt idx="462">
                  <c:v>39027</c:v>
                </c:pt>
                <c:pt idx="463">
                  <c:v>39028</c:v>
                </c:pt>
                <c:pt idx="464">
                  <c:v>39029</c:v>
                </c:pt>
                <c:pt idx="465">
                  <c:v>39030</c:v>
                </c:pt>
                <c:pt idx="466">
                  <c:v>39031</c:v>
                </c:pt>
                <c:pt idx="467">
                  <c:v>39034</c:v>
                </c:pt>
                <c:pt idx="468">
                  <c:v>39035</c:v>
                </c:pt>
                <c:pt idx="469">
                  <c:v>39036</c:v>
                </c:pt>
                <c:pt idx="470">
                  <c:v>39037</c:v>
                </c:pt>
                <c:pt idx="471">
                  <c:v>39038</c:v>
                </c:pt>
                <c:pt idx="472">
                  <c:v>39041</c:v>
                </c:pt>
                <c:pt idx="473">
                  <c:v>39042</c:v>
                </c:pt>
                <c:pt idx="474">
                  <c:v>39043</c:v>
                </c:pt>
                <c:pt idx="475">
                  <c:v>39045</c:v>
                </c:pt>
                <c:pt idx="476">
                  <c:v>39048</c:v>
                </c:pt>
                <c:pt idx="477">
                  <c:v>39049</c:v>
                </c:pt>
                <c:pt idx="478">
                  <c:v>39050</c:v>
                </c:pt>
                <c:pt idx="479">
                  <c:v>39051</c:v>
                </c:pt>
                <c:pt idx="480">
                  <c:v>39052</c:v>
                </c:pt>
                <c:pt idx="481">
                  <c:v>39055</c:v>
                </c:pt>
                <c:pt idx="482">
                  <c:v>39056</c:v>
                </c:pt>
                <c:pt idx="483">
                  <c:v>39057</c:v>
                </c:pt>
                <c:pt idx="484">
                  <c:v>39058</c:v>
                </c:pt>
                <c:pt idx="485">
                  <c:v>39059</c:v>
                </c:pt>
                <c:pt idx="486">
                  <c:v>39062</c:v>
                </c:pt>
                <c:pt idx="487">
                  <c:v>39063</c:v>
                </c:pt>
                <c:pt idx="488">
                  <c:v>39064</c:v>
                </c:pt>
                <c:pt idx="489">
                  <c:v>39065</c:v>
                </c:pt>
                <c:pt idx="490">
                  <c:v>39066</c:v>
                </c:pt>
                <c:pt idx="491">
                  <c:v>39069</c:v>
                </c:pt>
                <c:pt idx="492">
                  <c:v>39070</c:v>
                </c:pt>
                <c:pt idx="493">
                  <c:v>39071</c:v>
                </c:pt>
                <c:pt idx="494">
                  <c:v>39072</c:v>
                </c:pt>
                <c:pt idx="495">
                  <c:v>39073</c:v>
                </c:pt>
                <c:pt idx="496">
                  <c:v>39077</c:v>
                </c:pt>
                <c:pt idx="497">
                  <c:v>39078</c:v>
                </c:pt>
                <c:pt idx="498">
                  <c:v>39079</c:v>
                </c:pt>
                <c:pt idx="499">
                  <c:v>39080</c:v>
                </c:pt>
                <c:pt idx="500">
                  <c:v>39084</c:v>
                </c:pt>
                <c:pt idx="501">
                  <c:v>39085</c:v>
                </c:pt>
                <c:pt idx="502">
                  <c:v>39086</c:v>
                </c:pt>
                <c:pt idx="503">
                  <c:v>39087</c:v>
                </c:pt>
                <c:pt idx="504">
                  <c:v>39090</c:v>
                </c:pt>
                <c:pt idx="505">
                  <c:v>39091</c:v>
                </c:pt>
                <c:pt idx="506">
                  <c:v>39092</c:v>
                </c:pt>
                <c:pt idx="507">
                  <c:v>39093</c:v>
                </c:pt>
                <c:pt idx="508">
                  <c:v>39094</c:v>
                </c:pt>
                <c:pt idx="509">
                  <c:v>39098</c:v>
                </c:pt>
                <c:pt idx="510">
                  <c:v>39099</c:v>
                </c:pt>
                <c:pt idx="511">
                  <c:v>39100</c:v>
                </c:pt>
                <c:pt idx="512">
                  <c:v>39101</c:v>
                </c:pt>
                <c:pt idx="513">
                  <c:v>39104</c:v>
                </c:pt>
                <c:pt idx="514">
                  <c:v>39105</c:v>
                </c:pt>
                <c:pt idx="515">
                  <c:v>39106</c:v>
                </c:pt>
                <c:pt idx="516">
                  <c:v>39107</c:v>
                </c:pt>
                <c:pt idx="517">
                  <c:v>39108</c:v>
                </c:pt>
                <c:pt idx="518">
                  <c:v>39111</c:v>
                </c:pt>
                <c:pt idx="519">
                  <c:v>39112</c:v>
                </c:pt>
                <c:pt idx="520">
                  <c:v>39113</c:v>
                </c:pt>
                <c:pt idx="521">
                  <c:v>39114</c:v>
                </c:pt>
                <c:pt idx="522">
                  <c:v>39115</c:v>
                </c:pt>
                <c:pt idx="523">
                  <c:v>39118</c:v>
                </c:pt>
                <c:pt idx="524">
                  <c:v>39119</c:v>
                </c:pt>
                <c:pt idx="525">
                  <c:v>39120</c:v>
                </c:pt>
                <c:pt idx="526">
                  <c:v>39121</c:v>
                </c:pt>
                <c:pt idx="527">
                  <c:v>39122</c:v>
                </c:pt>
                <c:pt idx="528">
                  <c:v>39125</c:v>
                </c:pt>
                <c:pt idx="529">
                  <c:v>39126</c:v>
                </c:pt>
                <c:pt idx="530">
                  <c:v>39127</c:v>
                </c:pt>
                <c:pt idx="531">
                  <c:v>39128</c:v>
                </c:pt>
                <c:pt idx="532">
                  <c:v>39129</c:v>
                </c:pt>
                <c:pt idx="533">
                  <c:v>39133</c:v>
                </c:pt>
                <c:pt idx="534">
                  <c:v>39134</c:v>
                </c:pt>
                <c:pt idx="535">
                  <c:v>39135</c:v>
                </c:pt>
                <c:pt idx="536">
                  <c:v>39136</c:v>
                </c:pt>
                <c:pt idx="537">
                  <c:v>39139</c:v>
                </c:pt>
                <c:pt idx="538">
                  <c:v>39140</c:v>
                </c:pt>
                <c:pt idx="539">
                  <c:v>39141</c:v>
                </c:pt>
                <c:pt idx="540">
                  <c:v>39142</c:v>
                </c:pt>
                <c:pt idx="541">
                  <c:v>39143</c:v>
                </c:pt>
                <c:pt idx="542">
                  <c:v>39146</c:v>
                </c:pt>
                <c:pt idx="543">
                  <c:v>39147</c:v>
                </c:pt>
                <c:pt idx="544">
                  <c:v>39148</c:v>
                </c:pt>
                <c:pt idx="545">
                  <c:v>39149</c:v>
                </c:pt>
                <c:pt idx="546">
                  <c:v>39150</c:v>
                </c:pt>
                <c:pt idx="547">
                  <c:v>39153</c:v>
                </c:pt>
                <c:pt idx="548">
                  <c:v>39154</c:v>
                </c:pt>
                <c:pt idx="549">
                  <c:v>39155</c:v>
                </c:pt>
                <c:pt idx="550">
                  <c:v>39156</c:v>
                </c:pt>
                <c:pt idx="551">
                  <c:v>39157</c:v>
                </c:pt>
                <c:pt idx="552">
                  <c:v>39160</c:v>
                </c:pt>
                <c:pt idx="553">
                  <c:v>39161</c:v>
                </c:pt>
                <c:pt idx="554">
                  <c:v>39162</c:v>
                </c:pt>
                <c:pt idx="555">
                  <c:v>39163</c:v>
                </c:pt>
                <c:pt idx="556">
                  <c:v>39164</c:v>
                </c:pt>
                <c:pt idx="557">
                  <c:v>39167</c:v>
                </c:pt>
                <c:pt idx="558">
                  <c:v>39168</c:v>
                </c:pt>
                <c:pt idx="559">
                  <c:v>39169</c:v>
                </c:pt>
                <c:pt idx="560">
                  <c:v>39170</c:v>
                </c:pt>
                <c:pt idx="561">
                  <c:v>39171</c:v>
                </c:pt>
                <c:pt idx="562">
                  <c:v>39174</c:v>
                </c:pt>
                <c:pt idx="563">
                  <c:v>39175</c:v>
                </c:pt>
                <c:pt idx="564">
                  <c:v>39176</c:v>
                </c:pt>
                <c:pt idx="565">
                  <c:v>39177</c:v>
                </c:pt>
                <c:pt idx="566">
                  <c:v>39178</c:v>
                </c:pt>
                <c:pt idx="567">
                  <c:v>39181</c:v>
                </c:pt>
                <c:pt idx="568">
                  <c:v>39182</c:v>
                </c:pt>
                <c:pt idx="569">
                  <c:v>39183</c:v>
                </c:pt>
                <c:pt idx="570">
                  <c:v>39184</c:v>
                </c:pt>
                <c:pt idx="571">
                  <c:v>39185</c:v>
                </c:pt>
                <c:pt idx="572">
                  <c:v>39188</c:v>
                </c:pt>
                <c:pt idx="573">
                  <c:v>39189</c:v>
                </c:pt>
                <c:pt idx="574">
                  <c:v>39190</c:v>
                </c:pt>
                <c:pt idx="575">
                  <c:v>39191</c:v>
                </c:pt>
                <c:pt idx="576">
                  <c:v>39192</c:v>
                </c:pt>
                <c:pt idx="577">
                  <c:v>39195</c:v>
                </c:pt>
                <c:pt idx="578">
                  <c:v>39196</c:v>
                </c:pt>
                <c:pt idx="579">
                  <c:v>39197</c:v>
                </c:pt>
                <c:pt idx="580">
                  <c:v>39198</c:v>
                </c:pt>
                <c:pt idx="581">
                  <c:v>39199</c:v>
                </c:pt>
                <c:pt idx="582">
                  <c:v>39202</c:v>
                </c:pt>
                <c:pt idx="583">
                  <c:v>39203</c:v>
                </c:pt>
                <c:pt idx="584">
                  <c:v>39204</c:v>
                </c:pt>
                <c:pt idx="585">
                  <c:v>39205</c:v>
                </c:pt>
                <c:pt idx="586">
                  <c:v>39206</c:v>
                </c:pt>
                <c:pt idx="587">
                  <c:v>39209</c:v>
                </c:pt>
                <c:pt idx="588">
                  <c:v>39210</c:v>
                </c:pt>
                <c:pt idx="589">
                  <c:v>39211</c:v>
                </c:pt>
                <c:pt idx="590">
                  <c:v>39212</c:v>
                </c:pt>
                <c:pt idx="591">
                  <c:v>39213</c:v>
                </c:pt>
                <c:pt idx="592">
                  <c:v>39216</c:v>
                </c:pt>
                <c:pt idx="593">
                  <c:v>39217</c:v>
                </c:pt>
                <c:pt idx="594">
                  <c:v>39218</c:v>
                </c:pt>
                <c:pt idx="595">
                  <c:v>39219</c:v>
                </c:pt>
                <c:pt idx="596">
                  <c:v>39220</c:v>
                </c:pt>
                <c:pt idx="597">
                  <c:v>39223</c:v>
                </c:pt>
                <c:pt idx="598">
                  <c:v>39224</c:v>
                </c:pt>
                <c:pt idx="599">
                  <c:v>39225</c:v>
                </c:pt>
                <c:pt idx="600">
                  <c:v>39226</c:v>
                </c:pt>
                <c:pt idx="601">
                  <c:v>39227</c:v>
                </c:pt>
                <c:pt idx="602">
                  <c:v>39231</c:v>
                </c:pt>
                <c:pt idx="603">
                  <c:v>39232</c:v>
                </c:pt>
                <c:pt idx="604">
                  <c:v>39233</c:v>
                </c:pt>
                <c:pt idx="605">
                  <c:v>39234</c:v>
                </c:pt>
                <c:pt idx="606">
                  <c:v>39237</c:v>
                </c:pt>
                <c:pt idx="607">
                  <c:v>39238</c:v>
                </c:pt>
                <c:pt idx="608">
                  <c:v>39239</c:v>
                </c:pt>
                <c:pt idx="609">
                  <c:v>39240</c:v>
                </c:pt>
                <c:pt idx="610">
                  <c:v>39241</c:v>
                </c:pt>
                <c:pt idx="611">
                  <c:v>39244</c:v>
                </c:pt>
                <c:pt idx="612">
                  <c:v>39245</c:v>
                </c:pt>
                <c:pt idx="613">
                  <c:v>39246</c:v>
                </c:pt>
                <c:pt idx="614">
                  <c:v>39247</c:v>
                </c:pt>
                <c:pt idx="615">
                  <c:v>39248</c:v>
                </c:pt>
                <c:pt idx="616">
                  <c:v>39251</c:v>
                </c:pt>
                <c:pt idx="617">
                  <c:v>39252</c:v>
                </c:pt>
                <c:pt idx="618">
                  <c:v>39253</c:v>
                </c:pt>
                <c:pt idx="619">
                  <c:v>39254</c:v>
                </c:pt>
                <c:pt idx="620">
                  <c:v>39255</c:v>
                </c:pt>
                <c:pt idx="621">
                  <c:v>39258</c:v>
                </c:pt>
                <c:pt idx="622">
                  <c:v>39259</c:v>
                </c:pt>
                <c:pt idx="623">
                  <c:v>39260</c:v>
                </c:pt>
                <c:pt idx="624">
                  <c:v>39261</c:v>
                </c:pt>
                <c:pt idx="625">
                  <c:v>39262</c:v>
                </c:pt>
                <c:pt idx="626">
                  <c:v>39265</c:v>
                </c:pt>
                <c:pt idx="627">
                  <c:v>39266</c:v>
                </c:pt>
                <c:pt idx="628">
                  <c:v>39268</c:v>
                </c:pt>
                <c:pt idx="629">
                  <c:v>39269</c:v>
                </c:pt>
                <c:pt idx="630">
                  <c:v>39272</c:v>
                </c:pt>
                <c:pt idx="631">
                  <c:v>39273</c:v>
                </c:pt>
                <c:pt idx="632">
                  <c:v>39274</c:v>
                </c:pt>
                <c:pt idx="633">
                  <c:v>39275</c:v>
                </c:pt>
                <c:pt idx="634">
                  <c:v>39276</c:v>
                </c:pt>
                <c:pt idx="635">
                  <c:v>39279</c:v>
                </c:pt>
                <c:pt idx="636">
                  <c:v>39280</c:v>
                </c:pt>
                <c:pt idx="637">
                  <c:v>39281</c:v>
                </c:pt>
                <c:pt idx="638">
                  <c:v>39282</c:v>
                </c:pt>
                <c:pt idx="639">
                  <c:v>39283</c:v>
                </c:pt>
                <c:pt idx="640">
                  <c:v>39286</c:v>
                </c:pt>
                <c:pt idx="641">
                  <c:v>39287</c:v>
                </c:pt>
                <c:pt idx="642">
                  <c:v>39288</c:v>
                </c:pt>
                <c:pt idx="643">
                  <c:v>39289</c:v>
                </c:pt>
                <c:pt idx="644">
                  <c:v>39290</c:v>
                </c:pt>
                <c:pt idx="645">
                  <c:v>39293</c:v>
                </c:pt>
                <c:pt idx="646">
                  <c:v>39294</c:v>
                </c:pt>
                <c:pt idx="647">
                  <c:v>39295</c:v>
                </c:pt>
                <c:pt idx="648">
                  <c:v>39296</c:v>
                </c:pt>
                <c:pt idx="649">
                  <c:v>39297</c:v>
                </c:pt>
                <c:pt idx="650">
                  <c:v>39300</c:v>
                </c:pt>
                <c:pt idx="651">
                  <c:v>39301</c:v>
                </c:pt>
                <c:pt idx="652">
                  <c:v>39302</c:v>
                </c:pt>
                <c:pt idx="653">
                  <c:v>39303</c:v>
                </c:pt>
                <c:pt idx="654">
                  <c:v>39304</c:v>
                </c:pt>
                <c:pt idx="655">
                  <c:v>39307</c:v>
                </c:pt>
                <c:pt idx="656">
                  <c:v>39308</c:v>
                </c:pt>
                <c:pt idx="657">
                  <c:v>39309</c:v>
                </c:pt>
                <c:pt idx="658">
                  <c:v>39310</c:v>
                </c:pt>
                <c:pt idx="659">
                  <c:v>39311</c:v>
                </c:pt>
                <c:pt idx="660">
                  <c:v>39314</c:v>
                </c:pt>
                <c:pt idx="661">
                  <c:v>39315</c:v>
                </c:pt>
                <c:pt idx="662">
                  <c:v>39316</c:v>
                </c:pt>
                <c:pt idx="663">
                  <c:v>39317</c:v>
                </c:pt>
                <c:pt idx="664">
                  <c:v>39318</c:v>
                </c:pt>
                <c:pt idx="665">
                  <c:v>39321</c:v>
                </c:pt>
                <c:pt idx="666">
                  <c:v>39322</c:v>
                </c:pt>
                <c:pt idx="667">
                  <c:v>39323</c:v>
                </c:pt>
                <c:pt idx="668">
                  <c:v>39324</c:v>
                </c:pt>
                <c:pt idx="669">
                  <c:v>39325</c:v>
                </c:pt>
                <c:pt idx="670">
                  <c:v>39329</c:v>
                </c:pt>
                <c:pt idx="671">
                  <c:v>39330</c:v>
                </c:pt>
                <c:pt idx="672">
                  <c:v>39331</c:v>
                </c:pt>
                <c:pt idx="673">
                  <c:v>39332</c:v>
                </c:pt>
                <c:pt idx="674">
                  <c:v>39335</c:v>
                </c:pt>
                <c:pt idx="675">
                  <c:v>39336</c:v>
                </c:pt>
                <c:pt idx="676">
                  <c:v>39337</c:v>
                </c:pt>
                <c:pt idx="677">
                  <c:v>39338</c:v>
                </c:pt>
                <c:pt idx="678">
                  <c:v>39339</c:v>
                </c:pt>
                <c:pt idx="679">
                  <c:v>39342</c:v>
                </c:pt>
                <c:pt idx="680">
                  <c:v>39343</c:v>
                </c:pt>
                <c:pt idx="681">
                  <c:v>39344</c:v>
                </c:pt>
                <c:pt idx="682">
                  <c:v>39345</c:v>
                </c:pt>
                <c:pt idx="683">
                  <c:v>39346</c:v>
                </c:pt>
                <c:pt idx="684">
                  <c:v>39349</c:v>
                </c:pt>
                <c:pt idx="685">
                  <c:v>39350</c:v>
                </c:pt>
                <c:pt idx="686">
                  <c:v>39351</c:v>
                </c:pt>
                <c:pt idx="687">
                  <c:v>39352</c:v>
                </c:pt>
                <c:pt idx="688">
                  <c:v>39353</c:v>
                </c:pt>
                <c:pt idx="689">
                  <c:v>39356</c:v>
                </c:pt>
                <c:pt idx="690">
                  <c:v>39357</c:v>
                </c:pt>
                <c:pt idx="691">
                  <c:v>39358</c:v>
                </c:pt>
                <c:pt idx="692">
                  <c:v>39359</c:v>
                </c:pt>
                <c:pt idx="693">
                  <c:v>39360</c:v>
                </c:pt>
                <c:pt idx="694">
                  <c:v>39364</c:v>
                </c:pt>
                <c:pt idx="695">
                  <c:v>39365</c:v>
                </c:pt>
                <c:pt idx="696">
                  <c:v>39366</c:v>
                </c:pt>
                <c:pt idx="697">
                  <c:v>39367</c:v>
                </c:pt>
                <c:pt idx="698">
                  <c:v>39370</c:v>
                </c:pt>
                <c:pt idx="699">
                  <c:v>39371</c:v>
                </c:pt>
                <c:pt idx="700">
                  <c:v>39372</c:v>
                </c:pt>
                <c:pt idx="701">
                  <c:v>39373</c:v>
                </c:pt>
                <c:pt idx="702">
                  <c:v>39374</c:v>
                </c:pt>
                <c:pt idx="703">
                  <c:v>39377</c:v>
                </c:pt>
                <c:pt idx="704">
                  <c:v>39378</c:v>
                </c:pt>
                <c:pt idx="705">
                  <c:v>39379</c:v>
                </c:pt>
                <c:pt idx="706">
                  <c:v>39380</c:v>
                </c:pt>
                <c:pt idx="707">
                  <c:v>39381</c:v>
                </c:pt>
                <c:pt idx="708">
                  <c:v>39384</c:v>
                </c:pt>
                <c:pt idx="709">
                  <c:v>39385</c:v>
                </c:pt>
                <c:pt idx="710">
                  <c:v>39386</c:v>
                </c:pt>
                <c:pt idx="711">
                  <c:v>39387</c:v>
                </c:pt>
                <c:pt idx="712">
                  <c:v>39388</c:v>
                </c:pt>
                <c:pt idx="713">
                  <c:v>39391</c:v>
                </c:pt>
                <c:pt idx="714">
                  <c:v>39392</c:v>
                </c:pt>
                <c:pt idx="715">
                  <c:v>39393</c:v>
                </c:pt>
                <c:pt idx="716">
                  <c:v>39394</c:v>
                </c:pt>
                <c:pt idx="717">
                  <c:v>39395</c:v>
                </c:pt>
                <c:pt idx="718">
                  <c:v>39399</c:v>
                </c:pt>
                <c:pt idx="719">
                  <c:v>39400</c:v>
                </c:pt>
                <c:pt idx="720">
                  <c:v>39401</c:v>
                </c:pt>
                <c:pt idx="721">
                  <c:v>39402</c:v>
                </c:pt>
                <c:pt idx="722">
                  <c:v>39405</c:v>
                </c:pt>
                <c:pt idx="723">
                  <c:v>39406</c:v>
                </c:pt>
                <c:pt idx="724">
                  <c:v>39407</c:v>
                </c:pt>
                <c:pt idx="725">
                  <c:v>39409</c:v>
                </c:pt>
                <c:pt idx="726">
                  <c:v>39412</c:v>
                </c:pt>
                <c:pt idx="727">
                  <c:v>39413</c:v>
                </c:pt>
                <c:pt idx="728">
                  <c:v>39414</c:v>
                </c:pt>
                <c:pt idx="729">
                  <c:v>39415</c:v>
                </c:pt>
                <c:pt idx="730">
                  <c:v>39416</c:v>
                </c:pt>
                <c:pt idx="731">
                  <c:v>39419</c:v>
                </c:pt>
                <c:pt idx="732">
                  <c:v>39420</c:v>
                </c:pt>
                <c:pt idx="733">
                  <c:v>39421</c:v>
                </c:pt>
                <c:pt idx="734">
                  <c:v>39422</c:v>
                </c:pt>
                <c:pt idx="735">
                  <c:v>39423</c:v>
                </c:pt>
                <c:pt idx="736">
                  <c:v>39426</c:v>
                </c:pt>
                <c:pt idx="737">
                  <c:v>39427</c:v>
                </c:pt>
                <c:pt idx="738">
                  <c:v>39428</c:v>
                </c:pt>
                <c:pt idx="739">
                  <c:v>39429</c:v>
                </c:pt>
                <c:pt idx="740">
                  <c:v>39430</c:v>
                </c:pt>
                <c:pt idx="741">
                  <c:v>39433</c:v>
                </c:pt>
                <c:pt idx="742">
                  <c:v>39434</c:v>
                </c:pt>
                <c:pt idx="743">
                  <c:v>39435</c:v>
                </c:pt>
                <c:pt idx="744">
                  <c:v>39436</c:v>
                </c:pt>
                <c:pt idx="745">
                  <c:v>39437</c:v>
                </c:pt>
                <c:pt idx="746">
                  <c:v>39440</c:v>
                </c:pt>
                <c:pt idx="747">
                  <c:v>39442</c:v>
                </c:pt>
                <c:pt idx="748">
                  <c:v>39443</c:v>
                </c:pt>
                <c:pt idx="749">
                  <c:v>39444</c:v>
                </c:pt>
                <c:pt idx="750">
                  <c:v>39447</c:v>
                </c:pt>
                <c:pt idx="751">
                  <c:v>39449</c:v>
                </c:pt>
                <c:pt idx="752">
                  <c:v>39450</c:v>
                </c:pt>
                <c:pt idx="753">
                  <c:v>39451</c:v>
                </c:pt>
                <c:pt idx="754">
                  <c:v>39454</c:v>
                </c:pt>
                <c:pt idx="755">
                  <c:v>39455</c:v>
                </c:pt>
                <c:pt idx="756">
                  <c:v>39456</c:v>
                </c:pt>
                <c:pt idx="757">
                  <c:v>39457</c:v>
                </c:pt>
                <c:pt idx="758">
                  <c:v>39458</c:v>
                </c:pt>
                <c:pt idx="759">
                  <c:v>39461</c:v>
                </c:pt>
                <c:pt idx="760">
                  <c:v>39462</c:v>
                </c:pt>
                <c:pt idx="761">
                  <c:v>39463</c:v>
                </c:pt>
                <c:pt idx="762">
                  <c:v>39464</c:v>
                </c:pt>
                <c:pt idx="763">
                  <c:v>39465</c:v>
                </c:pt>
                <c:pt idx="764">
                  <c:v>39469</c:v>
                </c:pt>
                <c:pt idx="765">
                  <c:v>39470</c:v>
                </c:pt>
                <c:pt idx="766">
                  <c:v>39471</c:v>
                </c:pt>
                <c:pt idx="767">
                  <c:v>39472</c:v>
                </c:pt>
                <c:pt idx="768">
                  <c:v>39475</c:v>
                </c:pt>
                <c:pt idx="769">
                  <c:v>39476</c:v>
                </c:pt>
                <c:pt idx="770">
                  <c:v>39477</c:v>
                </c:pt>
                <c:pt idx="771">
                  <c:v>39478</c:v>
                </c:pt>
                <c:pt idx="772">
                  <c:v>39479</c:v>
                </c:pt>
                <c:pt idx="773">
                  <c:v>39482</c:v>
                </c:pt>
                <c:pt idx="774">
                  <c:v>39483</c:v>
                </c:pt>
                <c:pt idx="775">
                  <c:v>39484</c:v>
                </c:pt>
                <c:pt idx="776">
                  <c:v>39485</c:v>
                </c:pt>
                <c:pt idx="777">
                  <c:v>39486</c:v>
                </c:pt>
                <c:pt idx="778">
                  <c:v>39489</c:v>
                </c:pt>
                <c:pt idx="779">
                  <c:v>39490</c:v>
                </c:pt>
                <c:pt idx="780">
                  <c:v>39491</c:v>
                </c:pt>
                <c:pt idx="781">
                  <c:v>39492</c:v>
                </c:pt>
                <c:pt idx="782">
                  <c:v>39493</c:v>
                </c:pt>
                <c:pt idx="783">
                  <c:v>39497</c:v>
                </c:pt>
                <c:pt idx="784">
                  <c:v>39498</c:v>
                </c:pt>
                <c:pt idx="785">
                  <c:v>39499</c:v>
                </c:pt>
                <c:pt idx="786">
                  <c:v>39500</c:v>
                </c:pt>
                <c:pt idx="787">
                  <c:v>39503</c:v>
                </c:pt>
                <c:pt idx="788">
                  <c:v>39504</c:v>
                </c:pt>
                <c:pt idx="789">
                  <c:v>39505</c:v>
                </c:pt>
                <c:pt idx="790">
                  <c:v>39506</c:v>
                </c:pt>
                <c:pt idx="791">
                  <c:v>39507</c:v>
                </c:pt>
                <c:pt idx="792">
                  <c:v>39510</c:v>
                </c:pt>
                <c:pt idx="793">
                  <c:v>39511</c:v>
                </c:pt>
                <c:pt idx="794">
                  <c:v>39512</c:v>
                </c:pt>
                <c:pt idx="795">
                  <c:v>39513</c:v>
                </c:pt>
                <c:pt idx="796">
                  <c:v>39514</c:v>
                </c:pt>
                <c:pt idx="797">
                  <c:v>39517</c:v>
                </c:pt>
                <c:pt idx="798">
                  <c:v>39518</c:v>
                </c:pt>
                <c:pt idx="799">
                  <c:v>39519</c:v>
                </c:pt>
                <c:pt idx="800">
                  <c:v>39520</c:v>
                </c:pt>
                <c:pt idx="801">
                  <c:v>39521</c:v>
                </c:pt>
                <c:pt idx="802">
                  <c:v>39524</c:v>
                </c:pt>
                <c:pt idx="803">
                  <c:v>39525</c:v>
                </c:pt>
                <c:pt idx="804">
                  <c:v>39526</c:v>
                </c:pt>
                <c:pt idx="805">
                  <c:v>39527</c:v>
                </c:pt>
                <c:pt idx="806">
                  <c:v>39531</c:v>
                </c:pt>
                <c:pt idx="807">
                  <c:v>39532</c:v>
                </c:pt>
                <c:pt idx="808">
                  <c:v>39533</c:v>
                </c:pt>
                <c:pt idx="809">
                  <c:v>39534</c:v>
                </c:pt>
                <c:pt idx="810">
                  <c:v>39535</c:v>
                </c:pt>
                <c:pt idx="811">
                  <c:v>39538</c:v>
                </c:pt>
                <c:pt idx="812">
                  <c:v>39539</c:v>
                </c:pt>
                <c:pt idx="813">
                  <c:v>39540</c:v>
                </c:pt>
                <c:pt idx="814">
                  <c:v>39541</c:v>
                </c:pt>
                <c:pt idx="815">
                  <c:v>39542</c:v>
                </c:pt>
                <c:pt idx="816">
                  <c:v>39545</c:v>
                </c:pt>
                <c:pt idx="817">
                  <c:v>39546</c:v>
                </c:pt>
                <c:pt idx="818">
                  <c:v>39547</c:v>
                </c:pt>
                <c:pt idx="819">
                  <c:v>39548</c:v>
                </c:pt>
                <c:pt idx="820">
                  <c:v>39549</c:v>
                </c:pt>
                <c:pt idx="821">
                  <c:v>39552</c:v>
                </c:pt>
                <c:pt idx="822">
                  <c:v>39553</c:v>
                </c:pt>
                <c:pt idx="823">
                  <c:v>39554</c:v>
                </c:pt>
                <c:pt idx="824">
                  <c:v>39555</c:v>
                </c:pt>
                <c:pt idx="825">
                  <c:v>39556</c:v>
                </c:pt>
                <c:pt idx="826">
                  <c:v>39559</c:v>
                </c:pt>
                <c:pt idx="827">
                  <c:v>39560</c:v>
                </c:pt>
                <c:pt idx="828">
                  <c:v>39561</c:v>
                </c:pt>
                <c:pt idx="829">
                  <c:v>39562</c:v>
                </c:pt>
                <c:pt idx="830">
                  <c:v>39563</c:v>
                </c:pt>
                <c:pt idx="831">
                  <c:v>39566</c:v>
                </c:pt>
                <c:pt idx="832">
                  <c:v>39567</c:v>
                </c:pt>
                <c:pt idx="833">
                  <c:v>39568</c:v>
                </c:pt>
                <c:pt idx="834">
                  <c:v>39569</c:v>
                </c:pt>
                <c:pt idx="835">
                  <c:v>39570</c:v>
                </c:pt>
                <c:pt idx="836">
                  <c:v>39573</c:v>
                </c:pt>
                <c:pt idx="837">
                  <c:v>39574</c:v>
                </c:pt>
                <c:pt idx="838">
                  <c:v>39575</c:v>
                </c:pt>
                <c:pt idx="839">
                  <c:v>39576</c:v>
                </c:pt>
                <c:pt idx="840">
                  <c:v>39577</c:v>
                </c:pt>
                <c:pt idx="841">
                  <c:v>39580</c:v>
                </c:pt>
                <c:pt idx="842">
                  <c:v>39581</c:v>
                </c:pt>
                <c:pt idx="843">
                  <c:v>39582</c:v>
                </c:pt>
                <c:pt idx="844">
                  <c:v>39583</c:v>
                </c:pt>
                <c:pt idx="845">
                  <c:v>39584</c:v>
                </c:pt>
                <c:pt idx="846">
                  <c:v>39587</c:v>
                </c:pt>
                <c:pt idx="847">
                  <c:v>39588</c:v>
                </c:pt>
                <c:pt idx="848">
                  <c:v>39589</c:v>
                </c:pt>
                <c:pt idx="849">
                  <c:v>39590</c:v>
                </c:pt>
                <c:pt idx="850">
                  <c:v>39591</c:v>
                </c:pt>
                <c:pt idx="851">
                  <c:v>39595</c:v>
                </c:pt>
                <c:pt idx="852">
                  <c:v>39596</c:v>
                </c:pt>
                <c:pt idx="853">
                  <c:v>39597</c:v>
                </c:pt>
                <c:pt idx="854">
                  <c:v>39598</c:v>
                </c:pt>
                <c:pt idx="855">
                  <c:v>39601</c:v>
                </c:pt>
                <c:pt idx="856">
                  <c:v>39602</c:v>
                </c:pt>
                <c:pt idx="857">
                  <c:v>39603</c:v>
                </c:pt>
                <c:pt idx="858">
                  <c:v>39604</c:v>
                </c:pt>
                <c:pt idx="859">
                  <c:v>39605</c:v>
                </c:pt>
                <c:pt idx="860">
                  <c:v>39608</c:v>
                </c:pt>
                <c:pt idx="861">
                  <c:v>39609</c:v>
                </c:pt>
                <c:pt idx="862">
                  <c:v>39610</c:v>
                </c:pt>
                <c:pt idx="863">
                  <c:v>39611</c:v>
                </c:pt>
                <c:pt idx="864">
                  <c:v>39612</c:v>
                </c:pt>
                <c:pt idx="865">
                  <c:v>39615</c:v>
                </c:pt>
                <c:pt idx="866">
                  <c:v>39616</c:v>
                </c:pt>
                <c:pt idx="867">
                  <c:v>39617</c:v>
                </c:pt>
                <c:pt idx="868">
                  <c:v>39618</c:v>
                </c:pt>
                <c:pt idx="869">
                  <c:v>39619</c:v>
                </c:pt>
                <c:pt idx="870">
                  <c:v>39622</c:v>
                </c:pt>
                <c:pt idx="871">
                  <c:v>39623</c:v>
                </c:pt>
                <c:pt idx="872">
                  <c:v>39624</c:v>
                </c:pt>
                <c:pt idx="873">
                  <c:v>39625</c:v>
                </c:pt>
                <c:pt idx="874">
                  <c:v>39626</c:v>
                </c:pt>
                <c:pt idx="875">
                  <c:v>39629</c:v>
                </c:pt>
                <c:pt idx="876">
                  <c:v>39630</c:v>
                </c:pt>
                <c:pt idx="877">
                  <c:v>39631</c:v>
                </c:pt>
                <c:pt idx="878">
                  <c:v>39632</c:v>
                </c:pt>
                <c:pt idx="879">
                  <c:v>39636</c:v>
                </c:pt>
                <c:pt idx="880">
                  <c:v>39637</c:v>
                </c:pt>
                <c:pt idx="881">
                  <c:v>39638</c:v>
                </c:pt>
                <c:pt idx="882">
                  <c:v>39639</c:v>
                </c:pt>
                <c:pt idx="883">
                  <c:v>39640</c:v>
                </c:pt>
                <c:pt idx="884">
                  <c:v>39643</c:v>
                </c:pt>
                <c:pt idx="885">
                  <c:v>39644</c:v>
                </c:pt>
                <c:pt idx="886">
                  <c:v>39645</c:v>
                </c:pt>
                <c:pt idx="887">
                  <c:v>39646</c:v>
                </c:pt>
                <c:pt idx="888">
                  <c:v>39647</c:v>
                </c:pt>
                <c:pt idx="889">
                  <c:v>39650</c:v>
                </c:pt>
                <c:pt idx="890">
                  <c:v>39651</c:v>
                </c:pt>
                <c:pt idx="891">
                  <c:v>39652</c:v>
                </c:pt>
                <c:pt idx="892">
                  <c:v>39653</c:v>
                </c:pt>
                <c:pt idx="893">
                  <c:v>39654</c:v>
                </c:pt>
                <c:pt idx="894">
                  <c:v>39657</c:v>
                </c:pt>
                <c:pt idx="895">
                  <c:v>39658</c:v>
                </c:pt>
                <c:pt idx="896">
                  <c:v>39659</c:v>
                </c:pt>
                <c:pt idx="897">
                  <c:v>39660</c:v>
                </c:pt>
                <c:pt idx="898">
                  <c:v>39661</c:v>
                </c:pt>
                <c:pt idx="899">
                  <c:v>39664</c:v>
                </c:pt>
                <c:pt idx="900">
                  <c:v>39665</c:v>
                </c:pt>
                <c:pt idx="901">
                  <c:v>39666</c:v>
                </c:pt>
                <c:pt idx="902">
                  <c:v>39667</c:v>
                </c:pt>
                <c:pt idx="903">
                  <c:v>39668</c:v>
                </c:pt>
                <c:pt idx="904">
                  <c:v>39671</c:v>
                </c:pt>
                <c:pt idx="905">
                  <c:v>39672</c:v>
                </c:pt>
                <c:pt idx="906">
                  <c:v>39673</c:v>
                </c:pt>
                <c:pt idx="907">
                  <c:v>39674</c:v>
                </c:pt>
                <c:pt idx="908">
                  <c:v>39675</c:v>
                </c:pt>
                <c:pt idx="909">
                  <c:v>39678</c:v>
                </c:pt>
                <c:pt idx="910">
                  <c:v>39679</c:v>
                </c:pt>
                <c:pt idx="911">
                  <c:v>39680</c:v>
                </c:pt>
                <c:pt idx="912">
                  <c:v>39681</c:v>
                </c:pt>
                <c:pt idx="913">
                  <c:v>39682</c:v>
                </c:pt>
                <c:pt idx="914">
                  <c:v>39685</c:v>
                </c:pt>
                <c:pt idx="915">
                  <c:v>39686</c:v>
                </c:pt>
                <c:pt idx="916">
                  <c:v>39687</c:v>
                </c:pt>
                <c:pt idx="917">
                  <c:v>39688</c:v>
                </c:pt>
                <c:pt idx="918">
                  <c:v>39689</c:v>
                </c:pt>
                <c:pt idx="919">
                  <c:v>39693</c:v>
                </c:pt>
                <c:pt idx="920">
                  <c:v>39694</c:v>
                </c:pt>
                <c:pt idx="921">
                  <c:v>39695</c:v>
                </c:pt>
                <c:pt idx="922">
                  <c:v>39696</c:v>
                </c:pt>
                <c:pt idx="923">
                  <c:v>39699</c:v>
                </c:pt>
                <c:pt idx="924">
                  <c:v>39700</c:v>
                </c:pt>
                <c:pt idx="925">
                  <c:v>39701</c:v>
                </c:pt>
                <c:pt idx="926">
                  <c:v>39702</c:v>
                </c:pt>
                <c:pt idx="927">
                  <c:v>39703</c:v>
                </c:pt>
                <c:pt idx="928">
                  <c:v>39706</c:v>
                </c:pt>
                <c:pt idx="929">
                  <c:v>39707</c:v>
                </c:pt>
                <c:pt idx="930">
                  <c:v>39708</c:v>
                </c:pt>
                <c:pt idx="931">
                  <c:v>39709</c:v>
                </c:pt>
                <c:pt idx="932">
                  <c:v>39710</c:v>
                </c:pt>
                <c:pt idx="933">
                  <c:v>39713</c:v>
                </c:pt>
                <c:pt idx="934">
                  <c:v>39714</c:v>
                </c:pt>
                <c:pt idx="935">
                  <c:v>39715</c:v>
                </c:pt>
                <c:pt idx="936">
                  <c:v>39716</c:v>
                </c:pt>
                <c:pt idx="937">
                  <c:v>39717</c:v>
                </c:pt>
                <c:pt idx="938">
                  <c:v>39720</c:v>
                </c:pt>
                <c:pt idx="939">
                  <c:v>39721</c:v>
                </c:pt>
                <c:pt idx="940">
                  <c:v>39722</c:v>
                </c:pt>
                <c:pt idx="941">
                  <c:v>39723</c:v>
                </c:pt>
                <c:pt idx="942">
                  <c:v>39724</c:v>
                </c:pt>
                <c:pt idx="943">
                  <c:v>39727</c:v>
                </c:pt>
                <c:pt idx="944">
                  <c:v>39728</c:v>
                </c:pt>
                <c:pt idx="945">
                  <c:v>39729</c:v>
                </c:pt>
                <c:pt idx="946">
                  <c:v>39730</c:v>
                </c:pt>
                <c:pt idx="947">
                  <c:v>39731</c:v>
                </c:pt>
                <c:pt idx="948">
                  <c:v>39735</c:v>
                </c:pt>
                <c:pt idx="949">
                  <c:v>39736</c:v>
                </c:pt>
                <c:pt idx="950">
                  <c:v>39737</c:v>
                </c:pt>
                <c:pt idx="951">
                  <c:v>39738</c:v>
                </c:pt>
                <c:pt idx="952">
                  <c:v>39741</c:v>
                </c:pt>
                <c:pt idx="953">
                  <c:v>39742</c:v>
                </c:pt>
                <c:pt idx="954">
                  <c:v>39743</c:v>
                </c:pt>
                <c:pt idx="955">
                  <c:v>39744</c:v>
                </c:pt>
                <c:pt idx="956">
                  <c:v>39745</c:v>
                </c:pt>
                <c:pt idx="957">
                  <c:v>39748</c:v>
                </c:pt>
                <c:pt idx="958">
                  <c:v>39749</c:v>
                </c:pt>
                <c:pt idx="959">
                  <c:v>39750</c:v>
                </c:pt>
                <c:pt idx="960">
                  <c:v>39751</c:v>
                </c:pt>
                <c:pt idx="961">
                  <c:v>39752</c:v>
                </c:pt>
                <c:pt idx="962">
                  <c:v>39755</c:v>
                </c:pt>
                <c:pt idx="963">
                  <c:v>39756</c:v>
                </c:pt>
                <c:pt idx="964">
                  <c:v>39757</c:v>
                </c:pt>
                <c:pt idx="965">
                  <c:v>39758</c:v>
                </c:pt>
                <c:pt idx="966">
                  <c:v>39759</c:v>
                </c:pt>
                <c:pt idx="967">
                  <c:v>39762</c:v>
                </c:pt>
                <c:pt idx="968">
                  <c:v>39764</c:v>
                </c:pt>
                <c:pt idx="969">
                  <c:v>39765</c:v>
                </c:pt>
                <c:pt idx="970">
                  <c:v>39766</c:v>
                </c:pt>
                <c:pt idx="971">
                  <c:v>39769</c:v>
                </c:pt>
                <c:pt idx="972">
                  <c:v>39770</c:v>
                </c:pt>
                <c:pt idx="973">
                  <c:v>39771</c:v>
                </c:pt>
                <c:pt idx="974">
                  <c:v>39772</c:v>
                </c:pt>
                <c:pt idx="975">
                  <c:v>39773</c:v>
                </c:pt>
                <c:pt idx="976">
                  <c:v>39776</c:v>
                </c:pt>
                <c:pt idx="977">
                  <c:v>39777</c:v>
                </c:pt>
                <c:pt idx="978">
                  <c:v>39778</c:v>
                </c:pt>
                <c:pt idx="979">
                  <c:v>39780</c:v>
                </c:pt>
                <c:pt idx="980">
                  <c:v>39783</c:v>
                </c:pt>
                <c:pt idx="981">
                  <c:v>39784</c:v>
                </c:pt>
                <c:pt idx="982">
                  <c:v>39785</c:v>
                </c:pt>
                <c:pt idx="983">
                  <c:v>39786</c:v>
                </c:pt>
                <c:pt idx="984">
                  <c:v>39787</c:v>
                </c:pt>
                <c:pt idx="985">
                  <c:v>39790</c:v>
                </c:pt>
                <c:pt idx="986">
                  <c:v>39791</c:v>
                </c:pt>
                <c:pt idx="987">
                  <c:v>39792</c:v>
                </c:pt>
                <c:pt idx="988">
                  <c:v>39793</c:v>
                </c:pt>
                <c:pt idx="989">
                  <c:v>39794</c:v>
                </c:pt>
                <c:pt idx="990">
                  <c:v>39797</c:v>
                </c:pt>
                <c:pt idx="991">
                  <c:v>39798</c:v>
                </c:pt>
                <c:pt idx="992">
                  <c:v>39799</c:v>
                </c:pt>
                <c:pt idx="993">
                  <c:v>39800</c:v>
                </c:pt>
                <c:pt idx="994">
                  <c:v>39801</c:v>
                </c:pt>
                <c:pt idx="995">
                  <c:v>39804</c:v>
                </c:pt>
                <c:pt idx="996">
                  <c:v>39805</c:v>
                </c:pt>
                <c:pt idx="997">
                  <c:v>39806</c:v>
                </c:pt>
                <c:pt idx="998">
                  <c:v>39808</c:v>
                </c:pt>
                <c:pt idx="999">
                  <c:v>39811</c:v>
                </c:pt>
                <c:pt idx="1000">
                  <c:v>39812</c:v>
                </c:pt>
                <c:pt idx="1001">
                  <c:v>39813</c:v>
                </c:pt>
                <c:pt idx="1002">
                  <c:v>39815</c:v>
                </c:pt>
                <c:pt idx="1003">
                  <c:v>39818</c:v>
                </c:pt>
                <c:pt idx="1004">
                  <c:v>39819</c:v>
                </c:pt>
                <c:pt idx="1005">
                  <c:v>39820</c:v>
                </c:pt>
                <c:pt idx="1006">
                  <c:v>39821</c:v>
                </c:pt>
                <c:pt idx="1007">
                  <c:v>39822</c:v>
                </c:pt>
                <c:pt idx="1008">
                  <c:v>39825</c:v>
                </c:pt>
                <c:pt idx="1009">
                  <c:v>39826</c:v>
                </c:pt>
                <c:pt idx="1010">
                  <c:v>39827</c:v>
                </c:pt>
                <c:pt idx="1011">
                  <c:v>39828</c:v>
                </c:pt>
                <c:pt idx="1012">
                  <c:v>39829</c:v>
                </c:pt>
                <c:pt idx="1013">
                  <c:v>39833</c:v>
                </c:pt>
                <c:pt idx="1014">
                  <c:v>39834</c:v>
                </c:pt>
                <c:pt idx="1015">
                  <c:v>39835</c:v>
                </c:pt>
                <c:pt idx="1016">
                  <c:v>39836</c:v>
                </c:pt>
                <c:pt idx="1017">
                  <c:v>39839</c:v>
                </c:pt>
                <c:pt idx="1018">
                  <c:v>39840</c:v>
                </c:pt>
                <c:pt idx="1019">
                  <c:v>39841</c:v>
                </c:pt>
                <c:pt idx="1020">
                  <c:v>39842</c:v>
                </c:pt>
                <c:pt idx="1021">
                  <c:v>39843</c:v>
                </c:pt>
                <c:pt idx="1022">
                  <c:v>39846</c:v>
                </c:pt>
                <c:pt idx="1023">
                  <c:v>39847</c:v>
                </c:pt>
                <c:pt idx="1024">
                  <c:v>39848</c:v>
                </c:pt>
                <c:pt idx="1025">
                  <c:v>39849</c:v>
                </c:pt>
                <c:pt idx="1026">
                  <c:v>39850</c:v>
                </c:pt>
                <c:pt idx="1027">
                  <c:v>39853</c:v>
                </c:pt>
                <c:pt idx="1028">
                  <c:v>39854</c:v>
                </c:pt>
                <c:pt idx="1029">
                  <c:v>39855</c:v>
                </c:pt>
                <c:pt idx="1030">
                  <c:v>39856</c:v>
                </c:pt>
                <c:pt idx="1031">
                  <c:v>39857</c:v>
                </c:pt>
                <c:pt idx="1032">
                  <c:v>39861</c:v>
                </c:pt>
                <c:pt idx="1033">
                  <c:v>39862</c:v>
                </c:pt>
                <c:pt idx="1034">
                  <c:v>39863</c:v>
                </c:pt>
                <c:pt idx="1035">
                  <c:v>39864</c:v>
                </c:pt>
                <c:pt idx="1036">
                  <c:v>39867</c:v>
                </c:pt>
                <c:pt idx="1037">
                  <c:v>39868</c:v>
                </c:pt>
                <c:pt idx="1038">
                  <c:v>39869</c:v>
                </c:pt>
                <c:pt idx="1039">
                  <c:v>39870</c:v>
                </c:pt>
                <c:pt idx="1040">
                  <c:v>39871</c:v>
                </c:pt>
                <c:pt idx="1041">
                  <c:v>39874</c:v>
                </c:pt>
                <c:pt idx="1042">
                  <c:v>39875</c:v>
                </c:pt>
                <c:pt idx="1043">
                  <c:v>39876</c:v>
                </c:pt>
                <c:pt idx="1044">
                  <c:v>39877</c:v>
                </c:pt>
                <c:pt idx="1045">
                  <c:v>39878</c:v>
                </c:pt>
                <c:pt idx="1046">
                  <c:v>39881</c:v>
                </c:pt>
                <c:pt idx="1047">
                  <c:v>39882</c:v>
                </c:pt>
                <c:pt idx="1048">
                  <c:v>39883</c:v>
                </c:pt>
                <c:pt idx="1049">
                  <c:v>39884</c:v>
                </c:pt>
                <c:pt idx="1050">
                  <c:v>39885</c:v>
                </c:pt>
                <c:pt idx="1051">
                  <c:v>39888</c:v>
                </c:pt>
                <c:pt idx="1052">
                  <c:v>39889</c:v>
                </c:pt>
                <c:pt idx="1053">
                  <c:v>39890</c:v>
                </c:pt>
                <c:pt idx="1054">
                  <c:v>39891</c:v>
                </c:pt>
                <c:pt idx="1055">
                  <c:v>39892</c:v>
                </c:pt>
                <c:pt idx="1056">
                  <c:v>39895</c:v>
                </c:pt>
                <c:pt idx="1057">
                  <c:v>39896</c:v>
                </c:pt>
                <c:pt idx="1058">
                  <c:v>39897</c:v>
                </c:pt>
                <c:pt idx="1059">
                  <c:v>39898</c:v>
                </c:pt>
                <c:pt idx="1060">
                  <c:v>39899</c:v>
                </c:pt>
                <c:pt idx="1061">
                  <c:v>39902</c:v>
                </c:pt>
                <c:pt idx="1062">
                  <c:v>39903</c:v>
                </c:pt>
                <c:pt idx="1063">
                  <c:v>39904</c:v>
                </c:pt>
                <c:pt idx="1064">
                  <c:v>39905</c:v>
                </c:pt>
                <c:pt idx="1065">
                  <c:v>39906</c:v>
                </c:pt>
                <c:pt idx="1066">
                  <c:v>39909</c:v>
                </c:pt>
                <c:pt idx="1067">
                  <c:v>39910</c:v>
                </c:pt>
                <c:pt idx="1068">
                  <c:v>39911</c:v>
                </c:pt>
                <c:pt idx="1069">
                  <c:v>39912</c:v>
                </c:pt>
                <c:pt idx="1070">
                  <c:v>39916</c:v>
                </c:pt>
                <c:pt idx="1071">
                  <c:v>39917</c:v>
                </c:pt>
                <c:pt idx="1072">
                  <c:v>39918</c:v>
                </c:pt>
                <c:pt idx="1073">
                  <c:v>39919</c:v>
                </c:pt>
                <c:pt idx="1074">
                  <c:v>39920</c:v>
                </c:pt>
                <c:pt idx="1075">
                  <c:v>39923</c:v>
                </c:pt>
                <c:pt idx="1076">
                  <c:v>39924</c:v>
                </c:pt>
                <c:pt idx="1077">
                  <c:v>39925</c:v>
                </c:pt>
                <c:pt idx="1078">
                  <c:v>39926</c:v>
                </c:pt>
                <c:pt idx="1079">
                  <c:v>39927</c:v>
                </c:pt>
                <c:pt idx="1080">
                  <c:v>39930</c:v>
                </c:pt>
                <c:pt idx="1081">
                  <c:v>39931</c:v>
                </c:pt>
                <c:pt idx="1082">
                  <c:v>39932</c:v>
                </c:pt>
                <c:pt idx="1083">
                  <c:v>39933</c:v>
                </c:pt>
                <c:pt idx="1084">
                  <c:v>39934</c:v>
                </c:pt>
                <c:pt idx="1085">
                  <c:v>39937</c:v>
                </c:pt>
                <c:pt idx="1086">
                  <c:v>39938</c:v>
                </c:pt>
                <c:pt idx="1087">
                  <c:v>39939</c:v>
                </c:pt>
                <c:pt idx="1088">
                  <c:v>39940</c:v>
                </c:pt>
                <c:pt idx="1089">
                  <c:v>39941</c:v>
                </c:pt>
                <c:pt idx="1090">
                  <c:v>39944</c:v>
                </c:pt>
                <c:pt idx="1091">
                  <c:v>39945</c:v>
                </c:pt>
                <c:pt idx="1092">
                  <c:v>39946</c:v>
                </c:pt>
                <c:pt idx="1093">
                  <c:v>39947</c:v>
                </c:pt>
                <c:pt idx="1094">
                  <c:v>39948</c:v>
                </c:pt>
                <c:pt idx="1095">
                  <c:v>39951</c:v>
                </c:pt>
                <c:pt idx="1096">
                  <c:v>39952</c:v>
                </c:pt>
                <c:pt idx="1097">
                  <c:v>39953</c:v>
                </c:pt>
                <c:pt idx="1098">
                  <c:v>39954</c:v>
                </c:pt>
                <c:pt idx="1099">
                  <c:v>39955</c:v>
                </c:pt>
                <c:pt idx="1100">
                  <c:v>39959</c:v>
                </c:pt>
                <c:pt idx="1101">
                  <c:v>39960</c:v>
                </c:pt>
                <c:pt idx="1102">
                  <c:v>39961</c:v>
                </c:pt>
                <c:pt idx="1103">
                  <c:v>39962</c:v>
                </c:pt>
                <c:pt idx="1104">
                  <c:v>39965</c:v>
                </c:pt>
                <c:pt idx="1105">
                  <c:v>39966</c:v>
                </c:pt>
                <c:pt idx="1106">
                  <c:v>39967</c:v>
                </c:pt>
                <c:pt idx="1107">
                  <c:v>39968</c:v>
                </c:pt>
                <c:pt idx="1108">
                  <c:v>39969</c:v>
                </c:pt>
                <c:pt idx="1109">
                  <c:v>39972</c:v>
                </c:pt>
                <c:pt idx="1110">
                  <c:v>39973</c:v>
                </c:pt>
                <c:pt idx="1111">
                  <c:v>39974</c:v>
                </c:pt>
                <c:pt idx="1112">
                  <c:v>39975</c:v>
                </c:pt>
                <c:pt idx="1113">
                  <c:v>39976</c:v>
                </c:pt>
                <c:pt idx="1114">
                  <c:v>39979</c:v>
                </c:pt>
                <c:pt idx="1115">
                  <c:v>39980</c:v>
                </c:pt>
                <c:pt idx="1116">
                  <c:v>39981</c:v>
                </c:pt>
                <c:pt idx="1117">
                  <c:v>39982</c:v>
                </c:pt>
                <c:pt idx="1118">
                  <c:v>39983</c:v>
                </c:pt>
                <c:pt idx="1119">
                  <c:v>39986</c:v>
                </c:pt>
                <c:pt idx="1120">
                  <c:v>39987</c:v>
                </c:pt>
                <c:pt idx="1121">
                  <c:v>39988</c:v>
                </c:pt>
                <c:pt idx="1122">
                  <c:v>39989</c:v>
                </c:pt>
                <c:pt idx="1123">
                  <c:v>39990</c:v>
                </c:pt>
                <c:pt idx="1124">
                  <c:v>39993</c:v>
                </c:pt>
                <c:pt idx="1125">
                  <c:v>39994</c:v>
                </c:pt>
                <c:pt idx="1126">
                  <c:v>39995</c:v>
                </c:pt>
                <c:pt idx="1127">
                  <c:v>39996</c:v>
                </c:pt>
                <c:pt idx="1128">
                  <c:v>40000</c:v>
                </c:pt>
                <c:pt idx="1129">
                  <c:v>40001</c:v>
                </c:pt>
                <c:pt idx="1130">
                  <c:v>40002</c:v>
                </c:pt>
                <c:pt idx="1131">
                  <c:v>40003</c:v>
                </c:pt>
                <c:pt idx="1132">
                  <c:v>40004</c:v>
                </c:pt>
                <c:pt idx="1133">
                  <c:v>40007</c:v>
                </c:pt>
                <c:pt idx="1134">
                  <c:v>40008</c:v>
                </c:pt>
                <c:pt idx="1135">
                  <c:v>40009</c:v>
                </c:pt>
                <c:pt idx="1136">
                  <c:v>40010</c:v>
                </c:pt>
                <c:pt idx="1137">
                  <c:v>40011</c:v>
                </c:pt>
                <c:pt idx="1138">
                  <c:v>40014</c:v>
                </c:pt>
                <c:pt idx="1139">
                  <c:v>40015</c:v>
                </c:pt>
                <c:pt idx="1140">
                  <c:v>40016</c:v>
                </c:pt>
                <c:pt idx="1141">
                  <c:v>40017</c:v>
                </c:pt>
                <c:pt idx="1142">
                  <c:v>40018</c:v>
                </c:pt>
                <c:pt idx="1143">
                  <c:v>40021</c:v>
                </c:pt>
                <c:pt idx="1144">
                  <c:v>40022</c:v>
                </c:pt>
                <c:pt idx="1145">
                  <c:v>40023</c:v>
                </c:pt>
                <c:pt idx="1146">
                  <c:v>40024</c:v>
                </c:pt>
                <c:pt idx="1147">
                  <c:v>40025</c:v>
                </c:pt>
                <c:pt idx="1148">
                  <c:v>40028</c:v>
                </c:pt>
                <c:pt idx="1149">
                  <c:v>40029</c:v>
                </c:pt>
                <c:pt idx="1150">
                  <c:v>40030</c:v>
                </c:pt>
                <c:pt idx="1151">
                  <c:v>40031</c:v>
                </c:pt>
                <c:pt idx="1152">
                  <c:v>40032</c:v>
                </c:pt>
                <c:pt idx="1153">
                  <c:v>40035</c:v>
                </c:pt>
                <c:pt idx="1154">
                  <c:v>40036</c:v>
                </c:pt>
                <c:pt idx="1155">
                  <c:v>40037</c:v>
                </c:pt>
                <c:pt idx="1156">
                  <c:v>40038</c:v>
                </c:pt>
                <c:pt idx="1157">
                  <c:v>40039</c:v>
                </c:pt>
                <c:pt idx="1158">
                  <c:v>40042</c:v>
                </c:pt>
                <c:pt idx="1159">
                  <c:v>40043</c:v>
                </c:pt>
                <c:pt idx="1160">
                  <c:v>40044</c:v>
                </c:pt>
                <c:pt idx="1161">
                  <c:v>40045</c:v>
                </c:pt>
                <c:pt idx="1162">
                  <c:v>40046</c:v>
                </c:pt>
                <c:pt idx="1163">
                  <c:v>40049</c:v>
                </c:pt>
                <c:pt idx="1164">
                  <c:v>40050</c:v>
                </c:pt>
                <c:pt idx="1165">
                  <c:v>40051</c:v>
                </c:pt>
                <c:pt idx="1166">
                  <c:v>40052</c:v>
                </c:pt>
                <c:pt idx="1167">
                  <c:v>40053</c:v>
                </c:pt>
                <c:pt idx="1168">
                  <c:v>40056</c:v>
                </c:pt>
                <c:pt idx="1169">
                  <c:v>40057</c:v>
                </c:pt>
                <c:pt idx="1170">
                  <c:v>40058</c:v>
                </c:pt>
                <c:pt idx="1171">
                  <c:v>40059</c:v>
                </c:pt>
                <c:pt idx="1172">
                  <c:v>40060</c:v>
                </c:pt>
                <c:pt idx="1173">
                  <c:v>40064</c:v>
                </c:pt>
                <c:pt idx="1174">
                  <c:v>40065</c:v>
                </c:pt>
                <c:pt idx="1175">
                  <c:v>40066</c:v>
                </c:pt>
                <c:pt idx="1176">
                  <c:v>40067</c:v>
                </c:pt>
                <c:pt idx="1177">
                  <c:v>40070</c:v>
                </c:pt>
                <c:pt idx="1178">
                  <c:v>40071</c:v>
                </c:pt>
                <c:pt idx="1179">
                  <c:v>40072</c:v>
                </c:pt>
                <c:pt idx="1180">
                  <c:v>40073</c:v>
                </c:pt>
                <c:pt idx="1181">
                  <c:v>40074</c:v>
                </c:pt>
                <c:pt idx="1182">
                  <c:v>40077</c:v>
                </c:pt>
                <c:pt idx="1183">
                  <c:v>40078</c:v>
                </c:pt>
                <c:pt idx="1184">
                  <c:v>40079</c:v>
                </c:pt>
                <c:pt idx="1185">
                  <c:v>40080</c:v>
                </c:pt>
                <c:pt idx="1186">
                  <c:v>40081</c:v>
                </c:pt>
                <c:pt idx="1187">
                  <c:v>40084</c:v>
                </c:pt>
                <c:pt idx="1188">
                  <c:v>40085</c:v>
                </c:pt>
                <c:pt idx="1189">
                  <c:v>40086</c:v>
                </c:pt>
                <c:pt idx="1190">
                  <c:v>40087</c:v>
                </c:pt>
                <c:pt idx="1191">
                  <c:v>40088</c:v>
                </c:pt>
                <c:pt idx="1192">
                  <c:v>40091</c:v>
                </c:pt>
                <c:pt idx="1193">
                  <c:v>40092</c:v>
                </c:pt>
                <c:pt idx="1194">
                  <c:v>40093</c:v>
                </c:pt>
                <c:pt idx="1195">
                  <c:v>40094</c:v>
                </c:pt>
                <c:pt idx="1196">
                  <c:v>40095</c:v>
                </c:pt>
                <c:pt idx="1197">
                  <c:v>40099</c:v>
                </c:pt>
                <c:pt idx="1198">
                  <c:v>40100</c:v>
                </c:pt>
                <c:pt idx="1199">
                  <c:v>40101</c:v>
                </c:pt>
                <c:pt idx="1200">
                  <c:v>40102</c:v>
                </c:pt>
                <c:pt idx="1201">
                  <c:v>40105</c:v>
                </c:pt>
                <c:pt idx="1202">
                  <c:v>40106</c:v>
                </c:pt>
                <c:pt idx="1203">
                  <c:v>40107</c:v>
                </c:pt>
                <c:pt idx="1204">
                  <c:v>40108</c:v>
                </c:pt>
                <c:pt idx="1205">
                  <c:v>40109</c:v>
                </c:pt>
                <c:pt idx="1206">
                  <c:v>40112</c:v>
                </c:pt>
                <c:pt idx="1207">
                  <c:v>40113</c:v>
                </c:pt>
                <c:pt idx="1208">
                  <c:v>40114</c:v>
                </c:pt>
                <c:pt idx="1209">
                  <c:v>40115</c:v>
                </c:pt>
                <c:pt idx="1210">
                  <c:v>40116</c:v>
                </c:pt>
                <c:pt idx="1211">
                  <c:v>40119</c:v>
                </c:pt>
                <c:pt idx="1212">
                  <c:v>40120</c:v>
                </c:pt>
                <c:pt idx="1213">
                  <c:v>40121</c:v>
                </c:pt>
                <c:pt idx="1214">
                  <c:v>40122</c:v>
                </c:pt>
                <c:pt idx="1215">
                  <c:v>40123</c:v>
                </c:pt>
                <c:pt idx="1216">
                  <c:v>40126</c:v>
                </c:pt>
                <c:pt idx="1217">
                  <c:v>40127</c:v>
                </c:pt>
                <c:pt idx="1218">
                  <c:v>40129</c:v>
                </c:pt>
                <c:pt idx="1219">
                  <c:v>40130</c:v>
                </c:pt>
                <c:pt idx="1220">
                  <c:v>40133</c:v>
                </c:pt>
                <c:pt idx="1221">
                  <c:v>40134</c:v>
                </c:pt>
                <c:pt idx="1222">
                  <c:v>40135</c:v>
                </c:pt>
                <c:pt idx="1223">
                  <c:v>40136</c:v>
                </c:pt>
                <c:pt idx="1224">
                  <c:v>40137</c:v>
                </c:pt>
                <c:pt idx="1225">
                  <c:v>40140</c:v>
                </c:pt>
                <c:pt idx="1226">
                  <c:v>40141</c:v>
                </c:pt>
                <c:pt idx="1227">
                  <c:v>40142</c:v>
                </c:pt>
                <c:pt idx="1228">
                  <c:v>40144</c:v>
                </c:pt>
                <c:pt idx="1229">
                  <c:v>40147</c:v>
                </c:pt>
                <c:pt idx="1230">
                  <c:v>40148</c:v>
                </c:pt>
                <c:pt idx="1231">
                  <c:v>40149</c:v>
                </c:pt>
                <c:pt idx="1232">
                  <c:v>40150</c:v>
                </c:pt>
                <c:pt idx="1233">
                  <c:v>40151</c:v>
                </c:pt>
                <c:pt idx="1234">
                  <c:v>40154</c:v>
                </c:pt>
                <c:pt idx="1235">
                  <c:v>40155</c:v>
                </c:pt>
                <c:pt idx="1236">
                  <c:v>40156</c:v>
                </c:pt>
                <c:pt idx="1237">
                  <c:v>40157</c:v>
                </c:pt>
                <c:pt idx="1238">
                  <c:v>40158</c:v>
                </c:pt>
                <c:pt idx="1239">
                  <c:v>40161</c:v>
                </c:pt>
                <c:pt idx="1240">
                  <c:v>40162</c:v>
                </c:pt>
                <c:pt idx="1241">
                  <c:v>40163</c:v>
                </c:pt>
                <c:pt idx="1242">
                  <c:v>40164</c:v>
                </c:pt>
                <c:pt idx="1243">
                  <c:v>40165</c:v>
                </c:pt>
                <c:pt idx="1244">
                  <c:v>40168</c:v>
                </c:pt>
                <c:pt idx="1245">
                  <c:v>40169</c:v>
                </c:pt>
                <c:pt idx="1246">
                  <c:v>40170</c:v>
                </c:pt>
                <c:pt idx="1247">
                  <c:v>40171</c:v>
                </c:pt>
                <c:pt idx="1248">
                  <c:v>40175</c:v>
                </c:pt>
                <c:pt idx="1249">
                  <c:v>40176</c:v>
                </c:pt>
                <c:pt idx="1250">
                  <c:v>40177</c:v>
                </c:pt>
                <c:pt idx="1251">
                  <c:v>40178</c:v>
                </c:pt>
                <c:pt idx="1252">
                  <c:v>40182</c:v>
                </c:pt>
                <c:pt idx="1253">
                  <c:v>40183</c:v>
                </c:pt>
                <c:pt idx="1254">
                  <c:v>40184</c:v>
                </c:pt>
                <c:pt idx="1255">
                  <c:v>40185</c:v>
                </c:pt>
                <c:pt idx="1256">
                  <c:v>40186</c:v>
                </c:pt>
                <c:pt idx="1257">
                  <c:v>40189</c:v>
                </c:pt>
                <c:pt idx="1258">
                  <c:v>40190</c:v>
                </c:pt>
                <c:pt idx="1259">
                  <c:v>40191</c:v>
                </c:pt>
                <c:pt idx="1260">
                  <c:v>40192</c:v>
                </c:pt>
                <c:pt idx="1261">
                  <c:v>40193</c:v>
                </c:pt>
                <c:pt idx="1262">
                  <c:v>40197</c:v>
                </c:pt>
                <c:pt idx="1263">
                  <c:v>40198</c:v>
                </c:pt>
                <c:pt idx="1264">
                  <c:v>40199</c:v>
                </c:pt>
                <c:pt idx="1265">
                  <c:v>40200</c:v>
                </c:pt>
                <c:pt idx="1266">
                  <c:v>40203</c:v>
                </c:pt>
                <c:pt idx="1267">
                  <c:v>40204</c:v>
                </c:pt>
                <c:pt idx="1268">
                  <c:v>40205</c:v>
                </c:pt>
                <c:pt idx="1269">
                  <c:v>40206</c:v>
                </c:pt>
                <c:pt idx="1270">
                  <c:v>40207</c:v>
                </c:pt>
                <c:pt idx="1271">
                  <c:v>40210</c:v>
                </c:pt>
                <c:pt idx="1272">
                  <c:v>40211</c:v>
                </c:pt>
                <c:pt idx="1273">
                  <c:v>40212</c:v>
                </c:pt>
                <c:pt idx="1274">
                  <c:v>40213</c:v>
                </c:pt>
                <c:pt idx="1275">
                  <c:v>40214</c:v>
                </c:pt>
                <c:pt idx="1276">
                  <c:v>40217</c:v>
                </c:pt>
                <c:pt idx="1277">
                  <c:v>40218</c:v>
                </c:pt>
                <c:pt idx="1278">
                  <c:v>40219</c:v>
                </c:pt>
                <c:pt idx="1279">
                  <c:v>40220</c:v>
                </c:pt>
                <c:pt idx="1280">
                  <c:v>40221</c:v>
                </c:pt>
                <c:pt idx="1281">
                  <c:v>40225</c:v>
                </c:pt>
                <c:pt idx="1282">
                  <c:v>40226</c:v>
                </c:pt>
                <c:pt idx="1283">
                  <c:v>40227</c:v>
                </c:pt>
                <c:pt idx="1284">
                  <c:v>40228</c:v>
                </c:pt>
                <c:pt idx="1285">
                  <c:v>40231</c:v>
                </c:pt>
                <c:pt idx="1286">
                  <c:v>40232</c:v>
                </c:pt>
                <c:pt idx="1287">
                  <c:v>40233</c:v>
                </c:pt>
                <c:pt idx="1288">
                  <c:v>40234</c:v>
                </c:pt>
                <c:pt idx="1289">
                  <c:v>40235</c:v>
                </c:pt>
                <c:pt idx="1290">
                  <c:v>40238</c:v>
                </c:pt>
                <c:pt idx="1291">
                  <c:v>40239</c:v>
                </c:pt>
                <c:pt idx="1292">
                  <c:v>40240</c:v>
                </c:pt>
                <c:pt idx="1293">
                  <c:v>40241</c:v>
                </c:pt>
                <c:pt idx="1294">
                  <c:v>40242</c:v>
                </c:pt>
                <c:pt idx="1295">
                  <c:v>40245</c:v>
                </c:pt>
                <c:pt idx="1296">
                  <c:v>40246</c:v>
                </c:pt>
                <c:pt idx="1297">
                  <c:v>40247</c:v>
                </c:pt>
                <c:pt idx="1298">
                  <c:v>40248</c:v>
                </c:pt>
                <c:pt idx="1299">
                  <c:v>40249</c:v>
                </c:pt>
                <c:pt idx="1300">
                  <c:v>40252</c:v>
                </c:pt>
                <c:pt idx="1301">
                  <c:v>40253</c:v>
                </c:pt>
                <c:pt idx="1302">
                  <c:v>40254</c:v>
                </c:pt>
                <c:pt idx="1303">
                  <c:v>40255</c:v>
                </c:pt>
                <c:pt idx="1304">
                  <c:v>40256</c:v>
                </c:pt>
                <c:pt idx="1305">
                  <c:v>40259</c:v>
                </c:pt>
                <c:pt idx="1306">
                  <c:v>40260</c:v>
                </c:pt>
                <c:pt idx="1307">
                  <c:v>40261</c:v>
                </c:pt>
                <c:pt idx="1308">
                  <c:v>40262</c:v>
                </c:pt>
                <c:pt idx="1309">
                  <c:v>40263</c:v>
                </c:pt>
                <c:pt idx="1310">
                  <c:v>40266</c:v>
                </c:pt>
                <c:pt idx="1311">
                  <c:v>40267</c:v>
                </c:pt>
                <c:pt idx="1312">
                  <c:v>40268</c:v>
                </c:pt>
                <c:pt idx="1313">
                  <c:v>40269</c:v>
                </c:pt>
                <c:pt idx="1314">
                  <c:v>40270</c:v>
                </c:pt>
                <c:pt idx="1315">
                  <c:v>40273</c:v>
                </c:pt>
                <c:pt idx="1316">
                  <c:v>40274</c:v>
                </c:pt>
                <c:pt idx="1317">
                  <c:v>40275</c:v>
                </c:pt>
                <c:pt idx="1318">
                  <c:v>40276</c:v>
                </c:pt>
                <c:pt idx="1319">
                  <c:v>40277</c:v>
                </c:pt>
                <c:pt idx="1320">
                  <c:v>40280</c:v>
                </c:pt>
                <c:pt idx="1321">
                  <c:v>40281</c:v>
                </c:pt>
                <c:pt idx="1322">
                  <c:v>40282</c:v>
                </c:pt>
                <c:pt idx="1323">
                  <c:v>40283</c:v>
                </c:pt>
                <c:pt idx="1324">
                  <c:v>40284</c:v>
                </c:pt>
                <c:pt idx="1325">
                  <c:v>40287</c:v>
                </c:pt>
                <c:pt idx="1326">
                  <c:v>40288</c:v>
                </c:pt>
                <c:pt idx="1327">
                  <c:v>40289</c:v>
                </c:pt>
                <c:pt idx="1328">
                  <c:v>40290</c:v>
                </c:pt>
                <c:pt idx="1329">
                  <c:v>40291</c:v>
                </c:pt>
                <c:pt idx="1330">
                  <c:v>40294</c:v>
                </c:pt>
                <c:pt idx="1331">
                  <c:v>40295</c:v>
                </c:pt>
                <c:pt idx="1332">
                  <c:v>40296</c:v>
                </c:pt>
                <c:pt idx="1333">
                  <c:v>40297</c:v>
                </c:pt>
                <c:pt idx="1334">
                  <c:v>40298</c:v>
                </c:pt>
                <c:pt idx="1335">
                  <c:v>40301</c:v>
                </c:pt>
                <c:pt idx="1336">
                  <c:v>40302</c:v>
                </c:pt>
                <c:pt idx="1337">
                  <c:v>40303</c:v>
                </c:pt>
                <c:pt idx="1338">
                  <c:v>40304</c:v>
                </c:pt>
                <c:pt idx="1339">
                  <c:v>40305</c:v>
                </c:pt>
                <c:pt idx="1340">
                  <c:v>40308</c:v>
                </c:pt>
                <c:pt idx="1341">
                  <c:v>40309</c:v>
                </c:pt>
                <c:pt idx="1342">
                  <c:v>40310</c:v>
                </c:pt>
                <c:pt idx="1343">
                  <c:v>40311</c:v>
                </c:pt>
                <c:pt idx="1344">
                  <c:v>40312</c:v>
                </c:pt>
                <c:pt idx="1345">
                  <c:v>40315</c:v>
                </c:pt>
                <c:pt idx="1346">
                  <c:v>40316</c:v>
                </c:pt>
                <c:pt idx="1347">
                  <c:v>40317</c:v>
                </c:pt>
                <c:pt idx="1348">
                  <c:v>40318</c:v>
                </c:pt>
                <c:pt idx="1349">
                  <c:v>40319</c:v>
                </c:pt>
                <c:pt idx="1350">
                  <c:v>40322</c:v>
                </c:pt>
                <c:pt idx="1351">
                  <c:v>40323</c:v>
                </c:pt>
                <c:pt idx="1352">
                  <c:v>40324</c:v>
                </c:pt>
                <c:pt idx="1353">
                  <c:v>40325</c:v>
                </c:pt>
                <c:pt idx="1354">
                  <c:v>40326</c:v>
                </c:pt>
                <c:pt idx="1355">
                  <c:v>40330</c:v>
                </c:pt>
                <c:pt idx="1356">
                  <c:v>40331</c:v>
                </c:pt>
                <c:pt idx="1357">
                  <c:v>40332</c:v>
                </c:pt>
                <c:pt idx="1358">
                  <c:v>40333</c:v>
                </c:pt>
                <c:pt idx="1359">
                  <c:v>40336</c:v>
                </c:pt>
                <c:pt idx="1360">
                  <c:v>40337</c:v>
                </c:pt>
                <c:pt idx="1361">
                  <c:v>40338</c:v>
                </c:pt>
                <c:pt idx="1362">
                  <c:v>40339</c:v>
                </c:pt>
                <c:pt idx="1363">
                  <c:v>40340</c:v>
                </c:pt>
                <c:pt idx="1364">
                  <c:v>40343</c:v>
                </c:pt>
                <c:pt idx="1365">
                  <c:v>40344</c:v>
                </c:pt>
                <c:pt idx="1366">
                  <c:v>40345</c:v>
                </c:pt>
                <c:pt idx="1367">
                  <c:v>40346</c:v>
                </c:pt>
                <c:pt idx="1368">
                  <c:v>40347</c:v>
                </c:pt>
                <c:pt idx="1369">
                  <c:v>40350</c:v>
                </c:pt>
                <c:pt idx="1370">
                  <c:v>40351</c:v>
                </c:pt>
                <c:pt idx="1371">
                  <c:v>40352</c:v>
                </c:pt>
                <c:pt idx="1372">
                  <c:v>40353</c:v>
                </c:pt>
                <c:pt idx="1373">
                  <c:v>40354</c:v>
                </c:pt>
                <c:pt idx="1374">
                  <c:v>40357</c:v>
                </c:pt>
                <c:pt idx="1375">
                  <c:v>40358</c:v>
                </c:pt>
                <c:pt idx="1376">
                  <c:v>40359</c:v>
                </c:pt>
                <c:pt idx="1377">
                  <c:v>40360</c:v>
                </c:pt>
                <c:pt idx="1378">
                  <c:v>40361</c:v>
                </c:pt>
                <c:pt idx="1379">
                  <c:v>40365</c:v>
                </c:pt>
                <c:pt idx="1380">
                  <c:v>40366</c:v>
                </c:pt>
                <c:pt idx="1381">
                  <c:v>40367</c:v>
                </c:pt>
                <c:pt idx="1382">
                  <c:v>40368</c:v>
                </c:pt>
                <c:pt idx="1383">
                  <c:v>40371</c:v>
                </c:pt>
                <c:pt idx="1384">
                  <c:v>40372</c:v>
                </c:pt>
                <c:pt idx="1385">
                  <c:v>40373</c:v>
                </c:pt>
                <c:pt idx="1386">
                  <c:v>40374</c:v>
                </c:pt>
                <c:pt idx="1387">
                  <c:v>40375</c:v>
                </c:pt>
                <c:pt idx="1388">
                  <c:v>40378</c:v>
                </c:pt>
                <c:pt idx="1389">
                  <c:v>40379</c:v>
                </c:pt>
                <c:pt idx="1390">
                  <c:v>40380</c:v>
                </c:pt>
                <c:pt idx="1391">
                  <c:v>40381</c:v>
                </c:pt>
                <c:pt idx="1392">
                  <c:v>40382</c:v>
                </c:pt>
                <c:pt idx="1393">
                  <c:v>40385</c:v>
                </c:pt>
                <c:pt idx="1394">
                  <c:v>40386</c:v>
                </c:pt>
                <c:pt idx="1395">
                  <c:v>40387</c:v>
                </c:pt>
                <c:pt idx="1396">
                  <c:v>40388</c:v>
                </c:pt>
                <c:pt idx="1397">
                  <c:v>40389</c:v>
                </c:pt>
                <c:pt idx="1398">
                  <c:v>40392</c:v>
                </c:pt>
                <c:pt idx="1399">
                  <c:v>40393</c:v>
                </c:pt>
                <c:pt idx="1400">
                  <c:v>40394</c:v>
                </c:pt>
                <c:pt idx="1401">
                  <c:v>40395</c:v>
                </c:pt>
                <c:pt idx="1402">
                  <c:v>40396</c:v>
                </c:pt>
                <c:pt idx="1403">
                  <c:v>40399</c:v>
                </c:pt>
                <c:pt idx="1404">
                  <c:v>40400</c:v>
                </c:pt>
                <c:pt idx="1405">
                  <c:v>40401</c:v>
                </c:pt>
                <c:pt idx="1406">
                  <c:v>40402</c:v>
                </c:pt>
                <c:pt idx="1407">
                  <c:v>40403</c:v>
                </c:pt>
                <c:pt idx="1408">
                  <c:v>40406</c:v>
                </c:pt>
                <c:pt idx="1409">
                  <c:v>40407</c:v>
                </c:pt>
                <c:pt idx="1410">
                  <c:v>40408</c:v>
                </c:pt>
                <c:pt idx="1411">
                  <c:v>40409</c:v>
                </c:pt>
                <c:pt idx="1412">
                  <c:v>40410</c:v>
                </c:pt>
                <c:pt idx="1413">
                  <c:v>40413</c:v>
                </c:pt>
                <c:pt idx="1414">
                  <c:v>40414</c:v>
                </c:pt>
                <c:pt idx="1415">
                  <c:v>40416</c:v>
                </c:pt>
                <c:pt idx="1416">
                  <c:v>40417</c:v>
                </c:pt>
                <c:pt idx="1417">
                  <c:v>40420</c:v>
                </c:pt>
                <c:pt idx="1418">
                  <c:v>40421</c:v>
                </c:pt>
                <c:pt idx="1419">
                  <c:v>40422</c:v>
                </c:pt>
                <c:pt idx="1420">
                  <c:v>40423</c:v>
                </c:pt>
                <c:pt idx="1421">
                  <c:v>40424</c:v>
                </c:pt>
                <c:pt idx="1422">
                  <c:v>40429</c:v>
                </c:pt>
                <c:pt idx="1423">
                  <c:v>40430</c:v>
                </c:pt>
                <c:pt idx="1424">
                  <c:v>40431</c:v>
                </c:pt>
                <c:pt idx="1425">
                  <c:v>40434</c:v>
                </c:pt>
                <c:pt idx="1426">
                  <c:v>40435</c:v>
                </c:pt>
                <c:pt idx="1427">
                  <c:v>40436</c:v>
                </c:pt>
                <c:pt idx="1428">
                  <c:v>40437</c:v>
                </c:pt>
                <c:pt idx="1429">
                  <c:v>40438</c:v>
                </c:pt>
                <c:pt idx="1430">
                  <c:v>40441</c:v>
                </c:pt>
                <c:pt idx="1431">
                  <c:v>40442</c:v>
                </c:pt>
                <c:pt idx="1432">
                  <c:v>40443</c:v>
                </c:pt>
                <c:pt idx="1433">
                  <c:v>40444</c:v>
                </c:pt>
                <c:pt idx="1434">
                  <c:v>40445</c:v>
                </c:pt>
                <c:pt idx="1435">
                  <c:v>40448</c:v>
                </c:pt>
                <c:pt idx="1436">
                  <c:v>40449</c:v>
                </c:pt>
                <c:pt idx="1437">
                  <c:v>40450</c:v>
                </c:pt>
                <c:pt idx="1438">
                  <c:v>40451</c:v>
                </c:pt>
                <c:pt idx="1439">
                  <c:v>40452</c:v>
                </c:pt>
                <c:pt idx="1440">
                  <c:v>40455</c:v>
                </c:pt>
                <c:pt idx="1441">
                  <c:v>40456</c:v>
                </c:pt>
                <c:pt idx="1442">
                  <c:v>40457</c:v>
                </c:pt>
                <c:pt idx="1443">
                  <c:v>40459</c:v>
                </c:pt>
                <c:pt idx="1444">
                  <c:v>40463</c:v>
                </c:pt>
                <c:pt idx="1445">
                  <c:v>40464</c:v>
                </c:pt>
                <c:pt idx="1446">
                  <c:v>40465</c:v>
                </c:pt>
                <c:pt idx="1447">
                  <c:v>40466</c:v>
                </c:pt>
                <c:pt idx="1448">
                  <c:v>40469</c:v>
                </c:pt>
                <c:pt idx="1449">
                  <c:v>40470</c:v>
                </c:pt>
                <c:pt idx="1450">
                  <c:v>40471</c:v>
                </c:pt>
                <c:pt idx="1451">
                  <c:v>40472</c:v>
                </c:pt>
                <c:pt idx="1452">
                  <c:v>40473</c:v>
                </c:pt>
                <c:pt idx="1453">
                  <c:v>40476</c:v>
                </c:pt>
                <c:pt idx="1454">
                  <c:v>40477</c:v>
                </c:pt>
                <c:pt idx="1455">
                  <c:v>40478</c:v>
                </c:pt>
                <c:pt idx="1456">
                  <c:v>40479</c:v>
                </c:pt>
                <c:pt idx="1457">
                  <c:v>40480</c:v>
                </c:pt>
                <c:pt idx="1458">
                  <c:v>40483</c:v>
                </c:pt>
                <c:pt idx="1459">
                  <c:v>40484</c:v>
                </c:pt>
                <c:pt idx="1460">
                  <c:v>40485</c:v>
                </c:pt>
                <c:pt idx="1461">
                  <c:v>40486</c:v>
                </c:pt>
                <c:pt idx="1462">
                  <c:v>40487</c:v>
                </c:pt>
                <c:pt idx="1463">
                  <c:v>40490</c:v>
                </c:pt>
                <c:pt idx="1464">
                  <c:v>40491</c:v>
                </c:pt>
                <c:pt idx="1465">
                  <c:v>40492</c:v>
                </c:pt>
                <c:pt idx="1466">
                  <c:v>40494</c:v>
                </c:pt>
                <c:pt idx="1467">
                  <c:v>40497</c:v>
                </c:pt>
                <c:pt idx="1468">
                  <c:v>40498</c:v>
                </c:pt>
                <c:pt idx="1469">
                  <c:v>40499</c:v>
                </c:pt>
                <c:pt idx="1470">
                  <c:v>40500</c:v>
                </c:pt>
                <c:pt idx="1471">
                  <c:v>40501</c:v>
                </c:pt>
                <c:pt idx="1472">
                  <c:v>40504</c:v>
                </c:pt>
                <c:pt idx="1473">
                  <c:v>40505</c:v>
                </c:pt>
                <c:pt idx="1474">
                  <c:v>40506</c:v>
                </c:pt>
                <c:pt idx="1475">
                  <c:v>40508</c:v>
                </c:pt>
                <c:pt idx="1476">
                  <c:v>40511</c:v>
                </c:pt>
                <c:pt idx="1477">
                  <c:v>40512</c:v>
                </c:pt>
                <c:pt idx="1478">
                  <c:v>40513</c:v>
                </c:pt>
                <c:pt idx="1479">
                  <c:v>40514</c:v>
                </c:pt>
                <c:pt idx="1480">
                  <c:v>40515</c:v>
                </c:pt>
                <c:pt idx="1481">
                  <c:v>40518</c:v>
                </c:pt>
                <c:pt idx="1482">
                  <c:v>40519</c:v>
                </c:pt>
                <c:pt idx="1483">
                  <c:v>40520</c:v>
                </c:pt>
                <c:pt idx="1484">
                  <c:v>40521</c:v>
                </c:pt>
                <c:pt idx="1485">
                  <c:v>40522</c:v>
                </c:pt>
                <c:pt idx="1486">
                  <c:v>40525</c:v>
                </c:pt>
                <c:pt idx="1487">
                  <c:v>40526</c:v>
                </c:pt>
                <c:pt idx="1488">
                  <c:v>40527</c:v>
                </c:pt>
                <c:pt idx="1489">
                  <c:v>40528</c:v>
                </c:pt>
                <c:pt idx="1490">
                  <c:v>40529</c:v>
                </c:pt>
                <c:pt idx="1491">
                  <c:v>40532</c:v>
                </c:pt>
                <c:pt idx="1492">
                  <c:v>40533</c:v>
                </c:pt>
                <c:pt idx="1493">
                  <c:v>40534</c:v>
                </c:pt>
                <c:pt idx="1494">
                  <c:v>40535</c:v>
                </c:pt>
                <c:pt idx="1495">
                  <c:v>40539</c:v>
                </c:pt>
                <c:pt idx="1496">
                  <c:v>40540</c:v>
                </c:pt>
                <c:pt idx="1497">
                  <c:v>40541</c:v>
                </c:pt>
                <c:pt idx="1498">
                  <c:v>40542</c:v>
                </c:pt>
                <c:pt idx="1499">
                  <c:v>40543</c:v>
                </c:pt>
                <c:pt idx="1500">
                  <c:v>40546</c:v>
                </c:pt>
                <c:pt idx="1501">
                  <c:v>40547</c:v>
                </c:pt>
                <c:pt idx="1502">
                  <c:v>40548</c:v>
                </c:pt>
                <c:pt idx="1503">
                  <c:v>40549</c:v>
                </c:pt>
                <c:pt idx="1504">
                  <c:v>40550</c:v>
                </c:pt>
                <c:pt idx="1505">
                  <c:v>40553</c:v>
                </c:pt>
                <c:pt idx="1506">
                  <c:v>40554</c:v>
                </c:pt>
                <c:pt idx="1507">
                  <c:v>40555</c:v>
                </c:pt>
                <c:pt idx="1508">
                  <c:v>40556</c:v>
                </c:pt>
                <c:pt idx="1509">
                  <c:v>40557</c:v>
                </c:pt>
                <c:pt idx="1510">
                  <c:v>40561</c:v>
                </c:pt>
                <c:pt idx="1511">
                  <c:v>40562</c:v>
                </c:pt>
                <c:pt idx="1512">
                  <c:v>40563</c:v>
                </c:pt>
                <c:pt idx="1513">
                  <c:v>40564</c:v>
                </c:pt>
                <c:pt idx="1514">
                  <c:v>40567</c:v>
                </c:pt>
                <c:pt idx="1515">
                  <c:v>40568</c:v>
                </c:pt>
                <c:pt idx="1516">
                  <c:v>40569</c:v>
                </c:pt>
                <c:pt idx="1517">
                  <c:v>40570</c:v>
                </c:pt>
                <c:pt idx="1518">
                  <c:v>40571</c:v>
                </c:pt>
                <c:pt idx="1519">
                  <c:v>40574</c:v>
                </c:pt>
                <c:pt idx="1520">
                  <c:v>40575</c:v>
                </c:pt>
                <c:pt idx="1521">
                  <c:v>40576</c:v>
                </c:pt>
                <c:pt idx="1522">
                  <c:v>40577</c:v>
                </c:pt>
                <c:pt idx="1523">
                  <c:v>40578</c:v>
                </c:pt>
                <c:pt idx="1524">
                  <c:v>40581</c:v>
                </c:pt>
                <c:pt idx="1525">
                  <c:v>40582</c:v>
                </c:pt>
                <c:pt idx="1526">
                  <c:v>40583</c:v>
                </c:pt>
                <c:pt idx="1527">
                  <c:v>40584</c:v>
                </c:pt>
                <c:pt idx="1528">
                  <c:v>40585</c:v>
                </c:pt>
                <c:pt idx="1529">
                  <c:v>40588</c:v>
                </c:pt>
                <c:pt idx="1530">
                  <c:v>40589</c:v>
                </c:pt>
                <c:pt idx="1531">
                  <c:v>40590</c:v>
                </c:pt>
                <c:pt idx="1532">
                  <c:v>40591</c:v>
                </c:pt>
                <c:pt idx="1533">
                  <c:v>40592</c:v>
                </c:pt>
                <c:pt idx="1534">
                  <c:v>40596</c:v>
                </c:pt>
                <c:pt idx="1535">
                  <c:v>40597</c:v>
                </c:pt>
                <c:pt idx="1536">
                  <c:v>40598</c:v>
                </c:pt>
                <c:pt idx="1537">
                  <c:v>40599</c:v>
                </c:pt>
                <c:pt idx="1538">
                  <c:v>40602</c:v>
                </c:pt>
                <c:pt idx="1539">
                  <c:v>40603</c:v>
                </c:pt>
                <c:pt idx="1540">
                  <c:v>40604</c:v>
                </c:pt>
                <c:pt idx="1541">
                  <c:v>40605</c:v>
                </c:pt>
                <c:pt idx="1542">
                  <c:v>40606</c:v>
                </c:pt>
                <c:pt idx="1543">
                  <c:v>40609</c:v>
                </c:pt>
                <c:pt idx="1544">
                  <c:v>40610</c:v>
                </c:pt>
                <c:pt idx="1545">
                  <c:v>40611</c:v>
                </c:pt>
                <c:pt idx="1546">
                  <c:v>40612</c:v>
                </c:pt>
                <c:pt idx="1547">
                  <c:v>40613</c:v>
                </c:pt>
                <c:pt idx="1548">
                  <c:v>40616</c:v>
                </c:pt>
                <c:pt idx="1549">
                  <c:v>40617</c:v>
                </c:pt>
                <c:pt idx="1550">
                  <c:v>40618</c:v>
                </c:pt>
                <c:pt idx="1551">
                  <c:v>40619</c:v>
                </c:pt>
                <c:pt idx="1552">
                  <c:v>40620</c:v>
                </c:pt>
                <c:pt idx="1553">
                  <c:v>40623</c:v>
                </c:pt>
                <c:pt idx="1554">
                  <c:v>40624</c:v>
                </c:pt>
                <c:pt idx="1555">
                  <c:v>40625</c:v>
                </c:pt>
                <c:pt idx="1556">
                  <c:v>40626</c:v>
                </c:pt>
                <c:pt idx="1557">
                  <c:v>40627</c:v>
                </c:pt>
                <c:pt idx="1558">
                  <c:v>40630</c:v>
                </c:pt>
                <c:pt idx="1559">
                  <c:v>40631</c:v>
                </c:pt>
                <c:pt idx="1560">
                  <c:v>40632</c:v>
                </c:pt>
                <c:pt idx="1561">
                  <c:v>40633</c:v>
                </c:pt>
                <c:pt idx="1562">
                  <c:v>40634</c:v>
                </c:pt>
                <c:pt idx="1563">
                  <c:v>40637</c:v>
                </c:pt>
                <c:pt idx="1564">
                  <c:v>40638</c:v>
                </c:pt>
                <c:pt idx="1565">
                  <c:v>40639</c:v>
                </c:pt>
                <c:pt idx="1566">
                  <c:v>40640</c:v>
                </c:pt>
                <c:pt idx="1567">
                  <c:v>40641</c:v>
                </c:pt>
                <c:pt idx="1568">
                  <c:v>40644</c:v>
                </c:pt>
                <c:pt idx="1569">
                  <c:v>40645</c:v>
                </c:pt>
                <c:pt idx="1570">
                  <c:v>40646</c:v>
                </c:pt>
                <c:pt idx="1571">
                  <c:v>40647</c:v>
                </c:pt>
                <c:pt idx="1572">
                  <c:v>40648</c:v>
                </c:pt>
                <c:pt idx="1573">
                  <c:v>40651</c:v>
                </c:pt>
                <c:pt idx="1574">
                  <c:v>40652</c:v>
                </c:pt>
                <c:pt idx="1575">
                  <c:v>40653</c:v>
                </c:pt>
                <c:pt idx="1576">
                  <c:v>40654</c:v>
                </c:pt>
                <c:pt idx="1577">
                  <c:v>40658</c:v>
                </c:pt>
                <c:pt idx="1578">
                  <c:v>40659</c:v>
                </c:pt>
                <c:pt idx="1579">
                  <c:v>40660</c:v>
                </c:pt>
                <c:pt idx="1580">
                  <c:v>40661</c:v>
                </c:pt>
                <c:pt idx="1581">
                  <c:v>40662</c:v>
                </c:pt>
                <c:pt idx="1582">
                  <c:v>40665</c:v>
                </c:pt>
                <c:pt idx="1583">
                  <c:v>40666</c:v>
                </c:pt>
                <c:pt idx="1584">
                  <c:v>40667</c:v>
                </c:pt>
                <c:pt idx="1585">
                  <c:v>40668</c:v>
                </c:pt>
                <c:pt idx="1586">
                  <c:v>40669</c:v>
                </c:pt>
                <c:pt idx="1587">
                  <c:v>40672</c:v>
                </c:pt>
                <c:pt idx="1588">
                  <c:v>40673</c:v>
                </c:pt>
                <c:pt idx="1589">
                  <c:v>40674</c:v>
                </c:pt>
                <c:pt idx="1590">
                  <c:v>40675</c:v>
                </c:pt>
                <c:pt idx="1591">
                  <c:v>40676</c:v>
                </c:pt>
                <c:pt idx="1592">
                  <c:v>40679</c:v>
                </c:pt>
                <c:pt idx="1593">
                  <c:v>40680</c:v>
                </c:pt>
                <c:pt idx="1594">
                  <c:v>40681</c:v>
                </c:pt>
                <c:pt idx="1595">
                  <c:v>40682</c:v>
                </c:pt>
                <c:pt idx="1596">
                  <c:v>40683</c:v>
                </c:pt>
                <c:pt idx="1597">
                  <c:v>40686</c:v>
                </c:pt>
                <c:pt idx="1598">
                  <c:v>40687</c:v>
                </c:pt>
                <c:pt idx="1599">
                  <c:v>40688</c:v>
                </c:pt>
                <c:pt idx="1600">
                  <c:v>40689</c:v>
                </c:pt>
                <c:pt idx="1601">
                  <c:v>40690</c:v>
                </c:pt>
                <c:pt idx="1602">
                  <c:v>40694</c:v>
                </c:pt>
                <c:pt idx="1603">
                  <c:v>40695</c:v>
                </c:pt>
                <c:pt idx="1604">
                  <c:v>40696</c:v>
                </c:pt>
                <c:pt idx="1605">
                  <c:v>40697</c:v>
                </c:pt>
                <c:pt idx="1606">
                  <c:v>40700</c:v>
                </c:pt>
                <c:pt idx="1607">
                  <c:v>40701</c:v>
                </c:pt>
                <c:pt idx="1608">
                  <c:v>40702</c:v>
                </c:pt>
                <c:pt idx="1609">
                  <c:v>40703</c:v>
                </c:pt>
                <c:pt idx="1610">
                  <c:v>40704</c:v>
                </c:pt>
                <c:pt idx="1611">
                  <c:v>40707</c:v>
                </c:pt>
                <c:pt idx="1612">
                  <c:v>40708</c:v>
                </c:pt>
                <c:pt idx="1613">
                  <c:v>40709</c:v>
                </c:pt>
                <c:pt idx="1614">
                  <c:v>40710</c:v>
                </c:pt>
                <c:pt idx="1615">
                  <c:v>40711</c:v>
                </c:pt>
                <c:pt idx="1616">
                  <c:v>40714</c:v>
                </c:pt>
                <c:pt idx="1617">
                  <c:v>40715</c:v>
                </c:pt>
                <c:pt idx="1618">
                  <c:v>40716</c:v>
                </c:pt>
                <c:pt idx="1619">
                  <c:v>40717</c:v>
                </c:pt>
                <c:pt idx="1620">
                  <c:v>40718</c:v>
                </c:pt>
                <c:pt idx="1621">
                  <c:v>40721</c:v>
                </c:pt>
                <c:pt idx="1622">
                  <c:v>40722</c:v>
                </c:pt>
                <c:pt idx="1623">
                  <c:v>40723</c:v>
                </c:pt>
                <c:pt idx="1624">
                  <c:v>40724</c:v>
                </c:pt>
                <c:pt idx="1625">
                  <c:v>40725</c:v>
                </c:pt>
                <c:pt idx="1626">
                  <c:v>40729</c:v>
                </c:pt>
                <c:pt idx="1627">
                  <c:v>40730</c:v>
                </c:pt>
                <c:pt idx="1628">
                  <c:v>40731</c:v>
                </c:pt>
                <c:pt idx="1629">
                  <c:v>40732</c:v>
                </c:pt>
                <c:pt idx="1630">
                  <c:v>40735</c:v>
                </c:pt>
                <c:pt idx="1631">
                  <c:v>40736</c:v>
                </c:pt>
                <c:pt idx="1632">
                  <c:v>40737</c:v>
                </c:pt>
                <c:pt idx="1633">
                  <c:v>40738</c:v>
                </c:pt>
                <c:pt idx="1634">
                  <c:v>40739</c:v>
                </c:pt>
                <c:pt idx="1635">
                  <c:v>40742</c:v>
                </c:pt>
                <c:pt idx="1636">
                  <c:v>40743</c:v>
                </c:pt>
                <c:pt idx="1637">
                  <c:v>40744</c:v>
                </c:pt>
                <c:pt idx="1638">
                  <c:v>40745</c:v>
                </c:pt>
                <c:pt idx="1639">
                  <c:v>40746</c:v>
                </c:pt>
                <c:pt idx="1640">
                  <c:v>40749</c:v>
                </c:pt>
                <c:pt idx="1641">
                  <c:v>40750</c:v>
                </c:pt>
                <c:pt idx="1642">
                  <c:v>40751</c:v>
                </c:pt>
                <c:pt idx="1643">
                  <c:v>40752</c:v>
                </c:pt>
                <c:pt idx="1644">
                  <c:v>40753</c:v>
                </c:pt>
                <c:pt idx="1645">
                  <c:v>40756</c:v>
                </c:pt>
                <c:pt idx="1646">
                  <c:v>40757</c:v>
                </c:pt>
                <c:pt idx="1647">
                  <c:v>40758</c:v>
                </c:pt>
                <c:pt idx="1648">
                  <c:v>40759</c:v>
                </c:pt>
                <c:pt idx="1649">
                  <c:v>40760</c:v>
                </c:pt>
                <c:pt idx="1650">
                  <c:v>40763</c:v>
                </c:pt>
                <c:pt idx="1651">
                  <c:v>40764</c:v>
                </c:pt>
                <c:pt idx="1652">
                  <c:v>40765</c:v>
                </c:pt>
                <c:pt idx="1653">
                  <c:v>40766</c:v>
                </c:pt>
                <c:pt idx="1654">
                  <c:v>40767</c:v>
                </c:pt>
                <c:pt idx="1655">
                  <c:v>40770</c:v>
                </c:pt>
                <c:pt idx="1656">
                  <c:v>40771</c:v>
                </c:pt>
                <c:pt idx="1657">
                  <c:v>40772</c:v>
                </c:pt>
                <c:pt idx="1658">
                  <c:v>40773</c:v>
                </c:pt>
                <c:pt idx="1659">
                  <c:v>40774</c:v>
                </c:pt>
                <c:pt idx="1660">
                  <c:v>40777</c:v>
                </c:pt>
                <c:pt idx="1661">
                  <c:v>40778</c:v>
                </c:pt>
                <c:pt idx="1662">
                  <c:v>40779</c:v>
                </c:pt>
                <c:pt idx="1663">
                  <c:v>40780</c:v>
                </c:pt>
                <c:pt idx="1664">
                  <c:v>40781</c:v>
                </c:pt>
                <c:pt idx="1665">
                  <c:v>40784</c:v>
                </c:pt>
                <c:pt idx="1666">
                  <c:v>40785</c:v>
                </c:pt>
                <c:pt idx="1667">
                  <c:v>40786</c:v>
                </c:pt>
                <c:pt idx="1668">
                  <c:v>40787</c:v>
                </c:pt>
                <c:pt idx="1669">
                  <c:v>40788</c:v>
                </c:pt>
                <c:pt idx="1670">
                  <c:v>40792</c:v>
                </c:pt>
                <c:pt idx="1671">
                  <c:v>40793</c:v>
                </c:pt>
                <c:pt idx="1672">
                  <c:v>40794</c:v>
                </c:pt>
                <c:pt idx="1673">
                  <c:v>40795</c:v>
                </c:pt>
                <c:pt idx="1674">
                  <c:v>40798</c:v>
                </c:pt>
                <c:pt idx="1675">
                  <c:v>40799</c:v>
                </c:pt>
                <c:pt idx="1676">
                  <c:v>40800</c:v>
                </c:pt>
                <c:pt idx="1677">
                  <c:v>40801</c:v>
                </c:pt>
                <c:pt idx="1678">
                  <c:v>40802</c:v>
                </c:pt>
                <c:pt idx="1679">
                  <c:v>40805</c:v>
                </c:pt>
                <c:pt idx="1680">
                  <c:v>40806</c:v>
                </c:pt>
                <c:pt idx="1681">
                  <c:v>40807</c:v>
                </c:pt>
                <c:pt idx="1682">
                  <c:v>40808</c:v>
                </c:pt>
                <c:pt idx="1683">
                  <c:v>40809</c:v>
                </c:pt>
                <c:pt idx="1684">
                  <c:v>40812</c:v>
                </c:pt>
                <c:pt idx="1685">
                  <c:v>40813</c:v>
                </c:pt>
                <c:pt idx="1686">
                  <c:v>40814</c:v>
                </c:pt>
                <c:pt idx="1687">
                  <c:v>40815</c:v>
                </c:pt>
                <c:pt idx="1688">
                  <c:v>40816</c:v>
                </c:pt>
                <c:pt idx="1689">
                  <c:v>40819</c:v>
                </c:pt>
                <c:pt idx="1690">
                  <c:v>40820</c:v>
                </c:pt>
                <c:pt idx="1691">
                  <c:v>40821</c:v>
                </c:pt>
                <c:pt idx="1692">
                  <c:v>40822</c:v>
                </c:pt>
                <c:pt idx="1693">
                  <c:v>40823</c:v>
                </c:pt>
                <c:pt idx="1694">
                  <c:v>40827</c:v>
                </c:pt>
                <c:pt idx="1695">
                  <c:v>40828</c:v>
                </c:pt>
                <c:pt idx="1696">
                  <c:v>40829</c:v>
                </c:pt>
                <c:pt idx="1697">
                  <c:v>40830</c:v>
                </c:pt>
                <c:pt idx="1698">
                  <c:v>40833</c:v>
                </c:pt>
                <c:pt idx="1699">
                  <c:v>40834</c:v>
                </c:pt>
                <c:pt idx="1700">
                  <c:v>40835</c:v>
                </c:pt>
                <c:pt idx="1701">
                  <c:v>40836</c:v>
                </c:pt>
                <c:pt idx="1702">
                  <c:v>40837</c:v>
                </c:pt>
                <c:pt idx="1703">
                  <c:v>40840</c:v>
                </c:pt>
                <c:pt idx="1704">
                  <c:v>40841</c:v>
                </c:pt>
                <c:pt idx="1705">
                  <c:v>40842</c:v>
                </c:pt>
                <c:pt idx="1706">
                  <c:v>40843</c:v>
                </c:pt>
                <c:pt idx="1707">
                  <c:v>40844</c:v>
                </c:pt>
                <c:pt idx="1708">
                  <c:v>40847</c:v>
                </c:pt>
                <c:pt idx="1709">
                  <c:v>40848</c:v>
                </c:pt>
                <c:pt idx="1710">
                  <c:v>40849</c:v>
                </c:pt>
                <c:pt idx="1711">
                  <c:v>40850</c:v>
                </c:pt>
                <c:pt idx="1712">
                  <c:v>40851</c:v>
                </c:pt>
                <c:pt idx="1713">
                  <c:v>40854</c:v>
                </c:pt>
                <c:pt idx="1714">
                  <c:v>40855</c:v>
                </c:pt>
                <c:pt idx="1715">
                  <c:v>40856</c:v>
                </c:pt>
                <c:pt idx="1716">
                  <c:v>40857</c:v>
                </c:pt>
                <c:pt idx="1717">
                  <c:v>40861</c:v>
                </c:pt>
                <c:pt idx="1718">
                  <c:v>40862</c:v>
                </c:pt>
                <c:pt idx="1719">
                  <c:v>40863</c:v>
                </c:pt>
                <c:pt idx="1720">
                  <c:v>40864</c:v>
                </c:pt>
                <c:pt idx="1721">
                  <c:v>40865</c:v>
                </c:pt>
                <c:pt idx="1722">
                  <c:v>40868</c:v>
                </c:pt>
                <c:pt idx="1723">
                  <c:v>40869</c:v>
                </c:pt>
                <c:pt idx="1724">
                  <c:v>40870</c:v>
                </c:pt>
                <c:pt idx="1725">
                  <c:v>40872</c:v>
                </c:pt>
                <c:pt idx="1726">
                  <c:v>40875</c:v>
                </c:pt>
                <c:pt idx="1727">
                  <c:v>40876</c:v>
                </c:pt>
                <c:pt idx="1728">
                  <c:v>40877</c:v>
                </c:pt>
                <c:pt idx="1729">
                  <c:v>40878</c:v>
                </c:pt>
                <c:pt idx="1730">
                  <c:v>40879</c:v>
                </c:pt>
                <c:pt idx="1731">
                  <c:v>40882</c:v>
                </c:pt>
                <c:pt idx="1732">
                  <c:v>40883</c:v>
                </c:pt>
                <c:pt idx="1733">
                  <c:v>40884</c:v>
                </c:pt>
                <c:pt idx="1734">
                  <c:v>40885</c:v>
                </c:pt>
                <c:pt idx="1735">
                  <c:v>40886</c:v>
                </c:pt>
                <c:pt idx="1736">
                  <c:v>40889</c:v>
                </c:pt>
                <c:pt idx="1737">
                  <c:v>40890</c:v>
                </c:pt>
                <c:pt idx="1738">
                  <c:v>40891</c:v>
                </c:pt>
                <c:pt idx="1739">
                  <c:v>40892</c:v>
                </c:pt>
                <c:pt idx="1740">
                  <c:v>40893</c:v>
                </c:pt>
                <c:pt idx="1741">
                  <c:v>40896</c:v>
                </c:pt>
                <c:pt idx="1742">
                  <c:v>40897</c:v>
                </c:pt>
                <c:pt idx="1743">
                  <c:v>40898</c:v>
                </c:pt>
                <c:pt idx="1744">
                  <c:v>40899</c:v>
                </c:pt>
                <c:pt idx="1745">
                  <c:v>40900</c:v>
                </c:pt>
                <c:pt idx="1746">
                  <c:v>40904</c:v>
                </c:pt>
                <c:pt idx="1747">
                  <c:v>40905</c:v>
                </c:pt>
                <c:pt idx="1748">
                  <c:v>40906</c:v>
                </c:pt>
                <c:pt idx="1749">
                  <c:v>40907</c:v>
                </c:pt>
                <c:pt idx="1750">
                  <c:v>40911</c:v>
                </c:pt>
                <c:pt idx="1751">
                  <c:v>40912</c:v>
                </c:pt>
                <c:pt idx="1752">
                  <c:v>40913</c:v>
                </c:pt>
                <c:pt idx="1753">
                  <c:v>40914</c:v>
                </c:pt>
                <c:pt idx="1754">
                  <c:v>40917</c:v>
                </c:pt>
                <c:pt idx="1755">
                  <c:v>40918</c:v>
                </c:pt>
                <c:pt idx="1756">
                  <c:v>40919</c:v>
                </c:pt>
                <c:pt idx="1757">
                  <c:v>40920</c:v>
                </c:pt>
                <c:pt idx="1758">
                  <c:v>40921</c:v>
                </c:pt>
                <c:pt idx="1759">
                  <c:v>40925</c:v>
                </c:pt>
                <c:pt idx="1760">
                  <c:v>40926</c:v>
                </c:pt>
                <c:pt idx="1761">
                  <c:v>40927</c:v>
                </c:pt>
                <c:pt idx="1762">
                  <c:v>40928</c:v>
                </c:pt>
                <c:pt idx="1763">
                  <c:v>40931</c:v>
                </c:pt>
                <c:pt idx="1764">
                  <c:v>40932</c:v>
                </c:pt>
                <c:pt idx="1765">
                  <c:v>40933</c:v>
                </c:pt>
                <c:pt idx="1766">
                  <c:v>40934</c:v>
                </c:pt>
                <c:pt idx="1767">
                  <c:v>40935</c:v>
                </c:pt>
                <c:pt idx="1768">
                  <c:v>40938</c:v>
                </c:pt>
                <c:pt idx="1769">
                  <c:v>40939</c:v>
                </c:pt>
                <c:pt idx="1770">
                  <c:v>40940</c:v>
                </c:pt>
                <c:pt idx="1771">
                  <c:v>40941</c:v>
                </c:pt>
                <c:pt idx="1772">
                  <c:v>40942</c:v>
                </c:pt>
                <c:pt idx="1773">
                  <c:v>40945</c:v>
                </c:pt>
                <c:pt idx="1774">
                  <c:v>40946</c:v>
                </c:pt>
                <c:pt idx="1775">
                  <c:v>40947</c:v>
                </c:pt>
                <c:pt idx="1776">
                  <c:v>40948</c:v>
                </c:pt>
                <c:pt idx="1777">
                  <c:v>40949</c:v>
                </c:pt>
                <c:pt idx="1778">
                  <c:v>40952</c:v>
                </c:pt>
                <c:pt idx="1779">
                  <c:v>40953</c:v>
                </c:pt>
                <c:pt idx="1780">
                  <c:v>40954</c:v>
                </c:pt>
                <c:pt idx="1781">
                  <c:v>40955</c:v>
                </c:pt>
                <c:pt idx="1782">
                  <c:v>40956</c:v>
                </c:pt>
                <c:pt idx="1783">
                  <c:v>40960</c:v>
                </c:pt>
                <c:pt idx="1784">
                  <c:v>40961</c:v>
                </c:pt>
                <c:pt idx="1785">
                  <c:v>40962</c:v>
                </c:pt>
                <c:pt idx="1786">
                  <c:v>40963</c:v>
                </c:pt>
                <c:pt idx="1787">
                  <c:v>40966</c:v>
                </c:pt>
                <c:pt idx="1788">
                  <c:v>40967</c:v>
                </c:pt>
                <c:pt idx="1789">
                  <c:v>40968</c:v>
                </c:pt>
                <c:pt idx="1790">
                  <c:v>40969</c:v>
                </c:pt>
                <c:pt idx="1791">
                  <c:v>40970</c:v>
                </c:pt>
                <c:pt idx="1792">
                  <c:v>40973</c:v>
                </c:pt>
                <c:pt idx="1793">
                  <c:v>40974</c:v>
                </c:pt>
                <c:pt idx="1794">
                  <c:v>40975</c:v>
                </c:pt>
                <c:pt idx="1795">
                  <c:v>40976</c:v>
                </c:pt>
                <c:pt idx="1796">
                  <c:v>40977</c:v>
                </c:pt>
                <c:pt idx="1797">
                  <c:v>40980</c:v>
                </c:pt>
                <c:pt idx="1798">
                  <c:v>40981</c:v>
                </c:pt>
                <c:pt idx="1799">
                  <c:v>40982</c:v>
                </c:pt>
                <c:pt idx="1800">
                  <c:v>40983</c:v>
                </c:pt>
                <c:pt idx="1801">
                  <c:v>40984</c:v>
                </c:pt>
                <c:pt idx="1802">
                  <c:v>40987</c:v>
                </c:pt>
                <c:pt idx="1803">
                  <c:v>40988</c:v>
                </c:pt>
                <c:pt idx="1804">
                  <c:v>40989</c:v>
                </c:pt>
                <c:pt idx="1805">
                  <c:v>40990</c:v>
                </c:pt>
                <c:pt idx="1806">
                  <c:v>40991</c:v>
                </c:pt>
                <c:pt idx="1807">
                  <c:v>40994</c:v>
                </c:pt>
                <c:pt idx="1808">
                  <c:v>40995</c:v>
                </c:pt>
                <c:pt idx="1809">
                  <c:v>40996</c:v>
                </c:pt>
                <c:pt idx="1810">
                  <c:v>40997</c:v>
                </c:pt>
                <c:pt idx="1811">
                  <c:v>40998</c:v>
                </c:pt>
                <c:pt idx="1812">
                  <c:v>41001</c:v>
                </c:pt>
                <c:pt idx="1813">
                  <c:v>41002</c:v>
                </c:pt>
                <c:pt idx="1814">
                  <c:v>41003</c:v>
                </c:pt>
                <c:pt idx="1815">
                  <c:v>41004</c:v>
                </c:pt>
                <c:pt idx="1816">
                  <c:v>41005</c:v>
                </c:pt>
                <c:pt idx="1817">
                  <c:v>41008</c:v>
                </c:pt>
                <c:pt idx="1818">
                  <c:v>41009</c:v>
                </c:pt>
                <c:pt idx="1819">
                  <c:v>41010</c:v>
                </c:pt>
                <c:pt idx="1820">
                  <c:v>41011</c:v>
                </c:pt>
                <c:pt idx="1821">
                  <c:v>41012</c:v>
                </c:pt>
                <c:pt idx="1822">
                  <c:v>41015</c:v>
                </c:pt>
                <c:pt idx="1823">
                  <c:v>41016</c:v>
                </c:pt>
                <c:pt idx="1824">
                  <c:v>41017</c:v>
                </c:pt>
                <c:pt idx="1825">
                  <c:v>41018</c:v>
                </c:pt>
                <c:pt idx="1826">
                  <c:v>41019</c:v>
                </c:pt>
                <c:pt idx="1827">
                  <c:v>41022</c:v>
                </c:pt>
                <c:pt idx="1828">
                  <c:v>41023</c:v>
                </c:pt>
                <c:pt idx="1829">
                  <c:v>41024</c:v>
                </c:pt>
                <c:pt idx="1830">
                  <c:v>41025</c:v>
                </c:pt>
                <c:pt idx="1831">
                  <c:v>41026</c:v>
                </c:pt>
                <c:pt idx="1832">
                  <c:v>41029</c:v>
                </c:pt>
                <c:pt idx="1833">
                  <c:v>41030</c:v>
                </c:pt>
                <c:pt idx="1834">
                  <c:v>41031</c:v>
                </c:pt>
                <c:pt idx="1835">
                  <c:v>41032</c:v>
                </c:pt>
                <c:pt idx="1836">
                  <c:v>41033</c:v>
                </c:pt>
                <c:pt idx="1837">
                  <c:v>41036</c:v>
                </c:pt>
                <c:pt idx="1838">
                  <c:v>41037</c:v>
                </c:pt>
                <c:pt idx="1839">
                  <c:v>41038</c:v>
                </c:pt>
                <c:pt idx="1840">
                  <c:v>41039</c:v>
                </c:pt>
                <c:pt idx="1841">
                  <c:v>41040</c:v>
                </c:pt>
                <c:pt idx="1842">
                  <c:v>41043</c:v>
                </c:pt>
                <c:pt idx="1843">
                  <c:v>41044</c:v>
                </c:pt>
                <c:pt idx="1844">
                  <c:v>41045</c:v>
                </c:pt>
                <c:pt idx="1845">
                  <c:v>41046</c:v>
                </c:pt>
                <c:pt idx="1846">
                  <c:v>41047</c:v>
                </c:pt>
                <c:pt idx="1847">
                  <c:v>41050</c:v>
                </c:pt>
                <c:pt idx="1848">
                  <c:v>41051</c:v>
                </c:pt>
                <c:pt idx="1849">
                  <c:v>41052</c:v>
                </c:pt>
                <c:pt idx="1850">
                  <c:v>41053</c:v>
                </c:pt>
                <c:pt idx="1851">
                  <c:v>41054</c:v>
                </c:pt>
                <c:pt idx="1852">
                  <c:v>41058</c:v>
                </c:pt>
                <c:pt idx="1853">
                  <c:v>41059</c:v>
                </c:pt>
                <c:pt idx="1854">
                  <c:v>41060</c:v>
                </c:pt>
                <c:pt idx="1855">
                  <c:v>41061</c:v>
                </c:pt>
                <c:pt idx="1856">
                  <c:v>41064</c:v>
                </c:pt>
                <c:pt idx="1857">
                  <c:v>41065</c:v>
                </c:pt>
                <c:pt idx="1858">
                  <c:v>41066</c:v>
                </c:pt>
                <c:pt idx="1859">
                  <c:v>41067</c:v>
                </c:pt>
                <c:pt idx="1860">
                  <c:v>41068</c:v>
                </c:pt>
                <c:pt idx="1861">
                  <c:v>41071</c:v>
                </c:pt>
                <c:pt idx="1862">
                  <c:v>41072</c:v>
                </c:pt>
                <c:pt idx="1863">
                  <c:v>41073</c:v>
                </c:pt>
                <c:pt idx="1864">
                  <c:v>41074</c:v>
                </c:pt>
                <c:pt idx="1865">
                  <c:v>41075</c:v>
                </c:pt>
                <c:pt idx="1866">
                  <c:v>41078</c:v>
                </c:pt>
                <c:pt idx="1867">
                  <c:v>41079</c:v>
                </c:pt>
                <c:pt idx="1868">
                  <c:v>41080</c:v>
                </c:pt>
                <c:pt idx="1869">
                  <c:v>41081</c:v>
                </c:pt>
                <c:pt idx="1870">
                  <c:v>41082</c:v>
                </c:pt>
                <c:pt idx="1871">
                  <c:v>41085</c:v>
                </c:pt>
                <c:pt idx="1872">
                  <c:v>41086</c:v>
                </c:pt>
                <c:pt idx="1873">
                  <c:v>41087</c:v>
                </c:pt>
                <c:pt idx="1874">
                  <c:v>41088</c:v>
                </c:pt>
                <c:pt idx="1875">
                  <c:v>41089</c:v>
                </c:pt>
                <c:pt idx="1876">
                  <c:v>41092</c:v>
                </c:pt>
                <c:pt idx="1877">
                  <c:v>41093</c:v>
                </c:pt>
                <c:pt idx="1878">
                  <c:v>41095</c:v>
                </c:pt>
                <c:pt idx="1879">
                  <c:v>41096</c:v>
                </c:pt>
                <c:pt idx="1880">
                  <c:v>41099</c:v>
                </c:pt>
                <c:pt idx="1881">
                  <c:v>41100</c:v>
                </c:pt>
                <c:pt idx="1882">
                  <c:v>41101</c:v>
                </c:pt>
                <c:pt idx="1883">
                  <c:v>41102</c:v>
                </c:pt>
                <c:pt idx="1884">
                  <c:v>41103</c:v>
                </c:pt>
                <c:pt idx="1885">
                  <c:v>41106</c:v>
                </c:pt>
                <c:pt idx="1886">
                  <c:v>41107</c:v>
                </c:pt>
                <c:pt idx="1887">
                  <c:v>41108</c:v>
                </c:pt>
                <c:pt idx="1888">
                  <c:v>41109</c:v>
                </c:pt>
                <c:pt idx="1889">
                  <c:v>41110</c:v>
                </c:pt>
                <c:pt idx="1890">
                  <c:v>41113</c:v>
                </c:pt>
                <c:pt idx="1891">
                  <c:v>41114</c:v>
                </c:pt>
                <c:pt idx="1892">
                  <c:v>41115</c:v>
                </c:pt>
                <c:pt idx="1893">
                  <c:v>41116</c:v>
                </c:pt>
                <c:pt idx="1894">
                  <c:v>41117</c:v>
                </c:pt>
                <c:pt idx="1895">
                  <c:v>41120</c:v>
                </c:pt>
                <c:pt idx="1896">
                  <c:v>41121</c:v>
                </c:pt>
                <c:pt idx="1897">
                  <c:v>41122</c:v>
                </c:pt>
                <c:pt idx="1898">
                  <c:v>41123</c:v>
                </c:pt>
                <c:pt idx="1899">
                  <c:v>41124</c:v>
                </c:pt>
                <c:pt idx="1900">
                  <c:v>41127</c:v>
                </c:pt>
                <c:pt idx="1901">
                  <c:v>41128</c:v>
                </c:pt>
                <c:pt idx="1902">
                  <c:v>41129</c:v>
                </c:pt>
                <c:pt idx="1903">
                  <c:v>41130</c:v>
                </c:pt>
                <c:pt idx="1904">
                  <c:v>41131</c:v>
                </c:pt>
                <c:pt idx="1905">
                  <c:v>41134</c:v>
                </c:pt>
                <c:pt idx="1906">
                  <c:v>41135</c:v>
                </c:pt>
                <c:pt idx="1907">
                  <c:v>41136</c:v>
                </c:pt>
                <c:pt idx="1908">
                  <c:v>41137</c:v>
                </c:pt>
                <c:pt idx="1909">
                  <c:v>41138</c:v>
                </c:pt>
                <c:pt idx="1910">
                  <c:v>41141</c:v>
                </c:pt>
                <c:pt idx="1911">
                  <c:v>41142</c:v>
                </c:pt>
                <c:pt idx="1912">
                  <c:v>41143</c:v>
                </c:pt>
                <c:pt idx="1913">
                  <c:v>41144</c:v>
                </c:pt>
                <c:pt idx="1914">
                  <c:v>41145</c:v>
                </c:pt>
                <c:pt idx="1915">
                  <c:v>41148</c:v>
                </c:pt>
                <c:pt idx="1916">
                  <c:v>41149</c:v>
                </c:pt>
                <c:pt idx="1917">
                  <c:v>41150</c:v>
                </c:pt>
                <c:pt idx="1918">
                  <c:v>41151</c:v>
                </c:pt>
                <c:pt idx="1919">
                  <c:v>41152</c:v>
                </c:pt>
                <c:pt idx="1920">
                  <c:v>41156</c:v>
                </c:pt>
                <c:pt idx="1921">
                  <c:v>41157</c:v>
                </c:pt>
                <c:pt idx="1922">
                  <c:v>41158</c:v>
                </c:pt>
                <c:pt idx="1923">
                  <c:v>41159</c:v>
                </c:pt>
                <c:pt idx="1924">
                  <c:v>41162</c:v>
                </c:pt>
                <c:pt idx="1925">
                  <c:v>41163</c:v>
                </c:pt>
                <c:pt idx="1926">
                  <c:v>41164</c:v>
                </c:pt>
                <c:pt idx="1927">
                  <c:v>41165</c:v>
                </c:pt>
                <c:pt idx="1928">
                  <c:v>41166</c:v>
                </c:pt>
                <c:pt idx="1929">
                  <c:v>41169</c:v>
                </c:pt>
                <c:pt idx="1930">
                  <c:v>41170</c:v>
                </c:pt>
                <c:pt idx="1931">
                  <c:v>41171</c:v>
                </c:pt>
                <c:pt idx="1932">
                  <c:v>41172</c:v>
                </c:pt>
                <c:pt idx="1933">
                  <c:v>41173</c:v>
                </c:pt>
                <c:pt idx="1934">
                  <c:v>41176</c:v>
                </c:pt>
                <c:pt idx="1935">
                  <c:v>41177</c:v>
                </c:pt>
                <c:pt idx="1936">
                  <c:v>41178</c:v>
                </c:pt>
                <c:pt idx="1937">
                  <c:v>41179</c:v>
                </c:pt>
                <c:pt idx="1938">
                  <c:v>41180</c:v>
                </c:pt>
                <c:pt idx="1939">
                  <c:v>41183</c:v>
                </c:pt>
                <c:pt idx="1940">
                  <c:v>41184</c:v>
                </c:pt>
                <c:pt idx="1941">
                  <c:v>41185</c:v>
                </c:pt>
                <c:pt idx="1942">
                  <c:v>41186</c:v>
                </c:pt>
                <c:pt idx="1943">
                  <c:v>41187</c:v>
                </c:pt>
                <c:pt idx="1944">
                  <c:v>41191</c:v>
                </c:pt>
                <c:pt idx="1945">
                  <c:v>41192</c:v>
                </c:pt>
                <c:pt idx="1946">
                  <c:v>41193</c:v>
                </c:pt>
                <c:pt idx="1947">
                  <c:v>41194</c:v>
                </c:pt>
                <c:pt idx="1948">
                  <c:v>41197</c:v>
                </c:pt>
                <c:pt idx="1949">
                  <c:v>41198</c:v>
                </c:pt>
                <c:pt idx="1950">
                  <c:v>41199</c:v>
                </c:pt>
                <c:pt idx="1951">
                  <c:v>41200</c:v>
                </c:pt>
                <c:pt idx="1952">
                  <c:v>41201</c:v>
                </c:pt>
                <c:pt idx="1953">
                  <c:v>41204</c:v>
                </c:pt>
                <c:pt idx="1954">
                  <c:v>41205</c:v>
                </c:pt>
                <c:pt idx="1955">
                  <c:v>41206</c:v>
                </c:pt>
                <c:pt idx="1956">
                  <c:v>41207</c:v>
                </c:pt>
                <c:pt idx="1957">
                  <c:v>41208</c:v>
                </c:pt>
                <c:pt idx="1958">
                  <c:v>41211</c:v>
                </c:pt>
                <c:pt idx="1959">
                  <c:v>41213</c:v>
                </c:pt>
                <c:pt idx="1960">
                  <c:v>41214</c:v>
                </c:pt>
                <c:pt idx="1961">
                  <c:v>41215</c:v>
                </c:pt>
                <c:pt idx="1962">
                  <c:v>41218</c:v>
                </c:pt>
                <c:pt idx="1963">
                  <c:v>41219</c:v>
                </c:pt>
                <c:pt idx="1964">
                  <c:v>41220</c:v>
                </c:pt>
                <c:pt idx="1965">
                  <c:v>41221</c:v>
                </c:pt>
                <c:pt idx="1966">
                  <c:v>41222</c:v>
                </c:pt>
                <c:pt idx="1967">
                  <c:v>41226</c:v>
                </c:pt>
                <c:pt idx="1968">
                  <c:v>41227</c:v>
                </c:pt>
                <c:pt idx="1969">
                  <c:v>41228</c:v>
                </c:pt>
                <c:pt idx="1970">
                  <c:v>41229</c:v>
                </c:pt>
                <c:pt idx="1971">
                  <c:v>41232</c:v>
                </c:pt>
                <c:pt idx="1972">
                  <c:v>41233</c:v>
                </c:pt>
                <c:pt idx="1973">
                  <c:v>41234</c:v>
                </c:pt>
                <c:pt idx="1974">
                  <c:v>41236</c:v>
                </c:pt>
                <c:pt idx="1975">
                  <c:v>41239</c:v>
                </c:pt>
                <c:pt idx="1976">
                  <c:v>41240</c:v>
                </c:pt>
                <c:pt idx="1977">
                  <c:v>41241</c:v>
                </c:pt>
                <c:pt idx="1978">
                  <c:v>41242</c:v>
                </c:pt>
                <c:pt idx="1979">
                  <c:v>41243</c:v>
                </c:pt>
                <c:pt idx="1980">
                  <c:v>41246</c:v>
                </c:pt>
                <c:pt idx="1981">
                  <c:v>41247</c:v>
                </c:pt>
                <c:pt idx="1982">
                  <c:v>41248</c:v>
                </c:pt>
                <c:pt idx="1983">
                  <c:v>41249</c:v>
                </c:pt>
                <c:pt idx="1984">
                  <c:v>41250</c:v>
                </c:pt>
                <c:pt idx="1985">
                  <c:v>41253</c:v>
                </c:pt>
                <c:pt idx="1986">
                  <c:v>41254</c:v>
                </c:pt>
                <c:pt idx="1987">
                  <c:v>41255</c:v>
                </c:pt>
                <c:pt idx="1988">
                  <c:v>41256</c:v>
                </c:pt>
                <c:pt idx="1989">
                  <c:v>41257</c:v>
                </c:pt>
                <c:pt idx="1990">
                  <c:v>41260</c:v>
                </c:pt>
                <c:pt idx="1991">
                  <c:v>41261</c:v>
                </c:pt>
                <c:pt idx="1992">
                  <c:v>41262</c:v>
                </c:pt>
                <c:pt idx="1993">
                  <c:v>41263</c:v>
                </c:pt>
                <c:pt idx="1994">
                  <c:v>41264</c:v>
                </c:pt>
                <c:pt idx="1995">
                  <c:v>41267</c:v>
                </c:pt>
                <c:pt idx="1996">
                  <c:v>41269</c:v>
                </c:pt>
                <c:pt idx="1997">
                  <c:v>41270</c:v>
                </c:pt>
                <c:pt idx="1998">
                  <c:v>41271</c:v>
                </c:pt>
                <c:pt idx="1999">
                  <c:v>41274</c:v>
                </c:pt>
                <c:pt idx="2000">
                  <c:v>41276</c:v>
                </c:pt>
                <c:pt idx="2001">
                  <c:v>41277</c:v>
                </c:pt>
                <c:pt idx="2002">
                  <c:v>41278</c:v>
                </c:pt>
                <c:pt idx="2003">
                  <c:v>41281</c:v>
                </c:pt>
                <c:pt idx="2004">
                  <c:v>41282</c:v>
                </c:pt>
                <c:pt idx="2005">
                  <c:v>41283</c:v>
                </c:pt>
                <c:pt idx="2006">
                  <c:v>41284</c:v>
                </c:pt>
                <c:pt idx="2007">
                  <c:v>41285</c:v>
                </c:pt>
                <c:pt idx="2008">
                  <c:v>41288</c:v>
                </c:pt>
                <c:pt idx="2009">
                  <c:v>41289</c:v>
                </c:pt>
                <c:pt idx="2010">
                  <c:v>41290</c:v>
                </c:pt>
                <c:pt idx="2011">
                  <c:v>41291</c:v>
                </c:pt>
                <c:pt idx="2012">
                  <c:v>41292</c:v>
                </c:pt>
                <c:pt idx="2013">
                  <c:v>41296</c:v>
                </c:pt>
                <c:pt idx="2014">
                  <c:v>41297</c:v>
                </c:pt>
                <c:pt idx="2015">
                  <c:v>41298</c:v>
                </c:pt>
                <c:pt idx="2016">
                  <c:v>41299</c:v>
                </c:pt>
                <c:pt idx="2017">
                  <c:v>41302</c:v>
                </c:pt>
                <c:pt idx="2018">
                  <c:v>41303</c:v>
                </c:pt>
                <c:pt idx="2019">
                  <c:v>41304</c:v>
                </c:pt>
                <c:pt idx="2020">
                  <c:v>41305</c:v>
                </c:pt>
                <c:pt idx="2021">
                  <c:v>41306</c:v>
                </c:pt>
                <c:pt idx="2022">
                  <c:v>41309</c:v>
                </c:pt>
                <c:pt idx="2023">
                  <c:v>41310</c:v>
                </c:pt>
                <c:pt idx="2024">
                  <c:v>41311</c:v>
                </c:pt>
                <c:pt idx="2025">
                  <c:v>41312</c:v>
                </c:pt>
                <c:pt idx="2026">
                  <c:v>41313</c:v>
                </c:pt>
                <c:pt idx="2027">
                  <c:v>41316</c:v>
                </c:pt>
                <c:pt idx="2028">
                  <c:v>41317</c:v>
                </c:pt>
                <c:pt idx="2029">
                  <c:v>41318</c:v>
                </c:pt>
                <c:pt idx="2030">
                  <c:v>41319</c:v>
                </c:pt>
                <c:pt idx="2031">
                  <c:v>41320</c:v>
                </c:pt>
                <c:pt idx="2032">
                  <c:v>41324</c:v>
                </c:pt>
                <c:pt idx="2033">
                  <c:v>41325</c:v>
                </c:pt>
                <c:pt idx="2034">
                  <c:v>41326</c:v>
                </c:pt>
                <c:pt idx="2035">
                  <c:v>41327</c:v>
                </c:pt>
                <c:pt idx="2036">
                  <c:v>41330</c:v>
                </c:pt>
                <c:pt idx="2037">
                  <c:v>41331</c:v>
                </c:pt>
                <c:pt idx="2038">
                  <c:v>41332</c:v>
                </c:pt>
                <c:pt idx="2039">
                  <c:v>41333</c:v>
                </c:pt>
                <c:pt idx="2040">
                  <c:v>41334</c:v>
                </c:pt>
                <c:pt idx="2041">
                  <c:v>41337</c:v>
                </c:pt>
                <c:pt idx="2042">
                  <c:v>41338</c:v>
                </c:pt>
                <c:pt idx="2043">
                  <c:v>41339</c:v>
                </c:pt>
                <c:pt idx="2044">
                  <c:v>41340</c:v>
                </c:pt>
                <c:pt idx="2045">
                  <c:v>41341</c:v>
                </c:pt>
                <c:pt idx="2046">
                  <c:v>41344</c:v>
                </c:pt>
                <c:pt idx="2047">
                  <c:v>41345</c:v>
                </c:pt>
                <c:pt idx="2048">
                  <c:v>41346</c:v>
                </c:pt>
                <c:pt idx="2049">
                  <c:v>41347</c:v>
                </c:pt>
                <c:pt idx="2050">
                  <c:v>41348</c:v>
                </c:pt>
                <c:pt idx="2051">
                  <c:v>41351</c:v>
                </c:pt>
                <c:pt idx="2052">
                  <c:v>41352</c:v>
                </c:pt>
                <c:pt idx="2053">
                  <c:v>41353</c:v>
                </c:pt>
                <c:pt idx="2054">
                  <c:v>41354</c:v>
                </c:pt>
                <c:pt idx="2055">
                  <c:v>41355</c:v>
                </c:pt>
                <c:pt idx="2056">
                  <c:v>41358</c:v>
                </c:pt>
                <c:pt idx="2057">
                  <c:v>41359</c:v>
                </c:pt>
                <c:pt idx="2058">
                  <c:v>41360</c:v>
                </c:pt>
                <c:pt idx="2059">
                  <c:v>41361</c:v>
                </c:pt>
                <c:pt idx="2060">
                  <c:v>41365</c:v>
                </c:pt>
                <c:pt idx="2061">
                  <c:v>41366</c:v>
                </c:pt>
                <c:pt idx="2062">
                  <c:v>41367</c:v>
                </c:pt>
                <c:pt idx="2063">
                  <c:v>41368</c:v>
                </c:pt>
                <c:pt idx="2064">
                  <c:v>41369</c:v>
                </c:pt>
                <c:pt idx="2065">
                  <c:v>41372</c:v>
                </c:pt>
                <c:pt idx="2066">
                  <c:v>41373</c:v>
                </c:pt>
                <c:pt idx="2067">
                  <c:v>41374</c:v>
                </c:pt>
                <c:pt idx="2068">
                  <c:v>41375</c:v>
                </c:pt>
                <c:pt idx="2069">
                  <c:v>41376</c:v>
                </c:pt>
                <c:pt idx="2070">
                  <c:v>41379</c:v>
                </c:pt>
                <c:pt idx="2071">
                  <c:v>41380</c:v>
                </c:pt>
                <c:pt idx="2072">
                  <c:v>41381</c:v>
                </c:pt>
                <c:pt idx="2073">
                  <c:v>41382</c:v>
                </c:pt>
                <c:pt idx="2074">
                  <c:v>41383</c:v>
                </c:pt>
                <c:pt idx="2075">
                  <c:v>41386</c:v>
                </c:pt>
                <c:pt idx="2076">
                  <c:v>41387</c:v>
                </c:pt>
                <c:pt idx="2077">
                  <c:v>41388</c:v>
                </c:pt>
                <c:pt idx="2078">
                  <c:v>41389</c:v>
                </c:pt>
                <c:pt idx="2079">
                  <c:v>41390</c:v>
                </c:pt>
                <c:pt idx="2080">
                  <c:v>41393</c:v>
                </c:pt>
                <c:pt idx="2081">
                  <c:v>41394</c:v>
                </c:pt>
                <c:pt idx="2082">
                  <c:v>41395</c:v>
                </c:pt>
                <c:pt idx="2083">
                  <c:v>41396</c:v>
                </c:pt>
                <c:pt idx="2084">
                  <c:v>41397</c:v>
                </c:pt>
                <c:pt idx="2085">
                  <c:v>41400</c:v>
                </c:pt>
                <c:pt idx="2086">
                  <c:v>41401</c:v>
                </c:pt>
                <c:pt idx="2087">
                  <c:v>41402</c:v>
                </c:pt>
                <c:pt idx="2088">
                  <c:v>41403</c:v>
                </c:pt>
                <c:pt idx="2089">
                  <c:v>41404</c:v>
                </c:pt>
                <c:pt idx="2090">
                  <c:v>41407</c:v>
                </c:pt>
                <c:pt idx="2091">
                  <c:v>41408</c:v>
                </c:pt>
                <c:pt idx="2092">
                  <c:v>41409</c:v>
                </c:pt>
                <c:pt idx="2093">
                  <c:v>41410</c:v>
                </c:pt>
                <c:pt idx="2094">
                  <c:v>41411</c:v>
                </c:pt>
                <c:pt idx="2095">
                  <c:v>41414</c:v>
                </c:pt>
                <c:pt idx="2096">
                  <c:v>41415</c:v>
                </c:pt>
                <c:pt idx="2097">
                  <c:v>41416</c:v>
                </c:pt>
                <c:pt idx="2098">
                  <c:v>41417</c:v>
                </c:pt>
                <c:pt idx="2099">
                  <c:v>41418</c:v>
                </c:pt>
                <c:pt idx="2100">
                  <c:v>41422</c:v>
                </c:pt>
                <c:pt idx="2101">
                  <c:v>41423</c:v>
                </c:pt>
                <c:pt idx="2102">
                  <c:v>41424</c:v>
                </c:pt>
                <c:pt idx="2103">
                  <c:v>41425</c:v>
                </c:pt>
                <c:pt idx="2104">
                  <c:v>41428</c:v>
                </c:pt>
                <c:pt idx="2105">
                  <c:v>41429</c:v>
                </c:pt>
                <c:pt idx="2106">
                  <c:v>41430</c:v>
                </c:pt>
                <c:pt idx="2107">
                  <c:v>41431</c:v>
                </c:pt>
                <c:pt idx="2108">
                  <c:v>41432</c:v>
                </c:pt>
                <c:pt idx="2109">
                  <c:v>41435</c:v>
                </c:pt>
                <c:pt idx="2110">
                  <c:v>41436</c:v>
                </c:pt>
                <c:pt idx="2111">
                  <c:v>41437</c:v>
                </c:pt>
                <c:pt idx="2112">
                  <c:v>41438</c:v>
                </c:pt>
                <c:pt idx="2113">
                  <c:v>41439</c:v>
                </c:pt>
                <c:pt idx="2114">
                  <c:v>41442</c:v>
                </c:pt>
                <c:pt idx="2115">
                  <c:v>41443</c:v>
                </c:pt>
                <c:pt idx="2116">
                  <c:v>41444</c:v>
                </c:pt>
                <c:pt idx="2117">
                  <c:v>41445</c:v>
                </c:pt>
                <c:pt idx="2118">
                  <c:v>41446</c:v>
                </c:pt>
                <c:pt idx="2119">
                  <c:v>41449</c:v>
                </c:pt>
                <c:pt idx="2120">
                  <c:v>41450</c:v>
                </c:pt>
                <c:pt idx="2121">
                  <c:v>41451</c:v>
                </c:pt>
                <c:pt idx="2122">
                  <c:v>41452</c:v>
                </c:pt>
                <c:pt idx="2123">
                  <c:v>41453</c:v>
                </c:pt>
                <c:pt idx="2124">
                  <c:v>41456</c:v>
                </c:pt>
                <c:pt idx="2125">
                  <c:v>41457</c:v>
                </c:pt>
                <c:pt idx="2126">
                  <c:v>41458</c:v>
                </c:pt>
                <c:pt idx="2127">
                  <c:v>41460</c:v>
                </c:pt>
                <c:pt idx="2128">
                  <c:v>41463</c:v>
                </c:pt>
                <c:pt idx="2129">
                  <c:v>41464</c:v>
                </c:pt>
                <c:pt idx="2130">
                  <c:v>41465</c:v>
                </c:pt>
                <c:pt idx="2131">
                  <c:v>41466</c:v>
                </c:pt>
                <c:pt idx="2132">
                  <c:v>41467</c:v>
                </c:pt>
                <c:pt idx="2133">
                  <c:v>41470</c:v>
                </c:pt>
                <c:pt idx="2134">
                  <c:v>41471</c:v>
                </c:pt>
                <c:pt idx="2135">
                  <c:v>41472</c:v>
                </c:pt>
                <c:pt idx="2136">
                  <c:v>41473</c:v>
                </c:pt>
                <c:pt idx="2137">
                  <c:v>41474</c:v>
                </c:pt>
                <c:pt idx="2138">
                  <c:v>41477</c:v>
                </c:pt>
                <c:pt idx="2139">
                  <c:v>41478</c:v>
                </c:pt>
                <c:pt idx="2140">
                  <c:v>41479</c:v>
                </c:pt>
                <c:pt idx="2141">
                  <c:v>41480</c:v>
                </c:pt>
                <c:pt idx="2142">
                  <c:v>41481</c:v>
                </c:pt>
                <c:pt idx="2143">
                  <c:v>41484</c:v>
                </c:pt>
                <c:pt idx="2144">
                  <c:v>41485</c:v>
                </c:pt>
                <c:pt idx="2145">
                  <c:v>41486</c:v>
                </c:pt>
                <c:pt idx="2146">
                  <c:v>41487</c:v>
                </c:pt>
                <c:pt idx="2147">
                  <c:v>41488</c:v>
                </c:pt>
                <c:pt idx="2148">
                  <c:v>41491</c:v>
                </c:pt>
                <c:pt idx="2149">
                  <c:v>41492</c:v>
                </c:pt>
                <c:pt idx="2150">
                  <c:v>41493</c:v>
                </c:pt>
                <c:pt idx="2151">
                  <c:v>41494</c:v>
                </c:pt>
                <c:pt idx="2152">
                  <c:v>41495</c:v>
                </c:pt>
                <c:pt idx="2153">
                  <c:v>41498</c:v>
                </c:pt>
                <c:pt idx="2154">
                  <c:v>41499</c:v>
                </c:pt>
                <c:pt idx="2155">
                  <c:v>41500</c:v>
                </c:pt>
                <c:pt idx="2156">
                  <c:v>41501</c:v>
                </c:pt>
                <c:pt idx="2157">
                  <c:v>41502</c:v>
                </c:pt>
                <c:pt idx="2158">
                  <c:v>41505</c:v>
                </c:pt>
                <c:pt idx="2159">
                  <c:v>41506</c:v>
                </c:pt>
                <c:pt idx="2160">
                  <c:v>41507</c:v>
                </c:pt>
                <c:pt idx="2161">
                  <c:v>41508</c:v>
                </c:pt>
                <c:pt idx="2162">
                  <c:v>41509</c:v>
                </c:pt>
                <c:pt idx="2163">
                  <c:v>41512</c:v>
                </c:pt>
                <c:pt idx="2164">
                  <c:v>41513</c:v>
                </c:pt>
                <c:pt idx="2165">
                  <c:v>41514</c:v>
                </c:pt>
                <c:pt idx="2166">
                  <c:v>41515</c:v>
                </c:pt>
                <c:pt idx="2167">
                  <c:v>41516</c:v>
                </c:pt>
                <c:pt idx="2168">
                  <c:v>41520</c:v>
                </c:pt>
                <c:pt idx="2169">
                  <c:v>41521</c:v>
                </c:pt>
                <c:pt idx="2170">
                  <c:v>41522</c:v>
                </c:pt>
                <c:pt idx="2171">
                  <c:v>41523</c:v>
                </c:pt>
                <c:pt idx="2172">
                  <c:v>41526</c:v>
                </c:pt>
                <c:pt idx="2173">
                  <c:v>41527</c:v>
                </c:pt>
                <c:pt idx="2174">
                  <c:v>41528</c:v>
                </c:pt>
                <c:pt idx="2175">
                  <c:v>41529</c:v>
                </c:pt>
                <c:pt idx="2176">
                  <c:v>41530</c:v>
                </c:pt>
                <c:pt idx="2177">
                  <c:v>41533</c:v>
                </c:pt>
                <c:pt idx="2178">
                  <c:v>41534</c:v>
                </c:pt>
                <c:pt idx="2179">
                  <c:v>41535</c:v>
                </c:pt>
                <c:pt idx="2180">
                  <c:v>41536</c:v>
                </c:pt>
                <c:pt idx="2181">
                  <c:v>41537</c:v>
                </c:pt>
                <c:pt idx="2182">
                  <c:v>41540</c:v>
                </c:pt>
                <c:pt idx="2183">
                  <c:v>41541</c:v>
                </c:pt>
                <c:pt idx="2184">
                  <c:v>41542</c:v>
                </c:pt>
                <c:pt idx="2185">
                  <c:v>41543</c:v>
                </c:pt>
                <c:pt idx="2186">
                  <c:v>41544</c:v>
                </c:pt>
                <c:pt idx="2187">
                  <c:v>41547</c:v>
                </c:pt>
                <c:pt idx="2188">
                  <c:v>41548</c:v>
                </c:pt>
                <c:pt idx="2189">
                  <c:v>41549</c:v>
                </c:pt>
                <c:pt idx="2190">
                  <c:v>41550</c:v>
                </c:pt>
                <c:pt idx="2191">
                  <c:v>41551</c:v>
                </c:pt>
                <c:pt idx="2192">
                  <c:v>41554</c:v>
                </c:pt>
                <c:pt idx="2193">
                  <c:v>41555</c:v>
                </c:pt>
                <c:pt idx="2194">
                  <c:v>41556</c:v>
                </c:pt>
                <c:pt idx="2195">
                  <c:v>41557</c:v>
                </c:pt>
                <c:pt idx="2196">
                  <c:v>41558</c:v>
                </c:pt>
                <c:pt idx="2197">
                  <c:v>41562</c:v>
                </c:pt>
                <c:pt idx="2198">
                  <c:v>41563</c:v>
                </c:pt>
                <c:pt idx="2199">
                  <c:v>41564</c:v>
                </c:pt>
                <c:pt idx="2200">
                  <c:v>41565</c:v>
                </c:pt>
                <c:pt idx="2201">
                  <c:v>41568</c:v>
                </c:pt>
                <c:pt idx="2202">
                  <c:v>41569</c:v>
                </c:pt>
                <c:pt idx="2203">
                  <c:v>41570</c:v>
                </c:pt>
                <c:pt idx="2204">
                  <c:v>41571</c:v>
                </c:pt>
                <c:pt idx="2205">
                  <c:v>41572</c:v>
                </c:pt>
                <c:pt idx="2206">
                  <c:v>41575</c:v>
                </c:pt>
                <c:pt idx="2207">
                  <c:v>41576</c:v>
                </c:pt>
                <c:pt idx="2208">
                  <c:v>41577</c:v>
                </c:pt>
                <c:pt idx="2209">
                  <c:v>41578</c:v>
                </c:pt>
                <c:pt idx="2210">
                  <c:v>41579</c:v>
                </c:pt>
                <c:pt idx="2211">
                  <c:v>41582</c:v>
                </c:pt>
                <c:pt idx="2212">
                  <c:v>41583</c:v>
                </c:pt>
                <c:pt idx="2213">
                  <c:v>41584</c:v>
                </c:pt>
                <c:pt idx="2214">
                  <c:v>41585</c:v>
                </c:pt>
                <c:pt idx="2215">
                  <c:v>41586</c:v>
                </c:pt>
                <c:pt idx="2216">
                  <c:v>41590</c:v>
                </c:pt>
                <c:pt idx="2217">
                  <c:v>41591</c:v>
                </c:pt>
                <c:pt idx="2218">
                  <c:v>41592</c:v>
                </c:pt>
                <c:pt idx="2219">
                  <c:v>41593</c:v>
                </c:pt>
                <c:pt idx="2220">
                  <c:v>41596</c:v>
                </c:pt>
                <c:pt idx="2221">
                  <c:v>41597</c:v>
                </c:pt>
                <c:pt idx="2222">
                  <c:v>41598</c:v>
                </c:pt>
                <c:pt idx="2223">
                  <c:v>41599</c:v>
                </c:pt>
                <c:pt idx="2224">
                  <c:v>41600</c:v>
                </c:pt>
                <c:pt idx="2225">
                  <c:v>41603</c:v>
                </c:pt>
                <c:pt idx="2226">
                  <c:v>41604</c:v>
                </c:pt>
                <c:pt idx="2227">
                  <c:v>41605</c:v>
                </c:pt>
                <c:pt idx="2228">
                  <c:v>41607</c:v>
                </c:pt>
                <c:pt idx="2229">
                  <c:v>41610</c:v>
                </c:pt>
                <c:pt idx="2230">
                  <c:v>41611</c:v>
                </c:pt>
                <c:pt idx="2231">
                  <c:v>41612</c:v>
                </c:pt>
                <c:pt idx="2232">
                  <c:v>41613</c:v>
                </c:pt>
                <c:pt idx="2233">
                  <c:v>41614</c:v>
                </c:pt>
                <c:pt idx="2234">
                  <c:v>41617</c:v>
                </c:pt>
                <c:pt idx="2235">
                  <c:v>41618</c:v>
                </c:pt>
                <c:pt idx="2236">
                  <c:v>41619</c:v>
                </c:pt>
                <c:pt idx="2237">
                  <c:v>41620</c:v>
                </c:pt>
                <c:pt idx="2238">
                  <c:v>41621</c:v>
                </c:pt>
                <c:pt idx="2239">
                  <c:v>41624</c:v>
                </c:pt>
                <c:pt idx="2240">
                  <c:v>41625</c:v>
                </c:pt>
                <c:pt idx="2241">
                  <c:v>41626</c:v>
                </c:pt>
                <c:pt idx="2242">
                  <c:v>41627</c:v>
                </c:pt>
                <c:pt idx="2243">
                  <c:v>41628</c:v>
                </c:pt>
                <c:pt idx="2244">
                  <c:v>41631</c:v>
                </c:pt>
                <c:pt idx="2245">
                  <c:v>41632</c:v>
                </c:pt>
                <c:pt idx="2246">
                  <c:v>41634</c:v>
                </c:pt>
                <c:pt idx="2247">
                  <c:v>41635</c:v>
                </c:pt>
                <c:pt idx="2248">
                  <c:v>41638</c:v>
                </c:pt>
                <c:pt idx="2249">
                  <c:v>41639</c:v>
                </c:pt>
                <c:pt idx="2250">
                  <c:v>41641</c:v>
                </c:pt>
                <c:pt idx="2251">
                  <c:v>41642</c:v>
                </c:pt>
                <c:pt idx="2252">
                  <c:v>41645</c:v>
                </c:pt>
                <c:pt idx="2253">
                  <c:v>41646</c:v>
                </c:pt>
                <c:pt idx="2254">
                  <c:v>41647</c:v>
                </c:pt>
                <c:pt idx="2255">
                  <c:v>41648</c:v>
                </c:pt>
                <c:pt idx="2256">
                  <c:v>41649</c:v>
                </c:pt>
                <c:pt idx="2257">
                  <c:v>41652</c:v>
                </c:pt>
                <c:pt idx="2258">
                  <c:v>41653</c:v>
                </c:pt>
                <c:pt idx="2259">
                  <c:v>41654</c:v>
                </c:pt>
                <c:pt idx="2260">
                  <c:v>41655</c:v>
                </c:pt>
                <c:pt idx="2261">
                  <c:v>41656</c:v>
                </c:pt>
                <c:pt idx="2262">
                  <c:v>41660</c:v>
                </c:pt>
                <c:pt idx="2263">
                  <c:v>41661</c:v>
                </c:pt>
                <c:pt idx="2264">
                  <c:v>41662</c:v>
                </c:pt>
                <c:pt idx="2265">
                  <c:v>41663</c:v>
                </c:pt>
                <c:pt idx="2266">
                  <c:v>41666</c:v>
                </c:pt>
                <c:pt idx="2267">
                  <c:v>41667</c:v>
                </c:pt>
                <c:pt idx="2268">
                  <c:v>41668</c:v>
                </c:pt>
                <c:pt idx="2269">
                  <c:v>41669</c:v>
                </c:pt>
                <c:pt idx="2270">
                  <c:v>41670</c:v>
                </c:pt>
                <c:pt idx="2271">
                  <c:v>41673</c:v>
                </c:pt>
                <c:pt idx="2272">
                  <c:v>41674</c:v>
                </c:pt>
                <c:pt idx="2273">
                  <c:v>41675</c:v>
                </c:pt>
                <c:pt idx="2274">
                  <c:v>41676</c:v>
                </c:pt>
                <c:pt idx="2275">
                  <c:v>41677</c:v>
                </c:pt>
                <c:pt idx="2276">
                  <c:v>41680</c:v>
                </c:pt>
                <c:pt idx="2277">
                  <c:v>41681</c:v>
                </c:pt>
                <c:pt idx="2278">
                  <c:v>41682</c:v>
                </c:pt>
                <c:pt idx="2279">
                  <c:v>41683</c:v>
                </c:pt>
                <c:pt idx="2280">
                  <c:v>41684</c:v>
                </c:pt>
                <c:pt idx="2281">
                  <c:v>41688</c:v>
                </c:pt>
                <c:pt idx="2282">
                  <c:v>41689</c:v>
                </c:pt>
                <c:pt idx="2283">
                  <c:v>41690</c:v>
                </c:pt>
                <c:pt idx="2284">
                  <c:v>41691</c:v>
                </c:pt>
                <c:pt idx="2285">
                  <c:v>41694</c:v>
                </c:pt>
                <c:pt idx="2286">
                  <c:v>41695</c:v>
                </c:pt>
                <c:pt idx="2287">
                  <c:v>41696</c:v>
                </c:pt>
                <c:pt idx="2288">
                  <c:v>41697</c:v>
                </c:pt>
                <c:pt idx="2289">
                  <c:v>41698</c:v>
                </c:pt>
                <c:pt idx="2290">
                  <c:v>41701</c:v>
                </c:pt>
                <c:pt idx="2291">
                  <c:v>41702</c:v>
                </c:pt>
                <c:pt idx="2292">
                  <c:v>41703</c:v>
                </c:pt>
                <c:pt idx="2293">
                  <c:v>41704</c:v>
                </c:pt>
                <c:pt idx="2294">
                  <c:v>41705</c:v>
                </c:pt>
                <c:pt idx="2295">
                  <c:v>41708</c:v>
                </c:pt>
                <c:pt idx="2296">
                  <c:v>41709</c:v>
                </c:pt>
                <c:pt idx="2297">
                  <c:v>41710</c:v>
                </c:pt>
                <c:pt idx="2298">
                  <c:v>41711</c:v>
                </c:pt>
                <c:pt idx="2299">
                  <c:v>41712</c:v>
                </c:pt>
                <c:pt idx="2300">
                  <c:v>41715</c:v>
                </c:pt>
                <c:pt idx="2301">
                  <c:v>41716</c:v>
                </c:pt>
                <c:pt idx="2302">
                  <c:v>41717</c:v>
                </c:pt>
                <c:pt idx="2303">
                  <c:v>41718</c:v>
                </c:pt>
                <c:pt idx="2304">
                  <c:v>41719</c:v>
                </c:pt>
                <c:pt idx="2305">
                  <c:v>41722</c:v>
                </c:pt>
                <c:pt idx="2306">
                  <c:v>41723</c:v>
                </c:pt>
                <c:pt idx="2307">
                  <c:v>41724</c:v>
                </c:pt>
                <c:pt idx="2308">
                  <c:v>41725</c:v>
                </c:pt>
                <c:pt idx="2309">
                  <c:v>41726</c:v>
                </c:pt>
                <c:pt idx="2310">
                  <c:v>41729</c:v>
                </c:pt>
                <c:pt idx="2311">
                  <c:v>41730</c:v>
                </c:pt>
                <c:pt idx="2312">
                  <c:v>41731</c:v>
                </c:pt>
                <c:pt idx="2313">
                  <c:v>41732</c:v>
                </c:pt>
                <c:pt idx="2314">
                  <c:v>41733</c:v>
                </c:pt>
                <c:pt idx="2315">
                  <c:v>41736</c:v>
                </c:pt>
                <c:pt idx="2316">
                  <c:v>41737</c:v>
                </c:pt>
                <c:pt idx="2317">
                  <c:v>41738</c:v>
                </c:pt>
                <c:pt idx="2318">
                  <c:v>41739</c:v>
                </c:pt>
                <c:pt idx="2319">
                  <c:v>41740</c:v>
                </c:pt>
                <c:pt idx="2320">
                  <c:v>41743</c:v>
                </c:pt>
                <c:pt idx="2321">
                  <c:v>41744</c:v>
                </c:pt>
                <c:pt idx="2322">
                  <c:v>41745</c:v>
                </c:pt>
                <c:pt idx="2323">
                  <c:v>41746</c:v>
                </c:pt>
                <c:pt idx="2324">
                  <c:v>41750</c:v>
                </c:pt>
                <c:pt idx="2325">
                  <c:v>41751</c:v>
                </c:pt>
                <c:pt idx="2326">
                  <c:v>41752</c:v>
                </c:pt>
                <c:pt idx="2327">
                  <c:v>41753</c:v>
                </c:pt>
                <c:pt idx="2328">
                  <c:v>41754</c:v>
                </c:pt>
                <c:pt idx="2329">
                  <c:v>41757</c:v>
                </c:pt>
                <c:pt idx="2330">
                  <c:v>41758</c:v>
                </c:pt>
                <c:pt idx="2331">
                  <c:v>41759</c:v>
                </c:pt>
                <c:pt idx="2332">
                  <c:v>41760</c:v>
                </c:pt>
                <c:pt idx="2333">
                  <c:v>41761</c:v>
                </c:pt>
                <c:pt idx="2334">
                  <c:v>41764</c:v>
                </c:pt>
                <c:pt idx="2335">
                  <c:v>41765</c:v>
                </c:pt>
                <c:pt idx="2336">
                  <c:v>41766</c:v>
                </c:pt>
                <c:pt idx="2337">
                  <c:v>41767</c:v>
                </c:pt>
                <c:pt idx="2338">
                  <c:v>41768</c:v>
                </c:pt>
                <c:pt idx="2339">
                  <c:v>41771</c:v>
                </c:pt>
                <c:pt idx="2340">
                  <c:v>41772</c:v>
                </c:pt>
                <c:pt idx="2341">
                  <c:v>41773</c:v>
                </c:pt>
                <c:pt idx="2342">
                  <c:v>41774</c:v>
                </c:pt>
                <c:pt idx="2343">
                  <c:v>41775</c:v>
                </c:pt>
                <c:pt idx="2344">
                  <c:v>41778</c:v>
                </c:pt>
                <c:pt idx="2345">
                  <c:v>41779</c:v>
                </c:pt>
                <c:pt idx="2346">
                  <c:v>41780</c:v>
                </c:pt>
                <c:pt idx="2347">
                  <c:v>41781</c:v>
                </c:pt>
                <c:pt idx="2348">
                  <c:v>41782</c:v>
                </c:pt>
                <c:pt idx="2349">
                  <c:v>41786</c:v>
                </c:pt>
                <c:pt idx="2350">
                  <c:v>41787</c:v>
                </c:pt>
                <c:pt idx="2351">
                  <c:v>41788</c:v>
                </c:pt>
                <c:pt idx="2352">
                  <c:v>41789</c:v>
                </c:pt>
                <c:pt idx="2353">
                  <c:v>41792</c:v>
                </c:pt>
                <c:pt idx="2354">
                  <c:v>41793</c:v>
                </c:pt>
                <c:pt idx="2355">
                  <c:v>41794</c:v>
                </c:pt>
                <c:pt idx="2356">
                  <c:v>41795</c:v>
                </c:pt>
                <c:pt idx="2357">
                  <c:v>41796</c:v>
                </c:pt>
                <c:pt idx="2358">
                  <c:v>41799</c:v>
                </c:pt>
                <c:pt idx="2359">
                  <c:v>41800</c:v>
                </c:pt>
                <c:pt idx="2360">
                  <c:v>41801</c:v>
                </c:pt>
                <c:pt idx="2361">
                  <c:v>41802</c:v>
                </c:pt>
                <c:pt idx="2362">
                  <c:v>41803</c:v>
                </c:pt>
                <c:pt idx="2363">
                  <c:v>41806</c:v>
                </c:pt>
                <c:pt idx="2364">
                  <c:v>41807</c:v>
                </c:pt>
                <c:pt idx="2365">
                  <c:v>41808</c:v>
                </c:pt>
                <c:pt idx="2366">
                  <c:v>41809</c:v>
                </c:pt>
                <c:pt idx="2367">
                  <c:v>41810</c:v>
                </c:pt>
                <c:pt idx="2368">
                  <c:v>41813</c:v>
                </c:pt>
                <c:pt idx="2369">
                  <c:v>41814</c:v>
                </c:pt>
                <c:pt idx="2370">
                  <c:v>41815</c:v>
                </c:pt>
                <c:pt idx="2371">
                  <c:v>41816</c:v>
                </c:pt>
                <c:pt idx="2372">
                  <c:v>41817</c:v>
                </c:pt>
                <c:pt idx="2373">
                  <c:v>41820</c:v>
                </c:pt>
                <c:pt idx="2374">
                  <c:v>41821</c:v>
                </c:pt>
                <c:pt idx="2375">
                  <c:v>41822</c:v>
                </c:pt>
                <c:pt idx="2376">
                  <c:v>41823</c:v>
                </c:pt>
                <c:pt idx="2377">
                  <c:v>41827</c:v>
                </c:pt>
                <c:pt idx="2378">
                  <c:v>41828</c:v>
                </c:pt>
                <c:pt idx="2379">
                  <c:v>41829</c:v>
                </c:pt>
                <c:pt idx="2380">
                  <c:v>41830</c:v>
                </c:pt>
                <c:pt idx="2381">
                  <c:v>41831</c:v>
                </c:pt>
                <c:pt idx="2382">
                  <c:v>41834</c:v>
                </c:pt>
                <c:pt idx="2383">
                  <c:v>41835</c:v>
                </c:pt>
                <c:pt idx="2384">
                  <c:v>41836</c:v>
                </c:pt>
                <c:pt idx="2385">
                  <c:v>41837</c:v>
                </c:pt>
                <c:pt idx="2386">
                  <c:v>41838</c:v>
                </c:pt>
                <c:pt idx="2387">
                  <c:v>41841</c:v>
                </c:pt>
                <c:pt idx="2388">
                  <c:v>41842</c:v>
                </c:pt>
                <c:pt idx="2389">
                  <c:v>41843</c:v>
                </c:pt>
                <c:pt idx="2390">
                  <c:v>41844</c:v>
                </c:pt>
                <c:pt idx="2391">
                  <c:v>41845</c:v>
                </c:pt>
                <c:pt idx="2392">
                  <c:v>41848</c:v>
                </c:pt>
                <c:pt idx="2393">
                  <c:v>41849</c:v>
                </c:pt>
                <c:pt idx="2394">
                  <c:v>41850</c:v>
                </c:pt>
                <c:pt idx="2395">
                  <c:v>41851</c:v>
                </c:pt>
                <c:pt idx="2396">
                  <c:v>41852</c:v>
                </c:pt>
                <c:pt idx="2397">
                  <c:v>41855</c:v>
                </c:pt>
                <c:pt idx="2398">
                  <c:v>41856</c:v>
                </c:pt>
                <c:pt idx="2399">
                  <c:v>41857</c:v>
                </c:pt>
                <c:pt idx="2400">
                  <c:v>41858</c:v>
                </c:pt>
                <c:pt idx="2401">
                  <c:v>41859</c:v>
                </c:pt>
                <c:pt idx="2402">
                  <c:v>41862</c:v>
                </c:pt>
                <c:pt idx="2403">
                  <c:v>41863</c:v>
                </c:pt>
                <c:pt idx="2404">
                  <c:v>41864</c:v>
                </c:pt>
                <c:pt idx="2405">
                  <c:v>41865</c:v>
                </c:pt>
                <c:pt idx="2406">
                  <c:v>41866</c:v>
                </c:pt>
                <c:pt idx="2407">
                  <c:v>41869</c:v>
                </c:pt>
                <c:pt idx="2408">
                  <c:v>41870</c:v>
                </c:pt>
                <c:pt idx="2409">
                  <c:v>41871</c:v>
                </c:pt>
                <c:pt idx="2410">
                  <c:v>41872</c:v>
                </c:pt>
                <c:pt idx="2411">
                  <c:v>41873</c:v>
                </c:pt>
                <c:pt idx="2412">
                  <c:v>41876</c:v>
                </c:pt>
                <c:pt idx="2413">
                  <c:v>41877</c:v>
                </c:pt>
                <c:pt idx="2414">
                  <c:v>41878</c:v>
                </c:pt>
                <c:pt idx="2415">
                  <c:v>41879</c:v>
                </c:pt>
                <c:pt idx="2416">
                  <c:v>41880</c:v>
                </c:pt>
                <c:pt idx="2417">
                  <c:v>41884</c:v>
                </c:pt>
                <c:pt idx="2418">
                  <c:v>41885</c:v>
                </c:pt>
                <c:pt idx="2419">
                  <c:v>41886</c:v>
                </c:pt>
                <c:pt idx="2420">
                  <c:v>41887</c:v>
                </c:pt>
                <c:pt idx="2421">
                  <c:v>41890</c:v>
                </c:pt>
                <c:pt idx="2422">
                  <c:v>41891</c:v>
                </c:pt>
                <c:pt idx="2423">
                  <c:v>41892</c:v>
                </c:pt>
                <c:pt idx="2424">
                  <c:v>41893</c:v>
                </c:pt>
                <c:pt idx="2425">
                  <c:v>41894</c:v>
                </c:pt>
                <c:pt idx="2426">
                  <c:v>41897</c:v>
                </c:pt>
                <c:pt idx="2427">
                  <c:v>41898</c:v>
                </c:pt>
                <c:pt idx="2428">
                  <c:v>41899</c:v>
                </c:pt>
                <c:pt idx="2429">
                  <c:v>41900</c:v>
                </c:pt>
                <c:pt idx="2430">
                  <c:v>41901</c:v>
                </c:pt>
                <c:pt idx="2431">
                  <c:v>41904</c:v>
                </c:pt>
                <c:pt idx="2432">
                  <c:v>41905</c:v>
                </c:pt>
                <c:pt idx="2433">
                  <c:v>41906</c:v>
                </c:pt>
                <c:pt idx="2434">
                  <c:v>41907</c:v>
                </c:pt>
                <c:pt idx="2435">
                  <c:v>41908</c:v>
                </c:pt>
                <c:pt idx="2436">
                  <c:v>41911</c:v>
                </c:pt>
                <c:pt idx="2437">
                  <c:v>41912</c:v>
                </c:pt>
                <c:pt idx="2438">
                  <c:v>41913</c:v>
                </c:pt>
                <c:pt idx="2439">
                  <c:v>41914</c:v>
                </c:pt>
                <c:pt idx="2440">
                  <c:v>41915</c:v>
                </c:pt>
                <c:pt idx="2441">
                  <c:v>41918</c:v>
                </c:pt>
                <c:pt idx="2442">
                  <c:v>41919</c:v>
                </c:pt>
                <c:pt idx="2443">
                  <c:v>41920</c:v>
                </c:pt>
                <c:pt idx="2444">
                  <c:v>41921</c:v>
                </c:pt>
                <c:pt idx="2445">
                  <c:v>41922</c:v>
                </c:pt>
                <c:pt idx="2446">
                  <c:v>41926</c:v>
                </c:pt>
                <c:pt idx="2447">
                  <c:v>41927</c:v>
                </c:pt>
                <c:pt idx="2448">
                  <c:v>41928</c:v>
                </c:pt>
                <c:pt idx="2449">
                  <c:v>41929</c:v>
                </c:pt>
                <c:pt idx="2450">
                  <c:v>41932</c:v>
                </c:pt>
                <c:pt idx="2451">
                  <c:v>41933</c:v>
                </c:pt>
                <c:pt idx="2452">
                  <c:v>41934</c:v>
                </c:pt>
                <c:pt idx="2453">
                  <c:v>41935</c:v>
                </c:pt>
                <c:pt idx="2454">
                  <c:v>41936</c:v>
                </c:pt>
                <c:pt idx="2455">
                  <c:v>41939</c:v>
                </c:pt>
                <c:pt idx="2456">
                  <c:v>41940</c:v>
                </c:pt>
                <c:pt idx="2457">
                  <c:v>41941</c:v>
                </c:pt>
                <c:pt idx="2458">
                  <c:v>41942</c:v>
                </c:pt>
                <c:pt idx="2459">
                  <c:v>41943</c:v>
                </c:pt>
                <c:pt idx="2460">
                  <c:v>41946</c:v>
                </c:pt>
                <c:pt idx="2461">
                  <c:v>41947</c:v>
                </c:pt>
                <c:pt idx="2462">
                  <c:v>41948</c:v>
                </c:pt>
                <c:pt idx="2463">
                  <c:v>41949</c:v>
                </c:pt>
                <c:pt idx="2464">
                  <c:v>41950</c:v>
                </c:pt>
                <c:pt idx="2465">
                  <c:v>41953</c:v>
                </c:pt>
                <c:pt idx="2466">
                  <c:v>41955</c:v>
                </c:pt>
                <c:pt idx="2467">
                  <c:v>41956</c:v>
                </c:pt>
                <c:pt idx="2468">
                  <c:v>41957</c:v>
                </c:pt>
                <c:pt idx="2469">
                  <c:v>41960</c:v>
                </c:pt>
                <c:pt idx="2470">
                  <c:v>41961</c:v>
                </c:pt>
                <c:pt idx="2471">
                  <c:v>41962</c:v>
                </c:pt>
                <c:pt idx="2472">
                  <c:v>41963</c:v>
                </c:pt>
                <c:pt idx="2473">
                  <c:v>41964</c:v>
                </c:pt>
                <c:pt idx="2474">
                  <c:v>41967</c:v>
                </c:pt>
                <c:pt idx="2475">
                  <c:v>41968</c:v>
                </c:pt>
                <c:pt idx="2476">
                  <c:v>41969</c:v>
                </c:pt>
                <c:pt idx="2477">
                  <c:v>41971</c:v>
                </c:pt>
                <c:pt idx="2478">
                  <c:v>41974</c:v>
                </c:pt>
                <c:pt idx="2479">
                  <c:v>41975</c:v>
                </c:pt>
                <c:pt idx="2480">
                  <c:v>41976</c:v>
                </c:pt>
                <c:pt idx="2481">
                  <c:v>41977</c:v>
                </c:pt>
                <c:pt idx="2482">
                  <c:v>41978</c:v>
                </c:pt>
                <c:pt idx="2483">
                  <c:v>41981</c:v>
                </c:pt>
                <c:pt idx="2484">
                  <c:v>41982</c:v>
                </c:pt>
                <c:pt idx="2485">
                  <c:v>41983</c:v>
                </c:pt>
                <c:pt idx="2486">
                  <c:v>41984</c:v>
                </c:pt>
                <c:pt idx="2487">
                  <c:v>41985</c:v>
                </c:pt>
                <c:pt idx="2488">
                  <c:v>41988</c:v>
                </c:pt>
                <c:pt idx="2489">
                  <c:v>41989</c:v>
                </c:pt>
                <c:pt idx="2490">
                  <c:v>41990</c:v>
                </c:pt>
                <c:pt idx="2491">
                  <c:v>41991</c:v>
                </c:pt>
                <c:pt idx="2492">
                  <c:v>41992</c:v>
                </c:pt>
                <c:pt idx="2493">
                  <c:v>41995</c:v>
                </c:pt>
                <c:pt idx="2494">
                  <c:v>41996</c:v>
                </c:pt>
                <c:pt idx="2495">
                  <c:v>41997</c:v>
                </c:pt>
                <c:pt idx="2496">
                  <c:v>41999</c:v>
                </c:pt>
                <c:pt idx="2497">
                  <c:v>42002</c:v>
                </c:pt>
                <c:pt idx="2498">
                  <c:v>42003</c:v>
                </c:pt>
                <c:pt idx="2499">
                  <c:v>42004</c:v>
                </c:pt>
                <c:pt idx="2500">
                  <c:v>42006</c:v>
                </c:pt>
                <c:pt idx="2501">
                  <c:v>42009</c:v>
                </c:pt>
                <c:pt idx="2502">
                  <c:v>42010</c:v>
                </c:pt>
                <c:pt idx="2503">
                  <c:v>42011</c:v>
                </c:pt>
                <c:pt idx="2504">
                  <c:v>42012</c:v>
                </c:pt>
                <c:pt idx="2505">
                  <c:v>42013</c:v>
                </c:pt>
                <c:pt idx="2506">
                  <c:v>42016</c:v>
                </c:pt>
                <c:pt idx="2507">
                  <c:v>42017</c:v>
                </c:pt>
                <c:pt idx="2508">
                  <c:v>42018</c:v>
                </c:pt>
                <c:pt idx="2509">
                  <c:v>42019</c:v>
                </c:pt>
                <c:pt idx="2510">
                  <c:v>42020</c:v>
                </c:pt>
                <c:pt idx="2511">
                  <c:v>42024</c:v>
                </c:pt>
                <c:pt idx="2512">
                  <c:v>42025</c:v>
                </c:pt>
                <c:pt idx="2513">
                  <c:v>42026</c:v>
                </c:pt>
                <c:pt idx="2514">
                  <c:v>42027</c:v>
                </c:pt>
                <c:pt idx="2515">
                  <c:v>42030</c:v>
                </c:pt>
                <c:pt idx="2516">
                  <c:v>42031</c:v>
                </c:pt>
                <c:pt idx="2517">
                  <c:v>42032</c:v>
                </c:pt>
                <c:pt idx="2518">
                  <c:v>42033</c:v>
                </c:pt>
                <c:pt idx="2519">
                  <c:v>42034</c:v>
                </c:pt>
                <c:pt idx="2520">
                  <c:v>42037</c:v>
                </c:pt>
                <c:pt idx="2521">
                  <c:v>42038</c:v>
                </c:pt>
                <c:pt idx="2522">
                  <c:v>42039</c:v>
                </c:pt>
                <c:pt idx="2523">
                  <c:v>42040</c:v>
                </c:pt>
                <c:pt idx="2524">
                  <c:v>42041</c:v>
                </c:pt>
                <c:pt idx="2525">
                  <c:v>42044</c:v>
                </c:pt>
                <c:pt idx="2526">
                  <c:v>42045</c:v>
                </c:pt>
                <c:pt idx="2527">
                  <c:v>42046</c:v>
                </c:pt>
                <c:pt idx="2528">
                  <c:v>42047</c:v>
                </c:pt>
                <c:pt idx="2529">
                  <c:v>42048</c:v>
                </c:pt>
                <c:pt idx="2530">
                  <c:v>42052</c:v>
                </c:pt>
                <c:pt idx="2531">
                  <c:v>42053</c:v>
                </c:pt>
                <c:pt idx="2532">
                  <c:v>42054</c:v>
                </c:pt>
                <c:pt idx="2533">
                  <c:v>42055</c:v>
                </c:pt>
                <c:pt idx="2534">
                  <c:v>42058</c:v>
                </c:pt>
                <c:pt idx="2535">
                  <c:v>42059</c:v>
                </c:pt>
                <c:pt idx="2536">
                  <c:v>42060</c:v>
                </c:pt>
                <c:pt idx="2537">
                  <c:v>42061</c:v>
                </c:pt>
                <c:pt idx="2538">
                  <c:v>42062</c:v>
                </c:pt>
                <c:pt idx="2539">
                  <c:v>42065</c:v>
                </c:pt>
                <c:pt idx="2540">
                  <c:v>42066</c:v>
                </c:pt>
                <c:pt idx="2541">
                  <c:v>42067</c:v>
                </c:pt>
                <c:pt idx="2542">
                  <c:v>42068</c:v>
                </c:pt>
                <c:pt idx="2543">
                  <c:v>42069</c:v>
                </c:pt>
                <c:pt idx="2544">
                  <c:v>42072</c:v>
                </c:pt>
                <c:pt idx="2545">
                  <c:v>42073</c:v>
                </c:pt>
                <c:pt idx="2546">
                  <c:v>42074</c:v>
                </c:pt>
                <c:pt idx="2547">
                  <c:v>42075</c:v>
                </c:pt>
                <c:pt idx="2548">
                  <c:v>42076</c:v>
                </c:pt>
                <c:pt idx="2549">
                  <c:v>42079</c:v>
                </c:pt>
                <c:pt idx="2550">
                  <c:v>42080</c:v>
                </c:pt>
                <c:pt idx="2551">
                  <c:v>42081</c:v>
                </c:pt>
                <c:pt idx="2552">
                  <c:v>42082</c:v>
                </c:pt>
                <c:pt idx="2553">
                  <c:v>42083</c:v>
                </c:pt>
                <c:pt idx="2554">
                  <c:v>42086</c:v>
                </c:pt>
                <c:pt idx="2555">
                  <c:v>42087</c:v>
                </c:pt>
                <c:pt idx="2556">
                  <c:v>42088</c:v>
                </c:pt>
                <c:pt idx="2557">
                  <c:v>42089</c:v>
                </c:pt>
                <c:pt idx="2558">
                  <c:v>42090</c:v>
                </c:pt>
                <c:pt idx="2559">
                  <c:v>42093</c:v>
                </c:pt>
                <c:pt idx="2560">
                  <c:v>42094</c:v>
                </c:pt>
                <c:pt idx="2561">
                  <c:v>42095</c:v>
                </c:pt>
                <c:pt idx="2562">
                  <c:v>42096</c:v>
                </c:pt>
                <c:pt idx="2563">
                  <c:v>42101</c:v>
                </c:pt>
                <c:pt idx="2564">
                  <c:v>42102</c:v>
                </c:pt>
                <c:pt idx="2565">
                  <c:v>42103</c:v>
                </c:pt>
                <c:pt idx="2566">
                  <c:v>42104</c:v>
                </c:pt>
                <c:pt idx="2567">
                  <c:v>42107</c:v>
                </c:pt>
                <c:pt idx="2568">
                  <c:v>42108</c:v>
                </c:pt>
                <c:pt idx="2569">
                  <c:v>42109</c:v>
                </c:pt>
                <c:pt idx="2570">
                  <c:v>42110</c:v>
                </c:pt>
                <c:pt idx="2571">
                  <c:v>42111</c:v>
                </c:pt>
                <c:pt idx="2572">
                  <c:v>42114</c:v>
                </c:pt>
                <c:pt idx="2573">
                  <c:v>42115</c:v>
                </c:pt>
                <c:pt idx="2574">
                  <c:v>42116</c:v>
                </c:pt>
                <c:pt idx="2575">
                  <c:v>42117</c:v>
                </c:pt>
                <c:pt idx="2576">
                  <c:v>42118</c:v>
                </c:pt>
                <c:pt idx="2577">
                  <c:v>42121</c:v>
                </c:pt>
                <c:pt idx="2578">
                  <c:v>42122</c:v>
                </c:pt>
                <c:pt idx="2579">
                  <c:v>42123</c:v>
                </c:pt>
                <c:pt idx="2580">
                  <c:v>42124</c:v>
                </c:pt>
                <c:pt idx="2581">
                  <c:v>42125</c:v>
                </c:pt>
                <c:pt idx="2582">
                  <c:v>42128</c:v>
                </c:pt>
                <c:pt idx="2583">
                  <c:v>42129</c:v>
                </c:pt>
                <c:pt idx="2584">
                  <c:v>42130</c:v>
                </c:pt>
                <c:pt idx="2585">
                  <c:v>42131</c:v>
                </c:pt>
                <c:pt idx="2586">
                  <c:v>42132</c:v>
                </c:pt>
                <c:pt idx="2587">
                  <c:v>42135</c:v>
                </c:pt>
                <c:pt idx="2588">
                  <c:v>42136</c:v>
                </c:pt>
                <c:pt idx="2589">
                  <c:v>42137</c:v>
                </c:pt>
                <c:pt idx="2590">
                  <c:v>42138</c:v>
                </c:pt>
                <c:pt idx="2591">
                  <c:v>42139</c:v>
                </c:pt>
                <c:pt idx="2592">
                  <c:v>42142</c:v>
                </c:pt>
                <c:pt idx="2593">
                  <c:v>42143</c:v>
                </c:pt>
                <c:pt idx="2594">
                  <c:v>42144</c:v>
                </c:pt>
                <c:pt idx="2595">
                  <c:v>42145</c:v>
                </c:pt>
                <c:pt idx="2596">
                  <c:v>42146</c:v>
                </c:pt>
                <c:pt idx="2597">
                  <c:v>42150</c:v>
                </c:pt>
                <c:pt idx="2598">
                  <c:v>42151</c:v>
                </c:pt>
                <c:pt idx="2599">
                  <c:v>42152</c:v>
                </c:pt>
                <c:pt idx="2600">
                  <c:v>42153</c:v>
                </c:pt>
                <c:pt idx="2601">
                  <c:v>42156</c:v>
                </c:pt>
                <c:pt idx="2602">
                  <c:v>42157</c:v>
                </c:pt>
                <c:pt idx="2603">
                  <c:v>42158</c:v>
                </c:pt>
                <c:pt idx="2604">
                  <c:v>42159</c:v>
                </c:pt>
                <c:pt idx="2605">
                  <c:v>42160</c:v>
                </c:pt>
                <c:pt idx="2606">
                  <c:v>42163</c:v>
                </c:pt>
                <c:pt idx="2607">
                  <c:v>42164</c:v>
                </c:pt>
                <c:pt idx="2608">
                  <c:v>42165</c:v>
                </c:pt>
                <c:pt idx="2609">
                  <c:v>42166</c:v>
                </c:pt>
                <c:pt idx="2610">
                  <c:v>42167</c:v>
                </c:pt>
                <c:pt idx="2611">
                  <c:v>42170</c:v>
                </c:pt>
                <c:pt idx="2612">
                  <c:v>42171</c:v>
                </c:pt>
                <c:pt idx="2613">
                  <c:v>42172</c:v>
                </c:pt>
                <c:pt idx="2614">
                  <c:v>42173</c:v>
                </c:pt>
                <c:pt idx="2615">
                  <c:v>42174</c:v>
                </c:pt>
                <c:pt idx="2616">
                  <c:v>42177</c:v>
                </c:pt>
                <c:pt idx="2617">
                  <c:v>42178</c:v>
                </c:pt>
                <c:pt idx="2618">
                  <c:v>42179</c:v>
                </c:pt>
                <c:pt idx="2619">
                  <c:v>42180</c:v>
                </c:pt>
                <c:pt idx="2620">
                  <c:v>42181</c:v>
                </c:pt>
                <c:pt idx="2621">
                  <c:v>42184</c:v>
                </c:pt>
                <c:pt idx="2622">
                  <c:v>42185</c:v>
                </c:pt>
                <c:pt idx="2623">
                  <c:v>42186</c:v>
                </c:pt>
                <c:pt idx="2624">
                  <c:v>42187</c:v>
                </c:pt>
                <c:pt idx="2625">
                  <c:v>42191</c:v>
                </c:pt>
                <c:pt idx="2626">
                  <c:v>42192</c:v>
                </c:pt>
                <c:pt idx="2627">
                  <c:v>42193</c:v>
                </c:pt>
                <c:pt idx="2628">
                  <c:v>42194</c:v>
                </c:pt>
                <c:pt idx="2629">
                  <c:v>42195</c:v>
                </c:pt>
                <c:pt idx="2630">
                  <c:v>42198</c:v>
                </c:pt>
                <c:pt idx="2631">
                  <c:v>42199</c:v>
                </c:pt>
                <c:pt idx="2632">
                  <c:v>42200</c:v>
                </c:pt>
                <c:pt idx="2633">
                  <c:v>42201</c:v>
                </c:pt>
                <c:pt idx="2634">
                  <c:v>42202</c:v>
                </c:pt>
                <c:pt idx="2635">
                  <c:v>42205</c:v>
                </c:pt>
                <c:pt idx="2636">
                  <c:v>42206</c:v>
                </c:pt>
                <c:pt idx="2637">
                  <c:v>42207</c:v>
                </c:pt>
                <c:pt idx="2638">
                  <c:v>42208</c:v>
                </c:pt>
                <c:pt idx="2639">
                  <c:v>42209</c:v>
                </c:pt>
                <c:pt idx="2640">
                  <c:v>42212</c:v>
                </c:pt>
                <c:pt idx="2641">
                  <c:v>42213</c:v>
                </c:pt>
                <c:pt idx="2642">
                  <c:v>42214</c:v>
                </c:pt>
                <c:pt idx="2643">
                  <c:v>42215</c:v>
                </c:pt>
                <c:pt idx="2644">
                  <c:v>42216</c:v>
                </c:pt>
                <c:pt idx="2645">
                  <c:v>42219</c:v>
                </c:pt>
                <c:pt idx="2646">
                  <c:v>42220</c:v>
                </c:pt>
                <c:pt idx="2647">
                  <c:v>42221</c:v>
                </c:pt>
                <c:pt idx="2648">
                  <c:v>42222</c:v>
                </c:pt>
                <c:pt idx="2649">
                  <c:v>42223</c:v>
                </c:pt>
                <c:pt idx="2650">
                  <c:v>42226</c:v>
                </c:pt>
                <c:pt idx="2651">
                  <c:v>42227</c:v>
                </c:pt>
                <c:pt idx="2652">
                  <c:v>42228</c:v>
                </c:pt>
                <c:pt idx="2653">
                  <c:v>42229</c:v>
                </c:pt>
                <c:pt idx="2654">
                  <c:v>42230</c:v>
                </c:pt>
                <c:pt idx="2655">
                  <c:v>42233</c:v>
                </c:pt>
                <c:pt idx="2656">
                  <c:v>42234</c:v>
                </c:pt>
                <c:pt idx="2657">
                  <c:v>42235</c:v>
                </c:pt>
                <c:pt idx="2658">
                  <c:v>42236</c:v>
                </c:pt>
                <c:pt idx="2659">
                  <c:v>42237</c:v>
                </c:pt>
                <c:pt idx="2660">
                  <c:v>42240</c:v>
                </c:pt>
                <c:pt idx="2661">
                  <c:v>42241</c:v>
                </c:pt>
                <c:pt idx="2662">
                  <c:v>42242</c:v>
                </c:pt>
                <c:pt idx="2663">
                  <c:v>42243</c:v>
                </c:pt>
                <c:pt idx="2664">
                  <c:v>42244</c:v>
                </c:pt>
                <c:pt idx="2665">
                  <c:v>42247</c:v>
                </c:pt>
                <c:pt idx="2666">
                  <c:v>42248</c:v>
                </c:pt>
                <c:pt idx="2667">
                  <c:v>42249</c:v>
                </c:pt>
                <c:pt idx="2668">
                  <c:v>42250</c:v>
                </c:pt>
                <c:pt idx="2669">
                  <c:v>42251</c:v>
                </c:pt>
                <c:pt idx="2670">
                  <c:v>42255</c:v>
                </c:pt>
                <c:pt idx="2671">
                  <c:v>42256</c:v>
                </c:pt>
                <c:pt idx="2672">
                  <c:v>42257</c:v>
                </c:pt>
                <c:pt idx="2673">
                  <c:v>42258</c:v>
                </c:pt>
                <c:pt idx="2674">
                  <c:v>42261</c:v>
                </c:pt>
                <c:pt idx="2675">
                  <c:v>42262</c:v>
                </c:pt>
                <c:pt idx="2676">
                  <c:v>42263</c:v>
                </c:pt>
                <c:pt idx="2677">
                  <c:v>42264</c:v>
                </c:pt>
                <c:pt idx="2678">
                  <c:v>42265</c:v>
                </c:pt>
                <c:pt idx="2679">
                  <c:v>42268</c:v>
                </c:pt>
                <c:pt idx="2680">
                  <c:v>42269</c:v>
                </c:pt>
                <c:pt idx="2681">
                  <c:v>42270</c:v>
                </c:pt>
                <c:pt idx="2682">
                  <c:v>42271</c:v>
                </c:pt>
                <c:pt idx="2683">
                  <c:v>42272</c:v>
                </c:pt>
                <c:pt idx="2684">
                  <c:v>42275</c:v>
                </c:pt>
                <c:pt idx="2685">
                  <c:v>42276</c:v>
                </c:pt>
                <c:pt idx="2686">
                  <c:v>42277</c:v>
                </c:pt>
                <c:pt idx="2687">
                  <c:v>42278</c:v>
                </c:pt>
                <c:pt idx="2688">
                  <c:v>42279</c:v>
                </c:pt>
                <c:pt idx="2689">
                  <c:v>42282</c:v>
                </c:pt>
                <c:pt idx="2690">
                  <c:v>42283</c:v>
                </c:pt>
                <c:pt idx="2691">
                  <c:v>42284</c:v>
                </c:pt>
                <c:pt idx="2692">
                  <c:v>42285</c:v>
                </c:pt>
                <c:pt idx="2693">
                  <c:v>42286</c:v>
                </c:pt>
                <c:pt idx="2694">
                  <c:v>42290</c:v>
                </c:pt>
                <c:pt idx="2695">
                  <c:v>42291</c:v>
                </c:pt>
                <c:pt idx="2696">
                  <c:v>42292</c:v>
                </c:pt>
                <c:pt idx="2697">
                  <c:v>42293</c:v>
                </c:pt>
                <c:pt idx="2698">
                  <c:v>42296</c:v>
                </c:pt>
                <c:pt idx="2699">
                  <c:v>42297</c:v>
                </c:pt>
                <c:pt idx="2700">
                  <c:v>42298</c:v>
                </c:pt>
                <c:pt idx="2701">
                  <c:v>42299</c:v>
                </c:pt>
                <c:pt idx="2702">
                  <c:v>42300</c:v>
                </c:pt>
                <c:pt idx="2703">
                  <c:v>42303</c:v>
                </c:pt>
                <c:pt idx="2704">
                  <c:v>42304</c:v>
                </c:pt>
                <c:pt idx="2705">
                  <c:v>42305</c:v>
                </c:pt>
                <c:pt idx="2706">
                  <c:v>42306</c:v>
                </c:pt>
                <c:pt idx="2707">
                  <c:v>42307</c:v>
                </c:pt>
                <c:pt idx="2708">
                  <c:v>42310</c:v>
                </c:pt>
                <c:pt idx="2709">
                  <c:v>42311</c:v>
                </c:pt>
                <c:pt idx="2710">
                  <c:v>42312</c:v>
                </c:pt>
                <c:pt idx="2711">
                  <c:v>42313</c:v>
                </c:pt>
                <c:pt idx="2712">
                  <c:v>42314</c:v>
                </c:pt>
                <c:pt idx="2713">
                  <c:v>42317</c:v>
                </c:pt>
                <c:pt idx="2714">
                  <c:v>42318</c:v>
                </c:pt>
                <c:pt idx="2715">
                  <c:v>42320</c:v>
                </c:pt>
                <c:pt idx="2716">
                  <c:v>42321</c:v>
                </c:pt>
                <c:pt idx="2717">
                  <c:v>42324</c:v>
                </c:pt>
                <c:pt idx="2718">
                  <c:v>42325</c:v>
                </c:pt>
                <c:pt idx="2719">
                  <c:v>42326</c:v>
                </c:pt>
                <c:pt idx="2720">
                  <c:v>42327</c:v>
                </c:pt>
                <c:pt idx="2721">
                  <c:v>42328</c:v>
                </c:pt>
                <c:pt idx="2722">
                  <c:v>42331</c:v>
                </c:pt>
                <c:pt idx="2723">
                  <c:v>42332</c:v>
                </c:pt>
                <c:pt idx="2724">
                  <c:v>42333</c:v>
                </c:pt>
                <c:pt idx="2725">
                  <c:v>42335</c:v>
                </c:pt>
                <c:pt idx="2726">
                  <c:v>42338</c:v>
                </c:pt>
                <c:pt idx="2727">
                  <c:v>42339</c:v>
                </c:pt>
                <c:pt idx="2728">
                  <c:v>42340</c:v>
                </c:pt>
                <c:pt idx="2729">
                  <c:v>42341</c:v>
                </c:pt>
                <c:pt idx="2730">
                  <c:v>42342</c:v>
                </c:pt>
                <c:pt idx="2731">
                  <c:v>42345</c:v>
                </c:pt>
                <c:pt idx="2732">
                  <c:v>42346</c:v>
                </c:pt>
                <c:pt idx="2733">
                  <c:v>42347</c:v>
                </c:pt>
                <c:pt idx="2734">
                  <c:v>42348</c:v>
                </c:pt>
                <c:pt idx="2735">
                  <c:v>42349</c:v>
                </c:pt>
                <c:pt idx="2736">
                  <c:v>42352</c:v>
                </c:pt>
                <c:pt idx="2737">
                  <c:v>42353</c:v>
                </c:pt>
                <c:pt idx="2738">
                  <c:v>42354</c:v>
                </c:pt>
                <c:pt idx="2739">
                  <c:v>42355</c:v>
                </c:pt>
                <c:pt idx="2740">
                  <c:v>42356</c:v>
                </c:pt>
                <c:pt idx="2741">
                  <c:v>42359</c:v>
                </c:pt>
                <c:pt idx="2742">
                  <c:v>42360</c:v>
                </c:pt>
                <c:pt idx="2743">
                  <c:v>42361</c:v>
                </c:pt>
                <c:pt idx="2744">
                  <c:v>42362</c:v>
                </c:pt>
                <c:pt idx="2745">
                  <c:v>42366</c:v>
                </c:pt>
                <c:pt idx="2746">
                  <c:v>42367</c:v>
                </c:pt>
                <c:pt idx="2747">
                  <c:v>42368</c:v>
                </c:pt>
                <c:pt idx="2748">
                  <c:v>42369</c:v>
                </c:pt>
                <c:pt idx="2749">
                  <c:v>42373</c:v>
                </c:pt>
                <c:pt idx="2750">
                  <c:v>42374</c:v>
                </c:pt>
                <c:pt idx="2751">
                  <c:v>42375</c:v>
                </c:pt>
                <c:pt idx="2752">
                  <c:v>42376</c:v>
                </c:pt>
                <c:pt idx="2753">
                  <c:v>42377</c:v>
                </c:pt>
                <c:pt idx="2754">
                  <c:v>42380</c:v>
                </c:pt>
                <c:pt idx="2755">
                  <c:v>42381</c:v>
                </c:pt>
                <c:pt idx="2756">
                  <c:v>42382</c:v>
                </c:pt>
                <c:pt idx="2757">
                  <c:v>42383</c:v>
                </c:pt>
                <c:pt idx="2758">
                  <c:v>42384</c:v>
                </c:pt>
                <c:pt idx="2759">
                  <c:v>42387</c:v>
                </c:pt>
                <c:pt idx="2760">
                  <c:v>42388</c:v>
                </c:pt>
                <c:pt idx="2761">
                  <c:v>42389</c:v>
                </c:pt>
                <c:pt idx="2762">
                  <c:v>42390</c:v>
                </c:pt>
                <c:pt idx="2763">
                  <c:v>42391</c:v>
                </c:pt>
                <c:pt idx="2764">
                  <c:v>42394</c:v>
                </c:pt>
                <c:pt idx="2765">
                  <c:v>42395</c:v>
                </c:pt>
                <c:pt idx="2766">
                  <c:v>42396</c:v>
                </c:pt>
                <c:pt idx="2767">
                  <c:v>42397</c:v>
                </c:pt>
                <c:pt idx="2768">
                  <c:v>42398</c:v>
                </c:pt>
                <c:pt idx="2769">
                  <c:v>42401</c:v>
                </c:pt>
                <c:pt idx="2770">
                  <c:v>42402</c:v>
                </c:pt>
                <c:pt idx="2771">
                  <c:v>42403</c:v>
                </c:pt>
                <c:pt idx="2772">
                  <c:v>42404</c:v>
                </c:pt>
                <c:pt idx="2773">
                  <c:v>42405</c:v>
                </c:pt>
                <c:pt idx="2774">
                  <c:v>42408</c:v>
                </c:pt>
                <c:pt idx="2775">
                  <c:v>42409</c:v>
                </c:pt>
                <c:pt idx="2776">
                  <c:v>42410</c:v>
                </c:pt>
                <c:pt idx="2777">
                  <c:v>42411</c:v>
                </c:pt>
                <c:pt idx="2778">
                  <c:v>42412</c:v>
                </c:pt>
                <c:pt idx="2779">
                  <c:v>42415</c:v>
                </c:pt>
                <c:pt idx="2780">
                  <c:v>42416</c:v>
                </c:pt>
                <c:pt idx="2781">
                  <c:v>42417</c:v>
                </c:pt>
                <c:pt idx="2782">
                  <c:v>42418</c:v>
                </c:pt>
                <c:pt idx="2783">
                  <c:v>42419</c:v>
                </c:pt>
                <c:pt idx="2784">
                  <c:v>42422</c:v>
                </c:pt>
                <c:pt idx="2785">
                  <c:v>42423</c:v>
                </c:pt>
                <c:pt idx="2786">
                  <c:v>42424</c:v>
                </c:pt>
                <c:pt idx="2787">
                  <c:v>42425</c:v>
                </c:pt>
                <c:pt idx="2788">
                  <c:v>42426</c:v>
                </c:pt>
                <c:pt idx="2789">
                  <c:v>42429</c:v>
                </c:pt>
                <c:pt idx="2790">
                  <c:v>42430</c:v>
                </c:pt>
                <c:pt idx="2791">
                  <c:v>42431</c:v>
                </c:pt>
                <c:pt idx="2792">
                  <c:v>42432</c:v>
                </c:pt>
                <c:pt idx="2793">
                  <c:v>42433</c:v>
                </c:pt>
                <c:pt idx="2794">
                  <c:v>42436</c:v>
                </c:pt>
                <c:pt idx="2795">
                  <c:v>42437</c:v>
                </c:pt>
                <c:pt idx="2796">
                  <c:v>42438</c:v>
                </c:pt>
                <c:pt idx="2797">
                  <c:v>42439</c:v>
                </c:pt>
                <c:pt idx="2798">
                  <c:v>42440</c:v>
                </c:pt>
                <c:pt idx="2799">
                  <c:v>42443</c:v>
                </c:pt>
                <c:pt idx="2800">
                  <c:v>42444</c:v>
                </c:pt>
                <c:pt idx="2801">
                  <c:v>42445</c:v>
                </c:pt>
                <c:pt idx="2802">
                  <c:v>42446</c:v>
                </c:pt>
                <c:pt idx="2803">
                  <c:v>42447</c:v>
                </c:pt>
                <c:pt idx="2804">
                  <c:v>42450</c:v>
                </c:pt>
                <c:pt idx="2805">
                  <c:v>42451</c:v>
                </c:pt>
                <c:pt idx="2806">
                  <c:v>42452</c:v>
                </c:pt>
                <c:pt idx="2807">
                  <c:v>42453</c:v>
                </c:pt>
                <c:pt idx="2808">
                  <c:v>42454</c:v>
                </c:pt>
                <c:pt idx="2809">
                  <c:v>42457</c:v>
                </c:pt>
                <c:pt idx="2810">
                  <c:v>42458</c:v>
                </c:pt>
                <c:pt idx="2811">
                  <c:v>42459</c:v>
                </c:pt>
                <c:pt idx="2812">
                  <c:v>42460</c:v>
                </c:pt>
                <c:pt idx="2813">
                  <c:v>42461</c:v>
                </c:pt>
                <c:pt idx="2814">
                  <c:v>42464</c:v>
                </c:pt>
                <c:pt idx="2815">
                  <c:v>42465</c:v>
                </c:pt>
                <c:pt idx="2816">
                  <c:v>42466</c:v>
                </c:pt>
                <c:pt idx="2817">
                  <c:v>42467</c:v>
                </c:pt>
                <c:pt idx="2818">
                  <c:v>42468</c:v>
                </c:pt>
                <c:pt idx="2819">
                  <c:v>42471</c:v>
                </c:pt>
                <c:pt idx="2820">
                  <c:v>42472</c:v>
                </c:pt>
                <c:pt idx="2821">
                  <c:v>42473</c:v>
                </c:pt>
                <c:pt idx="2822">
                  <c:v>42474</c:v>
                </c:pt>
                <c:pt idx="2823">
                  <c:v>42475</c:v>
                </c:pt>
                <c:pt idx="2824">
                  <c:v>42478</c:v>
                </c:pt>
                <c:pt idx="2825">
                  <c:v>42479</c:v>
                </c:pt>
                <c:pt idx="2826">
                  <c:v>42480</c:v>
                </c:pt>
                <c:pt idx="2827">
                  <c:v>42481</c:v>
                </c:pt>
                <c:pt idx="2828">
                  <c:v>42482</c:v>
                </c:pt>
                <c:pt idx="2829">
                  <c:v>42485</c:v>
                </c:pt>
                <c:pt idx="2830">
                  <c:v>42486</c:v>
                </c:pt>
                <c:pt idx="2831">
                  <c:v>42487</c:v>
                </c:pt>
                <c:pt idx="2832">
                  <c:v>42488</c:v>
                </c:pt>
                <c:pt idx="2833">
                  <c:v>42489</c:v>
                </c:pt>
                <c:pt idx="2834">
                  <c:v>42492</c:v>
                </c:pt>
                <c:pt idx="2835">
                  <c:v>42493</c:v>
                </c:pt>
                <c:pt idx="2836">
                  <c:v>42494</c:v>
                </c:pt>
                <c:pt idx="2837">
                  <c:v>42495</c:v>
                </c:pt>
                <c:pt idx="2838">
                  <c:v>42496</c:v>
                </c:pt>
                <c:pt idx="2839">
                  <c:v>42499</c:v>
                </c:pt>
                <c:pt idx="2840">
                  <c:v>42500</c:v>
                </c:pt>
                <c:pt idx="2841">
                  <c:v>42501</c:v>
                </c:pt>
                <c:pt idx="2842">
                  <c:v>42502</c:v>
                </c:pt>
                <c:pt idx="2843">
                  <c:v>42503</c:v>
                </c:pt>
                <c:pt idx="2844">
                  <c:v>42506</c:v>
                </c:pt>
                <c:pt idx="2845">
                  <c:v>42507</c:v>
                </c:pt>
                <c:pt idx="2846">
                  <c:v>42508</c:v>
                </c:pt>
                <c:pt idx="2847">
                  <c:v>42509</c:v>
                </c:pt>
                <c:pt idx="2848">
                  <c:v>42510</c:v>
                </c:pt>
                <c:pt idx="2849">
                  <c:v>42513</c:v>
                </c:pt>
                <c:pt idx="2850">
                  <c:v>42514</c:v>
                </c:pt>
                <c:pt idx="2851">
                  <c:v>42515</c:v>
                </c:pt>
                <c:pt idx="2852">
                  <c:v>42516</c:v>
                </c:pt>
                <c:pt idx="2853">
                  <c:v>42517</c:v>
                </c:pt>
                <c:pt idx="2854">
                  <c:v>42520</c:v>
                </c:pt>
                <c:pt idx="2855">
                  <c:v>42521</c:v>
                </c:pt>
                <c:pt idx="2856">
                  <c:v>42522</c:v>
                </c:pt>
                <c:pt idx="2857">
                  <c:v>42523</c:v>
                </c:pt>
                <c:pt idx="2858">
                  <c:v>42524</c:v>
                </c:pt>
                <c:pt idx="2859">
                  <c:v>42527</c:v>
                </c:pt>
                <c:pt idx="2860">
                  <c:v>42528</c:v>
                </c:pt>
                <c:pt idx="2861">
                  <c:v>42529</c:v>
                </c:pt>
                <c:pt idx="2862">
                  <c:v>42530</c:v>
                </c:pt>
                <c:pt idx="2863">
                  <c:v>42531</c:v>
                </c:pt>
                <c:pt idx="2864">
                  <c:v>42534</c:v>
                </c:pt>
                <c:pt idx="2865">
                  <c:v>42535</c:v>
                </c:pt>
                <c:pt idx="2866">
                  <c:v>42536</c:v>
                </c:pt>
                <c:pt idx="2867">
                  <c:v>42537</c:v>
                </c:pt>
                <c:pt idx="2868">
                  <c:v>42538</c:v>
                </c:pt>
                <c:pt idx="2869">
                  <c:v>42541</c:v>
                </c:pt>
                <c:pt idx="2870">
                  <c:v>42542</c:v>
                </c:pt>
                <c:pt idx="2871">
                  <c:v>42543</c:v>
                </c:pt>
                <c:pt idx="2872">
                  <c:v>42544</c:v>
                </c:pt>
                <c:pt idx="2873">
                  <c:v>42545</c:v>
                </c:pt>
                <c:pt idx="2874">
                  <c:v>42548</c:v>
                </c:pt>
                <c:pt idx="2875">
                  <c:v>42549</c:v>
                </c:pt>
                <c:pt idx="2876">
                  <c:v>42550</c:v>
                </c:pt>
                <c:pt idx="2877">
                  <c:v>42551</c:v>
                </c:pt>
                <c:pt idx="2878">
                  <c:v>42552</c:v>
                </c:pt>
                <c:pt idx="2879">
                  <c:v>42556</c:v>
                </c:pt>
                <c:pt idx="2880">
                  <c:v>42557</c:v>
                </c:pt>
                <c:pt idx="2881">
                  <c:v>42558</c:v>
                </c:pt>
                <c:pt idx="2882">
                  <c:v>42559</c:v>
                </c:pt>
                <c:pt idx="2883">
                  <c:v>42562</c:v>
                </c:pt>
                <c:pt idx="2884">
                  <c:v>42563</c:v>
                </c:pt>
                <c:pt idx="2885">
                  <c:v>42564</c:v>
                </c:pt>
                <c:pt idx="2886">
                  <c:v>42565</c:v>
                </c:pt>
                <c:pt idx="2887">
                  <c:v>42566</c:v>
                </c:pt>
                <c:pt idx="2888">
                  <c:v>42569</c:v>
                </c:pt>
                <c:pt idx="2889">
                  <c:v>42570</c:v>
                </c:pt>
                <c:pt idx="2890">
                  <c:v>42571</c:v>
                </c:pt>
                <c:pt idx="2891">
                  <c:v>42572</c:v>
                </c:pt>
                <c:pt idx="2892">
                  <c:v>42573</c:v>
                </c:pt>
                <c:pt idx="2893">
                  <c:v>42576</c:v>
                </c:pt>
                <c:pt idx="2894">
                  <c:v>42577</c:v>
                </c:pt>
                <c:pt idx="2895">
                  <c:v>42578</c:v>
                </c:pt>
                <c:pt idx="2896">
                  <c:v>42579</c:v>
                </c:pt>
                <c:pt idx="2897">
                  <c:v>42580</c:v>
                </c:pt>
                <c:pt idx="2898">
                  <c:v>42583</c:v>
                </c:pt>
                <c:pt idx="2899">
                  <c:v>42584</c:v>
                </c:pt>
                <c:pt idx="2900">
                  <c:v>42585</c:v>
                </c:pt>
                <c:pt idx="2901">
                  <c:v>42586</c:v>
                </c:pt>
                <c:pt idx="2902">
                  <c:v>42587</c:v>
                </c:pt>
                <c:pt idx="2903">
                  <c:v>42590</c:v>
                </c:pt>
                <c:pt idx="2904">
                  <c:v>42591</c:v>
                </c:pt>
                <c:pt idx="2905">
                  <c:v>42592</c:v>
                </c:pt>
                <c:pt idx="2906">
                  <c:v>42593</c:v>
                </c:pt>
                <c:pt idx="2907">
                  <c:v>42594</c:v>
                </c:pt>
                <c:pt idx="2908">
                  <c:v>42597</c:v>
                </c:pt>
                <c:pt idx="2909">
                  <c:v>42598</c:v>
                </c:pt>
                <c:pt idx="2910">
                  <c:v>42599</c:v>
                </c:pt>
                <c:pt idx="2911">
                  <c:v>42600</c:v>
                </c:pt>
                <c:pt idx="2912">
                  <c:v>42601</c:v>
                </c:pt>
                <c:pt idx="2913">
                  <c:v>42604</c:v>
                </c:pt>
                <c:pt idx="2914">
                  <c:v>42605</c:v>
                </c:pt>
                <c:pt idx="2915">
                  <c:v>42606</c:v>
                </c:pt>
                <c:pt idx="2916">
                  <c:v>42607</c:v>
                </c:pt>
                <c:pt idx="2917">
                  <c:v>42608</c:v>
                </c:pt>
                <c:pt idx="2918">
                  <c:v>42611</c:v>
                </c:pt>
                <c:pt idx="2919">
                  <c:v>42612</c:v>
                </c:pt>
                <c:pt idx="2920">
                  <c:v>42613</c:v>
                </c:pt>
                <c:pt idx="2921">
                  <c:v>42614</c:v>
                </c:pt>
                <c:pt idx="2922">
                  <c:v>42615</c:v>
                </c:pt>
                <c:pt idx="2923">
                  <c:v>42618</c:v>
                </c:pt>
                <c:pt idx="2924">
                  <c:v>42619</c:v>
                </c:pt>
                <c:pt idx="2925">
                  <c:v>42620</c:v>
                </c:pt>
                <c:pt idx="2926">
                  <c:v>42621</c:v>
                </c:pt>
                <c:pt idx="2927">
                  <c:v>42622</c:v>
                </c:pt>
                <c:pt idx="2928">
                  <c:v>42625</c:v>
                </c:pt>
                <c:pt idx="2929">
                  <c:v>42626</c:v>
                </c:pt>
                <c:pt idx="2930">
                  <c:v>42627</c:v>
                </c:pt>
                <c:pt idx="2931">
                  <c:v>42628</c:v>
                </c:pt>
                <c:pt idx="2932">
                  <c:v>42629</c:v>
                </c:pt>
                <c:pt idx="2933">
                  <c:v>42632</c:v>
                </c:pt>
                <c:pt idx="2934">
                  <c:v>42633</c:v>
                </c:pt>
                <c:pt idx="2935">
                  <c:v>42634</c:v>
                </c:pt>
                <c:pt idx="2936">
                  <c:v>42635</c:v>
                </c:pt>
                <c:pt idx="2937">
                  <c:v>42636</c:v>
                </c:pt>
                <c:pt idx="2938">
                  <c:v>42639</c:v>
                </c:pt>
                <c:pt idx="2939">
                  <c:v>42640</c:v>
                </c:pt>
                <c:pt idx="2940">
                  <c:v>42641</c:v>
                </c:pt>
                <c:pt idx="2941">
                  <c:v>42642</c:v>
                </c:pt>
                <c:pt idx="2942">
                  <c:v>42643</c:v>
                </c:pt>
                <c:pt idx="2943">
                  <c:v>42646</c:v>
                </c:pt>
                <c:pt idx="2944">
                  <c:v>42647</c:v>
                </c:pt>
                <c:pt idx="2945">
                  <c:v>42648</c:v>
                </c:pt>
                <c:pt idx="2946">
                  <c:v>42649</c:v>
                </c:pt>
                <c:pt idx="2947">
                  <c:v>42650</c:v>
                </c:pt>
                <c:pt idx="2948">
                  <c:v>42653</c:v>
                </c:pt>
                <c:pt idx="2949">
                  <c:v>42654</c:v>
                </c:pt>
                <c:pt idx="2950">
                  <c:v>42655</c:v>
                </c:pt>
                <c:pt idx="2951">
                  <c:v>42656</c:v>
                </c:pt>
                <c:pt idx="2952">
                  <c:v>42657</c:v>
                </c:pt>
                <c:pt idx="2953">
                  <c:v>42660</c:v>
                </c:pt>
                <c:pt idx="2954">
                  <c:v>42661</c:v>
                </c:pt>
                <c:pt idx="2955">
                  <c:v>42662</c:v>
                </c:pt>
                <c:pt idx="2956">
                  <c:v>42663</c:v>
                </c:pt>
                <c:pt idx="2957">
                  <c:v>42664</c:v>
                </c:pt>
                <c:pt idx="2958">
                  <c:v>42667</c:v>
                </c:pt>
                <c:pt idx="2959">
                  <c:v>42668</c:v>
                </c:pt>
                <c:pt idx="2960">
                  <c:v>42669</c:v>
                </c:pt>
                <c:pt idx="2961">
                  <c:v>42670</c:v>
                </c:pt>
                <c:pt idx="2962">
                  <c:v>42671</c:v>
                </c:pt>
                <c:pt idx="2963">
                  <c:v>42674</c:v>
                </c:pt>
                <c:pt idx="2964">
                  <c:v>42675</c:v>
                </c:pt>
                <c:pt idx="2965">
                  <c:v>42676</c:v>
                </c:pt>
                <c:pt idx="2966">
                  <c:v>42677</c:v>
                </c:pt>
                <c:pt idx="2967">
                  <c:v>42678</c:v>
                </c:pt>
                <c:pt idx="2968">
                  <c:v>42681</c:v>
                </c:pt>
                <c:pt idx="2969">
                  <c:v>42682</c:v>
                </c:pt>
                <c:pt idx="2970">
                  <c:v>42683</c:v>
                </c:pt>
                <c:pt idx="2971">
                  <c:v>42684</c:v>
                </c:pt>
                <c:pt idx="2972">
                  <c:v>42685</c:v>
                </c:pt>
                <c:pt idx="2973">
                  <c:v>42688</c:v>
                </c:pt>
                <c:pt idx="2974">
                  <c:v>42689</c:v>
                </c:pt>
                <c:pt idx="2975">
                  <c:v>42690</c:v>
                </c:pt>
                <c:pt idx="2976">
                  <c:v>42691</c:v>
                </c:pt>
                <c:pt idx="2977">
                  <c:v>42692</c:v>
                </c:pt>
                <c:pt idx="2978">
                  <c:v>42695</c:v>
                </c:pt>
                <c:pt idx="2979">
                  <c:v>42696</c:v>
                </c:pt>
                <c:pt idx="2980">
                  <c:v>42697</c:v>
                </c:pt>
                <c:pt idx="2981">
                  <c:v>42698</c:v>
                </c:pt>
                <c:pt idx="2982">
                  <c:v>42699</c:v>
                </c:pt>
                <c:pt idx="2983">
                  <c:v>42702</c:v>
                </c:pt>
                <c:pt idx="2984">
                  <c:v>42703</c:v>
                </c:pt>
                <c:pt idx="2985">
                  <c:v>42704</c:v>
                </c:pt>
                <c:pt idx="2986">
                  <c:v>42705</c:v>
                </c:pt>
                <c:pt idx="2987">
                  <c:v>42706</c:v>
                </c:pt>
                <c:pt idx="2988">
                  <c:v>42709</c:v>
                </c:pt>
                <c:pt idx="2989">
                  <c:v>42710</c:v>
                </c:pt>
                <c:pt idx="2990">
                  <c:v>42711</c:v>
                </c:pt>
                <c:pt idx="2991">
                  <c:v>42712</c:v>
                </c:pt>
                <c:pt idx="2992">
                  <c:v>42713</c:v>
                </c:pt>
                <c:pt idx="2993">
                  <c:v>42716</c:v>
                </c:pt>
                <c:pt idx="2994">
                  <c:v>42717</c:v>
                </c:pt>
                <c:pt idx="2995">
                  <c:v>42718</c:v>
                </c:pt>
                <c:pt idx="2996">
                  <c:v>42719</c:v>
                </c:pt>
                <c:pt idx="2997">
                  <c:v>42720</c:v>
                </c:pt>
                <c:pt idx="2998">
                  <c:v>42723</c:v>
                </c:pt>
                <c:pt idx="2999">
                  <c:v>42724</c:v>
                </c:pt>
                <c:pt idx="3000">
                  <c:v>42725</c:v>
                </c:pt>
                <c:pt idx="3001">
                  <c:v>42726</c:v>
                </c:pt>
                <c:pt idx="3002">
                  <c:v>42727</c:v>
                </c:pt>
                <c:pt idx="3003">
                  <c:v>42730</c:v>
                </c:pt>
                <c:pt idx="3004">
                  <c:v>42731</c:v>
                </c:pt>
                <c:pt idx="3005">
                  <c:v>42732</c:v>
                </c:pt>
                <c:pt idx="3006">
                  <c:v>42733</c:v>
                </c:pt>
                <c:pt idx="3007">
                  <c:v>42734</c:v>
                </c:pt>
                <c:pt idx="3008">
                  <c:v>42737</c:v>
                </c:pt>
                <c:pt idx="3009">
                  <c:v>42738</c:v>
                </c:pt>
                <c:pt idx="3010">
                  <c:v>42739</c:v>
                </c:pt>
                <c:pt idx="3011">
                  <c:v>42740</c:v>
                </c:pt>
                <c:pt idx="3012">
                  <c:v>42741</c:v>
                </c:pt>
                <c:pt idx="3013">
                  <c:v>42744</c:v>
                </c:pt>
                <c:pt idx="3014">
                  <c:v>42745</c:v>
                </c:pt>
                <c:pt idx="3015">
                  <c:v>42746</c:v>
                </c:pt>
                <c:pt idx="3016">
                  <c:v>42747</c:v>
                </c:pt>
                <c:pt idx="3017">
                  <c:v>42748</c:v>
                </c:pt>
                <c:pt idx="3018">
                  <c:v>42751</c:v>
                </c:pt>
                <c:pt idx="3019">
                  <c:v>42752</c:v>
                </c:pt>
                <c:pt idx="3020">
                  <c:v>42753</c:v>
                </c:pt>
                <c:pt idx="3021">
                  <c:v>42754</c:v>
                </c:pt>
                <c:pt idx="3022">
                  <c:v>42755</c:v>
                </c:pt>
                <c:pt idx="3023">
                  <c:v>42758</c:v>
                </c:pt>
                <c:pt idx="3024">
                  <c:v>42759</c:v>
                </c:pt>
                <c:pt idx="3025">
                  <c:v>42760</c:v>
                </c:pt>
                <c:pt idx="3026">
                  <c:v>42761</c:v>
                </c:pt>
                <c:pt idx="3027">
                  <c:v>42762</c:v>
                </c:pt>
                <c:pt idx="3028">
                  <c:v>42765</c:v>
                </c:pt>
                <c:pt idx="3029">
                  <c:v>42766</c:v>
                </c:pt>
                <c:pt idx="3030">
                  <c:v>42767</c:v>
                </c:pt>
                <c:pt idx="3031">
                  <c:v>42768</c:v>
                </c:pt>
                <c:pt idx="3032">
                  <c:v>42769</c:v>
                </c:pt>
                <c:pt idx="3033">
                  <c:v>42772</c:v>
                </c:pt>
                <c:pt idx="3034">
                  <c:v>42773</c:v>
                </c:pt>
                <c:pt idx="3035">
                  <c:v>42774</c:v>
                </c:pt>
                <c:pt idx="3036">
                  <c:v>42775</c:v>
                </c:pt>
                <c:pt idx="3037">
                  <c:v>42776</c:v>
                </c:pt>
                <c:pt idx="3038">
                  <c:v>42779</c:v>
                </c:pt>
                <c:pt idx="3039">
                  <c:v>42780</c:v>
                </c:pt>
                <c:pt idx="3040">
                  <c:v>42781</c:v>
                </c:pt>
                <c:pt idx="3041">
                  <c:v>42782</c:v>
                </c:pt>
                <c:pt idx="3042">
                  <c:v>42783</c:v>
                </c:pt>
                <c:pt idx="3043">
                  <c:v>42786</c:v>
                </c:pt>
                <c:pt idx="3044">
                  <c:v>42787</c:v>
                </c:pt>
                <c:pt idx="3045">
                  <c:v>42788</c:v>
                </c:pt>
                <c:pt idx="3046">
                  <c:v>42789</c:v>
                </c:pt>
                <c:pt idx="3047">
                  <c:v>42790</c:v>
                </c:pt>
                <c:pt idx="3048">
                  <c:v>42793</c:v>
                </c:pt>
                <c:pt idx="3049">
                  <c:v>42794</c:v>
                </c:pt>
                <c:pt idx="3050">
                  <c:v>42795</c:v>
                </c:pt>
                <c:pt idx="3051">
                  <c:v>42796</c:v>
                </c:pt>
                <c:pt idx="3052">
                  <c:v>42797</c:v>
                </c:pt>
                <c:pt idx="3053">
                  <c:v>42800</c:v>
                </c:pt>
                <c:pt idx="3054">
                  <c:v>42801</c:v>
                </c:pt>
                <c:pt idx="3055">
                  <c:v>42802</c:v>
                </c:pt>
                <c:pt idx="3056">
                  <c:v>42803</c:v>
                </c:pt>
                <c:pt idx="3057">
                  <c:v>42804</c:v>
                </c:pt>
                <c:pt idx="3058">
                  <c:v>42807</c:v>
                </c:pt>
                <c:pt idx="3059">
                  <c:v>42808</c:v>
                </c:pt>
                <c:pt idx="3060">
                  <c:v>42809</c:v>
                </c:pt>
                <c:pt idx="3061">
                  <c:v>42810</c:v>
                </c:pt>
                <c:pt idx="3062">
                  <c:v>42811</c:v>
                </c:pt>
                <c:pt idx="3063">
                  <c:v>42814</c:v>
                </c:pt>
                <c:pt idx="3064">
                  <c:v>42815</c:v>
                </c:pt>
                <c:pt idx="3065">
                  <c:v>42816</c:v>
                </c:pt>
                <c:pt idx="3066">
                  <c:v>42817</c:v>
                </c:pt>
                <c:pt idx="3067">
                  <c:v>42818</c:v>
                </c:pt>
                <c:pt idx="3068">
                  <c:v>42821</c:v>
                </c:pt>
                <c:pt idx="3069">
                  <c:v>42822</c:v>
                </c:pt>
                <c:pt idx="3070">
                  <c:v>42823</c:v>
                </c:pt>
                <c:pt idx="3071">
                  <c:v>42824</c:v>
                </c:pt>
                <c:pt idx="3072">
                  <c:v>42825</c:v>
                </c:pt>
                <c:pt idx="3073">
                  <c:v>42828</c:v>
                </c:pt>
                <c:pt idx="3074">
                  <c:v>42829</c:v>
                </c:pt>
                <c:pt idx="3075">
                  <c:v>42830</c:v>
                </c:pt>
                <c:pt idx="3076">
                  <c:v>42831</c:v>
                </c:pt>
                <c:pt idx="3077">
                  <c:v>42832</c:v>
                </c:pt>
                <c:pt idx="3078">
                  <c:v>42835</c:v>
                </c:pt>
                <c:pt idx="3079">
                  <c:v>42836</c:v>
                </c:pt>
                <c:pt idx="3080">
                  <c:v>42837</c:v>
                </c:pt>
                <c:pt idx="3081">
                  <c:v>42838</c:v>
                </c:pt>
                <c:pt idx="3082">
                  <c:v>42839</c:v>
                </c:pt>
                <c:pt idx="3083">
                  <c:v>42842</c:v>
                </c:pt>
                <c:pt idx="3084">
                  <c:v>42843</c:v>
                </c:pt>
                <c:pt idx="3085">
                  <c:v>42844</c:v>
                </c:pt>
                <c:pt idx="3086">
                  <c:v>42845</c:v>
                </c:pt>
                <c:pt idx="3087">
                  <c:v>42846</c:v>
                </c:pt>
                <c:pt idx="3088">
                  <c:v>42849</c:v>
                </c:pt>
                <c:pt idx="3089">
                  <c:v>42850</c:v>
                </c:pt>
                <c:pt idx="3090">
                  <c:v>42851</c:v>
                </c:pt>
                <c:pt idx="3091">
                  <c:v>42852</c:v>
                </c:pt>
                <c:pt idx="3092">
                  <c:v>42853</c:v>
                </c:pt>
                <c:pt idx="3093">
                  <c:v>42856</c:v>
                </c:pt>
                <c:pt idx="3094">
                  <c:v>42857</c:v>
                </c:pt>
                <c:pt idx="3095">
                  <c:v>42858</c:v>
                </c:pt>
                <c:pt idx="3096">
                  <c:v>42859</c:v>
                </c:pt>
                <c:pt idx="3097">
                  <c:v>42860</c:v>
                </c:pt>
                <c:pt idx="3098">
                  <c:v>42863</c:v>
                </c:pt>
                <c:pt idx="3099">
                  <c:v>42864</c:v>
                </c:pt>
                <c:pt idx="3100">
                  <c:v>42865</c:v>
                </c:pt>
                <c:pt idx="3101">
                  <c:v>42866</c:v>
                </c:pt>
                <c:pt idx="3102">
                  <c:v>42867</c:v>
                </c:pt>
                <c:pt idx="3103">
                  <c:v>42870</c:v>
                </c:pt>
                <c:pt idx="3104">
                  <c:v>42871</c:v>
                </c:pt>
                <c:pt idx="3105">
                  <c:v>42872</c:v>
                </c:pt>
                <c:pt idx="3106">
                  <c:v>42873</c:v>
                </c:pt>
                <c:pt idx="3107">
                  <c:v>42874</c:v>
                </c:pt>
                <c:pt idx="3108">
                  <c:v>42877</c:v>
                </c:pt>
                <c:pt idx="3109">
                  <c:v>42878</c:v>
                </c:pt>
                <c:pt idx="3110">
                  <c:v>42879</c:v>
                </c:pt>
                <c:pt idx="3111">
                  <c:v>42880</c:v>
                </c:pt>
                <c:pt idx="3112">
                  <c:v>42881</c:v>
                </c:pt>
                <c:pt idx="3113">
                  <c:v>42885</c:v>
                </c:pt>
                <c:pt idx="3114">
                  <c:v>42886</c:v>
                </c:pt>
                <c:pt idx="3115">
                  <c:v>42887</c:v>
                </c:pt>
                <c:pt idx="3116">
                  <c:v>42888</c:v>
                </c:pt>
                <c:pt idx="3117">
                  <c:v>42891</c:v>
                </c:pt>
                <c:pt idx="3118">
                  <c:v>42892</c:v>
                </c:pt>
                <c:pt idx="3119">
                  <c:v>42893</c:v>
                </c:pt>
                <c:pt idx="3120">
                  <c:v>42894</c:v>
                </c:pt>
                <c:pt idx="3121">
                  <c:v>42895</c:v>
                </c:pt>
                <c:pt idx="3122">
                  <c:v>42898</c:v>
                </c:pt>
                <c:pt idx="3123">
                  <c:v>42899</c:v>
                </c:pt>
                <c:pt idx="3124">
                  <c:v>42900</c:v>
                </c:pt>
                <c:pt idx="3125">
                  <c:v>42901</c:v>
                </c:pt>
                <c:pt idx="3126">
                  <c:v>42902</c:v>
                </c:pt>
                <c:pt idx="3127">
                  <c:v>42905</c:v>
                </c:pt>
                <c:pt idx="3128">
                  <c:v>42906</c:v>
                </c:pt>
                <c:pt idx="3129">
                  <c:v>42907</c:v>
                </c:pt>
                <c:pt idx="3130">
                  <c:v>42908</c:v>
                </c:pt>
                <c:pt idx="3131">
                  <c:v>42909</c:v>
                </c:pt>
                <c:pt idx="3132">
                  <c:v>42912</c:v>
                </c:pt>
                <c:pt idx="3133">
                  <c:v>42913</c:v>
                </c:pt>
                <c:pt idx="3134">
                  <c:v>42914</c:v>
                </c:pt>
                <c:pt idx="3135">
                  <c:v>42915</c:v>
                </c:pt>
                <c:pt idx="3136">
                  <c:v>42916</c:v>
                </c:pt>
                <c:pt idx="3137">
                  <c:v>42919</c:v>
                </c:pt>
                <c:pt idx="3138">
                  <c:v>42920</c:v>
                </c:pt>
                <c:pt idx="3139">
                  <c:v>42921</c:v>
                </c:pt>
                <c:pt idx="3140">
                  <c:v>42922</c:v>
                </c:pt>
                <c:pt idx="3141">
                  <c:v>42923</c:v>
                </c:pt>
                <c:pt idx="3142">
                  <c:v>42926</c:v>
                </c:pt>
                <c:pt idx="3143">
                  <c:v>42927</c:v>
                </c:pt>
                <c:pt idx="3144">
                  <c:v>42928</c:v>
                </c:pt>
                <c:pt idx="3145">
                  <c:v>42929</c:v>
                </c:pt>
                <c:pt idx="3146">
                  <c:v>42930</c:v>
                </c:pt>
                <c:pt idx="3147">
                  <c:v>42933</c:v>
                </c:pt>
                <c:pt idx="3148">
                  <c:v>42934</c:v>
                </c:pt>
                <c:pt idx="3149">
                  <c:v>42935</c:v>
                </c:pt>
                <c:pt idx="3150">
                  <c:v>42936</c:v>
                </c:pt>
                <c:pt idx="3151">
                  <c:v>42937</c:v>
                </c:pt>
                <c:pt idx="3152">
                  <c:v>42940</c:v>
                </c:pt>
                <c:pt idx="3153">
                  <c:v>42941</c:v>
                </c:pt>
                <c:pt idx="3154">
                  <c:v>42942</c:v>
                </c:pt>
                <c:pt idx="3155">
                  <c:v>42943</c:v>
                </c:pt>
                <c:pt idx="3156">
                  <c:v>42944</c:v>
                </c:pt>
                <c:pt idx="3157">
                  <c:v>42947</c:v>
                </c:pt>
                <c:pt idx="3158">
                  <c:v>42948</c:v>
                </c:pt>
                <c:pt idx="3159">
                  <c:v>42949</c:v>
                </c:pt>
                <c:pt idx="3160">
                  <c:v>42950</c:v>
                </c:pt>
                <c:pt idx="3161">
                  <c:v>42951</c:v>
                </c:pt>
                <c:pt idx="3162">
                  <c:v>42954</c:v>
                </c:pt>
                <c:pt idx="3163">
                  <c:v>42955</c:v>
                </c:pt>
                <c:pt idx="3164">
                  <c:v>42956</c:v>
                </c:pt>
                <c:pt idx="3165">
                  <c:v>42957</c:v>
                </c:pt>
                <c:pt idx="3166">
                  <c:v>42958</c:v>
                </c:pt>
                <c:pt idx="3167">
                  <c:v>42961</c:v>
                </c:pt>
                <c:pt idx="3168">
                  <c:v>42962</c:v>
                </c:pt>
                <c:pt idx="3169">
                  <c:v>42963</c:v>
                </c:pt>
                <c:pt idx="3170">
                  <c:v>42964</c:v>
                </c:pt>
                <c:pt idx="3171">
                  <c:v>42965</c:v>
                </c:pt>
                <c:pt idx="3172">
                  <c:v>42968</c:v>
                </c:pt>
                <c:pt idx="3173">
                  <c:v>42969</c:v>
                </c:pt>
                <c:pt idx="3174">
                  <c:v>42970</c:v>
                </c:pt>
                <c:pt idx="3175">
                  <c:v>42971</c:v>
                </c:pt>
                <c:pt idx="3176">
                  <c:v>42972</c:v>
                </c:pt>
                <c:pt idx="3177">
                  <c:v>42976</c:v>
                </c:pt>
                <c:pt idx="3178">
                  <c:v>42977</c:v>
                </c:pt>
                <c:pt idx="3179">
                  <c:v>42978</c:v>
                </c:pt>
                <c:pt idx="3180">
                  <c:v>42979</c:v>
                </c:pt>
                <c:pt idx="3181">
                  <c:v>42982</c:v>
                </c:pt>
                <c:pt idx="3182">
                  <c:v>42983</c:v>
                </c:pt>
                <c:pt idx="3183">
                  <c:v>42984</c:v>
                </c:pt>
                <c:pt idx="3184">
                  <c:v>42985</c:v>
                </c:pt>
                <c:pt idx="3185">
                  <c:v>42986</c:v>
                </c:pt>
                <c:pt idx="3186">
                  <c:v>42989</c:v>
                </c:pt>
                <c:pt idx="3187">
                  <c:v>42990</c:v>
                </c:pt>
                <c:pt idx="3188">
                  <c:v>42991</c:v>
                </c:pt>
                <c:pt idx="3189">
                  <c:v>42992</c:v>
                </c:pt>
                <c:pt idx="3190">
                  <c:v>42993</c:v>
                </c:pt>
                <c:pt idx="3191">
                  <c:v>42996</c:v>
                </c:pt>
                <c:pt idx="3192">
                  <c:v>42997</c:v>
                </c:pt>
                <c:pt idx="3193">
                  <c:v>42998</c:v>
                </c:pt>
                <c:pt idx="3194">
                  <c:v>42999</c:v>
                </c:pt>
                <c:pt idx="3195">
                  <c:v>43000</c:v>
                </c:pt>
                <c:pt idx="3196">
                  <c:v>43003</c:v>
                </c:pt>
                <c:pt idx="3197">
                  <c:v>43004</c:v>
                </c:pt>
                <c:pt idx="3198">
                  <c:v>43005</c:v>
                </c:pt>
                <c:pt idx="3199">
                  <c:v>43006</c:v>
                </c:pt>
                <c:pt idx="3200">
                  <c:v>43007</c:v>
                </c:pt>
                <c:pt idx="3201">
                  <c:v>43010</c:v>
                </c:pt>
                <c:pt idx="3202">
                  <c:v>43011</c:v>
                </c:pt>
                <c:pt idx="3203">
                  <c:v>43012</c:v>
                </c:pt>
                <c:pt idx="3204">
                  <c:v>43013</c:v>
                </c:pt>
                <c:pt idx="3205">
                  <c:v>43014</c:v>
                </c:pt>
                <c:pt idx="3206">
                  <c:v>43017</c:v>
                </c:pt>
                <c:pt idx="3207">
                  <c:v>43018</c:v>
                </c:pt>
                <c:pt idx="3208">
                  <c:v>43019</c:v>
                </c:pt>
                <c:pt idx="3209">
                  <c:v>43020</c:v>
                </c:pt>
                <c:pt idx="3210">
                  <c:v>43021</c:v>
                </c:pt>
                <c:pt idx="3211">
                  <c:v>43024</c:v>
                </c:pt>
                <c:pt idx="3212">
                  <c:v>43025</c:v>
                </c:pt>
                <c:pt idx="3213">
                  <c:v>43026</c:v>
                </c:pt>
                <c:pt idx="3214">
                  <c:v>43027</c:v>
                </c:pt>
                <c:pt idx="3215">
                  <c:v>43028</c:v>
                </c:pt>
                <c:pt idx="3216">
                  <c:v>43031</c:v>
                </c:pt>
                <c:pt idx="3217">
                  <c:v>43032</c:v>
                </c:pt>
                <c:pt idx="3218">
                  <c:v>43033</c:v>
                </c:pt>
                <c:pt idx="3219">
                  <c:v>43034</c:v>
                </c:pt>
                <c:pt idx="3220">
                  <c:v>43035</c:v>
                </c:pt>
                <c:pt idx="3221">
                  <c:v>43038</c:v>
                </c:pt>
                <c:pt idx="3222">
                  <c:v>43039</c:v>
                </c:pt>
                <c:pt idx="3223">
                  <c:v>43040</c:v>
                </c:pt>
                <c:pt idx="3224">
                  <c:v>43041</c:v>
                </c:pt>
                <c:pt idx="3225">
                  <c:v>43042</c:v>
                </c:pt>
                <c:pt idx="3226">
                  <c:v>43045</c:v>
                </c:pt>
                <c:pt idx="3227">
                  <c:v>43046</c:v>
                </c:pt>
                <c:pt idx="3228">
                  <c:v>43047</c:v>
                </c:pt>
                <c:pt idx="3229">
                  <c:v>43048</c:v>
                </c:pt>
                <c:pt idx="3230">
                  <c:v>43049</c:v>
                </c:pt>
                <c:pt idx="3231">
                  <c:v>43052</c:v>
                </c:pt>
                <c:pt idx="3232">
                  <c:v>43053</c:v>
                </c:pt>
                <c:pt idx="3233">
                  <c:v>43054</c:v>
                </c:pt>
                <c:pt idx="3234">
                  <c:v>43055</c:v>
                </c:pt>
                <c:pt idx="3235">
                  <c:v>43056</c:v>
                </c:pt>
                <c:pt idx="3236">
                  <c:v>43059</c:v>
                </c:pt>
                <c:pt idx="3237">
                  <c:v>43060</c:v>
                </c:pt>
                <c:pt idx="3238">
                  <c:v>43061</c:v>
                </c:pt>
                <c:pt idx="3239">
                  <c:v>43062</c:v>
                </c:pt>
                <c:pt idx="3240">
                  <c:v>43063</c:v>
                </c:pt>
                <c:pt idx="3241">
                  <c:v>43066</c:v>
                </c:pt>
                <c:pt idx="3242">
                  <c:v>43067</c:v>
                </c:pt>
                <c:pt idx="3243">
                  <c:v>43068</c:v>
                </c:pt>
                <c:pt idx="3244">
                  <c:v>43069</c:v>
                </c:pt>
                <c:pt idx="3245">
                  <c:v>43070</c:v>
                </c:pt>
                <c:pt idx="3246">
                  <c:v>43073</c:v>
                </c:pt>
                <c:pt idx="3247">
                  <c:v>43074</c:v>
                </c:pt>
                <c:pt idx="3248">
                  <c:v>43075</c:v>
                </c:pt>
                <c:pt idx="3249">
                  <c:v>43076</c:v>
                </c:pt>
                <c:pt idx="3250">
                  <c:v>43077</c:v>
                </c:pt>
                <c:pt idx="3251">
                  <c:v>43080</c:v>
                </c:pt>
                <c:pt idx="3252">
                  <c:v>43081</c:v>
                </c:pt>
                <c:pt idx="3253">
                  <c:v>43082</c:v>
                </c:pt>
                <c:pt idx="3254">
                  <c:v>43083</c:v>
                </c:pt>
                <c:pt idx="3255">
                  <c:v>43084</c:v>
                </c:pt>
                <c:pt idx="3256">
                  <c:v>43087</c:v>
                </c:pt>
                <c:pt idx="3257">
                  <c:v>43088</c:v>
                </c:pt>
                <c:pt idx="3258">
                  <c:v>43089</c:v>
                </c:pt>
                <c:pt idx="3259">
                  <c:v>43090</c:v>
                </c:pt>
                <c:pt idx="3260">
                  <c:v>43091</c:v>
                </c:pt>
                <c:pt idx="3261">
                  <c:v>43095</c:v>
                </c:pt>
                <c:pt idx="3262">
                  <c:v>43096</c:v>
                </c:pt>
                <c:pt idx="3263">
                  <c:v>43097</c:v>
                </c:pt>
                <c:pt idx="3264">
                  <c:v>43098</c:v>
                </c:pt>
                <c:pt idx="3265">
                  <c:v>43102</c:v>
                </c:pt>
                <c:pt idx="3266">
                  <c:v>43103</c:v>
                </c:pt>
                <c:pt idx="3267">
                  <c:v>43104</c:v>
                </c:pt>
                <c:pt idx="3268">
                  <c:v>43105</c:v>
                </c:pt>
                <c:pt idx="3269">
                  <c:v>43108</c:v>
                </c:pt>
                <c:pt idx="3270">
                  <c:v>43109</c:v>
                </c:pt>
                <c:pt idx="3271">
                  <c:v>43110</c:v>
                </c:pt>
                <c:pt idx="3272">
                  <c:v>43111</c:v>
                </c:pt>
                <c:pt idx="3273">
                  <c:v>43112</c:v>
                </c:pt>
                <c:pt idx="3274">
                  <c:v>43115</c:v>
                </c:pt>
                <c:pt idx="3275">
                  <c:v>43116</c:v>
                </c:pt>
                <c:pt idx="3276">
                  <c:v>43117</c:v>
                </c:pt>
                <c:pt idx="3277">
                  <c:v>43118</c:v>
                </c:pt>
                <c:pt idx="3278">
                  <c:v>43119</c:v>
                </c:pt>
                <c:pt idx="3279">
                  <c:v>43122</c:v>
                </c:pt>
                <c:pt idx="3280">
                  <c:v>43123</c:v>
                </c:pt>
                <c:pt idx="3281">
                  <c:v>43124</c:v>
                </c:pt>
                <c:pt idx="3282">
                  <c:v>43125</c:v>
                </c:pt>
                <c:pt idx="3283">
                  <c:v>43126</c:v>
                </c:pt>
                <c:pt idx="3284">
                  <c:v>43129</c:v>
                </c:pt>
                <c:pt idx="3285">
                  <c:v>43130</c:v>
                </c:pt>
                <c:pt idx="3286">
                  <c:v>43131</c:v>
                </c:pt>
                <c:pt idx="3287">
                  <c:v>43132</c:v>
                </c:pt>
                <c:pt idx="3288">
                  <c:v>43133</c:v>
                </c:pt>
                <c:pt idx="3289">
                  <c:v>43136</c:v>
                </c:pt>
                <c:pt idx="3290">
                  <c:v>43137</c:v>
                </c:pt>
                <c:pt idx="3291">
                  <c:v>43138</c:v>
                </c:pt>
                <c:pt idx="3292">
                  <c:v>43139</c:v>
                </c:pt>
                <c:pt idx="3293">
                  <c:v>43140</c:v>
                </c:pt>
                <c:pt idx="3294">
                  <c:v>43143</c:v>
                </c:pt>
                <c:pt idx="3295">
                  <c:v>43144</c:v>
                </c:pt>
                <c:pt idx="3296">
                  <c:v>43145</c:v>
                </c:pt>
                <c:pt idx="3297">
                  <c:v>43146</c:v>
                </c:pt>
                <c:pt idx="3298">
                  <c:v>43147</c:v>
                </c:pt>
                <c:pt idx="3299">
                  <c:v>43150</c:v>
                </c:pt>
                <c:pt idx="3300">
                  <c:v>43151</c:v>
                </c:pt>
                <c:pt idx="3301">
                  <c:v>43152</c:v>
                </c:pt>
                <c:pt idx="3302">
                  <c:v>43153</c:v>
                </c:pt>
                <c:pt idx="3303">
                  <c:v>43154</c:v>
                </c:pt>
                <c:pt idx="3304">
                  <c:v>43157</c:v>
                </c:pt>
                <c:pt idx="3305">
                  <c:v>43158</c:v>
                </c:pt>
                <c:pt idx="3306">
                  <c:v>43159</c:v>
                </c:pt>
                <c:pt idx="3307">
                  <c:v>43160</c:v>
                </c:pt>
                <c:pt idx="3308">
                  <c:v>43161</c:v>
                </c:pt>
                <c:pt idx="3309">
                  <c:v>43164</c:v>
                </c:pt>
                <c:pt idx="3310">
                  <c:v>43165</c:v>
                </c:pt>
                <c:pt idx="3311">
                  <c:v>43166</c:v>
                </c:pt>
                <c:pt idx="3312">
                  <c:v>43167</c:v>
                </c:pt>
                <c:pt idx="3313">
                  <c:v>43168</c:v>
                </c:pt>
                <c:pt idx="3314">
                  <c:v>43171</c:v>
                </c:pt>
                <c:pt idx="3315">
                  <c:v>43172</c:v>
                </c:pt>
                <c:pt idx="3316">
                  <c:v>43173</c:v>
                </c:pt>
                <c:pt idx="3317">
                  <c:v>43174</c:v>
                </c:pt>
                <c:pt idx="3318">
                  <c:v>43175</c:v>
                </c:pt>
                <c:pt idx="3319">
                  <c:v>43178</c:v>
                </c:pt>
                <c:pt idx="3320">
                  <c:v>43179</c:v>
                </c:pt>
                <c:pt idx="3321">
                  <c:v>43180</c:v>
                </c:pt>
                <c:pt idx="3322">
                  <c:v>43181</c:v>
                </c:pt>
                <c:pt idx="3323">
                  <c:v>43182</c:v>
                </c:pt>
                <c:pt idx="3324">
                  <c:v>43185</c:v>
                </c:pt>
                <c:pt idx="3325">
                  <c:v>43186</c:v>
                </c:pt>
                <c:pt idx="3326">
                  <c:v>43187</c:v>
                </c:pt>
                <c:pt idx="3327">
                  <c:v>43188</c:v>
                </c:pt>
                <c:pt idx="3328">
                  <c:v>43189</c:v>
                </c:pt>
                <c:pt idx="3329">
                  <c:v>43192</c:v>
                </c:pt>
                <c:pt idx="3330">
                  <c:v>43193</c:v>
                </c:pt>
                <c:pt idx="3331">
                  <c:v>43194</c:v>
                </c:pt>
                <c:pt idx="3332">
                  <c:v>43195</c:v>
                </c:pt>
                <c:pt idx="3333">
                  <c:v>43196</c:v>
                </c:pt>
                <c:pt idx="3334">
                  <c:v>43199</c:v>
                </c:pt>
                <c:pt idx="3335">
                  <c:v>43200</c:v>
                </c:pt>
                <c:pt idx="3336">
                  <c:v>43201</c:v>
                </c:pt>
                <c:pt idx="3337">
                  <c:v>43202</c:v>
                </c:pt>
                <c:pt idx="3338">
                  <c:v>43203</c:v>
                </c:pt>
                <c:pt idx="3339">
                  <c:v>43206</c:v>
                </c:pt>
                <c:pt idx="3340">
                  <c:v>43207</c:v>
                </c:pt>
                <c:pt idx="3341">
                  <c:v>43208</c:v>
                </c:pt>
                <c:pt idx="3342">
                  <c:v>43209</c:v>
                </c:pt>
                <c:pt idx="3343">
                  <c:v>43210</c:v>
                </c:pt>
                <c:pt idx="3344">
                  <c:v>43213</c:v>
                </c:pt>
                <c:pt idx="3345">
                  <c:v>43214</c:v>
                </c:pt>
                <c:pt idx="3346">
                  <c:v>43215</c:v>
                </c:pt>
                <c:pt idx="3347">
                  <c:v>43216</c:v>
                </c:pt>
                <c:pt idx="3348">
                  <c:v>43217</c:v>
                </c:pt>
                <c:pt idx="3349">
                  <c:v>43220</c:v>
                </c:pt>
                <c:pt idx="3350">
                  <c:v>43221</c:v>
                </c:pt>
                <c:pt idx="3351">
                  <c:v>43222</c:v>
                </c:pt>
                <c:pt idx="3352">
                  <c:v>43223</c:v>
                </c:pt>
                <c:pt idx="3353">
                  <c:v>43224</c:v>
                </c:pt>
                <c:pt idx="3354">
                  <c:v>43227</c:v>
                </c:pt>
                <c:pt idx="3355">
                  <c:v>43228</c:v>
                </c:pt>
                <c:pt idx="3356">
                  <c:v>43229</c:v>
                </c:pt>
                <c:pt idx="3357">
                  <c:v>43230</c:v>
                </c:pt>
                <c:pt idx="3358">
                  <c:v>43231</c:v>
                </c:pt>
                <c:pt idx="3359">
                  <c:v>43234</c:v>
                </c:pt>
                <c:pt idx="3360">
                  <c:v>43235</c:v>
                </c:pt>
                <c:pt idx="3361">
                  <c:v>43236</c:v>
                </c:pt>
                <c:pt idx="3362">
                  <c:v>43237</c:v>
                </c:pt>
                <c:pt idx="3363">
                  <c:v>43238</c:v>
                </c:pt>
                <c:pt idx="3364">
                  <c:v>43241</c:v>
                </c:pt>
                <c:pt idx="3365">
                  <c:v>43242</c:v>
                </c:pt>
                <c:pt idx="3366">
                  <c:v>43243</c:v>
                </c:pt>
                <c:pt idx="3367">
                  <c:v>43244</c:v>
                </c:pt>
                <c:pt idx="3368">
                  <c:v>43245</c:v>
                </c:pt>
                <c:pt idx="3369">
                  <c:v>43248</c:v>
                </c:pt>
                <c:pt idx="3370">
                  <c:v>43249</c:v>
                </c:pt>
                <c:pt idx="3371">
                  <c:v>43250</c:v>
                </c:pt>
                <c:pt idx="3372">
                  <c:v>43251</c:v>
                </c:pt>
                <c:pt idx="3373">
                  <c:v>43252</c:v>
                </c:pt>
                <c:pt idx="3374">
                  <c:v>43255</c:v>
                </c:pt>
                <c:pt idx="3375">
                  <c:v>43256</c:v>
                </c:pt>
                <c:pt idx="3376">
                  <c:v>43257</c:v>
                </c:pt>
                <c:pt idx="3377">
                  <c:v>43258</c:v>
                </c:pt>
                <c:pt idx="3378">
                  <c:v>43259</c:v>
                </c:pt>
                <c:pt idx="3379">
                  <c:v>43262</c:v>
                </c:pt>
                <c:pt idx="3380">
                  <c:v>43263</c:v>
                </c:pt>
                <c:pt idx="3381">
                  <c:v>43264</c:v>
                </c:pt>
                <c:pt idx="3382">
                  <c:v>43265</c:v>
                </c:pt>
                <c:pt idx="3383">
                  <c:v>43266</c:v>
                </c:pt>
                <c:pt idx="3384">
                  <c:v>43269</c:v>
                </c:pt>
                <c:pt idx="3385">
                  <c:v>43270</c:v>
                </c:pt>
                <c:pt idx="3386">
                  <c:v>43271</c:v>
                </c:pt>
                <c:pt idx="3387">
                  <c:v>43272</c:v>
                </c:pt>
                <c:pt idx="3388">
                  <c:v>43273</c:v>
                </c:pt>
                <c:pt idx="3389">
                  <c:v>43276</c:v>
                </c:pt>
                <c:pt idx="3390">
                  <c:v>43277</c:v>
                </c:pt>
                <c:pt idx="3391">
                  <c:v>43278</c:v>
                </c:pt>
                <c:pt idx="3392">
                  <c:v>43279</c:v>
                </c:pt>
                <c:pt idx="3393">
                  <c:v>43280</c:v>
                </c:pt>
                <c:pt idx="3394">
                  <c:v>43283</c:v>
                </c:pt>
                <c:pt idx="3395">
                  <c:v>43284</c:v>
                </c:pt>
                <c:pt idx="3396">
                  <c:v>43285</c:v>
                </c:pt>
                <c:pt idx="3397">
                  <c:v>43286</c:v>
                </c:pt>
                <c:pt idx="3398">
                  <c:v>43287</c:v>
                </c:pt>
                <c:pt idx="3399">
                  <c:v>43290</c:v>
                </c:pt>
                <c:pt idx="3400">
                  <c:v>43291</c:v>
                </c:pt>
                <c:pt idx="3401">
                  <c:v>43292</c:v>
                </c:pt>
                <c:pt idx="3402">
                  <c:v>43293</c:v>
                </c:pt>
                <c:pt idx="3403">
                  <c:v>43294</c:v>
                </c:pt>
                <c:pt idx="3404">
                  <c:v>43297</c:v>
                </c:pt>
                <c:pt idx="3405">
                  <c:v>43298</c:v>
                </c:pt>
                <c:pt idx="3406">
                  <c:v>43299</c:v>
                </c:pt>
                <c:pt idx="3407">
                  <c:v>43300</c:v>
                </c:pt>
                <c:pt idx="3408">
                  <c:v>43301</c:v>
                </c:pt>
                <c:pt idx="3409">
                  <c:v>43304</c:v>
                </c:pt>
                <c:pt idx="3410">
                  <c:v>43305</c:v>
                </c:pt>
                <c:pt idx="3411">
                  <c:v>43306</c:v>
                </c:pt>
                <c:pt idx="3412">
                  <c:v>43307</c:v>
                </c:pt>
                <c:pt idx="3413">
                  <c:v>43308</c:v>
                </c:pt>
                <c:pt idx="3414">
                  <c:v>43311</c:v>
                </c:pt>
                <c:pt idx="3415">
                  <c:v>43312</c:v>
                </c:pt>
                <c:pt idx="3416">
                  <c:v>43313</c:v>
                </c:pt>
                <c:pt idx="3417">
                  <c:v>43314</c:v>
                </c:pt>
                <c:pt idx="3418">
                  <c:v>43315</c:v>
                </c:pt>
                <c:pt idx="3419">
                  <c:v>43318</c:v>
                </c:pt>
                <c:pt idx="3420">
                  <c:v>43319</c:v>
                </c:pt>
                <c:pt idx="3421">
                  <c:v>43320</c:v>
                </c:pt>
                <c:pt idx="3422">
                  <c:v>43321</c:v>
                </c:pt>
                <c:pt idx="3423">
                  <c:v>43322</c:v>
                </c:pt>
                <c:pt idx="3424">
                  <c:v>43325</c:v>
                </c:pt>
                <c:pt idx="3425">
                  <c:v>43326</c:v>
                </c:pt>
                <c:pt idx="3426">
                  <c:v>43327</c:v>
                </c:pt>
                <c:pt idx="3427">
                  <c:v>43328</c:v>
                </c:pt>
                <c:pt idx="3428">
                  <c:v>43329</c:v>
                </c:pt>
                <c:pt idx="3429">
                  <c:v>43332</c:v>
                </c:pt>
                <c:pt idx="3430">
                  <c:v>43333</c:v>
                </c:pt>
                <c:pt idx="3431">
                  <c:v>43334</c:v>
                </c:pt>
                <c:pt idx="3432">
                  <c:v>43335</c:v>
                </c:pt>
                <c:pt idx="3433">
                  <c:v>43336</c:v>
                </c:pt>
                <c:pt idx="3434">
                  <c:v>43339</c:v>
                </c:pt>
                <c:pt idx="3435">
                  <c:v>43340</c:v>
                </c:pt>
                <c:pt idx="3436">
                  <c:v>43341</c:v>
                </c:pt>
                <c:pt idx="3437">
                  <c:v>43342</c:v>
                </c:pt>
                <c:pt idx="3438">
                  <c:v>43343</c:v>
                </c:pt>
                <c:pt idx="3439">
                  <c:v>43346</c:v>
                </c:pt>
                <c:pt idx="3440">
                  <c:v>43347</c:v>
                </c:pt>
                <c:pt idx="3441">
                  <c:v>43348</c:v>
                </c:pt>
                <c:pt idx="3442">
                  <c:v>43349</c:v>
                </c:pt>
                <c:pt idx="3443">
                  <c:v>43350</c:v>
                </c:pt>
                <c:pt idx="3444">
                  <c:v>43353</c:v>
                </c:pt>
                <c:pt idx="3445">
                  <c:v>43354</c:v>
                </c:pt>
                <c:pt idx="3446">
                  <c:v>43355</c:v>
                </c:pt>
                <c:pt idx="3447">
                  <c:v>43356</c:v>
                </c:pt>
                <c:pt idx="3448">
                  <c:v>43357</c:v>
                </c:pt>
                <c:pt idx="3449">
                  <c:v>43360</c:v>
                </c:pt>
                <c:pt idx="3450">
                  <c:v>43361</c:v>
                </c:pt>
                <c:pt idx="3451">
                  <c:v>43362</c:v>
                </c:pt>
                <c:pt idx="3452">
                  <c:v>43363</c:v>
                </c:pt>
                <c:pt idx="3453">
                  <c:v>43364</c:v>
                </c:pt>
                <c:pt idx="3454">
                  <c:v>43367</c:v>
                </c:pt>
                <c:pt idx="3455">
                  <c:v>43368</c:v>
                </c:pt>
                <c:pt idx="3456">
                  <c:v>43369</c:v>
                </c:pt>
                <c:pt idx="3457">
                  <c:v>43370</c:v>
                </c:pt>
                <c:pt idx="3458">
                  <c:v>43371</c:v>
                </c:pt>
                <c:pt idx="3459">
                  <c:v>43374</c:v>
                </c:pt>
                <c:pt idx="3460">
                  <c:v>43375</c:v>
                </c:pt>
                <c:pt idx="3461">
                  <c:v>43376</c:v>
                </c:pt>
                <c:pt idx="3462">
                  <c:v>43377</c:v>
                </c:pt>
                <c:pt idx="3463">
                  <c:v>43378</c:v>
                </c:pt>
                <c:pt idx="3464">
                  <c:v>43381</c:v>
                </c:pt>
                <c:pt idx="3465">
                  <c:v>43382</c:v>
                </c:pt>
                <c:pt idx="3466">
                  <c:v>43383</c:v>
                </c:pt>
                <c:pt idx="3467">
                  <c:v>43384</c:v>
                </c:pt>
                <c:pt idx="3468">
                  <c:v>43385</c:v>
                </c:pt>
                <c:pt idx="3469">
                  <c:v>43388</c:v>
                </c:pt>
                <c:pt idx="3470">
                  <c:v>43389</c:v>
                </c:pt>
                <c:pt idx="3471">
                  <c:v>43390</c:v>
                </c:pt>
                <c:pt idx="3472">
                  <c:v>43391</c:v>
                </c:pt>
                <c:pt idx="3473">
                  <c:v>43392</c:v>
                </c:pt>
                <c:pt idx="3474">
                  <c:v>43395</c:v>
                </c:pt>
                <c:pt idx="3475">
                  <c:v>43396</c:v>
                </c:pt>
                <c:pt idx="3476">
                  <c:v>43397</c:v>
                </c:pt>
                <c:pt idx="3477">
                  <c:v>43398</c:v>
                </c:pt>
                <c:pt idx="3478">
                  <c:v>43399</c:v>
                </c:pt>
                <c:pt idx="3479">
                  <c:v>43402</c:v>
                </c:pt>
                <c:pt idx="3480">
                  <c:v>43403</c:v>
                </c:pt>
                <c:pt idx="3481">
                  <c:v>43404</c:v>
                </c:pt>
                <c:pt idx="3482">
                  <c:v>43405</c:v>
                </c:pt>
                <c:pt idx="3483">
                  <c:v>43406</c:v>
                </c:pt>
                <c:pt idx="3484">
                  <c:v>43409</c:v>
                </c:pt>
                <c:pt idx="3485">
                  <c:v>43410</c:v>
                </c:pt>
                <c:pt idx="3486">
                  <c:v>43411</c:v>
                </c:pt>
                <c:pt idx="3487">
                  <c:v>43412</c:v>
                </c:pt>
                <c:pt idx="3488">
                  <c:v>43413</c:v>
                </c:pt>
                <c:pt idx="3489">
                  <c:v>43416</c:v>
                </c:pt>
                <c:pt idx="3490">
                  <c:v>43417</c:v>
                </c:pt>
                <c:pt idx="3491">
                  <c:v>43418</c:v>
                </c:pt>
                <c:pt idx="3492">
                  <c:v>43419</c:v>
                </c:pt>
                <c:pt idx="3493">
                  <c:v>43420</c:v>
                </c:pt>
                <c:pt idx="3494">
                  <c:v>43423</c:v>
                </c:pt>
                <c:pt idx="3495">
                  <c:v>43424</c:v>
                </c:pt>
                <c:pt idx="3496">
                  <c:v>43425</c:v>
                </c:pt>
                <c:pt idx="3497">
                  <c:v>43426</c:v>
                </c:pt>
                <c:pt idx="3498">
                  <c:v>43427</c:v>
                </c:pt>
                <c:pt idx="3499">
                  <c:v>43430</c:v>
                </c:pt>
                <c:pt idx="3500">
                  <c:v>43431</c:v>
                </c:pt>
                <c:pt idx="3501">
                  <c:v>43432</c:v>
                </c:pt>
                <c:pt idx="3502">
                  <c:v>43433</c:v>
                </c:pt>
                <c:pt idx="3503">
                  <c:v>43434</c:v>
                </c:pt>
                <c:pt idx="3504">
                  <c:v>43437</c:v>
                </c:pt>
                <c:pt idx="3505">
                  <c:v>43438</c:v>
                </c:pt>
                <c:pt idx="3506">
                  <c:v>43439</c:v>
                </c:pt>
                <c:pt idx="3507">
                  <c:v>43440</c:v>
                </c:pt>
                <c:pt idx="3508">
                  <c:v>43441</c:v>
                </c:pt>
                <c:pt idx="3509">
                  <c:v>43444</c:v>
                </c:pt>
                <c:pt idx="3510">
                  <c:v>43445</c:v>
                </c:pt>
                <c:pt idx="3511">
                  <c:v>43446</c:v>
                </c:pt>
                <c:pt idx="3512">
                  <c:v>43447</c:v>
                </c:pt>
                <c:pt idx="3513">
                  <c:v>43448</c:v>
                </c:pt>
                <c:pt idx="3514">
                  <c:v>43451</c:v>
                </c:pt>
                <c:pt idx="3515">
                  <c:v>43452</c:v>
                </c:pt>
                <c:pt idx="3516">
                  <c:v>43453</c:v>
                </c:pt>
                <c:pt idx="3517">
                  <c:v>43454</c:v>
                </c:pt>
                <c:pt idx="3518">
                  <c:v>43455</c:v>
                </c:pt>
                <c:pt idx="3519">
                  <c:v>43458</c:v>
                </c:pt>
                <c:pt idx="3520">
                  <c:v>43460</c:v>
                </c:pt>
                <c:pt idx="3521">
                  <c:v>43461</c:v>
                </c:pt>
                <c:pt idx="3522">
                  <c:v>43462</c:v>
                </c:pt>
                <c:pt idx="3523">
                  <c:v>43465</c:v>
                </c:pt>
                <c:pt idx="3524">
                  <c:v>43467</c:v>
                </c:pt>
                <c:pt idx="3525">
                  <c:v>43468</c:v>
                </c:pt>
                <c:pt idx="3526">
                  <c:v>43469</c:v>
                </c:pt>
                <c:pt idx="3527">
                  <c:v>43472</c:v>
                </c:pt>
                <c:pt idx="3528">
                  <c:v>43473</c:v>
                </c:pt>
                <c:pt idx="3529">
                  <c:v>43474</c:v>
                </c:pt>
                <c:pt idx="3530">
                  <c:v>43475</c:v>
                </c:pt>
                <c:pt idx="3531">
                  <c:v>43476</c:v>
                </c:pt>
                <c:pt idx="3532">
                  <c:v>43479</c:v>
                </c:pt>
                <c:pt idx="3533">
                  <c:v>43480</c:v>
                </c:pt>
                <c:pt idx="3534">
                  <c:v>43481</c:v>
                </c:pt>
                <c:pt idx="3535">
                  <c:v>43482</c:v>
                </c:pt>
                <c:pt idx="3536">
                  <c:v>43483</c:v>
                </c:pt>
                <c:pt idx="3537">
                  <c:v>43486</c:v>
                </c:pt>
                <c:pt idx="3538">
                  <c:v>43487</c:v>
                </c:pt>
                <c:pt idx="3539">
                  <c:v>43488</c:v>
                </c:pt>
                <c:pt idx="3540">
                  <c:v>43489</c:v>
                </c:pt>
                <c:pt idx="3541">
                  <c:v>43490</c:v>
                </c:pt>
                <c:pt idx="3542">
                  <c:v>43493</c:v>
                </c:pt>
                <c:pt idx="3543">
                  <c:v>43494</c:v>
                </c:pt>
                <c:pt idx="3544">
                  <c:v>43495</c:v>
                </c:pt>
                <c:pt idx="3545">
                  <c:v>43496</c:v>
                </c:pt>
                <c:pt idx="3546">
                  <c:v>43497</c:v>
                </c:pt>
                <c:pt idx="3547">
                  <c:v>43500</c:v>
                </c:pt>
                <c:pt idx="3548">
                  <c:v>43501</c:v>
                </c:pt>
                <c:pt idx="3549">
                  <c:v>43502</c:v>
                </c:pt>
                <c:pt idx="3550">
                  <c:v>43503</c:v>
                </c:pt>
                <c:pt idx="3551">
                  <c:v>43504</c:v>
                </c:pt>
                <c:pt idx="3552">
                  <c:v>43507</c:v>
                </c:pt>
                <c:pt idx="3553">
                  <c:v>43508</c:v>
                </c:pt>
                <c:pt idx="3554">
                  <c:v>43509</c:v>
                </c:pt>
                <c:pt idx="3555">
                  <c:v>43510</c:v>
                </c:pt>
                <c:pt idx="3556">
                  <c:v>43511</c:v>
                </c:pt>
                <c:pt idx="3557">
                  <c:v>43514</c:v>
                </c:pt>
                <c:pt idx="3558">
                  <c:v>43515</c:v>
                </c:pt>
                <c:pt idx="3559">
                  <c:v>43516</c:v>
                </c:pt>
                <c:pt idx="3560">
                  <c:v>43517</c:v>
                </c:pt>
                <c:pt idx="3561">
                  <c:v>43518</c:v>
                </c:pt>
                <c:pt idx="3562">
                  <c:v>43521</c:v>
                </c:pt>
                <c:pt idx="3563">
                  <c:v>43522</c:v>
                </c:pt>
                <c:pt idx="3564">
                  <c:v>43523</c:v>
                </c:pt>
                <c:pt idx="3565">
                  <c:v>43524</c:v>
                </c:pt>
                <c:pt idx="3566">
                  <c:v>43525</c:v>
                </c:pt>
                <c:pt idx="3567">
                  <c:v>43528</c:v>
                </c:pt>
                <c:pt idx="3568">
                  <c:v>43529</c:v>
                </c:pt>
                <c:pt idx="3569">
                  <c:v>43530</c:v>
                </c:pt>
                <c:pt idx="3570">
                  <c:v>43531</c:v>
                </c:pt>
                <c:pt idx="3571">
                  <c:v>43532</c:v>
                </c:pt>
                <c:pt idx="3572">
                  <c:v>43535</c:v>
                </c:pt>
                <c:pt idx="3573">
                  <c:v>43536</c:v>
                </c:pt>
                <c:pt idx="3574">
                  <c:v>43537</c:v>
                </c:pt>
                <c:pt idx="3575">
                  <c:v>43538</c:v>
                </c:pt>
                <c:pt idx="3576">
                  <c:v>43539</c:v>
                </c:pt>
                <c:pt idx="3577">
                  <c:v>43542</c:v>
                </c:pt>
                <c:pt idx="3578">
                  <c:v>43543</c:v>
                </c:pt>
                <c:pt idx="3579">
                  <c:v>43544</c:v>
                </c:pt>
                <c:pt idx="3580">
                  <c:v>43545</c:v>
                </c:pt>
                <c:pt idx="3581">
                  <c:v>43546</c:v>
                </c:pt>
                <c:pt idx="3582">
                  <c:v>43549</c:v>
                </c:pt>
                <c:pt idx="3583">
                  <c:v>43550</c:v>
                </c:pt>
                <c:pt idx="3584">
                  <c:v>43551</c:v>
                </c:pt>
                <c:pt idx="3585">
                  <c:v>43552</c:v>
                </c:pt>
                <c:pt idx="3586">
                  <c:v>43553</c:v>
                </c:pt>
                <c:pt idx="3587">
                  <c:v>43556</c:v>
                </c:pt>
                <c:pt idx="3588">
                  <c:v>43557</c:v>
                </c:pt>
                <c:pt idx="3589">
                  <c:v>43558</c:v>
                </c:pt>
                <c:pt idx="3590">
                  <c:v>43559</c:v>
                </c:pt>
                <c:pt idx="3591">
                  <c:v>43560</c:v>
                </c:pt>
                <c:pt idx="3592">
                  <c:v>43563</c:v>
                </c:pt>
                <c:pt idx="3593">
                  <c:v>43564</c:v>
                </c:pt>
                <c:pt idx="3594">
                  <c:v>43565</c:v>
                </c:pt>
                <c:pt idx="3595">
                  <c:v>43566</c:v>
                </c:pt>
                <c:pt idx="3596">
                  <c:v>43567</c:v>
                </c:pt>
                <c:pt idx="3597">
                  <c:v>43570</c:v>
                </c:pt>
                <c:pt idx="3598">
                  <c:v>43571</c:v>
                </c:pt>
                <c:pt idx="3599">
                  <c:v>43572</c:v>
                </c:pt>
                <c:pt idx="3600">
                  <c:v>43573</c:v>
                </c:pt>
                <c:pt idx="3601">
                  <c:v>43577</c:v>
                </c:pt>
                <c:pt idx="3602">
                  <c:v>43578</c:v>
                </c:pt>
                <c:pt idx="3603">
                  <c:v>43579</c:v>
                </c:pt>
                <c:pt idx="3604">
                  <c:v>43580</c:v>
                </c:pt>
                <c:pt idx="3605">
                  <c:v>43581</c:v>
                </c:pt>
                <c:pt idx="3606">
                  <c:v>43584</c:v>
                </c:pt>
                <c:pt idx="3607">
                  <c:v>43585</c:v>
                </c:pt>
                <c:pt idx="3608">
                  <c:v>43586</c:v>
                </c:pt>
                <c:pt idx="3609">
                  <c:v>43587</c:v>
                </c:pt>
                <c:pt idx="3610">
                  <c:v>43588</c:v>
                </c:pt>
                <c:pt idx="3611">
                  <c:v>43591</c:v>
                </c:pt>
                <c:pt idx="3612">
                  <c:v>43592</c:v>
                </c:pt>
                <c:pt idx="3613">
                  <c:v>43593</c:v>
                </c:pt>
                <c:pt idx="3614">
                  <c:v>43594</c:v>
                </c:pt>
                <c:pt idx="3615">
                  <c:v>43595</c:v>
                </c:pt>
                <c:pt idx="3616">
                  <c:v>43598</c:v>
                </c:pt>
                <c:pt idx="3617">
                  <c:v>43599</c:v>
                </c:pt>
                <c:pt idx="3618">
                  <c:v>43600</c:v>
                </c:pt>
                <c:pt idx="3619">
                  <c:v>43601</c:v>
                </c:pt>
                <c:pt idx="3620">
                  <c:v>43602</c:v>
                </c:pt>
                <c:pt idx="3621">
                  <c:v>43605</c:v>
                </c:pt>
                <c:pt idx="3622">
                  <c:v>43606</c:v>
                </c:pt>
                <c:pt idx="3623">
                  <c:v>43607</c:v>
                </c:pt>
                <c:pt idx="3624">
                  <c:v>43608</c:v>
                </c:pt>
                <c:pt idx="3625">
                  <c:v>43609</c:v>
                </c:pt>
                <c:pt idx="3626">
                  <c:v>43613</c:v>
                </c:pt>
                <c:pt idx="3627">
                  <c:v>43614</c:v>
                </c:pt>
                <c:pt idx="3628">
                  <c:v>43615</c:v>
                </c:pt>
                <c:pt idx="3629">
                  <c:v>43616</c:v>
                </c:pt>
                <c:pt idx="3630">
                  <c:v>43619</c:v>
                </c:pt>
                <c:pt idx="3631">
                  <c:v>43620</c:v>
                </c:pt>
                <c:pt idx="3632">
                  <c:v>43621</c:v>
                </c:pt>
                <c:pt idx="3633">
                  <c:v>43622</c:v>
                </c:pt>
                <c:pt idx="3634">
                  <c:v>43623</c:v>
                </c:pt>
                <c:pt idx="3635">
                  <c:v>43626</c:v>
                </c:pt>
                <c:pt idx="3636">
                  <c:v>43627</c:v>
                </c:pt>
                <c:pt idx="3637">
                  <c:v>43628</c:v>
                </c:pt>
                <c:pt idx="3638">
                  <c:v>43629</c:v>
                </c:pt>
                <c:pt idx="3639">
                  <c:v>43630</c:v>
                </c:pt>
                <c:pt idx="3640">
                  <c:v>43633</c:v>
                </c:pt>
                <c:pt idx="3641">
                  <c:v>43634</c:v>
                </c:pt>
                <c:pt idx="3642">
                  <c:v>43635</c:v>
                </c:pt>
                <c:pt idx="3643">
                  <c:v>43636</c:v>
                </c:pt>
                <c:pt idx="3644">
                  <c:v>43637</c:v>
                </c:pt>
                <c:pt idx="3645">
                  <c:v>43640</c:v>
                </c:pt>
                <c:pt idx="3646">
                  <c:v>43641</c:v>
                </c:pt>
                <c:pt idx="3647">
                  <c:v>43642</c:v>
                </c:pt>
                <c:pt idx="3648">
                  <c:v>43643</c:v>
                </c:pt>
                <c:pt idx="3649">
                  <c:v>43644</c:v>
                </c:pt>
                <c:pt idx="3650">
                  <c:v>43647</c:v>
                </c:pt>
                <c:pt idx="3651">
                  <c:v>43648</c:v>
                </c:pt>
                <c:pt idx="3652">
                  <c:v>43649</c:v>
                </c:pt>
                <c:pt idx="3653">
                  <c:v>43650</c:v>
                </c:pt>
                <c:pt idx="3654">
                  <c:v>43651</c:v>
                </c:pt>
                <c:pt idx="3655">
                  <c:v>43654</c:v>
                </c:pt>
                <c:pt idx="3656">
                  <c:v>43655</c:v>
                </c:pt>
                <c:pt idx="3657">
                  <c:v>43656</c:v>
                </c:pt>
                <c:pt idx="3658">
                  <c:v>43657</c:v>
                </c:pt>
                <c:pt idx="3659">
                  <c:v>43658</c:v>
                </c:pt>
                <c:pt idx="3660">
                  <c:v>43661</c:v>
                </c:pt>
                <c:pt idx="3661">
                  <c:v>43662</c:v>
                </c:pt>
                <c:pt idx="3662">
                  <c:v>43663</c:v>
                </c:pt>
                <c:pt idx="3663">
                  <c:v>43664</c:v>
                </c:pt>
                <c:pt idx="3664">
                  <c:v>43665</c:v>
                </c:pt>
                <c:pt idx="3665">
                  <c:v>43668</c:v>
                </c:pt>
                <c:pt idx="3666">
                  <c:v>43669</c:v>
                </c:pt>
                <c:pt idx="3667">
                  <c:v>43670</c:v>
                </c:pt>
                <c:pt idx="3668">
                  <c:v>43671</c:v>
                </c:pt>
                <c:pt idx="3669">
                  <c:v>43672</c:v>
                </c:pt>
                <c:pt idx="3670">
                  <c:v>43675</c:v>
                </c:pt>
                <c:pt idx="3671">
                  <c:v>43676</c:v>
                </c:pt>
                <c:pt idx="3672">
                  <c:v>43677</c:v>
                </c:pt>
                <c:pt idx="3673">
                  <c:v>43678</c:v>
                </c:pt>
                <c:pt idx="3674">
                  <c:v>43679</c:v>
                </c:pt>
                <c:pt idx="3675">
                  <c:v>43682</c:v>
                </c:pt>
                <c:pt idx="3676">
                  <c:v>43683</c:v>
                </c:pt>
                <c:pt idx="3677">
                  <c:v>43684</c:v>
                </c:pt>
                <c:pt idx="3678">
                  <c:v>43685</c:v>
                </c:pt>
                <c:pt idx="3679">
                  <c:v>43686</c:v>
                </c:pt>
                <c:pt idx="3680">
                  <c:v>43689</c:v>
                </c:pt>
                <c:pt idx="3681">
                  <c:v>43690</c:v>
                </c:pt>
                <c:pt idx="3682">
                  <c:v>43691</c:v>
                </c:pt>
                <c:pt idx="3683">
                  <c:v>43692</c:v>
                </c:pt>
                <c:pt idx="3684">
                  <c:v>43693</c:v>
                </c:pt>
                <c:pt idx="3685">
                  <c:v>43696</c:v>
                </c:pt>
                <c:pt idx="3686">
                  <c:v>43697</c:v>
                </c:pt>
                <c:pt idx="3687">
                  <c:v>43698</c:v>
                </c:pt>
                <c:pt idx="3688">
                  <c:v>43699</c:v>
                </c:pt>
                <c:pt idx="3689">
                  <c:v>43700</c:v>
                </c:pt>
                <c:pt idx="3690">
                  <c:v>43703</c:v>
                </c:pt>
                <c:pt idx="3691">
                  <c:v>43704</c:v>
                </c:pt>
                <c:pt idx="3692">
                  <c:v>43705</c:v>
                </c:pt>
                <c:pt idx="3693">
                  <c:v>43706</c:v>
                </c:pt>
                <c:pt idx="3694">
                  <c:v>43707</c:v>
                </c:pt>
                <c:pt idx="3695">
                  <c:v>43710</c:v>
                </c:pt>
                <c:pt idx="3696">
                  <c:v>43711</c:v>
                </c:pt>
                <c:pt idx="3697">
                  <c:v>43712</c:v>
                </c:pt>
                <c:pt idx="3698">
                  <c:v>43713</c:v>
                </c:pt>
                <c:pt idx="3699">
                  <c:v>43714</c:v>
                </c:pt>
                <c:pt idx="3700">
                  <c:v>43717</c:v>
                </c:pt>
                <c:pt idx="3701">
                  <c:v>43718</c:v>
                </c:pt>
                <c:pt idx="3702">
                  <c:v>43719</c:v>
                </c:pt>
                <c:pt idx="3703">
                  <c:v>43720</c:v>
                </c:pt>
                <c:pt idx="3704">
                  <c:v>43721</c:v>
                </c:pt>
                <c:pt idx="3705">
                  <c:v>43724</c:v>
                </c:pt>
                <c:pt idx="3706">
                  <c:v>43725</c:v>
                </c:pt>
                <c:pt idx="3707">
                  <c:v>43726</c:v>
                </c:pt>
                <c:pt idx="3708">
                  <c:v>43727</c:v>
                </c:pt>
                <c:pt idx="3709">
                  <c:v>43728</c:v>
                </c:pt>
                <c:pt idx="3710">
                  <c:v>43731</c:v>
                </c:pt>
                <c:pt idx="3711">
                  <c:v>43732</c:v>
                </c:pt>
                <c:pt idx="3712">
                  <c:v>43733</c:v>
                </c:pt>
                <c:pt idx="3713">
                  <c:v>43734</c:v>
                </c:pt>
                <c:pt idx="3714">
                  <c:v>43735</c:v>
                </c:pt>
                <c:pt idx="3715">
                  <c:v>43738</c:v>
                </c:pt>
                <c:pt idx="3716">
                  <c:v>43739</c:v>
                </c:pt>
                <c:pt idx="3717">
                  <c:v>43740</c:v>
                </c:pt>
                <c:pt idx="3718">
                  <c:v>43741</c:v>
                </c:pt>
                <c:pt idx="3719">
                  <c:v>43742</c:v>
                </c:pt>
                <c:pt idx="3720">
                  <c:v>43745</c:v>
                </c:pt>
                <c:pt idx="3721">
                  <c:v>43746</c:v>
                </c:pt>
                <c:pt idx="3722">
                  <c:v>43747</c:v>
                </c:pt>
                <c:pt idx="3723">
                  <c:v>43748</c:v>
                </c:pt>
                <c:pt idx="3724">
                  <c:v>43749</c:v>
                </c:pt>
                <c:pt idx="3725">
                  <c:v>43752</c:v>
                </c:pt>
                <c:pt idx="3726">
                  <c:v>43753</c:v>
                </c:pt>
                <c:pt idx="3727">
                  <c:v>43754</c:v>
                </c:pt>
                <c:pt idx="3728">
                  <c:v>43755</c:v>
                </c:pt>
                <c:pt idx="3729">
                  <c:v>43756</c:v>
                </c:pt>
                <c:pt idx="3730">
                  <c:v>43759</c:v>
                </c:pt>
                <c:pt idx="3731">
                  <c:v>43760</c:v>
                </c:pt>
                <c:pt idx="3732">
                  <c:v>43761</c:v>
                </c:pt>
                <c:pt idx="3733">
                  <c:v>43762</c:v>
                </c:pt>
                <c:pt idx="3734">
                  <c:v>43763</c:v>
                </c:pt>
                <c:pt idx="3735">
                  <c:v>43766</c:v>
                </c:pt>
                <c:pt idx="3736">
                  <c:v>43767</c:v>
                </c:pt>
                <c:pt idx="3737">
                  <c:v>43768</c:v>
                </c:pt>
                <c:pt idx="3738">
                  <c:v>43769</c:v>
                </c:pt>
                <c:pt idx="3739">
                  <c:v>43770</c:v>
                </c:pt>
                <c:pt idx="3740">
                  <c:v>43773</c:v>
                </c:pt>
                <c:pt idx="3741">
                  <c:v>43774</c:v>
                </c:pt>
                <c:pt idx="3742">
                  <c:v>43775</c:v>
                </c:pt>
                <c:pt idx="3743">
                  <c:v>43776</c:v>
                </c:pt>
                <c:pt idx="3744">
                  <c:v>43777</c:v>
                </c:pt>
                <c:pt idx="3745">
                  <c:v>43780</c:v>
                </c:pt>
                <c:pt idx="3746">
                  <c:v>43781</c:v>
                </c:pt>
                <c:pt idx="3747">
                  <c:v>43782</c:v>
                </c:pt>
                <c:pt idx="3748">
                  <c:v>43783</c:v>
                </c:pt>
                <c:pt idx="3749">
                  <c:v>43784</c:v>
                </c:pt>
                <c:pt idx="3750">
                  <c:v>43787</c:v>
                </c:pt>
                <c:pt idx="3751">
                  <c:v>43788</c:v>
                </c:pt>
                <c:pt idx="3752">
                  <c:v>43789</c:v>
                </c:pt>
                <c:pt idx="3753">
                  <c:v>43790</c:v>
                </c:pt>
                <c:pt idx="3754">
                  <c:v>43791</c:v>
                </c:pt>
                <c:pt idx="3755">
                  <c:v>43794</c:v>
                </c:pt>
                <c:pt idx="3756">
                  <c:v>43795</c:v>
                </c:pt>
                <c:pt idx="3757">
                  <c:v>43796</c:v>
                </c:pt>
                <c:pt idx="3758">
                  <c:v>43797</c:v>
                </c:pt>
                <c:pt idx="3759">
                  <c:v>43798</c:v>
                </c:pt>
                <c:pt idx="3760">
                  <c:v>43801</c:v>
                </c:pt>
                <c:pt idx="3761">
                  <c:v>43802</c:v>
                </c:pt>
                <c:pt idx="3762">
                  <c:v>43803</c:v>
                </c:pt>
                <c:pt idx="3763">
                  <c:v>43804</c:v>
                </c:pt>
                <c:pt idx="3764">
                  <c:v>43805</c:v>
                </c:pt>
                <c:pt idx="3765">
                  <c:v>43808</c:v>
                </c:pt>
                <c:pt idx="3766">
                  <c:v>43809</c:v>
                </c:pt>
                <c:pt idx="3767">
                  <c:v>43810</c:v>
                </c:pt>
                <c:pt idx="3768">
                  <c:v>43811</c:v>
                </c:pt>
                <c:pt idx="3769">
                  <c:v>43812</c:v>
                </c:pt>
                <c:pt idx="3770">
                  <c:v>43815</c:v>
                </c:pt>
                <c:pt idx="3771">
                  <c:v>43816</c:v>
                </c:pt>
                <c:pt idx="3772">
                  <c:v>43817</c:v>
                </c:pt>
                <c:pt idx="3773">
                  <c:v>43818</c:v>
                </c:pt>
                <c:pt idx="3774">
                  <c:v>43819</c:v>
                </c:pt>
                <c:pt idx="3775">
                  <c:v>43822</c:v>
                </c:pt>
                <c:pt idx="3776">
                  <c:v>43823</c:v>
                </c:pt>
                <c:pt idx="3777">
                  <c:v>43824</c:v>
                </c:pt>
                <c:pt idx="3778">
                  <c:v>43825</c:v>
                </c:pt>
                <c:pt idx="3779">
                  <c:v>43826</c:v>
                </c:pt>
                <c:pt idx="3780">
                  <c:v>43829</c:v>
                </c:pt>
                <c:pt idx="3781">
                  <c:v>43830</c:v>
                </c:pt>
                <c:pt idx="3782">
                  <c:v>43831</c:v>
                </c:pt>
                <c:pt idx="3783">
                  <c:v>43832</c:v>
                </c:pt>
                <c:pt idx="3784">
                  <c:v>43833</c:v>
                </c:pt>
                <c:pt idx="3785">
                  <c:v>43836</c:v>
                </c:pt>
                <c:pt idx="3786">
                  <c:v>43837</c:v>
                </c:pt>
                <c:pt idx="3787">
                  <c:v>43838</c:v>
                </c:pt>
                <c:pt idx="3788">
                  <c:v>43839</c:v>
                </c:pt>
                <c:pt idx="3789">
                  <c:v>43840</c:v>
                </c:pt>
                <c:pt idx="3790">
                  <c:v>43843</c:v>
                </c:pt>
                <c:pt idx="3791">
                  <c:v>43844</c:v>
                </c:pt>
                <c:pt idx="3792">
                  <c:v>43845</c:v>
                </c:pt>
                <c:pt idx="3793">
                  <c:v>43846</c:v>
                </c:pt>
                <c:pt idx="3794">
                  <c:v>43847</c:v>
                </c:pt>
                <c:pt idx="3795">
                  <c:v>43850</c:v>
                </c:pt>
                <c:pt idx="3796">
                  <c:v>43851</c:v>
                </c:pt>
                <c:pt idx="3797">
                  <c:v>43852</c:v>
                </c:pt>
                <c:pt idx="3798">
                  <c:v>43853</c:v>
                </c:pt>
                <c:pt idx="3799">
                  <c:v>43854</c:v>
                </c:pt>
                <c:pt idx="3800">
                  <c:v>43857</c:v>
                </c:pt>
                <c:pt idx="3801">
                  <c:v>43858</c:v>
                </c:pt>
                <c:pt idx="3802">
                  <c:v>43859</c:v>
                </c:pt>
                <c:pt idx="3803">
                  <c:v>43860</c:v>
                </c:pt>
                <c:pt idx="3804">
                  <c:v>43861</c:v>
                </c:pt>
                <c:pt idx="3805">
                  <c:v>43864</c:v>
                </c:pt>
                <c:pt idx="3806">
                  <c:v>43865</c:v>
                </c:pt>
                <c:pt idx="3807">
                  <c:v>43866</c:v>
                </c:pt>
                <c:pt idx="3808">
                  <c:v>43867</c:v>
                </c:pt>
                <c:pt idx="3809">
                  <c:v>43868</c:v>
                </c:pt>
                <c:pt idx="3810">
                  <c:v>43871</c:v>
                </c:pt>
                <c:pt idx="3811">
                  <c:v>43872</c:v>
                </c:pt>
                <c:pt idx="3812">
                  <c:v>43873</c:v>
                </c:pt>
                <c:pt idx="3813">
                  <c:v>43874</c:v>
                </c:pt>
                <c:pt idx="3814">
                  <c:v>43875</c:v>
                </c:pt>
                <c:pt idx="3815">
                  <c:v>43878</c:v>
                </c:pt>
                <c:pt idx="3816">
                  <c:v>43879</c:v>
                </c:pt>
                <c:pt idx="3817">
                  <c:v>43880</c:v>
                </c:pt>
                <c:pt idx="3818">
                  <c:v>43881</c:v>
                </c:pt>
                <c:pt idx="3819">
                  <c:v>43882</c:v>
                </c:pt>
                <c:pt idx="3820">
                  <c:v>43885</c:v>
                </c:pt>
                <c:pt idx="3821">
                  <c:v>43886</c:v>
                </c:pt>
                <c:pt idx="3822">
                  <c:v>43887</c:v>
                </c:pt>
                <c:pt idx="3823">
                  <c:v>43888</c:v>
                </c:pt>
                <c:pt idx="3824">
                  <c:v>43889</c:v>
                </c:pt>
                <c:pt idx="3825">
                  <c:v>43892</c:v>
                </c:pt>
                <c:pt idx="3826">
                  <c:v>43893</c:v>
                </c:pt>
                <c:pt idx="3827">
                  <c:v>43894</c:v>
                </c:pt>
                <c:pt idx="3828">
                  <c:v>43895</c:v>
                </c:pt>
                <c:pt idx="3829">
                  <c:v>43896</c:v>
                </c:pt>
                <c:pt idx="3830">
                  <c:v>43899</c:v>
                </c:pt>
                <c:pt idx="3831">
                  <c:v>43900</c:v>
                </c:pt>
                <c:pt idx="3832">
                  <c:v>43901</c:v>
                </c:pt>
                <c:pt idx="3833">
                  <c:v>43902</c:v>
                </c:pt>
                <c:pt idx="3834">
                  <c:v>43903</c:v>
                </c:pt>
                <c:pt idx="3835">
                  <c:v>43906</c:v>
                </c:pt>
                <c:pt idx="3836">
                  <c:v>43907</c:v>
                </c:pt>
                <c:pt idx="3837">
                  <c:v>43908</c:v>
                </c:pt>
                <c:pt idx="3838">
                  <c:v>43909</c:v>
                </c:pt>
                <c:pt idx="3839">
                  <c:v>43910</c:v>
                </c:pt>
                <c:pt idx="3840">
                  <c:v>43913</c:v>
                </c:pt>
                <c:pt idx="3841">
                  <c:v>43914</c:v>
                </c:pt>
                <c:pt idx="3842">
                  <c:v>43915</c:v>
                </c:pt>
                <c:pt idx="3843">
                  <c:v>43916</c:v>
                </c:pt>
                <c:pt idx="3844">
                  <c:v>43917</c:v>
                </c:pt>
                <c:pt idx="3845">
                  <c:v>43920</c:v>
                </c:pt>
                <c:pt idx="3846">
                  <c:v>43921</c:v>
                </c:pt>
                <c:pt idx="3847">
                  <c:v>43922</c:v>
                </c:pt>
                <c:pt idx="3848">
                  <c:v>43923</c:v>
                </c:pt>
                <c:pt idx="3849">
                  <c:v>43924</c:v>
                </c:pt>
                <c:pt idx="3850">
                  <c:v>43927</c:v>
                </c:pt>
                <c:pt idx="3851">
                  <c:v>43928</c:v>
                </c:pt>
                <c:pt idx="3852">
                  <c:v>43929</c:v>
                </c:pt>
                <c:pt idx="3853">
                  <c:v>43930</c:v>
                </c:pt>
                <c:pt idx="3854">
                  <c:v>43931</c:v>
                </c:pt>
                <c:pt idx="3855">
                  <c:v>43934</c:v>
                </c:pt>
                <c:pt idx="3856">
                  <c:v>43935</c:v>
                </c:pt>
                <c:pt idx="3857">
                  <c:v>43936</c:v>
                </c:pt>
                <c:pt idx="3858">
                  <c:v>43937</c:v>
                </c:pt>
                <c:pt idx="3859">
                  <c:v>43938</c:v>
                </c:pt>
                <c:pt idx="3860">
                  <c:v>43941</c:v>
                </c:pt>
                <c:pt idx="3861">
                  <c:v>43942</c:v>
                </c:pt>
                <c:pt idx="3862">
                  <c:v>43943</c:v>
                </c:pt>
                <c:pt idx="3863">
                  <c:v>43944</c:v>
                </c:pt>
                <c:pt idx="3864">
                  <c:v>43945</c:v>
                </c:pt>
                <c:pt idx="3865">
                  <c:v>43948</c:v>
                </c:pt>
                <c:pt idx="3866">
                  <c:v>43949</c:v>
                </c:pt>
                <c:pt idx="3867">
                  <c:v>43950</c:v>
                </c:pt>
                <c:pt idx="3868">
                  <c:v>43951</c:v>
                </c:pt>
                <c:pt idx="3869">
                  <c:v>43952</c:v>
                </c:pt>
                <c:pt idx="3870">
                  <c:v>43955</c:v>
                </c:pt>
                <c:pt idx="3871">
                  <c:v>43956</c:v>
                </c:pt>
                <c:pt idx="3872">
                  <c:v>43957</c:v>
                </c:pt>
                <c:pt idx="3873">
                  <c:v>43958</c:v>
                </c:pt>
                <c:pt idx="3874">
                  <c:v>43959</c:v>
                </c:pt>
                <c:pt idx="3875">
                  <c:v>43962</c:v>
                </c:pt>
                <c:pt idx="3876">
                  <c:v>43963</c:v>
                </c:pt>
                <c:pt idx="3877">
                  <c:v>43964</c:v>
                </c:pt>
                <c:pt idx="3878">
                  <c:v>43965</c:v>
                </c:pt>
                <c:pt idx="3879">
                  <c:v>43966</c:v>
                </c:pt>
                <c:pt idx="3880">
                  <c:v>43969</c:v>
                </c:pt>
                <c:pt idx="3881">
                  <c:v>43970</c:v>
                </c:pt>
                <c:pt idx="3882">
                  <c:v>43971</c:v>
                </c:pt>
                <c:pt idx="3883">
                  <c:v>43972</c:v>
                </c:pt>
                <c:pt idx="3884">
                  <c:v>43973</c:v>
                </c:pt>
                <c:pt idx="3885">
                  <c:v>43976</c:v>
                </c:pt>
                <c:pt idx="3886">
                  <c:v>43977</c:v>
                </c:pt>
                <c:pt idx="3887">
                  <c:v>43978</c:v>
                </c:pt>
                <c:pt idx="3888">
                  <c:v>43979</c:v>
                </c:pt>
                <c:pt idx="3889">
                  <c:v>43980</c:v>
                </c:pt>
                <c:pt idx="3890">
                  <c:v>43983</c:v>
                </c:pt>
                <c:pt idx="3891">
                  <c:v>43984</c:v>
                </c:pt>
                <c:pt idx="3892">
                  <c:v>43985</c:v>
                </c:pt>
                <c:pt idx="3893">
                  <c:v>43986</c:v>
                </c:pt>
                <c:pt idx="3894">
                  <c:v>43987</c:v>
                </c:pt>
                <c:pt idx="3895">
                  <c:v>43990</c:v>
                </c:pt>
                <c:pt idx="3896">
                  <c:v>43991</c:v>
                </c:pt>
                <c:pt idx="3897">
                  <c:v>43992</c:v>
                </c:pt>
                <c:pt idx="3898">
                  <c:v>43993</c:v>
                </c:pt>
                <c:pt idx="3899">
                  <c:v>43994</c:v>
                </c:pt>
                <c:pt idx="3900">
                  <c:v>43997</c:v>
                </c:pt>
                <c:pt idx="3901">
                  <c:v>43998</c:v>
                </c:pt>
                <c:pt idx="3902">
                  <c:v>43999</c:v>
                </c:pt>
                <c:pt idx="3903">
                  <c:v>44000</c:v>
                </c:pt>
                <c:pt idx="3904">
                  <c:v>44001</c:v>
                </c:pt>
                <c:pt idx="3905">
                  <c:v>44004</c:v>
                </c:pt>
                <c:pt idx="3906">
                  <c:v>44005</c:v>
                </c:pt>
                <c:pt idx="3907">
                  <c:v>44006</c:v>
                </c:pt>
                <c:pt idx="3908">
                  <c:v>44007</c:v>
                </c:pt>
                <c:pt idx="3909">
                  <c:v>44008</c:v>
                </c:pt>
                <c:pt idx="3910">
                  <c:v>44011</c:v>
                </c:pt>
                <c:pt idx="3911">
                  <c:v>44012</c:v>
                </c:pt>
              </c:numCache>
            </c:numRef>
          </c:cat>
          <c:val>
            <c:numRef>
              <c:f>'Project Finance Terms'!$D$27:$D$3938</c:f>
              <c:numCache>
                <c:formatCode>0.0%</c:formatCode>
                <c:ptCount val="3912"/>
                <c:pt idx="0">
                  <c:v>6.5000000000000002E-2</c:v>
                </c:pt>
                <c:pt idx="1">
                  <c:v>6.5000000000000002E-2</c:v>
                </c:pt>
                <c:pt idx="2">
                  <c:v>6.5000000000000002E-2</c:v>
                </c:pt>
                <c:pt idx="3">
                  <c:v>6.5000000000000002E-2</c:v>
                </c:pt>
                <c:pt idx="4">
                  <c:v>6.5000000000000002E-2</c:v>
                </c:pt>
                <c:pt idx="5">
                  <c:v>6.5000000000000002E-2</c:v>
                </c:pt>
                <c:pt idx="6">
                  <c:v>6.5000000000000002E-2</c:v>
                </c:pt>
                <c:pt idx="7">
                  <c:v>6.5000000000000002E-2</c:v>
                </c:pt>
                <c:pt idx="8">
                  <c:v>6.5000000000000002E-2</c:v>
                </c:pt>
                <c:pt idx="9">
                  <c:v>6.5000000000000002E-2</c:v>
                </c:pt>
                <c:pt idx="10">
                  <c:v>6.5000000000000002E-2</c:v>
                </c:pt>
                <c:pt idx="11">
                  <c:v>6.5000000000000002E-2</c:v>
                </c:pt>
                <c:pt idx="12">
                  <c:v>6.5000000000000002E-2</c:v>
                </c:pt>
                <c:pt idx="13">
                  <c:v>6.5000000000000002E-2</c:v>
                </c:pt>
                <c:pt idx="14">
                  <c:v>6.5000000000000002E-2</c:v>
                </c:pt>
                <c:pt idx="15">
                  <c:v>6.5000000000000002E-2</c:v>
                </c:pt>
                <c:pt idx="16">
                  <c:v>6.5000000000000002E-2</c:v>
                </c:pt>
                <c:pt idx="17">
                  <c:v>6.5000000000000002E-2</c:v>
                </c:pt>
                <c:pt idx="18">
                  <c:v>6.5000000000000002E-2</c:v>
                </c:pt>
                <c:pt idx="19">
                  <c:v>6.5000000000000002E-2</c:v>
                </c:pt>
                <c:pt idx="20">
                  <c:v>6.5000000000000002E-2</c:v>
                </c:pt>
                <c:pt idx="21">
                  <c:v>6.5000000000000002E-2</c:v>
                </c:pt>
                <c:pt idx="22">
                  <c:v>6.5000000000000002E-2</c:v>
                </c:pt>
                <c:pt idx="23">
                  <c:v>6.5000000000000002E-2</c:v>
                </c:pt>
                <c:pt idx="24">
                  <c:v>6.5000000000000002E-2</c:v>
                </c:pt>
                <c:pt idx="25">
                  <c:v>6.5000000000000002E-2</c:v>
                </c:pt>
                <c:pt idx="26">
                  <c:v>6.5000000000000002E-2</c:v>
                </c:pt>
                <c:pt idx="27">
                  <c:v>6.5000000000000002E-2</c:v>
                </c:pt>
                <c:pt idx="28">
                  <c:v>6.5000000000000002E-2</c:v>
                </c:pt>
                <c:pt idx="29">
                  <c:v>6.5000000000000002E-2</c:v>
                </c:pt>
                <c:pt idx="30">
                  <c:v>6.5000000000000002E-2</c:v>
                </c:pt>
                <c:pt idx="31">
                  <c:v>6.5000000000000002E-2</c:v>
                </c:pt>
                <c:pt idx="32">
                  <c:v>6.5000000000000002E-2</c:v>
                </c:pt>
                <c:pt idx="33">
                  <c:v>6.5000000000000002E-2</c:v>
                </c:pt>
                <c:pt idx="34">
                  <c:v>6.5000000000000002E-2</c:v>
                </c:pt>
                <c:pt idx="35">
                  <c:v>6.5000000000000002E-2</c:v>
                </c:pt>
                <c:pt idx="36">
                  <c:v>6.5000000000000002E-2</c:v>
                </c:pt>
                <c:pt idx="37">
                  <c:v>6.5000000000000002E-2</c:v>
                </c:pt>
                <c:pt idx="38">
                  <c:v>6.5000000000000002E-2</c:v>
                </c:pt>
                <c:pt idx="39">
                  <c:v>6.5000000000000002E-2</c:v>
                </c:pt>
                <c:pt idx="40">
                  <c:v>6.5000000000000002E-2</c:v>
                </c:pt>
                <c:pt idx="41">
                  <c:v>6.5000000000000002E-2</c:v>
                </c:pt>
                <c:pt idx="42">
                  <c:v>6.5000000000000002E-2</c:v>
                </c:pt>
                <c:pt idx="43">
                  <c:v>6.5000000000000002E-2</c:v>
                </c:pt>
                <c:pt idx="44">
                  <c:v>6.5000000000000002E-2</c:v>
                </c:pt>
                <c:pt idx="45">
                  <c:v>6.5000000000000002E-2</c:v>
                </c:pt>
                <c:pt idx="46">
                  <c:v>6.5000000000000002E-2</c:v>
                </c:pt>
                <c:pt idx="47">
                  <c:v>6.5000000000000002E-2</c:v>
                </c:pt>
                <c:pt idx="48">
                  <c:v>6.5000000000000002E-2</c:v>
                </c:pt>
                <c:pt idx="49">
                  <c:v>6.5000000000000002E-2</c:v>
                </c:pt>
                <c:pt idx="50">
                  <c:v>6.5000000000000002E-2</c:v>
                </c:pt>
                <c:pt idx="51">
                  <c:v>6.5000000000000002E-2</c:v>
                </c:pt>
                <c:pt idx="52">
                  <c:v>6.5000000000000002E-2</c:v>
                </c:pt>
                <c:pt idx="53">
                  <c:v>6.5000000000000002E-2</c:v>
                </c:pt>
                <c:pt idx="54">
                  <c:v>6.5000000000000002E-2</c:v>
                </c:pt>
                <c:pt idx="55">
                  <c:v>6.5000000000000002E-2</c:v>
                </c:pt>
                <c:pt idx="56">
                  <c:v>6.5000000000000002E-2</c:v>
                </c:pt>
                <c:pt idx="57">
                  <c:v>6.5000000000000002E-2</c:v>
                </c:pt>
                <c:pt idx="58">
                  <c:v>6.5000000000000002E-2</c:v>
                </c:pt>
                <c:pt idx="59">
                  <c:v>6.5000000000000002E-2</c:v>
                </c:pt>
                <c:pt idx="60">
                  <c:v>6.5000000000000002E-2</c:v>
                </c:pt>
                <c:pt idx="61">
                  <c:v>6.5000000000000002E-2</c:v>
                </c:pt>
                <c:pt idx="62">
                  <c:v>6.5000000000000002E-2</c:v>
                </c:pt>
                <c:pt idx="63">
                  <c:v>6.5000000000000002E-2</c:v>
                </c:pt>
                <c:pt idx="64">
                  <c:v>6.5000000000000002E-2</c:v>
                </c:pt>
                <c:pt idx="65">
                  <c:v>6.5000000000000002E-2</c:v>
                </c:pt>
                <c:pt idx="66">
                  <c:v>6.5000000000000002E-2</c:v>
                </c:pt>
                <c:pt idx="67">
                  <c:v>6.5000000000000002E-2</c:v>
                </c:pt>
                <c:pt idx="68">
                  <c:v>6.5000000000000002E-2</c:v>
                </c:pt>
                <c:pt idx="69">
                  <c:v>6.5000000000000002E-2</c:v>
                </c:pt>
                <c:pt idx="70">
                  <c:v>6.5000000000000002E-2</c:v>
                </c:pt>
                <c:pt idx="71">
                  <c:v>6.5000000000000002E-2</c:v>
                </c:pt>
                <c:pt idx="72">
                  <c:v>6.5000000000000002E-2</c:v>
                </c:pt>
                <c:pt idx="73">
                  <c:v>6.5000000000000002E-2</c:v>
                </c:pt>
                <c:pt idx="74">
                  <c:v>6.5000000000000002E-2</c:v>
                </c:pt>
                <c:pt idx="75">
                  <c:v>6.5000000000000002E-2</c:v>
                </c:pt>
                <c:pt idx="76">
                  <c:v>6.5000000000000002E-2</c:v>
                </c:pt>
                <c:pt idx="77">
                  <c:v>6.5000000000000002E-2</c:v>
                </c:pt>
                <c:pt idx="78">
                  <c:v>6.5000000000000002E-2</c:v>
                </c:pt>
                <c:pt idx="79">
                  <c:v>6.5000000000000002E-2</c:v>
                </c:pt>
                <c:pt idx="80">
                  <c:v>6.5000000000000002E-2</c:v>
                </c:pt>
                <c:pt idx="81">
                  <c:v>6.5000000000000002E-2</c:v>
                </c:pt>
                <c:pt idx="82">
                  <c:v>6.5000000000000002E-2</c:v>
                </c:pt>
                <c:pt idx="83">
                  <c:v>6.5000000000000002E-2</c:v>
                </c:pt>
                <c:pt idx="84">
                  <c:v>6.5000000000000002E-2</c:v>
                </c:pt>
                <c:pt idx="85">
                  <c:v>6.5000000000000002E-2</c:v>
                </c:pt>
                <c:pt idx="86">
                  <c:v>6.5000000000000002E-2</c:v>
                </c:pt>
                <c:pt idx="87">
                  <c:v>6.5000000000000002E-2</c:v>
                </c:pt>
                <c:pt idx="88">
                  <c:v>6.5000000000000002E-2</c:v>
                </c:pt>
                <c:pt idx="89">
                  <c:v>6.5000000000000002E-2</c:v>
                </c:pt>
                <c:pt idx="90">
                  <c:v>6.5000000000000002E-2</c:v>
                </c:pt>
                <c:pt idx="91">
                  <c:v>6.5000000000000002E-2</c:v>
                </c:pt>
                <c:pt idx="92">
                  <c:v>6.5000000000000002E-2</c:v>
                </c:pt>
                <c:pt idx="93">
                  <c:v>6.5000000000000002E-2</c:v>
                </c:pt>
                <c:pt idx="94">
                  <c:v>6.5000000000000002E-2</c:v>
                </c:pt>
                <c:pt idx="95">
                  <c:v>6.5000000000000002E-2</c:v>
                </c:pt>
                <c:pt idx="96">
                  <c:v>6.5000000000000002E-2</c:v>
                </c:pt>
                <c:pt idx="97">
                  <c:v>6.5000000000000002E-2</c:v>
                </c:pt>
                <c:pt idx="98">
                  <c:v>6.5000000000000002E-2</c:v>
                </c:pt>
                <c:pt idx="99">
                  <c:v>6.5000000000000002E-2</c:v>
                </c:pt>
                <c:pt idx="100">
                  <c:v>6.5000000000000002E-2</c:v>
                </c:pt>
                <c:pt idx="101">
                  <c:v>6.5000000000000002E-2</c:v>
                </c:pt>
                <c:pt idx="102">
                  <c:v>6.5000000000000002E-2</c:v>
                </c:pt>
                <c:pt idx="103">
                  <c:v>6.5000000000000002E-2</c:v>
                </c:pt>
                <c:pt idx="104">
                  <c:v>6.5000000000000002E-2</c:v>
                </c:pt>
                <c:pt idx="105">
                  <c:v>6.5000000000000002E-2</c:v>
                </c:pt>
                <c:pt idx="106">
                  <c:v>6.5000000000000002E-2</c:v>
                </c:pt>
                <c:pt idx="107">
                  <c:v>6.5000000000000002E-2</c:v>
                </c:pt>
                <c:pt idx="108">
                  <c:v>6.5000000000000002E-2</c:v>
                </c:pt>
                <c:pt idx="109">
                  <c:v>6.5000000000000002E-2</c:v>
                </c:pt>
                <c:pt idx="110">
                  <c:v>6.5000000000000002E-2</c:v>
                </c:pt>
                <c:pt idx="111">
                  <c:v>6.5000000000000002E-2</c:v>
                </c:pt>
                <c:pt idx="112">
                  <c:v>6.5000000000000002E-2</c:v>
                </c:pt>
                <c:pt idx="113">
                  <c:v>6.5000000000000002E-2</c:v>
                </c:pt>
                <c:pt idx="114">
                  <c:v>6.5000000000000002E-2</c:v>
                </c:pt>
                <c:pt idx="115">
                  <c:v>6.5000000000000002E-2</c:v>
                </c:pt>
                <c:pt idx="116">
                  <c:v>6.5000000000000002E-2</c:v>
                </c:pt>
                <c:pt idx="117">
                  <c:v>6.5000000000000002E-2</c:v>
                </c:pt>
                <c:pt idx="118">
                  <c:v>6.5000000000000002E-2</c:v>
                </c:pt>
                <c:pt idx="119">
                  <c:v>6.5000000000000002E-2</c:v>
                </c:pt>
                <c:pt idx="120">
                  <c:v>6.5000000000000002E-2</c:v>
                </c:pt>
                <c:pt idx="121">
                  <c:v>6.5000000000000002E-2</c:v>
                </c:pt>
                <c:pt idx="122">
                  <c:v>6.5000000000000002E-2</c:v>
                </c:pt>
                <c:pt idx="123">
                  <c:v>6.5000000000000002E-2</c:v>
                </c:pt>
                <c:pt idx="124">
                  <c:v>6.5000000000000002E-2</c:v>
                </c:pt>
                <c:pt idx="125">
                  <c:v>6.5000000000000002E-2</c:v>
                </c:pt>
                <c:pt idx="126">
                  <c:v>6.5000000000000002E-2</c:v>
                </c:pt>
                <c:pt idx="127">
                  <c:v>6.5000000000000002E-2</c:v>
                </c:pt>
                <c:pt idx="128">
                  <c:v>6.5000000000000002E-2</c:v>
                </c:pt>
                <c:pt idx="129">
                  <c:v>6.5000000000000002E-2</c:v>
                </c:pt>
                <c:pt idx="130">
                  <c:v>6.5000000000000002E-2</c:v>
                </c:pt>
                <c:pt idx="131">
                  <c:v>6.5000000000000002E-2</c:v>
                </c:pt>
                <c:pt idx="132">
                  <c:v>6.5000000000000002E-2</c:v>
                </c:pt>
                <c:pt idx="133">
                  <c:v>6.5000000000000002E-2</c:v>
                </c:pt>
                <c:pt idx="134">
                  <c:v>6.5000000000000002E-2</c:v>
                </c:pt>
                <c:pt idx="135">
                  <c:v>6.5000000000000002E-2</c:v>
                </c:pt>
                <c:pt idx="136">
                  <c:v>6.5000000000000002E-2</c:v>
                </c:pt>
                <c:pt idx="137">
                  <c:v>6.5000000000000002E-2</c:v>
                </c:pt>
                <c:pt idx="138">
                  <c:v>6.5000000000000002E-2</c:v>
                </c:pt>
                <c:pt idx="139">
                  <c:v>6.5000000000000002E-2</c:v>
                </c:pt>
                <c:pt idx="140">
                  <c:v>6.5000000000000002E-2</c:v>
                </c:pt>
                <c:pt idx="141">
                  <c:v>6.5000000000000002E-2</c:v>
                </c:pt>
                <c:pt idx="142">
                  <c:v>6.5000000000000002E-2</c:v>
                </c:pt>
                <c:pt idx="143">
                  <c:v>6.5000000000000002E-2</c:v>
                </c:pt>
                <c:pt idx="144">
                  <c:v>6.5000000000000002E-2</c:v>
                </c:pt>
                <c:pt idx="145">
                  <c:v>6.5000000000000002E-2</c:v>
                </c:pt>
                <c:pt idx="146">
                  <c:v>6.5000000000000002E-2</c:v>
                </c:pt>
                <c:pt idx="147">
                  <c:v>6.5000000000000002E-2</c:v>
                </c:pt>
                <c:pt idx="148">
                  <c:v>6.5000000000000002E-2</c:v>
                </c:pt>
                <c:pt idx="149">
                  <c:v>6.5000000000000002E-2</c:v>
                </c:pt>
                <c:pt idx="150">
                  <c:v>6.5000000000000002E-2</c:v>
                </c:pt>
                <c:pt idx="151">
                  <c:v>6.5000000000000002E-2</c:v>
                </c:pt>
                <c:pt idx="152">
                  <c:v>6.5000000000000002E-2</c:v>
                </c:pt>
                <c:pt idx="153">
                  <c:v>6.5000000000000002E-2</c:v>
                </c:pt>
                <c:pt idx="154">
                  <c:v>6.5000000000000002E-2</c:v>
                </c:pt>
                <c:pt idx="155">
                  <c:v>6.5000000000000002E-2</c:v>
                </c:pt>
                <c:pt idx="156">
                  <c:v>6.5000000000000002E-2</c:v>
                </c:pt>
                <c:pt idx="157">
                  <c:v>6.5000000000000002E-2</c:v>
                </c:pt>
                <c:pt idx="158">
                  <c:v>6.5000000000000002E-2</c:v>
                </c:pt>
                <c:pt idx="159">
                  <c:v>6.5000000000000002E-2</c:v>
                </c:pt>
                <c:pt idx="160">
                  <c:v>6.5000000000000002E-2</c:v>
                </c:pt>
                <c:pt idx="161">
                  <c:v>6.5000000000000002E-2</c:v>
                </c:pt>
                <c:pt idx="162">
                  <c:v>6.5000000000000002E-2</c:v>
                </c:pt>
                <c:pt idx="163">
                  <c:v>6.5000000000000002E-2</c:v>
                </c:pt>
                <c:pt idx="164">
                  <c:v>6.5000000000000002E-2</c:v>
                </c:pt>
                <c:pt idx="165">
                  <c:v>6.5000000000000002E-2</c:v>
                </c:pt>
                <c:pt idx="166">
                  <c:v>6.5000000000000002E-2</c:v>
                </c:pt>
                <c:pt idx="167">
                  <c:v>6.5000000000000002E-2</c:v>
                </c:pt>
                <c:pt idx="168">
                  <c:v>6.5000000000000002E-2</c:v>
                </c:pt>
                <c:pt idx="169">
                  <c:v>6.5000000000000002E-2</c:v>
                </c:pt>
                <c:pt idx="170">
                  <c:v>6.5000000000000002E-2</c:v>
                </c:pt>
                <c:pt idx="171">
                  <c:v>6.5000000000000002E-2</c:v>
                </c:pt>
                <c:pt idx="172">
                  <c:v>6.5000000000000002E-2</c:v>
                </c:pt>
                <c:pt idx="173">
                  <c:v>6.5000000000000002E-2</c:v>
                </c:pt>
                <c:pt idx="174">
                  <c:v>6.5000000000000002E-2</c:v>
                </c:pt>
                <c:pt idx="175">
                  <c:v>6.5000000000000002E-2</c:v>
                </c:pt>
                <c:pt idx="176">
                  <c:v>6.5000000000000002E-2</c:v>
                </c:pt>
                <c:pt idx="177">
                  <c:v>6.5000000000000002E-2</c:v>
                </c:pt>
                <c:pt idx="178">
                  <c:v>6.5000000000000002E-2</c:v>
                </c:pt>
                <c:pt idx="179">
                  <c:v>6.5000000000000002E-2</c:v>
                </c:pt>
                <c:pt idx="180">
                  <c:v>6.5000000000000002E-2</c:v>
                </c:pt>
                <c:pt idx="181">
                  <c:v>6.5000000000000002E-2</c:v>
                </c:pt>
                <c:pt idx="182">
                  <c:v>6.5000000000000002E-2</c:v>
                </c:pt>
                <c:pt idx="183">
                  <c:v>6.5000000000000002E-2</c:v>
                </c:pt>
                <c:pt idx="184">
                  <c:v>6.5000000000000002E-2</c:v>
                </c:pt>
                <c:pt idx="185">
                  <c:v>6.5000000000000002E-2</c:v>
                </c:pt>
                <c:pt idx="186">
                  <c:v>6.5000000000000002E-2</c:v>
                </c:pt>
                <c:pt idx="187">
                  <c:v>6.5000000000000002E-2</c:v>
                </c:pt>
                <c:pt idx="188">
                  <c:v>6.5000000000000002E-2</c:v>
                </c:pt>
                <c:pt idx="189">
                  <c:v>6.5000000000000002E-2</c:v>
                </c:pt>
                <c:pt idx="190">
                  <c:v>6.5000000000000002E-2</c:v>
                </c:pt>
                <c:pt idx="191">
                  <c:v>6.5000000000000002E-2</c:v>
                </c:pt>
                <c:pt idx="192">
                  <c:v>6.5000000000000002E-2</c:v>
                </c:pt>
                <c:pt idx="193">
                  <c:v>6.5000000000000002E-2</c:v>
                </c:pt>
                <c:pt idx="194">
                  <c:v>6.5000000000000002E-2</c:v>
                </c:pt>
                <c:pt idx="195">
                  <c:v>6.5000000000000002E-2</c:v>
                </c:pt>
                <c:pt idx="196">
                  <c:v>6.5000000000000002E-2</c:v>
                </c:pt>
                <c:pt idx="197">
                  <c:v>6.5000000000000002E-2</c:v>
                </c:pt>
                <c:pt idx="198">
                  <c:v>6.5000000000000002E-2</c:v>
                </c:pt>
                <c:pt idx="199">
                  <c:v>6.5000000000000002E-2</c:v>
                </c:pt>
                <c:pt idx="200">
                  <c:v>6.5000000000000002E-2</c:v>
                </c:pt>
                <c:pt idx="201">
                  <c:v>6.5000000000000002E-2</c:v>
                </c:pt>
                <c:pt idx="202">
                  <c:v>6.5000000000000002E-2</c:v>
                </c:pt>
                <c:pt idx="203">
                  <c:v>6.5000000000000002E-2</c:v>
                </c:pt>
                <c:pt idx="204">
                  <c:v>6.5000000000000002E-2</c:v>
                </c:pt>
                <c:pt idx="205">
                  <c:v>6.5000000000000002E-2</c:v>
                </c:pt>
                <c:pt idx="206">
                  <c:v>6.5000000000000002E-2</c:v>
                </c:pt>
                <c:pt idx="207">
                  <c:v>6.5000000000000002E-2</c:v>
                </c:pt>
                <c:pt idx="208">
                  <c:v>6.5000000000000002E-2</c:v>
                </c:pt>
                <c:pt idx="209">
                  <c:v>6.5000000000000002E-2</c:v>
                </c:pt>
                <c:pt idx="210">
                  <c:v>6.5000000000000002E-2</c:v>
                </c:pt>
                <c:pt idx="211">
                  <c:v>6.5000000000000002E-2</c:v>
                </c:pt>
                <c:pt idx="212">
                  <c:v>6.5000000000000002E-2</c:v>
                </c:pt>
                <c:pt idx="213">
                  <c:v>6.5000000000000002E-2</c:v>
                </c:pt>
                <c:pt idx="214">
                  <c:v>6.5000000000000002E-2</c:v>
                </c:pt>
                <c:pt idx="215">
                  <c:v>6.5000000000000002E-2</c:v>
                </c:pt>
                <c:pt idx="216">
                  <c:v>6.5000000000000002E-2</c:v>
                </c:pt>
                <c:pt idx="217">
                  <c:v>6.5000000000000002E-2</c:v>
                </c:pt>
                <c:pt idx="218">
                  <c:v>6.5000000000000002E-2</c:v>
                </c:pt>
                <c:pt idx="219">
                  <c:v>6.5000000000000002E-2</c:v>
                </c:pt>
                <c:pt idx="220">
                  <c:v>6.5000000000000002E-2</c:v>
                </c:pt>
                <c:pt idx="221">
                  <c:v>6.5000000000000002E-2</c:v>
                </c:pt>
                <c:pt idx="222">
                  <c:v>6.5000000000000002E-2</c:v>
                </c:pt>
                <c:pt idx="223">
                  <c:v>6.5000000000000002E-2</c:v>
                </c:pt>
                <c:pt idx="224">
                  <c:v>6.5000000000000002E-2</c:v>
                </c:pt>
                <c:pt idx="225">
                  <c:v>6.5000000000000002E-2</c:v>
                </c:pt>
                <c:pt idx="226">
                  <c:v>6.5000000000000002E-2</c:v>
                </c:pt>
                <c:pt idx="227">
                  <c:v>6.5000000000000002E-2</c:v>
                </c:pt>
                <c:pt idx="228">
                  <c:v>6.5000000000000002E-2</c:v>
                </c:pt>
                <c:pt idx="229">
                  <c:v>6.5000000000000002E-2</c:v>
                </c:pt>
                <c:pt idx="230">
                  <c:v>6.5000000000000002E-2</c:v>
                </c:pt>
                <c:pt idx="231">
                  <c:v>6.5000000000000002E-2</c:v>
                </c:pt>
                <c:pt idx="232">
                  <c:v>6.5000000000000002E-2</c:v>
                </c:pt>
                <c:pt idx="233">
                  <c:v>6.5000000000000002E-2</c:v>
                </c:pt>
                <c:pt idx="234">
                  <c:v>6.5000000000000002E-2</c:v>
                </c:pt>
                <c:pt idx="235">
                  <c:v>6.5000000000000002E-2</c:v>
                </c:pt>
                <c:pt idx="236">
                  <c:v>6.5000000000000002E-2</c:v>
                </c:pt>
                <c:pt idx="237">
                  <c:v>6.5000000000000002E-2</c:v>
                </c:pt>
                <c:pt idx="238">
                  <c:v>6.5000000000000002E-2</c:v>
                </c:pt>
                <c:pt idx="239">
                  <c:v>6.5000000000000002E-2</c:v>
                </c:pt>
                <c:pt idx="240">
                  <c:v>6.5000000000000002E-2</c:v>
                </c:pt>
                <c:pt idx="241">
                  <c:v>6.5000000000000002E-2</c:v>
                </c:pt>
                <c:pt idx="242">
                  <c:v>6.5000000000000002E-2</c:v>
                </c:pt>
                <c:pt idx="243">
                  <c:v>6.5000000000000002E-2</c:v>
                </c:pt>
                <c:pt idx="244">
                  <c:v>6.5000000000000002E-2</c:v>
                </c:pt>
                <c:pt idx="245">
                  <c:v>6.5000000000000002E-2</c:v>
                </c:pt>
                <c:pt idx="246">
                  <c:v>6.5000000000000002E-2</c:v>
                </c:pt>
                <c:pt idx="247">
                  <c:v>6.5000000000000002E-2</c:v>
                </c:pt>
                <c:pt idx="248">
                  <c:v>6.5000000000000002E-2</c:v>
                </c:pt>
                <c:pt idx="249">
                  <c:v>6.5000000000000002E-2</c:v>
                </c:pt>
                <c:pt idx="250">
                  <c:v>6.5000000000000002E-2</c:v>
                </c:pt>
                <c:pt idx="251">
                  <c:v>6.5000000000000002E-2</c:v>
                </c:pt>
                <c:pt idx="252">
                  <c:v>6.5000000000000002E-2</c:v>
                </c:pt>
                <c:pt idx="253">
                  <c:v>6.5000000000000002E-2</c:v>
                </c:pt>
                <c:pt idx="254">
                  <c:v>6.5000000000000002E-2</c:v>
                </c:pt>
                <c:pt idx="255">
                  <c:v>6.5000000000000002E-2</c:v>
                </c:pt>
                <c:pt idx="256">
                  <c:v>6.5000000000000002E-2</c:v>
                </c:pt>
                <c:pt idx="257">
                  <c:v>6.5000000000000002E-2</c:v>
                </c:pt>
                <c:pt idx="258">
                  <c:v>6.5000000000000002E-2</c:v>
                </c:pt>
                <c:pt idx="259">
                  <c:v>6.5000000000000002E-2</c:v>
                </c:pt>
                <c:pt idx="260">
                  <c:v>6.5000000000000002E-2</c:v>
                </c:pt>
                <c:pt idx="261">
                  <c:v>6.5000000000000002E-2</c:v>
                </c:pt>
                <c:pt idx="262">
                  <c:v>6.5000000000000002E-2</c:v>
                </c:pt>
                <c:pt idx="263">
                  <c:v>6.5000000000000002E-2</c:v>
                </c:pt>
                <c:pt idx="264">
                  <c:v>6.5000000000000002E-2</c:v>
                </c:pt>
                <c:pt idx="265">
                  <c:v>6.5000000000000002E-2</c:v>
                </c:pt>
                <c:pt idx="266">
                  <c:v>6.5000000000000002E-2</c:v>
                </c:pt>
                <c:pt idx="267">
                  <c:v>6.5000000000000002E-2</c:v>
                </c:pt>
                <c:pt idx="268">
                  <c:v>6.5000000000000002E-2</c:v>
                </c:pt>
                <c:pt idx="269">
                  <c:v>6.5000000000000002E-2</c:v>
                </c:pt>
                <c:pt idx="270">
                  <c:v>6.5000000000000002E-2</c:v>
                </c:pt>
                <c:pt idx="271">
                  <c:v>6.5000000000000002E-2</c:v>
                </c:pt>
                <c:pt idx="272">
                  <c:v>6.5000000000000002E-2</c:v>
                </c:pt>
                <c:pt idx="273">
                  <c:v>6.5000000000000002E-2</c:v>
                </c:pt>
                <c:pt idx="274">
                  <c:v>6.5000000000000002E-2</c:v>
                </c:pt>
                <c:pt idx="275">
                  <c:v>6.5000000000000002E-2</c:v>
                </c:pt>
                <c:pt idx="276">
                  <c:v>6.5000000000000002E-2</c:v>
                </c:pt>
                <c:pt idx="277">
                  <c:v>6.5000000000000002E-2</c:v>
                </c:pt>
                <c:pt idx="278">
                  <c:v>6.5000000000000002E-2</c:v>
                </c:pt>
                <c:pt idx="279">
                  <c:v>6.5000000000000002E-2</c:v>
                </c:pt>
                <c:pt idx="280">
                  <c:v>6.5000000000000002E-2</c:v>
                </c:pt>
                <c:pt idx="281">
                  <c:v>6.5000000000000002E-2</c:v>
                </c:pt>
                <c:pt idx="282">
                  <c:v>6.5000000000000002E-2</c:v>
                </c:pt>
                <c:pt idx="283">
                  <c:v>6.5000000000000002E-2</c:v>
                </c:pt>
                <c:pt idx="284">
                  <c:v>6.5000000000000002E-2</c:v>
                </c:pt>
                <c:pt idx="285">
                  <c:v>6.5000000000000002E-2</c:v>
                </c:pt>
                <c:pt idx="286">
                  <c:v>6.5000000000000002E-2</c:v>
                </c:pt>
                <c:pt idx="287">
                  <c:v>6.5000000000000002E-2</c:v>
                </c:pt>
                <c:pt idx="288">
                  <c:v>6.5000000000000002E-2</c:v>
                </c:pt>
                <c:pt idx="289">
                  <c:v>6.5000000000000002E-2</c:v>
                </c:pt>
                <c:pt idx="290">
                  <c:v>6.5000000000000002E-2</c:v>
                </c:pt>
                <c:pt idx="291">
                  <c:v>6.5000000000000002E-2</c:v>
                </c:pt>
                <c:pt idx="292">
                  <c:v>6.5000000000000002E-2</c:v>
                </c:pt>
                <c:pt idx="293">
                  <c:v>6.5000000000000002E-2</c:v>
                </c:pt>
                <c:pt idx="294">
                  <c:v>6.5000000000000002E-2</c:v>
                </c:pt>
                <c:pt idx="295">
                  <c:v>6.5000000000000002E-2</c:v>
                </c:pt>
                <c:pt idx="296">
                  <c:v>6.5000000000000002E-2</c:v>
                </c:pt>
                <c:pt idx="297">
                  <c:v>6.5000000000000002E-2</c:v>
                </c:pt>
                <c:pt idx="298">
                  <c:v>6.5000000000000002E-2</c:v>
                </c:pt>
                <c:pt idx="299">
                  <c:v>6.5000000000000002E-2</c:v>
                </c:pt>
                <c:pt idx="300">
                  <c:v>6.5000000000000002E-2</c:v>
                </c:pt>
                <c:pt idx="301">
                  <c:v>6.5000000000000002E-2</c:v>
                </c:pt>
                <c:pt idx="302">
                  <c:v>6.5000000000000002E-2</c:v>
                </c:pt>
                <c:pt idx="303">
                  <c:v>6.5000000000000002E-2</c:v>
                </c:pt>
                <c:pt idx="304">
                  <c:v>6.5000000000000002E-2</c:v>
                </c:pt>
                <c:pt idx="305">
                  <c:v>6.5000000000000002E-2</c:v>
                </c:pt>
                <c:pt idx="306">
                  <c:v>6.5000000000000002E-2</c:v>
                </c:pt>
                <c:pt idx="307">
                  <c:v>6.5000000000000002E-2</c:v>
                </c:pt>
                <c:pt idx="308">
                  <c:v>6.5000000000000002E-2</c:v>
                </c:pt>
                <c:pt idx="309">
                  <c:v>6.5000000000000002E-2</c:v>
                </c:pt>
                <c:pt idx="310">
                  <c:v>6.5000000000000002E-2</c:v>
                </c:pt>
                <c:pt idx="311">
                  <c:v>6.5000000000000002E-2</c:v>
                </c:pt>
                <c:pt idx="312">
                  <c:v>6.5000000000000002E-2</c:v>
                </c:pt>
                <c:pt idx="313">
                  <c:v>6.5000000000000002E-2</c:v>
                </c:pt>
                <c:pt idx="314">
                  <c:v>6.5000000000000002E-2</c:v>
                </c:pt>
                <c:pt idx="315">
                  <c:v>6.5000000000000002E-2</c:v>
                </c:pt>
                <c:pt idx="316">
                  <c:v>6.5000000000000002E-2</c:v>
                </c:pt>
                <c:pt idx="317">
                  <c:v>6.5000000000000002E-2</c:v>
                </c:pt>
                <c:pt idx="318">
                  <c:v>6.5000000000000002E-2</c:v>
                </c:pt>
                <c:pt idx="319">
                  <c:v>6.5000000000000002E-2</c:v>
                </c:pt>
                <c:pt idx="320">
                  <c:v>6.5000000000000002E-2</c:v>
                </c:pt>
                <c:pt idx="321">
                  <c:v>6.5000000000000002E-2</c:v>
                </c:pt>
                <c:pt idx="322">
                  <c:v>6.5000000000000002E-2</c:v>
                </c:pt>
                <c:pt idx="323">
                  <c:v>6.5000000000000002E-2</c:v>
                </c:pt>
                <c:pt idx="324">
                  <c:v>6.5000000000000002E-2</c:v>
                </c:pt>
                <c:pt idx="325">
                  <c:v>6.5000000000000002E-2</c:v>
                </c:pt>
                <c:pt idx="326">
                  <c:v>6.5000000000000002E-2</c:v>
                </c:pt>
                <c:pt idx="327">
                  <c:v>6.5000000000000002E-2</c:v>
                </c:pt>
                <c:pt idx="328">
                  <c:v>6.5000000000000002E-2</c:v>
                </c:pt>
                <c:pt idx="329">
                  <c:v>6.5000000000000002E-2</c:v>
                </c:pt>
                <c:pt idx="330">
                  <c:v>6.5000000000000002E-2</c:v>
                </c:pt>
                <c:pt idx="331">
                  <c:v>6.5000000000000002E-2</c:v>
                </c:pt>
                <c:pt idx="332">
                  <c:v>6.5000000000000002E-2</c:v>
                </c:pt>
                <c:pt idx="333">
                  <c:v>6.5000000000000002E-2</c:v>
                </c:pt>
                <c:pt idx="334">
                  <c:v>6.5000000000000002E-2</c:v>
                </c:pt>
                <c:pt idx="335">
                  <c:v>6.5000000000000002E-2</c:v>
                </c:pt>
                <c:pt idx="336">
                  <c:v>6.5000000000000002E-2</c:v>
                </c:pt>
                <c:pt idx="337">
                  <c:v>6.5000000000000002E-2</c:v>
                </c:pt>
                <c:pt idx="338">
                  <c:v>6.5000000000000002E-2</c:v>
                </c:pt>
                <c:pt idx="339">
                  <c:v>6.5000000000000002E-2</c:v>
                </c:pt>
                <c:pt idx="340">
                  <c:v>6.5000000000000002E-2</c:v>
                </c:pt>
                <c:pt idx="341">
                  <c:v>6.5000000000000002E-2</c:v>
                </c:pt>
                <c:pt idx="342">
                  <c:v>6.5000000000000002E-2</c:v>
                </c:pt>
                <c:pt idx="343">
                  <c:v>6.5000000000000002E-2</c:v>
                </c:pt>
                <c:pt idx="344">
                  <c:v>6.5000000000000002E-2</c:v>
                </c:pt>
                <c:pt idx="345">
                  <c:v>6.5000000000000002E-2</c:v>
                </c:pt>
                <c:pt idx="346">
                  <c:v>6.5000000000000002E-2</c:v>
                </c:pt>
                <c:pt idx="347">
                  <c:v>6.5000000000000002E-2</c:v>
                </c:pt>
                <c:pt idx="348">
                  <c:v>6.5000000000000002E-2</c:v>
                </c:pt>
                <c:pt idx="349">
                  <c:v>6.5000000000000002E-2</c:v>
                </c:pt>
                <c:pt idx="350">
                  <c:v>6.5000000000000002E-2</c:v>
                </c:pt>
                <c:pt idx="351">
                  <c:v>6.5000000000000002E-2</c:v>
                </c:pt>
                <c:pt idx="352">
                  <c:v>6.5000000000000002E-2</c:v>
                </c:pt>
                <c:pt idx="353">
                  <c:v>6.5000000000000002E-2</c:v>
                </c:pt>
                <c:pt idx="354">
                  <c:v>6.5000000000000002E-2</c:v>
                </c:pt>
                <c:pt idx="355">
                  <c:v>6.5000000000000002E-2</c:v>
                </c:pt>
                <c:pt idx="356">
                  <c:v>6.5000000000000002E-2</c:v>
                </c:pt>
                <c:pt idx="357">
                  <c:v>6.5000000000000002E-2</c:v>
                </c:pt>
                <c:pt idx="358">
                  <c:v>6.5000000000000002E-2</c:v>
                </c:pt>
                <c:pt idx="359">
                  <c:v>6.5000000000000002E-2</c:v>
                </c:pt>
                <c:pt idx="360">
                  <c:v>6.5000000000000002E-2</c:v>
                </c:pt>
                <c:pt idx="361">
                  <c:v>6.5000000000000002E-2</c:v>
                </c:pt>
                <c:pt idx="362">
                  <c:v>6.5000000000000002E-2</c:v>
                </c:pt>
                <c:pt idx="363">
                  <c:v>6.5000000000000002E-2</c:v>
                </c:pt>
                <c:pt idx="364">
                  <c:v>6.5000000000000002E-2</c:v>
                </c:pt>
                <c:pt idx="365">
                  <c:v>6.5000000000000002E-2</c:v>
                </c:pt>
                <c:pt idx="366">
                  <c:v>6.5000000000000002E-2</c:v>
                </c:pt>
                <c:pt idx="367">
                  <c:v>6.5000000000000002E-2</c:v>
                </c:pt>
                <c:pt idx="368">
                  <c:v>6.5000000000000002E-2</c:v>
                </c:pt>
                <c:pt idx="369">
                  <c:v>6.5000000000000002E-2</c:v>
                </c:pt>
                <c:pt idx="370">
                  <c:v>6.5000000000000002E-2</c:v>
                </c:pt>
                <c:pt idx="371">
                  <c:v>6.5000000000000002E-2</c:v>
                </c:pt>
                <c:pt idx="372">
                  <c:v>6.5000000000000002E-2</c:v>
                </c:pt>
                <c:pt idx="373">
                  <c:v>6.5000000000000002E-2</c:v>
                </c:pt>
                <c:pt idx="374">
                  <c:v>6.5000000000000002E-2</c:v>
                </c:pt>
                <c:pt idx="375">
                  <c:v>6.5000000000000002E-2</c:v>
                </c:pt>
                <c:pt idx="376">
                  <c:v>6.5000000000000002E-2</c:v>
                </c:pt>
                <c:pt idx="377">
                  <c:v>6.5000000000000002E-2</c:v>
                </c:pt>
                <c:pt idx="378">
                  <c:v>6.5000000000000002E-2</c:v>
                </c:pt>
                <c:pt idx="379">
                  <c:v>6.5000000000000002E-2</c:v>
                </c:pt>
                <c:pt idx="380">
                  <c:v>6.5000000000000002E-2</c:v>
                </c:pt>
                <c:pt idx="381">
                  <c:v>6.5000000000000002E-2</c:v>
                </c:pt>
                <c:pt idx="382">
                  <c:v>6.5000000000000002E-2</c:v>
                </c:pt>
                <c:pt idx="383">
                  <c:v>6.5000000000000002E-2</c:v>
                </c:pt>
                <c:pt idx="384">
                  <c:v>6.5000000000000002E-2</c:v>
                </c:pt>
                <c:pt idx="385">
                  <c:v>6.5000000000000002E-2</c:v>
                </c:pt>
                <c:pt idx="386">
                  <c:v>6.5000000000000002E-2</c:v>
                </c:pt>
                <c:pt idx="387">
                  <c:v>6.5000000000000002E-2</c:v>
                </c:pt>
                <c:pt idx="388">
                  <c:v>6.5000000000000002E-2</c:v>
                </c:pt>
                <c:pt idx="389">
                  <c:v>6.5000000000000002E-2</c:v>
                </c:pt>
                <c:pt idx="390">
                  <c:v>6.5000000000000002E-2</c:v>
                </c:pt>
                <c:pt idx="391">
                  <c:v>6.5000000000000002E-2</c:v>
                </c:pt>
                <c:pt idx="392">
                  <c:v>6.5000000000000002E-2</c:v>
                </c:pt>
                <c:pt idx="393">
                  <c:v>6.5000000000000002E-2</c:v>
                </c:pt>
                <c:pt idx="394">
                  <c:v>6.5000000000000002E-2</c:v>
                </c:pt>
                <c:pt idx="395">
                  <c:v>6.5000000000000002E-2</c:v>
                </c:pt>
                <c:pt idx="396">
                  <c:v>6.5000000000000002E-2</c:v>
                </c:pt>
                <c:pt idx="397">
                  <c:v>6.5000000000000002E-2</c:v>
                </c:pt>
                <c:pt idx="398">
                  <c:v>6.5000000000000002E-2</c:v>
                </c:pt>
                <c:pt idx="399">
                  <c:v>6.5000000000000002E-2</c:v>
                </c:pt>
                <c:pt idx="400">
                  <c:v>6.5000000000000002E-2</c:v>
                </c:pt>
                <c:pt idx="401">
                  <c:v>6.5000000000000002E-2</c:v>
                </c:pt>
                <c:pt idx="402">
                  <c:v>6.5000000000000002E-2</c:v>
                </c:pt>
                <c:pt idx="403">
                  <c:v>6.5000000000000002E-2</c:v>
                </c:pt>
                <c:pt idx="404">
                  <c:v>6.5000000000000002E-2</c:v>
                </c:pt>
                <c:pt idx="405">
                  <c:v>6.5000000000000002E-2</c:v>
                </c:pt>
                <c:pt idx="406">
                  <c:v>6.5000000000000002E-2</c:v>
                </c:pt>
                <c:pt idx="407">
                  <c:v>6.5000000000000002E-2</c:v>
                </c:pt>
                <c:pt idx="408">
                  <c:v>6.5000000000000002E-2</c:v>
                </c:pt>
                <c:pt idx="409">
                  <c:v>6.5000000000000002E-2</c:v>
                </c:pt>
                <c:pt idx="410">
                  <c:v>6.5000000000000002E-2</c:v>
                </c:pt>
                <c:pt idx="411">
                  <c:v>6.5000000000000002E-2</c:v>
                </c:pt>
                <c:pt idx="412">
                  <c:v>6.5000000000000002E-2</c:v>
                </c:pt>
                <c:pt idx="413">
                  <c:v>6.5000000000000002E-2</c:v>
                </c:pt>
                <c:pt idx="414">
                  <c:v>6.5000000000000002E-2</c:v>
                </c:pt>
                <c:pt idx="415">
                  <c:v>6.5000000000000002E-2</c:v>
                </c:pt>
                <c:pt idx="416">
                  <c:v>6.5000000000000002E-2</c:v>
                </c:pt>
                <c:pt idx="417">
                  <c:v>6.5000000000000002E-2</c:v>
                </c:pt>
                <c:pt idx="418">
                  <c:v>6.5000000000000002E-2</c:v>
                </c:pt>
                <c:pt idx="419">
                  <c:v>6.5000000000000002E-2</c:v>
                </c:pt>
                <c:pt idx="420">
                  <c:v>6.5000000000000002E-2</c:v>
                </c:pt>
                <c:pt idx="421">
                  <c:v>6.5000000000000002E-2</c:v>
                </c:pt>
                <c:pt idx="422">
                  <c:v>6.5000000000000002E-2</c:v>
                </c:pt>
                <c:pt idx="423">
                  <c:v>6.5000000000000002E-2</c:v>
                </c:pt>
                <c:pt idx="424">
                  <c:v>6.5000000000000002E-2</c:v>
                </c:pt>
                <c:pt idx="425">
                  <c:v>6.5000000000000002E-2</c:v>
                </c:pt>
                <c:pt idx="426">
                  <c:v>6.5000000000000002E-2</c:v>
                </c:pt>
                <c:pt idx="427">
                  <c:v>6.5000000000000002E-2</c:v>
                </c:pt>
                <c:pt idx="428">
                  <c:v>6.5000000000000002E-2</c:v>
                </c:pt>
                <c:pt idx="429">
                  <c:v>6.5000000000000002E-2</c:v>
                </c:pt>
                <c:pt idx="430">
                  <c:v>6.5000000000000002E-2</c:v>
                </c:pt>
                <c:pt idx="431">
                  <c:v>6.5000000000000002E-2</c:v>
                </c:pt>
                <c:pt idx="432">
                  <c:v>6.5000000000000002E-2</c:v>
                </c:pt>
                <c:pt idx="433">
                  <c:v>6.5000000000000002E-2</c:v>
                </c:pt>
                <c:pt idx="434">
                  <c:v>6.5000000000000002E-2</c:v>
                </c:pt>
                <c:pt idx="435">
                  <c:v>6.5000000000000002E-2</c:v>
                </c:pt>
                <c:pt idx="436">
                  <c:v>6.5000000000000002E-2</c:v>
                </c:pt>
                <c:pt idx="437">
                  <c:v>6.5000000000000002E-2</c:v>
                </c:pt>
                <c:pt idx="438">
                  <c:v>6.5000000000000002E-2</c:v>
                </c:pt>
                <c:pt idx="439">
                  <c:v>6.5000000000000002E-2</c:v>
                </c:pt>
                <c:pt idx="440">
                  <c:v>6.5000000000000002E-2</c:v>
                </c:pt>
                <c:pt idx="441">
                  <c:v>6.5000000000000002E-2</c:v>
                </c:pt>
                <c:pt idx="442">
                  <c:v>6.5000000000000002E-2</c:v>
                </c:pt>
                <c:pt idx="443">
                  <c:v>6.5000000000000002E-2</c:v>
                </c:pt>
                <c:pt idx="444">
                  <c:v>6.5000000000000002E-2</c:v>
                </c:pt>
                <c:pt idx="445">
                  <c:v>6.5000000000000002E-2</c:v>
                </c:pt>
                <c:pt idx="446">
                  <c:v>6.5000000000000002E-2</c:v>
                </c:pt>
                <c:pt idx="447">
                  <c:v>6.5000000000000002E-2</c:v>
                </c:pt>
                <c:pt idx="448">
                  <c:v>6.5000000000000002E-2</c:v>
                </c:pt>
                <c:pt idx="449">
                  <c:v>6.5000000000000002E-2</c:v>
                </c:pt>
                <c:pt idx="450">
                  <c:v>6.5000000000000002E-2</c:v>
                </c:pt>
                <c:pt idx="451">
                  <c:v>6.5000000000000002E-2</c:v>
                </c:pt>
                <c:pt idx="452">
                  <c:v>6.5000000000000002E-2</c:v>
                </c:pt>
                <c:pt idx="453">
                  <c:v>6.5000000000000002E-2</c:v>
                </c:pt>
                <c:pt idx="454">
                  <c:v>6.5000000000000002E-2</c:v>
                </c:pt>
                <c:pt idx="455">
                  <c:v>6.5000000000000002E-2</c:v>
                </c:pt>
                <c:pt idx="456">
                  <c:v>6.5000000000000002E-2</c:v>
                </c:pt>
                <c:pt idx="457">
                  <c:v>6.5000000000000002E-2</c:v>
                </c:pt>
                <c:pt idx="458">
                  <c:v>6.5000000000000002E-2</c:v>
                </c:pt>
                <c:pt idx="459">
                  <c:v>6.5000000000000002E-2</c:v>
                </c:pt>
                <c:pt idx="460">
                  <c:v>6.5000000000000002E-2</c:v>
                </c:pt>
                <c:pt idx="461">
                  <c:v>6.5000000000000002E-2</c:v>
                </c:pt>
                <c:pt idx="462">
                  <c:v>6.5000000000000002E-2</c:v>
                </c:pt>
                <c:pt idx="463">
                  <c:v>6.5000000000000002E-2</c:v>
                </c:pt>
                <c:pt idx="464">
                  <c:v>6.5000000000000002E-2</c:v>
                </c:pt>
                <c:pt idx="465">
                  <c:v>6.5000000000000002E-2</c:v>
                </c:pt>
                <c:pt idx="466">
                  <c:v>6.5000000000000002E-2</c:v>
                </c:pt>
                <c:pt idx="467">
                  <c:v>6.5000000000000002E-2</c:v>
                </c:pt>
                <c:pt idx="468">
                  <c:v>6.5000000000000002E-2</c:v>
                </c:pt>
                <c:pt idx="469">
                  <c:v>6.5000000000000002E-2</c:v>
                </c:pt>
                <c:pt idx="470">
                  <c:v>6.5000000000000002E-2</c:v>
                </c:pt>
                <c:pt idx="471">
                  <c:v>6.5000000000000002E-2</c:v>
                </c:pt>
                <c:pt idx="472">
                  <c:v>6.5000000000000002E-2</c:v>
                </c:pt>
                <c:pt idx="473">
                  <c:v>6.5000000000000002E-2</c:v>
                </c:pt>
                <c:pt idx="474">
                  <c:v>6.5000000000000002E-2</c:v>
                </c:pt>
                <c:pt idx="475">
                  <c:v>6.5000000000000002E-2</c:v>
                </c:pt>
                <c:pt idx="476">
                  <c:v>6.5000000000000002E-2</c:v>
                </c:pt>
                <c:pt idx="477">
                  <c:v>6.5000000000000002E-2</c:v>
                </c:pt>
                <c:pt idx="478">
                  <c:v>6.5000000000000002E-2</c:v>
                </c:pt>
                <c:pt idx="479">
                  <c:v>6.5000000000000002E-2</c:v>
                </c:pt>
                <c:pt idx="480">
                  <c:v>6.5000000000000002E-2</c:v>
                </c:pt>
                <c:pt idx="481">
                  <c:v>6.5000000000000002E-2</c:v>
                </c:pt>
                <c:pt idx="482">
                  <c:v>6.5000000000000002E-2</c:v>
                </c:pt>
                <c:pt idx="483">
                  <c:v>6.5000000000000002E-2</c:v>
                </c:pt>
                <c:pt idx="484">
                  <c:v>6.5000000000000002E-2</c:v>
                </c:pt>
                <c:pt idx="485">
                  <c:v>6.5000000000000002E-2</c:v>
                </c:pt>
                <c:pt idx="486">
                  <c:v>6.5000000000000002E-2</c:v>
                </c:pt>
                <c:pt idx="487">
                  <c:v>6.5000000000000002E-2</c:v>
                </c:pt>
                <c:pt idx="488">
                  <c:v>6.5000000000000002E-2</c:v>
                </c:pt>
                <c:pt idx="489">
                  <c:v>6.5000000000000002E-2</c:v>
                </c:pt>
                <c:pt idx="490">
                  <c:v>6.5000000000000002E-2</c:v>
                </c:pt>
                <c:pt idx="491">
                  <c:v>6.5000000000000002E-2</c:v>
                </c:pt>
                <c:pt idx="492">
                  <c:v>6.5000000000000002E-2</c:v>
                </c:pt>
                <c:pt idx="493">
                  <c:v>6.5000000000000002E-2</c:v>
                </c:pt>
                <c:pt idx="494">
                  <c:v>6.5000000000000002E-2</c:v>
                </c:pt>
                <c:pt idx="495">
                  <c:v>6.5000000000000002E-2</c:v>
                </c:pt>
                <c:pt idx="496">
                  <c:v>6.5000000000000002E-2</c:v>
                </c:pt>
                <c:pt idx="497">
                  <c:v>6.5000000000000002E-2</c:v>
                </c:pt>
                <c:pt idx="498">
                  <c:v>6.5000000000000002E-2</c:v>
                </c:pt>
                <c:pt idx="499">
                  <c:v>6.5000000000000002E-2</c:v>
                </c:pt>
                <c:pt idx="500">
                  <c:v>6.5000000000000002E-2</c:v>
                </c:pt>
                <c:pt idx="501">
                  <c:v>6.5000000000000002E-2</c:v>
                </c:pt>
                <c:pt idx="502">
                  <c:v>6.5000000000000002E-2</c:v>
                </c:pt>
                <c:pt idx="503">
                  <c:v>6.5000000000000002E-2</c:v>
                </c:pt>
                <c:pt idx="504">
                  <c:v>6.5000000000000002E-2</c:v>
                </c:pt>
                <c:pt idx="505">
                  <c:v>6.5000000000000002E-2</c:v>
                </c:pt>
                <c:pt idx="506">
                  <c:v>6.5000000000000002E-2</c:v>
                </c:pt>
                <c:pt idx="507">
                  <c:v>6.5000000000000002E-2</c:v>
                </c:pt>
                <c:pt idx="508">
                  <c:v>6.5000000000000002E-2</c:v>
                </c:pt>
                <c:pt idx="509">
                  <c:v>6.5000000000000002E-2</c:v>
                </c:pt>
                <c:pt idx="510">
                  <c:v>6.5000000000000002E-2</c:v>
                </c:pt>
                <c:pt idx="511">
                  <c:v>6.5000000000000002E-2</c:v>
                </c:pt>
                <c:pt idx="512">
                  <c:v>6.5000000000000002E-2</c:v>
                </c:pt>
                <c:pt idx="513">
                  <c:v>6.5000000000000002E-2</c:v>
                </c:pt>
                <c:pt idx="514">
                  <c:v>6.5000000000000002E-2</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pt idx="640">
                  <c:v>0.06</c:v>
                </c:pt>
                <c:pt idx="641">
                  <c:v>0.06</c:v>
                </c:pt>
                <c:pt idx="642">
                  <c:v>0.06</c:v>
                </c:pt>
                <c:pt idx="643">
                  <c:v>0.06</c:v>
                </c:pt>
                <c:pt idx="644">
                  <c:v>0.06</c:v>
                </c:pt>
                <c:pt idx="645">
                  <c:v>0.06</c:v>
                </c:pt>
                <c:pt idx="646">
                  <c:v>0.06</c:v>
                </c:pt>
                <c:pt idx="647">
                  <c:v>0.06</c:v>
                </c:pt>
                <c:pt idx="648">
                  <c:v>0.06</c:v>
                </c:pt>
                <c:pt idx="649">
                  <c:v>0.06</c:v>
                </c:pt>
                <c:pt idx="650">
                  <c:v>0.06</c:v>
                </c:pt>
                <c:pt idx="651">
                  <c:v>0.06</c:v>
                </c:pt>
                <c:pt idx="652">
                  <c:v>0.06</c:v>
                </c:pt>
                <c:pt idx="653">
                  <c:v>0.06</c:v>
                </c:pt>
                <c:pt idx="654">
                  <c:v>0.06</c:v>
                </c:pt>
                <c:pt idx="655">
                  <c:v>0.06</c:v>
                </c:pt>
                <c:pt idx="656">
                  <c:v>0.06</c:v>
                </c:pt>
                <c:pt idx="657">
                  <c:v>0.06</c:v>
                </c:pt>
                <c:pt idx="658">
                  <c:v>0.06</c:v>
                </c:pt>
                <c:pt idx="659">
                  <c:v>0.06</c:v>
                </c:pt>
                <c:pt idx="660">
                  <c:v>0.06</c:v>
                </c:pt>
                <c:pt idx="661">
                  <c:v>0.06</c:v>
                </c:pt>
                <c:pt idx="662">
                  <c:v>0.06</c:v>
                </c:pt>
                <c:pt idx="663">
                  <c:v>0.06</c:v>
                </c:pt>
                <c:pt idx="664">
                  <c:v>0.06</c:v>
                </c:pt>
                <c:pt idx="665">
                  <c:v>0.06</c:v>
                </c:pt>
                <c:pt idx="666">
                  <c:v>0.06</c:v>
                </c:pt>
                <c:pt idx="667">
                  <c:v>0.06</c:v>
                </c:pt>
                <c:pt idx="668">
                  <c:v>0.06</c:v>
                </c:pt>
                <c:pt idx="669">
                  <c:v>0.06</c:v>
                </c:pt>
                <c:pt idx="670">
                  <c:v>0.06</c:v>
                </c:pt>
                <c:pt idx="671">
                  <c:v>0.06</c:v>
                </c:pt>
                <c:pt idx="672">
                  <c:v>0.06</c:v>
                </c:pt>
                <c:pt idx="673">
                  <c:v>0.06</c:v>
                </c:pt>
                <c:pt idx="674">
                  <c:v>0.06</c:v>
                </c:pt>
                <c:pt idx="675">
                  <c:v>0.06</c:v>
                </c:pt>
                <c:pt idx="676">
                  <c:v>0.06</c:v>
                </c:pt>
                <c:pt idx="677">
                  <c:v>0.06</c:v>
                </c:pt>
                <c:pt idx="678">
                  <c:v>0.06</c:v>
                </c:pt>
                <c:pt idx="679">
                  <c:v>0.06</c:v>
                </c:pt>
                <c:pt idx="680">
                  <c:v>0.06</c:v>
                </c:pt>
                <c:pt idx="681">
                  <c:v>0.06</c:v>
                </c:pt>
                <c:pt idx="682">
                  <c:v>0.06</c:v>
                </c:pt>
                <c:pt idx="683">
                  <c:v>0.06</c:v>
                </c:pt>
                <c:pt idx="684">
                  <c:v>0.06</c:v>
                </c:pt>
                <c:pt idx="685">
                  <c:v>0.06</c:v>
                </c:pt>
                <c:pt idx="686">
                  <c:v>0.06</c:v>
                </c:pt>
                <c:pt idx="687">
                  <c:v>0.06</c:v>
                </c:pt>
                <c:pt idx="688">
                  <c:v>0.06</c:v>
                </c:pt>
                <c:pt idx="689">
                  <c:v>0.06</c:v>
                </c:pt>
                <c:pt idx="690">
                  <c:v>0.06</c:v>
                </c:pt>
                <c:pt idx="691">
                  <c:v>0.06</c:v>
                </c:pt>
                <c:pt idx="692">
                  <c:v>0.06</c:v>
                </c:pt>
                <c:pt idx="693">
                  <c:v>0.06</c:v>
                </c:pt>
                <c:pt idx="694">
                  <c:v>0.06</c:v>
                </c:pt>
                <c:pt idx="695">
                  <c:v>0.06</c:v>
                </c:pt>
                <c:pt idx="696">
                  <c:v>0.06</c:v>
                </c:pt>
                <c:pt idx="697">
                  <c:v>0.06</c:v>
                </c:pt>
                <c:pt idx="698">
                  <c:v>0.06</c:v>
                </c:pt>
                <c:pt idx="699">
                  <c:v>0.06</c:v>
                </c:pt>
                <c:pt idx="700">
                  <c:v>0.06</c:v>
                </c:pt>
                <c:pt idx="701">
                  <c:v>0.06</c:v>
                </c:pt>
                <c:pt idx="702">
                  <c:v>0.06</c:v>
                </c:pt>
                <c:pt idx="703">
                  <c:v>0.06</c:v>
                </c:pt>
                <c:pt idx="704">
                  <c:v>0.06</c:v>
                </c:pt>
                <c:pt idx="705">
                  <c:v>0.06</c:v>
                </c:pt>
                <c:pt idx="706">
                  <c:v>0.06</c:v>
                </c:pt>
                <c:pt idx="707">
                  <c:v>0.06</c:v>
                </c:pt>
                <c:pt idx="708">
                  <c:v>0.06</c:v>
                </c:pt>
                <c:pt idx="709">
                  <c:v>0.06</c:v>
                </c:pt>
                <c:pt idx="710">
                  <c:v>0.06</c:v>
                </c:pt>
                <c:pt idx="711">
                  <c:v>0.06</c:v>
                </c:pt>
                <c:pt idx="712">
                  <c:v>0.06</c:v>
                </c:pt>
                <c:pt idx="713">
                  <c:v>0.06</c:v>
                </c:pt>
                <c:pt idx="714">
                  <c:v>0.06</c:v>
                </c:pt>
                <c:pt idx="715">
                  <c:v>0.06</c:v>
                </c:pt>
                <c:pt idx="716">
                  <c:v>0.06</c:v>
                </c:pt>
                <c:pt idx="717">
                  <c:v>0.06</c:v>
                </c:pt>
                <c:pt idx="718">
                  <c:v>0.06</c:v>
                </c:pt>
                <c:pt idx="719">
                  <c:v>0.06</c:v>
                </c:pt>
                <c:pt idx="720">
                  <c:v>0.06</c:v>
                </c:pt>
                <c:pt idx="721">
                  <c:v>0.06</c:v>
                </c:pt>
                <c:pt idx="722">
                  <c:v>0.06</c:v>
                </c:pt>
                <c:pt idx="723">
                  <c:v>0.06</c:v>
                </c:pt>
                <c:pt idx="724">
                  <c:v>0.06</c:v>
                </c:pt>
                <c:pt idx="725">
                  <c:v>0.06</c:v>
                </c:pt>
                <c:pt idx="726">
                  <c:v>0.06</c:v>
                </c:pt>
                <c:pt idx="727">
                  <c:v>0.06</c:v>
                </c:pt>
                <c:pt idx="728">
                  <c:v>0.06</c:v>
                </c:pt>
                <c:pt idx="729">
                  <c:v>0.06</c:v>
                </c:pt>
                <c:pt idx="730">
                  <c:v>0.06</c:v>
                </c:pt>
                <c:pt idx="731">
                  <c:v>0.06</c:v>
                </c:pt>
                <c:pt idx="732">
                  <c:v>0.06</c:v>
                </c:pt>
                <c:pt idx="733">
                  <c:v>0.06</c:v>
                </c:pt>
                <c:pt idx="734">
                  <c:v>0.06</c:v>
                </c:pt>
                <c:pt idx="735">
                  <c:v>0.06</c:v>
                </c:pt>
                <c:pt idx="736">
                  <c:v>0.06</c:v>
                </c:pt>
                <c:pt idx="737">
                  <c:v>0.06</c:v>
                </c:pt>
                <c:pt idx="738">
                  <c:v>0.06</c:v>
                </c:pt>
                <c:pt idx="739">
                  <c:v>0.06</c:v>
                </c:pt>
                <c:pt idx="740">
                  <c:v>0.06</c:v>
                </c:pt>
                <c:pt idx="741">
                  <c:v>0.06</c:v>
                </c:pt>
                <c:pt idx="742">
                  <c:v>0.06</c:v>
                </c:pt>
                <c:pt idx="743">
                  <c:v>0.06</c:v>
                </c:pt>
                <c:pt idx="744">
                  <c:v>0.06</c:v>
                </c:pt>
                <c:pt idx="745">
                  <c:v>0.06</c:v>
                </c:pt>
                <c:pt idx="746">
                  <c:v>0.06</c:v>
                </c:pt>
                <c:pt idx="747">
                  <c:v>0.06</c:v>
                </c:pt>
                <c:pt idx="748">
                  <c:v>0.06</c:v>
                </c:pt>
                <c:pt idx="749">
                  <c:v>0.06</c:v>
                </c:pt>
                <c:pt idx="750">
                  <c:v>0.06</c:v>
                </c:pt>
                <c:pt idx="751">
                  <c:v>0.06</c:v>
                </c:pt>
                <c:pt idx="752">
                  <c:v>0.06</c:v>
                </c:pt>
                <c:pt idx="753">
                  <c:v>0.06</c:v>
                </c:pt>
                <c:pt idx="754">
                  <c:v>0.06</c:v>
                </c:pt>
                <c:pt idx="755">
                  <c:v>0.06</c:v>
                </c:pt>
                <c:pt idx="756">
                  <c:v>0.06</c:v>
                </c:pt>
                <c:pt idx="757">
                  <c:v>0.06</c:v>
                </c:pt>
                <c:pt idx="758">
                  <c:v>0.06</c:v>
                </c:pt>
                <c:pt idx="759">
                  <c:v>0.06</c:v>
                </c:pt>
                <c:pt idx="760">
                  <c:v>0.06</c:v>
                </c:pt>
                <c:pt idx="761">
                  <c:v>0.06</c:v>
                </c:pt>
                <c:pt idx="762">
                  <c:v>0.06</c:v>
                </c:pt>
                <c:pt idx="763">
                  <c:v>0.06</c:v>
                </c:pt>
                <c:pt idx="764">
                  <c:v>0.06</c:v>
                </c:pt>
                <c:pt idx="765">
                  <c:v>0.06</c:v>
                </c:pt>
                <c:pt idx="766">
                  <c:v>0.06</c:v>
                </c:pt>
                <c:pt idx="767">
                  <c:v>0.06</c:v>
                </c:pt>
                <c:pt idx="768">
                  <c:v>0.06</c:v>
                </c:pt>
                <c:pt idx="769">
                  <c:v>0.06</c:v>
                </c:pt>
                <c:pt idx="770">
                  <c:v>0.06</c:v>
                </c:pt>
                <c:pt idx="771">
                  <c:v>0.06</c:v>
                </c:pt>
                <c:pt idx="772">
                  <c:v>0.06</c:v>
                </c:pt>
                <c:pt idx="773">
                  <c:v>0.06</c:v>
                </c:pt>
                <c:pt idx="774">
                  <c:v>6.5000000000000002E-2</c:v>
                </c:pt>
                <c:pt idx="775">
                  <c:v>6.5000000000000002E-2</c:v>
                </c:pt>
                <c:pt idx="776">
                  <c:v>6.5000000000000002E-2</c:v>
                </c:pt>
                <c:pt idx="777">
                  <c:v>6.5000000000000002E-2</c:v>
                </c:pt>
                <c:pt idx="778">
                  <c:v>6.5000000000000002E-2</c:v>
                </c:pt>
                <c:pt idx="779">
                  <c:v>6.5000000000000002E-2</c:v>
                </c:pt>
                <c:pt idx="780">
                  <c:v>6.5000000000000002E-2</c:v>
                </c:pt>
                <c:pt idx="781">
                  <c:v>6.5000000000000002E-2</c:v>
                </c:pt>
                <c:pt idx="782">
                  <c:v>6.5000000000000002E-2</c:v>
                </c:pt>
                <c:pt idx="783">
                  <c:v>6.5000000000000002E-2</c:v>
                </c:pt>
                <c:pt idx="784">
                  <c:v>6.5000000000000002E-2</c:v>
                </c:pt>
                <c:pt idx="785">
                  <c:v>6.5000000000000002E-2</c:v>
                </c:pt>
                <c:pt idx="786">
                  <c:v>6.5000000000000002E-2</c:v>
                </c:pt>
                <c:pt idx="787">
                  <c:v>6.5000000000000002E-2</c:v>
                </c:pt>
                <c:pt idx="788">
                  <c:v>6.5000000000000002E-2</c:v>
                </c:pt>
                <c:pt idx="789">
                  <c:v>6.5000000000000002E-2</c:v>
                </c:pt>
                <c:pt idx="790">
                  <c:v>6.5000000000000002E-2</c:v>
                </c:pt>
                <c:pt idx="791">
                  <c:v>6.5000000000000002E-2</c:v>
                </c:pt>
                <c:pt idx="792">
                  <c:v>6.5000000000000002E-2</c:v>
                </c:pt>
                <c:pt idx="793">
                  <c:v>6.5000000000000002E-2</c:v>
                </c:pt>
                <c:pt idx="794">
                  <c:v>6.5000000000000002E-2</c:v>
                </c:pt>
                <c:pt idx="795">
                  <c:v>6.5000000000000002E-2</c:v>
                </c:pt>
                <c:pt idx="796">
                  <c:v>7.0000000000000007E-2</c:v>
                </c:pt>
                <c:pt idx="797">
                  <c:v>7.0000000000000007E-2</c:v>
                </c:pt>
                <c:pt idx="798">
                  <c:v>7.0000000000000007E-2</c:v>
                </c:pt>
                <c:pt idx="799">
                  <c:v>7.0000000000000007E-2</c:v>
                </c:pt>
                <c:pt idx="800">
                  <c:v>7.0000000000000007E-2</c:v>
                </c:pt>
                <c:pt idx="801">
                  <c:v>7.0000000000000007E-2</c:v>
                </c:pt>
                <c:pt idx="802">
                  <c:v>7.0000000000000007E-2</c:v>
                </c:pt>
                <c:pt idx="803">
                  <c:v>7.0000000000000007E-2</c:v>
                </c:pt>
                <c:pt idx="804">
                  <c:v>7.0000000000000007E-2</c:v>
                </c:pt>
                <c:pt idx="805">
                  <c:v>7.0000000000000007E-2</c:v>
                </c:pt>
                <c:pt idx="806">
                  <c:v>7.0000000000000007E-2</c:v>
                </c:pt>
                <c:pt idx="807">
                  <c:v>7.0000000000000007E-2</c:v>
                </c:pt>
                <c:pt idx="808">
                  <c:v>7.0000000000000007E-2</c:v>
                </c:pt>
                <c:pt idx="809">
                  <c:v>7.0000000000000007E-2</c:v>
                </c:pt>
                <c:pt idx="810">
                  <c:v>7.0000000000000007E-2</c:v>
                </c:pt>
                <c:pt idx="811">
                  <c:v>7.0000000000000007E-2</c:v>
                </c:pt>
                <c:pt idx="812">
                  <c:v>7.0000000000000007E-2</c:v>
                </c:pt>
                <c:pt idx="813">
                  <c:v>7.0000000000000007E-2</c:v>
                </c:pt>
                <c:pt idx="814">
                  <c:v>7.0000000000000007E-2</c:v>
                </c:pt>
                <c:pt idx="815">
                  <c:v>7.0000000000000007E-2</c:v>
                </c:pt>
                <c:pt idx="816">
                  <c:v>7.0000000000000007E-2</c:v>
                </c:pt>
                <c:pt idx="817">
                  <c:v>7.0000000000000007E-2</c:v>
                </c:pt>
                <c:pt idx="818">
                  <c:v>7.0000000000000007E-2</c:v>
                </c:pt>
                <c:pt idx="819">
                  <c:v>7.0000000000000007E-2</c:v>
                </c:pt>
                <c:pt idx="820">
                  <c:v>7.0000000000000007E-2</c:v>
                </c:pt>
                <c:pt idx="821">
                  <c:v>7.0000000000000007E-2</c:v>
                </c:pt>
                <c:pt idx="822">
                  <c:v>7.0000000000000007E-2</c:v>
                </c:pt>
                <c:pt idx="823">
                  <c:v>7.0000000000000007E-2</c:v>
                </c:pt>
                <c:pt idx="824">
                  <c:v>7.0000000000000007E-2</c:v>
                </c:pt>
                <c:pt idx="825">
                  <c:v>7.0000000000000007E-2</c:v>
                </c:pt>
                <c:pt idx="826">
                  <c:v>7.0000000000000007E-2</c:v>
                </c:pt>
                <c:pt idx="827">
                  <c:v>7.0000000000000007E-2</c:v>
                </c:pt>
                <c:pt idx="828">
                  <c:v>7.2499999999999995E-2</c:v>
                </c:pt>
                <c:pt idx="829">
                  <c:v>7.2499999999999995E-2</c:v>
                </c:pt>
                <c:pt idx="830">
                  <c:v>7.2499999999999995E-2</c:v>
                </c:pt>
                <c:pt idx="831">
                  <c:v>7.2499999999999995E-2</c:v>
                </c:pt>
                <c:pt idx="832">
                  <c:v>7.2499999999999995E-2</c:v>
                </c:pt>
                <c:pt idx="833">
                  <c:v>7.2499999999999995E-2</c:v>
                </c:pt>
                <c:pt idx="834">
                  <c:v>7.2499999999999995E-2</c:v>
                </c:pt>
                <c:pt idx="835">
                  <c:v>7.2499999999999995E-2</c:v>
                </c:pt>
                <c:pt idx="836">
                  <c:v>7.2499999999999995E-2</c:v>
                </c:pt>
                <c:pt idx="837">
                  <c:v>7.2499999999999995E-2</c:v>
                </c:pt>
                <c:pt idx="838">
                  <c:v>7.2499999999999995E-2</c:v>
                </c:pt>
                <c:pt idx="839">
                  <c:v>7.2499999999999995E-2</c:v>
                </c:pt>
                <c:pt idx="840">
                  <c:v>7.2499999999999995E-2</c:v>
                </c:pt>
                <c:pt idx="841">
                  <c:v>7.2499999999999995E-2</c:v>
                </c:pt>
                <c:pt idx="842">
                  <c:v>7.2499999999999995E-2</c:v>
                </c:pt>
                <c:pt idx="843">
                  <c:v>7.2499999999999995E-2</c:v>
                </c:pt>
                <c:pt idx="844">
                  <c:v>7.2499999999999995E-2</c:v>
                </c:pt>
                <c:pt idx="845">
                  <c:v>7.2499999999999995E-2</c:v>
                </c:pt>
                <c:pt idx="846">
                  <c:v>7.2499999999999995E-2</c:v>
                </c:pt>
                <c:pt idx="847">
                  <c:v>7.2499999999999995E-2</c:v>
                </c:pt>
                <c:pt idx="848">
                  <c:v>7.2499999999999995E-2</c:v>
                </c:pt>
                <c:pt idx="849">
                  <c:v>7.2499999999999995E-2</c:v>
                </c:pt>
                <c:pt idx="850">
                  <c:v>7.2499999999999995E-2</c:v>
                </c:pt>
                <c:pt idx="851">
                  <c:v>7.2499999999999995E-2</c:v>
                </c:pt>
                <c:pt idx="852">
                  <c:v>7.2499999999999995E-2</c:v>
                </c:pt>
                <c:pt idx="853">
                  <c:v>7.2499999999999995E-2</c:v>
                </c:pt>
                <c:pt idx="854">
                  <c:v>7.2499999999999995E-2</c:v>
                </c:pt>
                <c:pt idx="855">
                  <c:v>7.2499999999999995E-2</c:v>
                </c:pt>
                <c:pt idx="856">
                  <c:v>7.2499999999999995E-2</c:v>
                </c:pt>
                <c:pt idx="857">
                  <c:v>7.2499999999999995E-2</c:v>
                </c:pt>
                <c:pt idx="858">
                  <c:v>7.2499999999999995E-2</c:v>
                </c:pt>
                <c:pt idx="859">
                  <c:v>7.2499999999999995E-2</c:v>
                </c:pt>
                <c:pt idx="860">
                  <c:v>7.2499999999999995E-2</c:v>
                </c:pt>
                <c:pt idx="861">
                  <c:v>7.2499999999999995E-2</c:v>
                </c:pt>
                <c:pt idx="862">
                  <c:v>7.2499999999999995E-2</c:v>
                </c:pt>
                <c:pt idx="863">
                  <c:v>7.2499999999999995E-2</c:v>
                </c:pt>
                <c:pt idx="864">
                  <c:v>7.2499999999999995E-2</c:v>
                </c:pt>
                <c:pt idx="865">
                  <c:v>7.2499999999999995E-2</c:v>
                </c:pt>
                <c:pt idx="866">
                  <c:v>7.2499999999999995E-2</c:v>
                </c:pt>
                <c:pt idx="867">
                  <c:v>7.2499999999999995E-2</c:v>
                </c:pt>
                <c:pt idx="868">
                  <c:v>7.2499999999999995E-2</c:v>
                </c:pt>
                <c:pt idx="869">
                  <c:v>7.2499999999999995E-2</c:v>
                </c:pt>
                <c:pt idx="870">
                  <c:v>7.2499999999999995E-2</c:v>
                </c:pt>
                <c:pt idx="871">
                  <c:v>7.2499999999999995E-2</c:v>
                </c:pt>
                <c:pt idx="872">
                  <c:v>7.2499999999999995E-2</c:v>
                </c:pt>
                <c:pt idx="873">
                  <c:v>7.2499999999999995E-2</c:v>
                </c:pt>
                <c:pt idx="874">
                  <c:v>7.2499999999999995E-2</c:v>
                </c:pt>
                <c:pt idx="875">
                  <c:v>7.2499999999999995E-2</c:v>
                </c:pt>
                <c:pt idx="876">
                  <c:v>7.2499999999999995E-2</c:v>
                </c:pt>
                <c:pt idx="877">
                  <c:v>7.2499999999999995E-2</c:v>
                </c:pt>
                <c:pt idx="878">
                  <c:v>7.2499999999999995E-2</c:v>
                </c:pt>
                <c:pt idx="879">
                  <c:v>7.2499999999999995E-2</c:v>
                </c:pt>
                <c:pt idx="880">
                  <c:v>7.2499999999999995E-2</c:v>
                </c:pt>
                <c:pt idx="881">
                  <c:v>7.2499999999999995E-2</c:v>
                </c:pt>
                <c:pt idx="882">
                  <c:v>7.2499999999999995E-2</c:v>
                </c:pt>
                <c:pt idx="883">
                  <c:v>7.2499999999999995E-2</c:v>
                </c:pt>
                <c:pt idx="884">
                  <c:v>7.2499999999999995E-2</c:v>
                </c:pt>
                <c:pt idx="885">
                  <c:v>7.2499999999999995E-2</c:v>
                </c:pt>
                <c:pt idx="886">
                  <c:v>7.2499999999999995E-2</c:v>
                </c:pt>
                <c:pt idx="887">
                  <c:v>7.2499999999999995E-2</c:v>
                </c:pt>
                <c:pt idx="888">
                  <c:v>7.2499999999999995E-2</c:v>
                </c:pt>
                <c:pt idx="889">
                  <c:v>7.2499999999999995E-2</c:v>
                </c:pt>
                <c:pt idx="890">
                  <c:v>7.2499999999999995E-2</c:v>
                </c:pt>
                <c:pt idx="891">
                  <c:v>7.2499999999999995E-2</c:v>
                </c:pt>
                <c:pt idx="892">
                  <c:v>7.2499999999999995E-2</c:v>
                </c:pt>
                <c:pt idx="893">
                  <c:v>7.2499999999999995E-2</c:v>
                </c:pt>
                <c:pt idx="894">
                  <c:v>7.2499999999999995E-2</c:v>
                </c:pt>
                <c:pt idx="895">
                  <c:v>7.2499999999999995E-2</c:v>
                </c:pt>
                <c:pt idx="896">
                  <c:v>7.2499999999999995E-2</c:v>
                </c:pt>
                <c:pt idx="897">
                  <c:v>7.2499999999999995E-2</c:v>
                </c:pt>
                <c:pt idx="898">
                  <c:v>7.2499999999999995E-2</c:v>
                </c:pt>
                <c:pt idx="899">
                  <c:v>7.2499999999999995E-2</c:v>
                </c:pt>
                <c:pt idx="900">
                  <c:v>7.2499999999999995E-2</c:v>
                </c:pt>
                <c:pt idx="901">
                  <c:v>7.2499999999999995E-2</c:v>
                </c:pt>
                <c:pt idx="902">
                  <c:v>7.2499999999999995E-2</c:v>
                </c:pt>
                <c:pt idx="903">
                  <c:v>7.2499999999999995E-2</c:v>
                </c:pt>
                <c:pt idx="904">
                  <c:v>7.2499999999999995E-2</c:v>
                </c:pt>
                <c:pt idx="905">
                  <c:v>7.2499999999999995E-2</c:v>
                </c:pt>
                <c:pt idx="906">
                  <c:v>7.2499999999999995E-2</c:v>
                </c:pt>
                <c:pt idx="907">
                  <c:v>7.2499999999999995E-2</c:v>
                </c:pt>
                <c:pt idx="908">
                  <c:v>7.2499999999999995E-2</c:v>
                </c:pt>
                <c:pt idx="909">
                  <c:v>7.2499999999999995E-2</c:v>
                </c:pt>
                <c:pt idx="910">
                  <c:v>7.2499999999999995E-2</c:v>
                </c:pt>
                <c:pt idx="911">
                  <c:v>7.2499999999999995E-2</c:v>
                </c:pt>
                <c:pt idx="912">
                  <c:v>0.08</c:v>
                </c:pt>
                <c:pt idx="913">
                  <c:v>0.08</c:v>
                </c:pt>
                <c:pt idx="914">
                  <c:v>0.08</c:v>
                </c:pt>
                <c:pt idx="915">
                  <c:v>0.08</c:v>
                </c:pt>
                <c:pt idx="916">
                  <c:v>0.08</c:v>
                </c:pt>
                <c:pt idx="917">
                  <c:v>0.08</c:v>
                </c:pt>
                <c:pt idx="918">
                  <c:v>0.08</c:v>
                </c:pt>
                <c:pt idx="919">
                  <c:v>0.08</c:v>
                </c:pt>
                <c:pt idx="920">
                  <c:v>0.08</c:v>
                </c:pt>
                <c:pt idx="921">
                  <c:v>0.08</c:v>
                </c:pt>
                <c:pt idx="922">
                  <c:v>0.08</c:v>
                </c:pt>
                <c:pt idx="923">
                  <c:v>0.08</c:v>
                </c:pt>
                <c:pt idx="924">
                  <c:v>0.08</c:v>
                </c:pt>
                <c:pt idx="925">
                  <c:v>0.08</c:v>
                </c:pt>
                <c:pt idx="926">
                  <c:v>0.08</c:v>
                </c:pt>
                <c:pt idx="927">
                  <c:v>0.08</c:v>
                </c:pt>
                <c:pt idx="928">
                  <c:v>0.08</c:v>
                </c:pt>
                <c:pt idx="929">
                  <c:v>0.08</c:v>
                </c:pt>
                <c:pt idx="930">
                  <c:v>0.08</c:v>
                </c:pt>
                <c:pt idx="931">
                  <c:v>0.08</c:v>
                </c:pt>
                <c:pt idx="932">
                  <c:v>0.08</c:v>
                </c:pt>
                <c:pt idx="933">
                  <c:v>0.08</c:v>
                </c:pt>
                <c:pt idx="934">
                  <c:v>0.08</c:v>
                </c:pt>
                <c:pt idx="935">
                  <c:v>0.08</c:v>
                </c:pt>
                <c:pt idx="936">
                  <c:v>0.08</c:v>
                </c:pt>
                <c:pt idx="937">
                  <c:v>0.08</c:v>
                </c:pt>
                <c:pt idx="938">
                  <c:v>0.08</c:v>
                </c:pt>
                <c:pt idx="939">
                  <c:v>0.08</c:v>
                </c:pt>
                <c:pt idx="940">
                  <c:v>0.08</c:v>
                </c:pt>
                <c:pt idx="941">
                  <c:v>0.08</c:v>
                </c:pt>
                <c:pt idx="942">
                  <c:v>0.08</c:v>
                </c:pt>
                <c:pt idx="943">
                  <c:v>0.08</c:v>
                </c:pt>
                <c:pt idx="944">
                  <c:v>0.08</c:v>
                </c:pt>
                <c:pt idx="945">
                  <c:v>0.08</c:v>
                </c:pt>
                <c:pt idx="946">
                  <c:v>0.08</c:v>
                </c:pt>
                <c:pt idx="947">
                  <c:v>0.08</c:v>
                </c:pt>
                <c:pt idx="948">
                  <c:v>0.08</c:v>
                </c:pt>
                <c:pt idx="949">
                  <c:v>0.08</c:v>
                </c:pt>
                <c:pt idx="950">
                  <c:v>0.08</c:v>
                </c:pt>
                <c:pt idx="951">
                  <c:v>0.08</c:v>
                </c:pt>
                <c:pt idx="952">
                  <c:v>0.08</c:v>
                </c:pt>
                <c:pt idx="953">
                  <c:v>0.08</c:v>
                </c:pt>
                <c:pt idx="954">
                  <c:v>0.08</c:v>
                </c:pt>
                <c:pt idx="955">
                  <c:v>0.08</c:v>
                </c:pt>
                <c:pt idx="956">
                  <c:v>0.08</c:v>
                </c:pt>
                <c:pt idx="957">
                  <c:v>0.08</c:v>
                </c:pt>
                <c:pt idx="958">
                  <c:v>0.08</c:v>
                </c:pt>
                <c:pt idx="959">
                  <c:v>0.08</c:v>
                </c:pt>
                <c:pt idx="960">
                  <c:v>0.08</c:v>
                </c:pt>
                <c:pt idx="961">
                  <c:v>0.08</c:v>
                </c:pt>
                <c:pt idx="962">
                  <c:v>0.08</c:v>
                </c:pt>
                <c:pt idx="963">
                  <c:v>0.08</c:v>
                </c:pt>
                <c:pt idx="964">
                  <c:v>0.08</c:v>
                </c:pt>
                <c:pt idx="965">
                  <c:v>0.08</c:v>
                </c:pt>
                <c:pt idx="966">
                  <c:v>0.08</c:v>
                </c:pt>
                <c:pt idx="967">
                  <c:v>0.08</c:v>
                </c:pt>
                <c:pt idx="968">
                  <c:v>0.08</c:v>
                </c:pt>
                <c:pt idx="969">
                  <c:v>0.08</c:v>
                </c:pt>
                <c:pt idx="970">
                  <c:v>0.08</c:v>
                </c:pt>
                <c:pt idx="971">
                  <c:v>0.08</c:v>
                </c:pt>
                <c:pt idx="972">
                  <c:v>0.08</c:v>
                </c:pt>
                <c:pt idx="973">
                  <c:v>0.08</c:v>
                </c:pt>
                <c:pt idx="974">
                  <c:v>0.08</c:v>
                </c:pt>
                <c:pt idx="975">
                  <c:v>0.08</c:v>
                </c:pt>
                <c:pt idx="976">
                  <c:v>0.08</c:v>
                </c:pt>
                <c:pt idx="977">
                  <c:v>0.08</c:v>
                </c:pt>
                <c:pt idx="978">
                  <c:v>0.08</c:v>
                </c:pt>
                <c:pt idx="979">
                  <c:v>0.08</c:v>
                </c:pt>
                <c:pt idx="980">
                  <c:v>0.08</c:v>
                </c:pt>
                <c:pt idx="981">
                  <c:v>0.08</c:v>
                </c:pt>
                <c:pt idx="982">
                  <c:v>0.08</c:v>
                </c:pt>
                <c:pt idx="983">
                  <c:v>0.08</c:v>
                </c:pt>
                <c:pt idx="984">
                  <c:v>0.08</c:v>
                </c:pt>
                <c:pt idx="985">
                  <c:v>0.08</c:v>
                </c:pt>
                <c:pt idx="986">
                  <c:v>0.08</c:v>
                </c:pt>
                <c:pt idx="987">
                  <c:v>0.08</c:v>
                </c:pt>
                <c:pt idx="988">
                  <c:v>0.08</c:v>
                </c:pt>
                <c:pt idx="989">
                  <c:v>0.08</c:v>
                </c:pt>
                <c:pt idx="990">
                  <c:v>0.08</c:v>
                </c:pt>
                <c:pt idx="991">
                  <c:v>0.08</c:v>
                </c:pt>
                <c:pt idx="992">
                  <c:v>0.08</c:v>
                </c:pt>
                <c:pt idx="993">
                  <c:v>0.08</c:v>
                </c:pt>
                <c:pt idx="994">
                  <c:v>0.08</c:v>
                </c:pt>
                <c:pt idx="995">
                  <c:v>0.08</c:v>
                </c:pt>
                <c:pt idx="996">
                  <c:v>0.08</c:v>
                </c:pt>
                <c:pt idx="997">
                  <c:v>0.08</c:v>
                </c:pt>
                <c:pt idx="998">
                  <c:v>0.08</c:v>
                </c:pt>
                <c:pt idx="999">
                  <c:v>0.08</c:v>
                </c:pt>
                <c:pt idx="1000">
                  <c:v>0.08</c:v>
                </c:pt>
                <c:pt idx="1001">
                  <c:v>0.08</c:v>
                </c:pt>
                <c:pt idx="1002">
                  <c:v>0.08</c:v>
                </c:pt>
                <c:pt idx="1003">
                  <c:v>0.08</c:v>
                </c:pt>
                <c:pt idx="1004">
                  <c:v>0.08</c:v>
                </c:pt>
                <c:pt idx="1005">
                  <c:v>0.08</c:v>
                </c:pt>
                <c:pt idx="1006">
                  <c:v>0.08</c:v>
                </c:pt>
                <c:pt idx="1007">
                  <c:v>0.08</c:v>
                </c:pt>
                <c:pt idx="1008">
                  <c:v>0.08</c:v>
                </c:pt>
                <c:pt idx="1009">
                  <c:v>0.08</c:v>
                </c:pt>
                <c:pt idx="1010">
                  <c:v>0.08</c:v>
                </c:pt>
                <c:pt idx="1011">
                  <c:v>0.08</c:v>
                </c:pt>
                <c:pt idx="1012">
                  <c:v>0.08</c:v>
                </c:pt>
                <c:pt idx="1013">
                  <c:v>0.08</c:v>
                </c:pt>
                <c:pt idx="1014">
                  <c:v>0.08</c:v>
                </c:pt>
                <c:pt idx="1015">
                  <c:v>0.08</c:v>
                </c:pt>
                <c:pt idx="1016">
                  <c:v>0.08</c:v>
                </c:pt>
                <c:pt idx="1017">
                  <c:v>0.08</c:v>
                </c:pt>
                <c:pt idx="1018">
                  <c:v>0.08</c:v>
                </c:pt>
                <c:pt idx="1019">
                  <c:v>0.08</c:v>
                </c:pt>
                <c:pt idx="1020">
                  <c:v>0.08</c:v>
                </c:pt>
                <c:pt idx="1021">
                  <c:v>0.08</c:v>
                </c:pt>
                <c:pt idx="1022">
                  <c:v>0.08</c:v>
                </c:pt>
                <c:pt idx="1023">
                  <c:v>0.08</c:v>
                </c:pt>
                <c:pt idx="1024">
                  <c:v>0.08</c:v>
                </c:pt>
                <c:pt idx="1025">
                  <c:v>0.08</c:v>
                </c:pt>
                <c:pt idx="1026">
                  <c:v>0.08</c:v>
                </c:pt>
                <c:pt idx="1027">
                  <c:v>0.08</c:v>
                </c:pt>
                <c:pt idx="1028">
                  <c:v>0.08</c:v>
                </c:pt>
                <c:pt idx="1029">
                  <c:v>0.08</c:v>
                </c:pt>
                <c:pt idx="1030">
                  <c:v>0.08</c:v>
                </c:pt>
                <c:pt idx="1031">
                  <c:v>0.08</c:v>
                </c:pt>
                <c:pt idx="1032">
                  <c:v>0.08</c:v>
                </c:pt>
                <c:pt idx="1033">
                  <c:v>0.09</c:v>
                </c:pt>
                <c:pt idx="1034">
                  <c:v>0.09</c:v>
                </c:pt>
                <c:pt idx="1035">
                  <c:v>0.09</c:v>
                </c:pt>
                <c:pt idx="1036">
                  <c:v>0.09</c:v>
                </c:pt>
                <c:pt idx="1037">
                  <c:v>0.09</c:v>
                </c:pt>
                <c:pt idx="1038">
                  <c:v>0.09</c:v>
                </c:pt>
                <c:pt idx="1039">
                  <c:v>0.09</c:v>
                </c:pt>
                <c:pt idx="1040">
                  <c:v>0.09</c:v>
                </c:pt>
                <c:pt idx="1041">
                  <c:v>0.09</c:v>
                </c:pt>
                <c:pt idx="1042">
                  <c:v>0.09</c:v>
                </c:pt>
                <c:pt idx="1043">
                  <c:v>0.09</c:v>
                </c:pt>
                <c:pt idx="1044">
                  <c:v>0.09</c:v>
                </c:pt>
                <c:pt idx="1045">
                  <c:v>0.09</c:v>
                </c:pt>
                <c:pt idx="1046">
                  <c:v>0.09</c:v>
                </c:pt>
                <c:pt idx="1047">
                  <c:v>0.09</c:v>
                </c:pt>
                <c:pt idx="1048">
                  <c:v>0.09</c:v>
                </c:pt>
                <c:pt idx="1049">
                  <c:v>0.09</c:v>
                </c:pt>
                <c:pt idx="1050">
                  <c:v>0.09</c:v>
                </c:pt>
                <c:pt idx="1051">
                  <c:v>0.09</c:v>
                </c:pt>
                <c:pt idx="1052">
                  <c:v>0.09</c:v>
                </c:pt>
                <c:pt idx="1053">
                  <c:v>0.09</c:v>
                </c:pt>
                <c:pt idx="1054">
                  <c:v>0.09</c:v>
                </c:pt>
                <c:pt idx="1055">
                  <c:v>0.09</c:v>
                </c:pt>
                <c:pt idx="1056">
                  <c:v>0.09</c:v>
                </c:pt>
                <c:pt idx="1057">
                  <c:v>0.09</c:v>
                </c:pt>
                <c:pt idx="1058">
                  <c:v>0.09</c:v>
                </c:pt>
                <c:pt idx="1059">
                  <c:v>0.09</c:v>
                </c:pt>
                <c:pt idx="1060">
                  <c:v>0.09</c:v>
                </c:pt>
                <c:pt idx="1061">
                  <c:v>0.09</c:v>
                </c:pt>
                <c:pt idx="1062">
                  <c:v>0.09</c:v>
                </c:pt>
                <c:pt idx="1063">
                  <c:v>0.09</c:v>
                </c:pt>
                <c:pt idx="1064">
                  <c:v>0.09</c:v>
                </c:pt>
                <c:pt idx="1065">
                  <c:v>0.09</c:v>
                </c:pt>
                <c:pt idx="1066">
                  <c:v>9.5000000000000001E-2</c:v>
                </c:pt>
                <c:pt idx="1067">
                  <c:v>9.5000000000000001E-2</c:v>
                </c:pt>
                <c:pt idx="1068">
                  <c:v>9.5000000000000001E-2</c:v>
                </c:pt>
                <c:pt idx="1069">
                  <c:v>9.5000000000000001E-2</c:v>
                </c:pt>
                <c:pt idx="1070">
                  <c:v>9.5000000000000001E-2</c:v>
                </c:pt>
                <c:pt idx="1071">
                  <c:v>9.5000000000000001E-2</c:v>
                </c:pt>
                <c:pt idx="1072">
                  <c:v>9.5000000000000001E-2</c:v>
                </c:pt>
                <c:pt idx="1073">
                  <c:v>9.5000000000000001E-2</c:v>
                </c:pt>
                <c:pt idx="1074">
                  <c:v>9.5000000000000001E-2</c:v>
                </c:pt>
                <c:pt idx="1075">
                  <c:v>9.5000000000000001E-2</c:v>
                </c:pt>
                <c:pt idx="1076">
                  <c:v>9.5000000000000001E-2</c:v>
                </c:pt>
                <c:pt idx="1077">
                  <c:v>9.5000000000000001E-2</c:v>
                </c:pt>
                <c:pt idx="1078">
                  <c:v>9.5000000000000001E-2</c:v>
                </c:pt>
                <c:pt idx="1079">
                  <c:v>9.5000000000000001E-2</c:v>
                </c:pt>
                <c:pt idx="1080">
                  <c:v>9.5000000000000001E-2</c:v>
                </c:pt>
                <c:pt idx="1081">
                  <c:v>9.5000000000000001E-2</c:v>
                </c:pt>
                <c:pt idx="1082">
                  <c:v>9.5000000000000001E-2</c:v>
                </c:pt>
                <c:pt idx="1083">
                  <c:v>9.5000000000000001E-2</c:v>
                </c:pt>
                <c:pt idx="1084">
                  <c:v>9.5000000000000001E-2</c:v>
                </c:pt>
                <c:pt idx="1085">
                  <c:v>9.5000000000000001E-2</c:v>
                </c:pt>
                <c:pt idx="1086">
                  <c:v>9.5000000000000001E-2</c:v>
                </c:pt>
                <c:pt idx="1087">
                  <c:v>9.5000000000000001E-2</c:v>
                </c:pt>
                <c:pt idx="1088">
                  <c:v>9.5000000000000001E-2</c:v>
                </c:pt>
                <c:pt idx="1089">
                  <c:v>9.5000000000000001E-2</c:v>
                </c:pt>
                <c:pt idx="1090">
                  <c:v>9.5000000000000001E-2</c:v>
                </c:pt>
                <c:pt idx="1091">
                  <c:v>9.5000000000000001E-2</c:v>
                </c:pt>
                <c:pt idx="1092">
                  <c:v>9.5000000000000001E-2</c:v>
                </c:pt>
                <c:pt idx="1093">
                  <c:v>9.5000000000000001E-2</c:v>
                </c:pt>
                <c:pt idx="1094">
                  <c:v>9.5000000000000001E-2</c:v>
                </c:pt>
                <c:pt idx="1095">
                  <c:v>9.5000000000000001E-2</c:v>
                </c:pt>
                <c:pt idx="1096">
                  <c:v>9.5000000000000001E-2</c:v>
                </c:pt>
                <c:pt idx="1097">
                  <c:v>0.1</c:v>
                </c:pt>
                <c:pt idx="1098">
                  <c:v>0.1</c:v>
                </c:pt>
                <c:pt idx="1099">
                  <c:v>0.1</c:v>
                </c:pt>
                <c:pt idx="1100">
                  <c:v>0.1</c:v>
                </c:pt>
                <c:pt idx="1101">
                  <c:v>0.1</c:v>
                </c:pt>
                <c:pt idx="1102">
                  <c:v>0.1</c:v>
                </c:pt>
                <c:pt idx="1103">
                  <c:v>0.1</c:v>
                </c:pt>
                <c:pt idx="1104">
                  <c:v>0.1</c:v>
                </c:pt>
                <c:pt idx="1105">
                  <c:v>0.1</c:v>
                </c:pt>
                <c:pt idx="1106">
                  <c:v>0.1</c:v>
                </c:pt>
                <c:pt idx="1107">
                  <c:v>0.1</c:v>
                </c:pt>
                <c:pt idx="1108">
                  <c:v>0.1</c:v>
                </c:pt>
                <c:pt idx="1109">
                  <c:v>0.1</c:v>
                </c:pt>
                <c:pt idx="1110">
                  <c:v>0.1</c:v>
                </c:pt>
                <c:pt idx="1111">
                  <c:v>0.1</c:v>
                </c:pt>
                <c:pt idx="1112">
                  <c:v>0.1</c:v>
                </c:pt>
                <c:pt idx="1113">
                  <c:v>0.1</c:v>
                </c:pt>
                <c:pt idx="1114">
                  <c:v>0.1</c:v>
                </c:pt>
                <c:pt idx="1115">
                  <c:v>0.1</c:v>
                </c:pt>
                <c:pt idx="1116">
                  <c:v>0.1</c:v>
                </c:pt>
                <c:pt idx="1117">
                  <c:v>0.1</c:v>
                </c:pt>
                <c:pt idx="1118">
                  <c:v>0.1</c:v>
                </c:pt>
                <c:pt idx="1119">
                  <c:v>0.1</c:v>
                </c:pt>
                <c:pt idx="1120">
                  <c:v>0.1</c:v>
                </c:pt>
                <c:pt idx="1121">
                  <c:v>0.1</c:v>
                </c:pt>
                <c:pt idx="1122">
                  <c:v>0.1</c:v>
                </c:pt>
                <c:pt idx="1123">
                  <c:v>0.1</c:v>
                </c:pt>
                <c:pt idx="1124">
                  <c:v>0.1</c:v>
                </c:pt>
                <c:pt idx="1125">
                  <c:v>0.1</c:v>
                </c:pt>
                <c:pt idx="1126">
                  <c:v>0.1</c:v>
                </c:pt>
                <c:pt idx="1127">
                  <c:v>0.1</c:v>
                </c:pt>
                <c:pt idx="1128">
                  <c:v>0.1</c:v>
                </c:pt>
                <c:pt idx="1129">
                  <c:v>0.1</c:v>
                </c:pt>
                <c:pt idx="1130">
                  <c:v>0.105</c:v>
                </c:pt>
                <c:pt idx="1131">
                  <c:v>0.105</c:v>
                </c:pt>
                <c:pt idx="1132">
                  <c:v>0.105</c:v>
                </c:pt>
                <c:pt idx="1133">
                  <c:v>0.105</c:v>
                </c:pt>
                <c:pt idx="1134">
                  <c:v>0.105</c:v>
                </c:pt>
                <c:pt idx="1135">
                  <c:v>0.105</c:v>
                </c:pt>
                <c:pt idx="1136">
                  <c:v>0.105</c:v>
                </c:pt>
                <c:pt idx="1137">
                  <c:v>0.105</c:v>
                </c:pt>
                <c:pt idx="1138">
                  <c:v>0.105</c:v>
                </c:pt>
                <c:pt idx="1139">
                  <c:v>0.105</c:v>
                </c:pt>
                <c:pt idx="1140">
                  <c:v>0.105</c:v>
                </c:pt>
                <c:pt idx="1141">
                  <c:v>0.105</c:v>
                </c:pt>
                <c:pt idx="1142">
                  <c:v>0.105</c:v>
                </c:pt>
                <c:pt idx="1143">
                  <c:v>0.105</c:v>
                </c:pt>
                <c:pt idx="1144">
                  <c:v>0.105</c:v>
                </c:pt>
                <c:pt idx="1145">
                  <c:v>0.105</c:v>
                </c:pt>
                <c:pt idx="1146">
                  <c:v>0.105</c:v>
                </c:pt>
                <c:pt idx="1147">
                  <c:v>0.105</c:v>
                </c:pt>
                <c:pt idx="1148">
                  <c:v>0.105</c:v>
                </c:pt>
                <c:pt idx="1149">
                  <c:v>0.105</c:v>
                </c:pt>
                <c:pt idx="1150">
                  <c:v>0.105</c:v>
                </c:pt>
                <c:pt idx="1151">
                  <c:v>0.105</c:v>
                </c:pt>
                <c:pt idx="1152">
                  <c:v>0.105</c:v>
                </c:pt>
                <c:pt idx="1153">
                  <c:v>0.105</c:v>
                </c:pt>
                <c:pt idx="1154">
                  <c:v>0.105</c:v>
                </c:pt>
                <c:pt idx="1155">
                  <c:v>0.105</c:v>
                </c:pt>
                <c:pt idx="1156">
                  <c:v>0.105</c:v>
                </c:pt>
                <c:pt idx="1157">
                  <c:v>0.105</c:v>
                </c:pt>
                <c:pt idx="1158">
                  <c:v>0.105</c:v>
                </c:pt>
                <c:pt idx="1159">
                  <c:v>0.105</c:v>
                </c:pt>
                <c:pt idx="1160">
                  <c:v>0.105</c:v>
                </c:pt>
                <c:pt idx="1161">
                  <c:v>0.105</c:v>
                </c:pt>
                <c:pt idx="1162">
                  <c:v>0.105</c:v>
                </c:pt>
                <c:pt idx="1163">
                  <c:v>0.105</c:v>
                </c:pt>
                <c:pt idx="1164">
                  <c:v>0.105</c:v>
                </c:pt>
                <c:pt idx="1165">
                  <c:v>0.105</c:v>
                </c:pt>
                <c:pt idx="1166">
                  <c:v>0.105</c:v>
                </c:pt>
                <c:pt idx="1167">
                  <c:v>0.105</c:v>
                </c:pt>
                <c:pt idx="1168">
                  <c:v>0.105</c:v>
                </c:pt>
                <c:pt idx="1169">
                  <c:v>0.105</c:v>
                </c:pt>
                <c:pt idx="1170">
                  <c:v>0.105</c:v>
                </c:pt>
                <c:pt idx="1171">
                  <c:v>0.105</c:v>
                </c:pt>
                <c:pt idx="1172">
                  <c:v>0.105</c:v>
                </c:pt>
                <c:pt idx="1173">
                  <c:v>0.105</c:v>
                </c:pt>
                <c:pt idx="1174">
                  <c:v>0.105</c:v>
                </c:pt>
                <c:pt idx="1175">
                  <c:v>0.105</c:v>
                </c:pt>
                <c:pt idx="1176">
                  <c:v>0.105</c:v>
                </c:pt>
                <c:pt idx="1177">
                  <c:v>0.105</c:v>
                </c:pt>
                <c:pt idx="1178">
                  <c:v>0.105</c:v>
                </c:pt>
                <c:pt idx="1179">
                  <c:v>0.105</c:v>
                </c:pt>
                <c:pt idx="1180">
                  <c:v>0.105</c:v>
                </c:pt>
                <c:pt idx="1181">
                  <c:v>0.105</c:v>
                </c:pt>
                <c:pt idx="1182">
                  <c:v>0.09</c:v>
                </c:pt>
                <c:pt idx="1183">
                  <c:v>0.09</c:v>
                </c:pt>
                <c:pt idx="1184">
                  <c:v>0.09</c:v>
                </c:pt>
                <c:pt idx="1185">
                  <c:v>0.09</c:v>
                </c:pt>
                <c:pt idx="1186">
                  <c:v>0.09</c:v>
                </c:pt>
                <c:pt idx="1187">
                  <c:v>0.09</c:v>
                </c:pt>
                <c:pt idx="1188">
                  <c:v>0.09</c:v>
                </c:pt>
                <c:pt idx="1189">
                  <c:v>0.09</c:v>
                </c:pt>
                <c:pt idx="1190">
                  <c:v>0.09</c:v>
                </c:pt>
                <c:pt idx="1191">
                  <c:v>0.09</c:v>
                </c:pt>
                <c:pt idx="1192">
                  <c:v>0.09</c:v>
                </c:pt>
                <c:pt idx="1193">
                  <c:v>0.09</c:v>
                </c:pt>
                <c:pt idx="1194">
                  <c:v>0.09</c:v>
                </c:pt>
                <c:pt idx="1195">
                  <c:v>0.09</c:v>
                </c:pt>
                <c:pt idx="1196">
                  <c:v>0.09</c:v>
                </c:pt>
                <c:pt idx="1197">
                  <c:v>0.09</c:v>
                </c:pt>
                <c:pt idx="1198">
                  <c:v>0.09</c:v>
                </c:pt>
                <c:pt idx="1199">
                  <c:v>0.09</c:v>
                </c:pt>
                <c:pt idx="1200">
                  <c:v>0.09</c:v>
                </c:pt>
                <c:pt idx="1201">
                  <c:v>0.09</c:v>
                </c:pt>
                <c:pt idx="1202">
                  <c:v>0.09</c:v>
                </c:pt>
                <c:pt idx="1203">
                  <c:v>0.09</c:v>
                </c:pt>
                <c:pt idx="1204">
                  <c:v>0.09</c:v>
                </c:pt>
                <c:pt idx="1205">
                  <c:v>0.09</c:v>
                </c:pt>
                <c:pt idx="1206">
                  <c:v>0.09</c:v>
                </c:pt>
                <c:pt idx="1207">
                  <c:v>0.09</c:v>
                </c:pt>
                <c:pt idx="1208">
                  <c:v>0.09</c:v>
                </c:pt>
                <c:pt idx="1209">
                  <c:v>0.09</c:v>
                </c:pt>
                <c:pt idx="1210">
                  <c:v>0.09</c:v>
                </c:pt>
                <c:pt idx="1211">
                  <c:v>0.09</c:v>
                </c:pt>
                <c:pt idx="1212">
                  <c:v>0.09</c:v>
                </c:pt>
                <c:pt idx="1213">
                  <c:v>0.09</c:v>
                </c:pt>
                <c:pt idx="1214">
                  <c:v>0.09</c:v>
                </c:pt>
                <c:pt idx="1215">
                  <c:v>0.09</c:v>
                </c:pt>
                <c:pt idx="1216">
                  <c:v>0.09</c:v>
                </c:pt>
                <c:pt idx="1217">
                  <c:v>0.09</c:v>
                </c:pt>
                <c:pt idx="1218">
                  <c:v>0.09</c:v>
                </c:pt>
                <c:pt idx="1219">
                  <c:v>0.09</c:v>
                </c:pt>
                <c:pt idx="1220">
                  <c:v>0.09</c:v>
                </c:pt>
                <c:pt idx="1221">
                  <c:v>8.5000000000000006E-2</c:v>
                </c:pt>
                <c:pt idx="1222">
                  <c:v>8.5000000000000006E-2</c:v>
                </c:pt>
                <c:pt idx="1223">
                  <c:v>8.5000000000000006E-2</c:v>
                </c:pt>
                <c:pt idx="1224">
                  <c:v>8.5000000000000006E-2</c:v>
                </c:pt>
                <c:pt idx="1225">
                  <c:v>8.5000000000000006E-2</c:v>
                </c:pt>
                <c:pt idx="1226">
                  <c:v>8.5000000000000006E-2</c:v>
                </c:pt>
                <c:pt idx="1227">
                  <c:v>8.5000000000000006E-2</c:v>
                </c:pt>
                <c:pt idx="1228">
                  <c:v>8.5000000000000006E-2</c:v>
                </c:pt>
                <c:pt idx="1229">
                  <c:v>8.5000000000000006E-2</c:v>
                </c:pt>
                <c:pt idx="1230">
                  <c:v>8.5000000000000006E-2</c:v>
                </c:pt>
                <c:pt idx="1231">
                  <c:v>8.5000000000000006E-2</c:v>
                </c:pt>
                <c:pt idx="1232">
                  <c:v>8.5000000000000006E-2</c:v>
                </c:pt>
                <c:pt idx="1233">
                  <c:v>8.5000000000000006E-2</c:v>
                </c:pt>
                <c:pt idx="1234">
                  <c:v>8.5000000000000006E-2</c:v>
                </c:pt>
                <c:pt idx="1235">
                  <c:v>8.5000000000000006E-2</c:v>
                </c:pt>
                <c:pt idx="1236">
                  <c:v>8.5000000000000006E-2</c:v>
                </c:pt>
                <c:pt idx="1237">
                  <c:v>8.5000000000000006E-2</c:v>
                </c:pt>
                <c:pt idx="1238">
                  <c:v>8.5000000000000006E-2</c:v>
                </c:pt>
                <c:pt idx="1239">
                  <c:v>8.5000000000000006E-2</c:v>
                </c:pt>
                <c:pt idx="1240">
                  <c:v>8.5000000000000006E-2</c:v>
                </c:pt>
                <c:pt idx="1241">
                  <c:v>8.5000000000000006E-2</c:v>
                </c:pt>
                <c:pt idx="1242">
                  <c:v>8.5000000000000006E-2</c:v>
                </c:pt>
                <c:pt idx="1243">
                  <c:v>8.5000000000000006E-2</c:v>
                </c:pt>
                <c:pt idx="1244">
                  <c:v>8.5000000000000006E-2</c:v>
                </c:pt>
                <c:pt idx="1245">
                  <c:v>8.5000000000000006E-2</c:v>
                </c:pt>
                <c:pt idx="1246">
                  <c:v>8.5000000000000006E-2</c:v>
                </c:pt>
                <c:pt idx="1247">
                  <c:v>8.5000000000000006E-2</c:v>
                </c:pt>
                <c:pt idx="1248">
                  <c:v>8.5000000000000006E-2</c:v>
                </c:pt>
                <c:pt idx="1249">
                  <c:v>8.5000000000000006E-2</c:v>
                </c:pt>
                <c:pt idx="1250">
                  <c:v>8.5000000000000006E-2</c:v>
                </c:pt>
                <c:pt idx="1251">
                  <c:v>8.5000000000000006E-2</c:v>
                </c:pt>
                <c:pt idx="1252">
                  <c:v>8.5000000000000006E-2</c:v>
                </c:pt>
                <c:pt idx="1253">
                  <c:v>8.5000000000000006E-2</c:v>
                </c:pt>
                <c:pt idx="1254">
                  <c:v>8.5000000000000006E-2</c:v>
                </c:pt>
                <c:pt idx="1255">
                  <c:v>8.5000000000000006E-2</c:v>
                </c:pt>
                <c:pt idx="1256">
                  <c:v>8.5000000000000006E-2</c:v>
                </c:pt>
                <c:pt idx="1257">
                  <c:v>8.5000000000000006E-2</c:v>
                </c:pt>
                <c:pt idx="1258">
                  <c:v>8.5000000000000006E-2</c:v>
                </c:pt>
                <c:pt idx="1259">
                  <c:v>8.5000000000000006E-2</c:v>
                </c:pt>
                <c:pt idx="1260">
                  <c:v>8.5000000000000006E-2</c:v>
                </c:pt>
                <c:pt idx="1261">
                  <c:v>8.5000000000000006E-2</c:v>
                </c:pt>
                <c:pt idx="1262">
                  <c:v>8.5000000000000006E-2</c:v>
                </c:pt>
                <c:pt idx="1263">
                  <c:v>8.5000000000000006E-2</c:v>
                </c:pt>
                <c:pt idx="1264">
                  <c:v>8.5000000000000006E-2</c:v>
                </c:pt>
                <c:pt idx="1265">
                  <c:v>8.5000000000000006E-2</c:v>
                </c:pt>
                <c:pt idx="1266">
                  <c:v>8.5000000000000006E-2</c:v>
                </c:pt>
                <c:pt idx="1267">
                  <c:v>8.5000000000000006E-2</c:v>
                </c:pt>
                <c:pt idx="1268">
                  <c:v>8.5000000000000006E-2</c:v>
                </c:pt>
                <c:pt idx="1269">
                  <c:v>8.5000000000000006E-2</c:v>
                </c:pt>
                <c:pt idx="1270">
                  <c:v>8.5000000000000006E-2</c:v>
                </c:pt>
                <c:pt idx="1271">
                  <c:v>8.5000000000000006E-2</c:v>
                </c:pt>
                <c:pt idx="1272">
                  <c:v>8.5000000000000006E-2</c:v>
                </c:pt>
                <c:pt idx="1273">
                  <c:v>8.5000000000000006E-2</c:v>
                </c:pt>
                <c:pt idx="1274">
                  <c:v>8.5000000000000006E-2</c:v>
                </c:pt>
                <c:pt idx="1275">
                  <c:v>8.5000000000000006E-2</c:v>
                </c:pt>
                <c:pt idx="1276">
                  <c:v>8.5000000000000006E-2</c:v>
                </c:pt>
                <c:pt idx="1277">
                  <c:v>8.5000000000000006E-2</c:v>
                </c:pt>
                <c:pt idx="1278">
                  <c:v>8.5000000000000006E-2</c:v>
                </c:pt>
                <c:pt idx="1279">
                  <c:v>8.5000000000000006E-2</c:v>
                </c:pt>
                <c:pt idx="1280">
                  <c:v>8.5000000000000006E-2</c:v>
                </c:pt>
                <c:pt idx="1281">
                  <c:v>8.5000000000000006E-2</c:v>
                </c:pt>
                <c:pt idx="1282">
                  <c:v>8.5000000000000006E-2</c:v>
                </c:pt>
                <c:pt idx="1283">
                  <c:v>8.5000000000000006E-2</c:v>
                </c:pt>
                <c:pt idx="1284">
                  <c:v>8.5000000000000006E-2</c:v>
                </c:pt>
                <c:pt idx="1285">
                  <c:v>8.5000000000000006E-2</c:v>
                </c:pt>
                <c:pt idx="1286">
                  <c:v>8.5000000000000006E-2</c:v>
                </c:pt>
                <c:pt idx="1287">
                  <c:v>8.5000000000000006E-2</c:v>
                </c:pt>
                <c:pt idx="1288">
                  <c:v>8.5000000000000006E-2</c:v>
                </c:pt>
                <c:pt idx="1289">
                  <c:v>8.5000000000000006E-2</c:v>
                </c:pt>
                <c:pt idx="1290">
                  <c:v>8.5000000000000006E-2</c:v>
                </c:pt>
                <c:pt idx="1291">
                  <c:v>8.5000000000000006E-2</c:v>
                </c:pt>
                <c:pt idx="1292">
                  <c:v>8.5000000000000006E-2</c:v>
                </c:pt>
                <c:pt idx="1293">
                  <c:v>8.5000000000000006E-2</c:v>
                </c:pt>
                <c:pt idx="1294">
                  <c:v>8.5000000000000006E-2</c:v>
                </c:pt>
                <c:pt idx="1295">
                  <c:v>8.5000000000000006E-2</c:v>
                </c:pt>
                <c:pt idx="1296">
                  <c:v>8.5000000000000006E-2</c:v>
                </c:pt>
                <c:pt idx="1297">
                  <c:v>8.5000000000000006E-2</c:v>
                </c:pt>
                <c:pt idx="1298">
                  <c:v>8.5000000000000006E-2</c:v>
                </c:pt>
                <c:pt idx="1299">
                  <c:v>8.5000000000000006E-2</c:v>
                </c:pt>
                <c:pt idx="1300">
                  <c:v>8.5000000000000006E-2</c:v>
                </c:pt>
                <c:pt idx="1301">
                  <c:v>8.5000000000000006E-2</c:v>
                </c:pt>
                <c:pt idx="1302">
                  <c:v>8.5000000000000006E-2</c:v>
                </c:pt>
                <c:pt idx="1303">
                  <c:v>8.5000000000000006E-2</c:v>
                </c:pt>
                <c:pt idx="1304">
                  <c:v>8.5000000000000006E-2</c:v>
                </c:pt>
                <c:pt idx="1305">
                  <c:v>8.5000000000000006E-2</c:v>
                </c:pt>
                <c:pt idx="1306">
                  <c:v>8.5000000000000006E-2</c:v>
                </c:pt>
                <c:pt idx="1307">
                  <c:v>8.5000000000000006E-2</c:v>
                </c:pt>
                <c:pt idx="1308">
                  <c:v>8.5000000000000006E-2</c:v>
                </c:pt>
                <c:pt idx="1309">
                  <c:v>8.5000000000000006E-2</c:v>
                </c:pt>
                <c:pt idx="1310">
                  <c:v>8.5000000000000006E-2</c:v>
                </c:pt>
                <c:pt idx="1311">
                  <c:v>8.5000000000000006E-2</c:v>
                </c:pt>
                <c:pt idx="1312">
                  <c:v>8.5000000000000006E-2</c:v>
                </c:pt>
                <c:pt idx="1313">
                  <c:v>8.5000000000000006E-2</c:v>
                </c:pt>
                <c:pt idx="1314">
                  <c:v>8.5000000000000006E-2</c:v>
                </c:pt>
                <c:pt idx="1315">
                  <c:v>8.5000000000000006E-2</c:v>
                </c:pt>
                <c:pt idx="1316">
                  <c:v>8.5000000000000006E-2</c:v>
                </c:pt>
                <c:pt idx="1317">
                  <c:v>8.5000000000000006E-2</c:v>
                </c:pt>
                <c:pt idx="1318">
                  <c:v>8.5000000000000006E-2</c:v>
                </c:pt>
                <c:pt idx="1319">
                  <c:v>8.5000000000000006E-2</c:v>
                </c:pt>
                <c:pt idx="1320">
                  <c:v>8.5000000000000006E-2</c:v>
                </c:pt>
                <c:pt idx="1321">
                  <c:v>8.5000000000000006E-2</c:v>
                </c:pt>
                <c:pt idx="1322">
                  <c:v>8.5000000000000006E-2</c:v>
                </c:pt>
                <c:pt idx="1323">
                  <c:v>8.5000000000000006E-2</c:v>
                </c:pt>
                <c:pt idx="1324">
                  <c:v>8.5000000000000006E-2</c:v>
                </c:pt>
                <c:pt idx="1325">
                  <c:v>8.5000000000000006E-2</c:v>
                </c:pt>
                <c:pt idx="1326">
                  <c:v>8.5000000000000006E-2</c:v>
                </c:pt>
                <c:pt idx="1327">
                  <c:v>8.5000000000000006E-2</c:v>
                </c:pt>
                <c:pt idx="1328">
                  <c:v>8.5000000000000006E-2</c:v>
                </c:pt>
                <c:pt idx="1329">
                  <c:v>8.5000000000000006E-2</c:v>
                </c:pt>
                <c:pt idx="1330">
                  <c:v>8.5000000000000006E-2</c:v>
                </c:pt>
                <c:pt idx="1331">
                  <c:v>8.5000000000000006E-2</c:v>
                </c:pt>
                <c:pt idx="1332">
                  <c:v>8.5000000000000006E-2</c:v>
                </c:pt>
                <c:pt idx="1333">
                  <c:v>8.5000000000000006E-2</c:v>
                </c:pt>
                <c:pt idx="1334">
                  <c:v>8.5000000000000006E-2</c:v>
                </c:pt>
                <c:pt idx="1335">
                  <c:v>8.5000000000000006E-2</c:v>
                </c:pt>
                <c:pt idx="1336">
                  <c:v>8.5000000000000006E-2</c:v>
                </c:pt>
                <c:pt idx="1337">
                  <c:v>8.5000000000000006E-2</c:v>
                </c:pt>
                <c:pt idx="1338">
                  <c:v>8.5000000000000006E-2</c:v>
                </c:pt>
                <c:pt idx="1339">
                  <c:v>8.5000000000000006E-2</c:v>
                </c:pt>
                <c:pt idx="1340">
                  <c:v>8.5000000000000006E-2</c:v>
                </c:pt>
                <c:pt idx="1341">
                  <c:v>8.5000000000000006E-2</c:v>
                </c:pt>
                <c:pt idx="1342">
                  <c:v>8.5000000000000006E-2</c:v>
                </c:pt>
                <c:pt idx="1343">
                  <c:v>8.5000000000000006E-2</c:v>
                </c:pt>
                <c:pt idx="1344">
                  <c:v>8.5000000000000006E-2</c:v>
                </c:pt>
                <c:pt idx="1345">
                  <c:v>8.5000000000000006E-2</c:v>
                </c:pt>
                <c:pt idx="1346">
                  <c:v>8.5000000000000006E-2</c:v>
                </c:pt>
                <c:pt idx="1347">
                  <c:v>8.5000000000000006E-2</c:v>
                </c:pt>
                <c:pt idx="1348">
                  <c:v>8.5000000000000006E-2</c:v>
                </c:pt>
                <c:pt idx="1349">
                  <c:v>8.5000000000000006E-2</c:v>
                </c:pt>
                <c:pt idx="1350">
                  <c:v>8.5000000000000006E-2</c:v>
                </c:pt>
                <c:pt idx="1351">
                  <c:v>8.5000000000000006E-2</c:v>
                </c:pt>
                <c:pt idx="1352">
                  <c:v>8.5000000000000006E-2</c:v>
                </c:pt>
                <c:pt idx="1353">
                  <c:v>8.2500000000000004E-2</c:v>
                </c:pt>
                <c:pt idx="1354">
                  <c:v>8.2500000000000004E-2</c:v>
                </c:pt>
                <c:pt idx="1355">
                  <c:v>8.2500000000000004E-2</c:v>
                </c:pt>
                <c:pt idx="1356">
                  <c:v>8.2500000000000004E-2</c:v>
                </c:pt>
                <c:pt idx="1357">
                  <c:v>8.2500000000000004E-2</c:v>
                </c:pt>
                <c:pt idx="1358">
                  <c:v>8.2500000000000004E-2</c:v>
                </c:pt>
                <c:pt idx="1359">
                  <c:v>8.2500000000000004E-2</c:v>
                </c:pt>
                <c:pt idx="1360">
                  <c:v>8.2500000000000004E-2</c:v>
                </c:pt>
                <c:pt idx="1361">
                  <c:v>8.2500000000000004E-2</c:v>
                </c:pt>
                <c:pt idx="1362">
                  <c:v>8.2500000000000004E-2</c:v>
                </c:pt>
                <c:pt idx="1363">
                  <c:v>8.2500000000000004E-2</c:v>
                </c:pt>
                <c:pt idx="1364">
                  <c:v>8.2500000000000004E-2</c:v>
                </c:pt>
                <c:pt idx="1365">
                  <c:v>8.2500000000000004E-2</c:v>
                </c:pt>
                <c:pt idx="1366">
                  <c:v>8.2500000000000004E-2</c:v>
                </c:pt>
                <c:pt idx="1367">
                  <c:v>8.2500000000000004E-2</c:v>
                </c:pt>
                <c:pt idx="1368">
                  <c:v>8.2500000000000004E-2</c:v>
                </c:pt>
                <c:pt idx="1369">
                  <c:v>8.2500000000000004E-2</c:v>
                </c:pt>
                <c:pt idx="1370">
                  <c:v>8.2500000000000004E-2</c:v>
                </c:pt>
                <c:pt idx="1371">
                  <c:v>8.2500000000000004E-2</c:v>
                </c:pt>
                <c:pt idx="1372">
                  <c:v>8.2500000000000004E-2</c:v>
                </c:pt>
                <c:pt idx="1373">
                  <c:v>8.2500000000000004E-2</c:v>
                </c:pt>
                <c:pt idx="1374">
                  <c:v>8.2500000000000004E-2</c:v>
                </c:pt>
                <c:pt idx="1375">
                  <c:v>8.2500000000000004E-2</c:v>
                </c:pt>
                <c:pt idx="1376">
                  <c:v>8.2500000000000004E-2</c:v>
                </c:pt>
                <c:pt idx="1377">
                  <c:v>8.2500000000000004E-2</c:v>
                </c:pt>
                <c:pt idx="1378">
                  <c:v>8.2500000000000004E-2</c:v>
                </c:pt>
                <c:pt idx="1379">
                  <c:v>8.2500000000000004E-2</c:v>
                </c:pt>
                <c:pt idx="1380">
                  <c:v>8.2500000000000004E-2</c:v>
                </c:pt>
                <c:pt idx="1381">
                  <c:v>8.2500000000000004E-2</c:v>
                </c:pt>
                <c:pt idx="1382">
                  <c:v>8.2500000000000004E-2</c:v>
                </c:pt>
                <c:pt idx="1383">
                  <c:v>8.2500000000000004E-2</c:v>
                </c:pt>
                <c:pt idx="1384">
                  <c:v>8.2500000000000004E-2</c:v>
                </c:pt>
                <c:pt idx="1385">
                  <c:v>8.2500000000000004E-2</c:v>
                </c:pt>
                <c:pt idx="1386">
                  <c:v>8.2500000000000004E-2</c:v>
                </c:pt>
                <c:pt idx="1387">
                  <c:v>8.2500000000000004E-2</c:v>
                </c:pt>
                <c:pt idx="1388">
                  <c:v>8.2500000000000004E-2</c:v>
                </c:pt>
                <c:pt idx="1389">
                  <c:v>8.2500000000000004E-2</c:v>
                </c:pt>
                <c:pt idx="1390">
                  <c:v>8.2500000000000004E-2</c:v>
                </c:pt>
                <c:pt idx="1391">
                  <c:v>8.2500000000000004E-2</c:v>
                </c:pt>
                <c:pt idx="1392">
                  <c:v>8.2500000000000004E-2</c:v>
                </c:pt>
                <c:pt idx="1393">
                  <c:v>8.2500000000000004E-2</c:v>
                </c:pt>
                <c:pt idx="1394">
                  <c:v>8.2500000000000004E-2</c:v>
                </c:pt>
                <c:pt idx="1395">
                  <c:v>8.2500000000000004E-2</c:v>
                </c:pt>
                <c:pt idx="1396">
                  <c:v>0.08</c:v>
                </c:pt>
                <c:pt idx="1397">
                  <c:v>0.08</c:v>
                </c:pt>
                <c:pt idx="1398">
                  <c:v>0.08</c:v>
                </c:pt>
                <c:pt idx="1399">
                  <c:v>0.08</c:v>
                </c:pt>
                <c:pt idx="1400">
                  <c:v>0.08</c:v>
                </c:pt>
                <c:pt idx="1401">
                  <c:v>0.08</c:v>
                </c:pt>
                <c:pt idx="1402">
                  <c:v>0.08</c:v>
                </c:pt>
                <c:pt idx="1403">
                  <c:v>0.08</c:v>
                </c:pt>
                <c:pt idx="1404">
                  <c:v>0.08</c:v>
                </c:pt>
                <c:pt idx="1405">
                  <c:v>0.08</c:v>
                </c:pt>
                <c:pt idx="1406">
                  <c:v>0.08</c:v>
                </c:pt>
                <c:pt idx="1407">
                  <c:v>0.08</c:v>
                </c:pt>
                <c:pt idx="1408">
                  <c:v>0.08</c:v>
                </c:pt>
                <c:pt idx="1409">
                  <c:v>0.08</c:v>
                </c:pt>
                <c:pt idx="1410">
                  <c:v>0.08</c:v>
                </c:pt>
                <c:pt idx="1411">
                  <c:v>0.08</c:v>
                </c:pt>
                <c:pt idx="1412">
                  <c:v>0.08</c:v>
                </c:pt>
                <c:pt idx="1413">
                  <c:v>0.08</c:v>
                </c:pt>
                <c:pt idx="1414">
                  <c:v>0.08</c:v>
                </c:pt>
                <c:pt idx="1415">
                  <c:v>0.08</c:v>
                </c:pt>
                <c:pt idx="1416">
                  <c:v>0.08</c:v>
                </c:pt>
                <c:pt idx="1417">
                  <c:v>0.08</c:v>
                </c:pt>
                <c:pt idx="1418">
                  <c:v>0.08</c:v>
                </c:pt>
                <c:pt idx="1419">
                  <c:v>0.08</c:v>
                </c:pt>
                <c:pt idx="1420">
                  <c:v>0.08</c:v>
                </c:pt>
                <c:pt idx="1421">
                  <c:v>0.08</c:v>
                </c:pt>
                <c:pt idx="1422">
                  <c:v>0.08</c:v>
                </c:pt>
                <c:pt idx="1423">
                  <c:v>0.08</c:v>
                </c:pt>
                <c:pt idx="1424">
                  <c:v>0.08</c:v>
                </c:pt>
                <c:pt idx="1425">
                  <c:v>0.08</c:v>
                </c:pt>
                <c:pt idx="1426">
                  <c:v>0.08</c:v>
                </c:pt>
                <c:pt idx="1427">
                  <c:v>0.08</c:v>
                </c:pt>
                <c:pt idx="1428">
                  <c:v>0.08</c:v>
                </c:pt>
                <c:pt idx="1429">
                  <c:v>0.08</c:v>
                </c:pt>
                <c:pt idx="1430">
                  <c:v>0.08</c:v>
                </c:pt>
                <c:pt idx="1431">
                  <c:v>0.08</c:v>
                </c:pt>
                <c:pt idx="1432">
                  <c:v>0.08</c:v>
                </c:pt>
                <c:pt idx="1433">
                  <c:v>0.08</c:v>
                </c:pt>
                <c:pt idx="1434">
                  <c:v>0.08</c:v>
                </c:pt>
                <c:pt idx="1435">
                  <c:v>0.08</c:v>
                </c:pt>
                <c:pt idx="1436">
                  <c:v>0.08</c:v>
                </c:pt>
                <c:pt idx="1437">
                  <c:v>0.08</c:v>
                </c:pt>
                <c:pt idx="1438">
                  <c:v>0.08</c:v>
                </c:pt>
                <c:pt idx="1439">
                  <c:v>0.08</c:v>
                </c:pt>
                <c:pt idx="1440">
                  <c:v>0.08</c:v>
                </c:pt>
                <c:pt idx="1441">
                  <c:v>0.08</c:v>
                </c:pt>
                <c:pt idx="1442">
                  <c:v>0.08</c:v>
                </c:pt>
                <c:pt idx="1443">
                  <c:v>0.08</c:v>
                </c:pt>
                <c:pt idx="1444">
                  <c:v>0.08</c:v>
                </c:pt>
                <c:pt idx="1445">
                  <c:v>0.08</c:v>
                </c:pt>
                <c:pt idx="1446">
                  <c:v>0.08</c:v>
                </c:pt>
                <c:pt idx="1447">
                  <c:v>0.08</c:v>
                </c:pt>
                <c:pt idx="1448">
                  <c:v>0.08</c:v>
                </c:pt>
                <c:pt idx="1449">
                  <c:v>0.08</c:v>
                </c:pt>
                <c:pt idx="1450">
                  <c:v>0.08</c:v>
                </c:pt>
                <c:pt idx="1451">
                  <c:v>0.08</c:v>
                </c:pt>
                <c:pt idx="1452">
                  <c:v>0.08</c:v>
                </c:pt>
                <c:pt idx="1453">
                  <c:v>0.08</c:v>
                </c:pt>
                <c:pt idx="1454">
                  <c:v>0.08</c:v>
                </c:pt>
                <c:pt idx="1455">
                  <c:v>0.08</c:v>
                </c:pt>
                <c:pt idx="1456">
                  <c:v>0.08</c:v>
                </c:pt>
                <c:pt idx="1457">
                  <c:v>0.08</c:v>
                </c:pt>
                <c:pt idx="1458">
                  <c:v>0.08</c:v>
                </c:pt>
                <c:pt idx="1459">
                  <c:v>0.08</c:v>
                </c:pt>
                <c:pt idx="1460">
                  <c:v>0.08</c:v>
                </c:pt>
                <c:pt idx="1461">
                  <c:v>0.08</c:v>
                </c:pt>
                <c:pt idx="1462">
                  <c:v>0.08</c:v>
                </c:pt>
                <c:pt idx="1463">
                  <c:v>0.08</c:v>
                </c:pt>
                <c:pt idx="1464">
                  <c:v>0.08</c:v>
                </c:pt>
                <c:pt idx="1465">
                  <c:v>0.08</c:v>
                </c:pt>
                <c:pt idx="1466">
                  <c:v>0.08</c:v>
                </c:pt>
                <c:pt idx="1467">
                  <c:v>0.08</c:v>
                </c:pt>
                <c:pt idx="1468">
                  <c:v>0.08</c:v>
                </c:pt>
                <c:pt idx="1469">
                  <c:v>0.08</c:v>
                </c:pt>
                <c:pt idx="1470">
                  <c:v>0.08</c:v>
                </c:pt>
                <c:pt idx="1471">
                  <c:v>0.08</c:v>
                </c:pt>
                <c:pt idx="1472">
                  <c:v>0.08</c:v>
                </c:pt>
                <c:pt idx="1473">
                  <c:v>0.08</c:v>
                </c:pt>
                <c:pt idx="1474">
                  <c:v>0.08</c:v>
                </c:pt>
                <c:pt idx="1475">
                  <c:v>0.08</c:v>
                </c:pt>
                <c:pt idx="1476">
                  <c:v>0.08</c:v>
                </c:pt>
                <c:pt idx="1477">
                  <c:v>0.08</c:v>
                </c:pt>
                <c:pt idx="1478">
                  <c:v>0.08</c:v>
                </c:pt>
                <c:pt idx="1479">
                  <c:v>0.08</c:v>
                </c:pt>
                <c:pt idx="1480">
                  <c:v>0.08</c:v>
                </c:pt>
                <c:pt idx="1481">
                  <c:v>0.08</c:v>
                </c:pt>
                <c:pt idx="1482">
                  <c:v>0.08</c:v>
                </c:pt>
                <c:pt idx="1483">
                  <c:v>0.08</c:v>
                </c:pt>
                <c:pt idx="1484">
                  <c:v>0.08</c:v>
                </c:pt>
                <c:pt idx="1485">
                  <c:v>0.08</c:v>
                </c:pt>
                <c:pt idx="1486">
                  <c:v>0.08</c:v>
                </c:pt>
                <c:pt idx="1487">
                  <c:v>0.08</c:v>
                </c:pt>
                <c:pt idx="1488">
                  <c:v>0.08</c:v>
                </c:pt>
                <c:pt idx="1489">
                  <c:v>0.08</c:v>
                </c:pt>
                <c:pt idx="1490">
                  <c:v>0.08</c:v>
                </c:pt>
                <c:pt idx="1491">
                  <c:v>0.08</c:v>
                </c:pt>
                <c:pt idx="1492">
                  <c:v>0.08</c:v>
                </c:pt>
                <c:pt idx="1493">
                  <c:v>0.08</c:v>
                </c:pt>
                <c:pt idx="1494">
                  <c:v>0.08</c:v>
                </c:pt>
                <c:pt idx="1495">
                  <c:v>0.08</c:v>
                </c:pt>
                <c:pt idx="1496">
                  <c:v>0.08</c:v>
                </c:pt>
                <c:pt idx="1497">
                  <c:v>0.08</c:v>
                </c:pt>
                <c:pt idx="1498">
                  <c:v>0.08</c:v>
                </c:pt>
                <c:pt idx="1499">
                  <c:v>0.08</c:v>
                </c:pt>
                <c:pt idx="1500">
                  <c:v>0.08</c:v>
                </c:pt>
                <c:pt idx="1501">
                  <c:v>0.08</c:v>
                </c:pt>
                <c:pt idx="1502">
                  <c:v>0.08</c:v>
                </c:pt>
                <c:pt idx="1503">
                  <c:v>0.08</c:v>
                </c:pt>
                <c:pt idx="1504">
                  <c:v>0.08</c:v>
                </c:pt>
                <c:pt idx="1505">
                  <c:v>0.08</c:v>
                </c:pt>
                <c:pt idx="1506">
                  <c:v>0.08</c:v>
                </c:pt>
                <c:pt idx="1507">
                  <c:v>0.08</c:v>
                </c:pt>
                <c:pt idx="1508">
                  <c:v>0.08</c:v>
                </c:pt>
                <c:pt idx="1509">
                  <c:v>0.08</c:v>
                </c:pt>
                <c:pt idx="1510">
                  <c:v>0.08</c:v>
                </c:pt>
                <c:pt idx="1511">
                  <c:v>0.08</c:v>
                </c:pt>
                <c:pt idx="1512">
                  <c:v>0.08</c:v>
                </c:pt>
                <c:pt idx="1513">
                  <c:v>0.08</c:v>
                </c:pt>
                <c:pt idx="1514">
                  <c:v>0.08</c:v>
                </c:pt>
                <c:pt idx="1515">
                  <c:v>0.08</c:v>
                </c:pt>
                <c:pt idx="1516">
                  <c:v>0.08</c:v>
                </c:pt>
                <c:pt idx="1517">
                  <c:v>0.08</c:v>
                </c:pt>
                <c:pt idx="1518">
                  <c:v>0.08</c:v>
                </c:pt>
                <c:pt idx="1519">
                  <c:v>0.08</c:v>
                </c:pt>
                <c:pt idx="1520">
                  <c:v>0.08</c:v>
                </c:pt>
                <c:pt idx="1521">
                  <c:v>0.08</c:v>
                </c:pt>
                <c:pt idx="1522">
                  <c:v>0.08</c:v>
                </c:pt>
                <c:pt idx="1523">
                  <c:v>0.08</c:v>
                </c:pt>
                <c:pt idx="1524">
                  <c:v>0.08</c:v>
                </c:pt>
                <c:pt idx="1525">
                  <c:v>0.08</c:v>
                </c:pt>
                <c:pt idx="1526">
                  <c:v>0.08</c:v>
                </c:pt>
                <c:pt idx="1527">
                  <c:v>0.08</c:v>
                </c:pt>
                <c:pt idx="1528">
                  <c:v>0.08</c:v>
                </c:pt>
                <c:pt idx="1529">
                  <c:v>0.08</c:v>
                </c:pt>
                <c:pt idx="1530">
                  <c:v>0.08</c:v>
                </c:pt>
                <c:pt idx="1531">
                  <c:v>0.08</c:v>
                </c:pt>
                <c:pt idx="1532">
                  <c:v>0.08</c:v>
                </c:pt>
                <c:pt idx="1533">
                  <c:v>0.08</c:v>
                </c:pt>
                <c:pt idx="1534">
                  <c:v>0.08</c:v>
                </c:pt>
                <c:pt idx="1535">
                  <c:v>0.08</c:v>
                </c:pt>
                <c:pt idx="1536">
                  <c:v>0.08</c:v>
                </c:pt>
                <c:pt idx="1537">
                  <c:v>0.08</c:v>
                </c:pt>
                <c:pt idx="1538">
                  <c:v>0.08</c:v>
                </c:pt>
                <c:pt idx="1539">
                  <c:v>0.08</c:v>
                </c:pt>
                <c:pt idx="1540">
                  <c:v>0.08</c:v>
                </c:pt>
                <c:pt idx="1541">
                  <c:v>0.08</c:v>
                </c:pt>
                <c:pt idx="1542">
                  <c:v>0.08</c:v>
                </c:pt>
                <c:pt idx="1543">
                  <c:v>0.08</c:v>
                </c:pt>
                <c:pt idx="1544">
                  <c:v>0.08</c:v>
                </c:pt>
                <c:pt idx="1545">
                  <c:v>0.08</c:v>
                </c:pt>
                <c:pt idx="1546">
                  <c:v>0.08</c:v>
                </c:pt>
                <c:pt idx="1547">
                  <c:v>0.08</c:v>
                </c:pt>
                <c:pt idx="1548">
                  <c:v>0.08</c:v>
                </c:pt>
                <c:pt idx="1549">
                  <c:v>0.08</c:v>
                </c:pt>
                <c:pt idx="1550">
                  <c:v>0.08</c:v>
                </c:pt>
                <c:pt idx="1551">
                  <c:v>0.08</c:v>
                </c:pt>
                <c:pt idx="1552">
                  <c:v>0.08</c:v>
                </c:pt>
                <c:pt idx="1553">
                  <c:v>0.08</c:v>
                </c:pt>
                <c:pt idx="1554">
                  <c:v>0.08</c:v>
                </c:pt>
                <c:pt idx="1555">
                  <c:v>0.08</c:v>
                </c:pt>
                <c:pt idx="1556">
                  <c:v>0.08</c:v>
                </c:pt>
                <c:pt idx="1557">
                  <c:v>0.08</c:v>
                </c:pt>
                <c:pt idx="1558">
                  <c:v>0.08</c:v>
                </c:pt>
                <c:pt idx="1559">
                  <c:v>0.08</c:v>
                </c:pt>
                <c:pt idx="1560">
                  <c:v>0.08</c:v>
                </c:pt>
                <c:pt idx="1561">
                  <c:v>0.08</c:v>
                </c:pt>
                <c:pt idx="1562">
                  <c:v>0.08</c:v>
                </c:pt>
                <c:pt idx="1563">
                  <c:v>0.08</c:v>
                </c:pt>
                <c:pt idx="1564">
                  <c:v>0.08</c:v>
                </c:pt>
                <c:pt idx="1565">
                  <c:v>0.08</c:v>
                </c:pt>
                <c:pt idx="1566">
                  <c:v>0.08</c:v>
                </c:pt>
                <c:pt idx="1567">
                  <c:v>0.08</c:v>
                </c:pt>
                <c:pt idx="1568">
                  <c:v>0.08</c:v>
                </c:pt>
                <c:pt idx="1569">
                  <c:v>0.08</c:v>
                </c:pt>
                <c:pt idx="1570">
                  <c:v>0.08</c:v>
                </c:pt>
                <c:pt idx="1571">
                  <c:v>0.08</c:v>
                </c:pt>
                <c:pt idx="1572">
                  <c:v>0.08</c:v>
                </c:pt>
                <c:pt idx="1573">
                  <c:v>0.08</c:v>
                </c:pt>
                <c:pt idx="1574">
                  <c:v>0.08</c:v>
                </c:pt>
                <c:pt idx="1575">
                  <c:v>0.08</c:v>
                </c:pt>
                <c:pt idx="1576">
                  <c:v>0.08</c:v>
                </c:pt>
                <c:pt idx="1577">
                  <c:v>0.08</c:v>
                </c:pt>
                <c:pt idx="1578">
                  <c:v>0.08</c:v>
                </c:pt>
                <c:pt idx="1579">
                  <c:v>0.08</c:v>
                </c:pt>
                <c:pt idx="1580">
                  <c:v>0.08</c:v>
                </c:pt>
                <c:pt idx="1581">
                  <c:v>0.08</c:v>
                </c:pt>
                <c:pt idx="1582">
                  <c:v>0.08</c:v>
                </c:pt>
                <c:pt idx="1583">
                  <c:v>0.08</c:v>
                </c:pt>
                <c:pt idx="1584">
                  <c:v>0.08</c:v>
                </c:pt>
                <c:pt idx="1585">
                  <c:v>0.08</c:v>
                </c:pt>
                <c:pt idx="1586">
                  <c:v>0.08</c:v>
                </c:pt>
                <c:pt idx="1587">
                  <c:v>0.08</c:v>
                </c:pt>
                <c:pt idx="1588">
                  <c:v>0.08</c:v>
                </c:pt>
                <c:pt idx="1589">
                  <c:v>0.08</c:v>
                </c:pt>
                <c:pt idx="1590">
                  <c:v>0.08</c:v>
                </c:pt>
                <c:pt idx="1591">
                  <c:v>0.08</c:v>
                </c:pt>
                <c:pt idx="1592">
                  <c:v>0.08</c:v>
                </c:pt>
                <c:pt idx="1593">
                  <c:v>0.08</c:v>
                </c:pt>
                <c:pt idx="1594">
                  <c:v>0.08</c:v>
                </c:pt>
                <c:pt idx="1595">
                  <c:v>0.08</c:v>
                </c:pt>
                <c:pt idx="1596">
                  <c:v>0.08</c:v>
                </c:pt>
                <c:pt idx="1597">
                  <c:v>0.08</c:v>
                </c:pt>
                <c:pt idx="1598">
                  <c:v>0.08</c:v>
                </c:pt>
                <c:pt idx="1599">
                  <c:v>0.08</c:v>
                </c:pt>
                <c:pt idx="1600">
                  <c:v>0.08</c:v>
                </c:pt>
                <c:pt idx="1601">
                  <c:v>0.08</c:v>
                </c:pt>
                <c:pt idx="1602">
                  <c:v>0.08</c:v>
                </c:pt>
                <c:pt idx="1603">
                  <c:v>0.08</c:v>
                </c:pt>
                <c:pt idx="1604">
                  <c:v>0.08</c:v>
                </c:pt>
                <c:pt idx="1605">
                  <c:v>0.08</c:v>
                </c:pt>
                <c:pt idx="1606">
                  <c:v>0.08</c:v>
                </c:pt>
                <c:pt idx="1607">
                  <c:v>0.08</c:v>
                </c:pt>
                <c:pt idx="1608">
                  <c:v>0.08</c:v>
                </c:pt>
                <c:pt idx="1609">
                  <c:v>0.08</c:v>
                </c:pt>
                <c:pt idx="1610">
                  <c:v>0.08</c:v>
                </c:pt>
                <c:pt idx="1611">
                  <c:v>0.08</c:v>
                </c:pt>
                <c:pt idx="1612">
                  <c:v>0.08</c:v>
                </c:pt>
                <c:pt idx="1613">
                  <c:v>0.08</c:v>
                </c:pt>
                <c:pt idx="1614">
                  <c:v>0.08</c:v>
                </c:pt>
                <c:pt idx="1615">
                  <c:v>0.08</c:v>
                </c:pt>
                <c:pt idx="1616">
                  <c:v>0.08</c:v>
                </c:pt>
                <c:pt idx="1617">
                  <c:v>0.08</c:v>
                </c:pt>
                <c:pt idx="1618">
                  <c:v>0.08</c:v>
                </c:pt>
                <c:pt idx="1619">
                  <c:v>0.08</c:v>
                </c:pt>
                <c:pt idx="1620">
                  <c:v>0.08</c:v>
                </c:pt>
                <c:pt idx="1621">
                  <c:v>0.08</c:v>
                </c:pt>
                <c:pt idx="1622">
                  <c:v>0.08</c:v>
                </c:pt>
                <c:pt idx="1623">
                  <c:v>0.08</c:v>
                </c:pt>
                <c:pt idx="1624">
                  <c:v>0.08</c:v>
                </c:pt>
                <c:pt idx="1625">
                  <c:v>0.08</c:v>
                </c:pt>
                <c:pt idx="1626">
                  <c:v>0.08</c:v>
                </c:pt>
                <c:pt idx="1627">
                  <c:v>0.08</c:v>
                </c:pt>
                <c:pt idx="1628">
                  <c:v>0.08</c:v>
                </c:pt>
                <c:pt idx="1629">
                  <c:v>0.08</c:v>
                </c:pt>
                <c:pt idx="1630">
                  <c:v>0.08</c:v>
                </c:pt>
                <c:pt idx="1631">
                  <c:v>0.08</c:v>
                </c:pt>
                <c:pt idx="1632">
                  <c:v>0.08</c:v>
                </c:pt>
                <c:pt idx="1633">
                  <c:v>0.08</c:v>
                </c:pt>
                <c:pt idx="1634">
                  <c:v>0.08</c:v>
                </c:pt>
                <c:pt idx="1635">
                  <c:v>0.08</c:v>
                </c:pt>
                <c:pt idx="1636">
                  <c:v>0.08</c:v>
                </c:pt>
                <c:pt idx="1637">
                  <c:v>0.08</c:v>
                </c:pt>
                <c:pt idx="1638">
                  <c:v>0.08</c:v>
                </c:pt>
                <c:pt idx="1639">
                  <c:v>0.08</c:v>
                </c:pt>
                <c:pt idx="1640">
                  <c:v>0.08</c:v>
                </c:pt>
                <c:pt idx="1641">
                  <c:v>0.08</c:v>
                </c:pt>
                <c:pt idx="1642">
                  <c:v>0.08</c:v>
                </c:pt>
                <c:pt idx="1643">
                  <c:v>0.08</c:v>
                </c:pt>
                <c:pt idx="1644">
                  <c:v>0.08</c:v>
                </c:pt>
                <c:pt idx="1645">
                  <c:v>0.08</c:v>
                </c:pt>
                <c:pt idx="1646">
                  <c:v>0.08</c:v>
                </c:pt>
                <c:pt idx="1647">
                  <c:v>0.08</c:v>
                </c:pt>
                <c:pt idx="1648">
                  <c:v>0.08</c:v>
                </c:pt>
                <c:pt idx="1649">
                  <c:v>0.08</c:v>
                </c:pt>
                <c:pt idx="1650">
                  <c:v>0.08</c:v>
                </c:pt>
                <c:pt idx="1651">
                  <c:v>0.08</c:v>
                </c:pt>
                <c:pt idx="1652">
                  <c:v>0.08</c:v>
                </c:pt>
                <c:pt idx="1653">
                  <c:v>0.08</c:v>
                </c:pt>
                <c:pt idx="1654">
                  <c:v>0.08</c:v>
                </c:pt>
                <c:pt idx="1655">
                  <c:v>0.08</c:v>
                </c:pt>
                <c:pt idx="1656">
                  <c:v>0.08</c:v>
                </c:pt>
                <c:pt idx="1657">
                  <c:v>0.08</c:v>
                </c:pt>
                <c:pt idx="1658">
                  <c:v>0.08</c:v>
                </c:pt>
                <c:pt idx="1659">
                  <c:v>0.08</c:v>
                </c:pt>
                <c:pt idx="1660">
                  <c:v>0.08</c:v>
                </c:pt>
                <c:pt idx="1661">
                  <c:v>0.08</c:v>
                </c:pt>
                <c:pt idx="1662">
                  <c:v>0.08</c:v>
                </c:pt>
                <c:pt idx="1663">
                  <c:v>0.08</c:v>
                </c:pt>
                <c:pt idx="1664">
                  <c:v>0.08</c:v>
                </c:pt>
                <c:pt idx="1665">
                  <c:v>0.08</c:v>
                </c:pt>
                <c:pt idx="1666">
                  <c:v>0.08</c:v>
                </c:pt>
                <c:pt idx="1667">
                  <c:v>0.08</c:v>
                </c:pt>
                <c:pt idx="1668">
                  <c:v>0.08</c:v>
                </c:pt>
                <c:pt idx="1669">
                  <c:v>0.08</c:v>
                </c:pt>
                <c:pt idx="1670">
                  <c:v>0.08</c:v>
                </c:pt>
                <c:pt idx="1671">
                  <c:v>0.08</c:v>
                </c:pt>
                <c:pt idx="1672">
                  <c:v>0.08</c:v>
                </c:pt>
                <c:pt idx="1673">
                  <c:v>0.08</c:v>
                </c:pt>
                <c:pt idx="1674">
                  <c:v>0.08</c:v>
                </c:pt>
                <c:pt idx="1675">
                  <c:v>0.08</c:v>
                </c:pt>
                <c:pt idx="1676">
                  <c:v>0.08</c:v>
                </c:pt>
                <c:pt idx="1677">
                  <c:v>0.08</c:v>
                </c:pt>
                <c:pt idx="1678">
                  <c:v>0.08</c:v>
                </c:pt>
                <c:pt idx="1679">
                  <c:v>0.08</c:v>
                </c:pt>
                <c:pt idx="1680">
                  <c:v>0.08</c:v>
                </c:pt>
                <c:pt idx="1681">
                  <c:v>0.08</c:v>
                </c:pt>
                <c:pt idx="1682">
                  <c:v>0.08</c:v>
                </c:pt>
                <c:pt idx="1683">
                  <c:v>0.08</c:v>
                </c:pt>
                <c:pt idx="1684">
                  <c:v>0.08</c:v>
                </c:pt>
                <c:pt idx="1685">
                  <c:v>0.08</c:v>
                </c:pt>
                <c:pt idx="1686">
                  <c:v>0.08</c:v>
                </c:pt>
                <c:pt idx="1687">
                  <c:v>0.08</c:v>
                </c:pt>
                <c:pt idx="1688">
                  <c:v>0.08</c:v>
                </c:pt>
                <c:pt idx="1689">
                  <c:v>0.08</c:v>
                </c:pt>
                <c:pt idx="1690">
                  <c:v>0.08</c:v>
                </c:pt>
                <c:pt idx="1691">
                  <c:v>0.08</c:v>
                </c:pt>
                <c:pt idx="1692">
                  <c:v>0.08</c:v>
                </c:pt>
                <c:pt idx="1693">
                  <c:v>0.08</c:v>
                </c:pt>
                <c:pt idx="1694">
                  <c:v>0.08</c:v>
                </c:pt>
                <c:pt idx="1695">
                  <c:v>0.08</c:v>
                </c:pt>
                <c:pt idx="1696">
                  <c:v>0.08</c:v>
                </c:pt>
                <c:pt idx="1697">
                  <c:v>0.08</c:v>
                </c:pt>
                <c:pt idx="1698">
                  <c:v>0.08</c:v>
                </c:pt>
                <c:pt idx="1699">
                  <c:v>0.08</c:v>
                </c:pt>
                <c:pt idx="1700">
                  <c:v>0.08</c:v>
                </c:pt>
                <c:pt idx="1701">
                  <c:v>0.08</c:v>
                </c:pt>
                <c:pt idx="1702">
                  <c:v>0.08</c:v>
                </c:pt>
                <c:pt idx="1703">
                  <c:v>0.08</c:v>
                </c:pt>
                <c:pt idx="1704">
                  <c:v>0.08</c:v>
                </c:pt>
                <c:pt idx="1705">
                  <c:v>0.08</c:v>
                </c:pt>
                <c:pt idx="1706">
                  <c:v>0.08</c:v>
                </c:pt>
                <c:pt idx="1707">
                  <c:v>0.08</c:v>
                </c:pt>
                <c:pt idx="1708">
                  <c:v>0.08</c:v>
                </c:pt>
                <c:pt idx="1709">
                  <c:v>0.08</c:v>
                </c:pt>
                <c:pt idx="1710">
                  <c:v>0.08</c:v>
                </c:pt>
                <c:pt idx="1711">
                  <c:v>0.08</c:v>
                </c:pt>
                <c:pt idx="1712">
                  <c:v>0.08</c:v>
                </c:pt>
                <c:pt idx="1713">
                  <c:v>0.08</c:v>
                </c:pt>
                <c:pt idx="1714">
                  <c:v>0.08</c:v>
                </c:pt>
                <c:pt idx="1715">
                  <c:v>0.08</c:v>
                </c:pt>
                <c:pt idx="1716">
                  <c:v>0.08</c:v>
                </c:pt>
                <c:pt idx="1717">
                  <c:v>0.08</c:v>
                </c:pt>
                <c:pt idx="1718">
                  <c:v>0.08</c:v>
                </c:pt>
                <c:pt idx="1719">
                  <c:v>0.08</c:v>
                </c:pt>
                <c:pt idx="1720">
                  <c:v>0.08</c:v>
                </c:pt>
                <c:pt idx="1721">
                  <c:v>0.08</c:v>
                </c:pt>
                <c:pt idx="1722">
                  <c:v>0.08</c:v>
                </c:pt>
                <c:pt idx="1723">
                  <c:v>0.08</c:v>
                </c:pt>
                <c:pt idx="1724">
                  <c:v>0.08</c:v>
                </c:pt>
                <c:pt idx="1725">
                  <c:v>0.08</c:v>
                </c:pt>
                <c:pt idx="1726">
                  <c:v>0.08</c:v>
                </c:pt>
                <c:pt idx="1727">
                  <c:v>0.08</c:v>
                </c:pt>
                <c:pt idx="1728">
                  <c:v>0.08</c:v>
                </c:pt>
                <c:pt idx="1729">
                  <c:v>0.08</c:v>
                </c:pt>
                <c:pt idx="1730">
                  <c:v>0.08</c:v>
                </c:pt>
                <c:pt idx="1731">
                  <c:v>0.08</c:v>
                </c:pt>
                <c:pt idx="1732">
                  <c:v>0.08</c:v>
                </c:pt>
                <c:pt idx="1733">
                  <c:v>0.08</c:v>
                </c:pt>
                <c:pt idx="1734">
                  <c:v>0.08</c:v>
                </c:pt>
                <c:pt idx="1735">
                  <c:v>0.08</c:v>
                </c:pt>
                <c:pt idx="1736">
                  <c:v>0.08</c:v>
                </c:pt>
                <c:pt idx="1737">
                  <c:v>0.08</c:v>
                </c:pt>
                <c:pt idx="1738">
                  <c:v>0.08</c:v>
                </c:pt>
                <c:pt idx="1739">
                  <c:v>0.08</c:v>
                </c:pt>
                <c:pt idx="1740">
                  <c:v>0.08</c:v>
                </c:pt>
                <c:pt idx="1741">
                  <c:v>0.08</c:v>
                </c:pt>
                <c:pt idx="1742">
                  <c:v>0.08</c:v>
                </c:pt>
                <c:pt idx="1743">
                  <c:v>0.08</c:v>
                </c:pt>
                <c:pt idx="1744">
                  <c:v>0.08</c:v>
                </c:pt>
                <c:pt idx="1745">
                  <c:v>0.08</c:v>
                </c:pt>
                <c:pt idx="1746">
                  <c:v>0.08</c:v>
                </c:pt>
                <c:pt idx="1747">
                  <c:v>0.08</c:v>
                </c:pt>
                <c:pt idx="1748">
                  <c:v>0.08</c:v>
                </c:pt>
                <c:pt idx="1749">
                  <c:v>0.08</c:v>
                </c:pt>
                <c:pt idx="1750">
                  <c:v>8.5000000000000006E-2</c:v>
                </c:pt>
                <c:pt idx="1751">
                  <c:v>8.5000000000000006E-2</c:v>
                </c:pt>
                <c:pt idx="1752">
                  <c:v>8.5000000000000006E-2</c:v>
                </c:pt>
                <c:pt idx="1753">
                  <c:v>8.5000000000000006E-2</c:v>
                </c:pt>
                <c:pt idx="1754">
                  <c:v>8.5000000000000006E-2</c:v>
                </c:pt>
                <c:pt idx="1755">
                  <c:v>8.5000000000000006E-2</c:v>
                </c:pt>
                <c:pt idx="1756">
                  <c:v>8.5000000000000006E-2</c:v>
                </c:pt>
                <c:pt idx="1757">
                  <c:v>8.5000000000000006E-2</c:v>
                </c:pt>
                <c:pt idx="1758">
                  <c:v>8.5000000000000006E-2</c:v>
                </c:pt>
                <c:pt idx="1759">
                  <c:v>8.5000000000000006E-2</c:v>
                </c:pt>
                <c:pt idx="1760">
                  <c:v>8.5000000000000006E-2</c:v>
                </c:pt>
                <c:pt idx="1761">
                  <c:v>8.5000000000000006E-2</c:v>
                </c:pt>
                <c:pt idx="1762">
                  <c:v>8.5000000000000006E-2</c:v>
                </c:pt>
                <c:pt idx="1763">
                  <c:v>8.5000000000000006E-2</c:v>
                </c:pt>
                <c:pt idx="1764">
                  <c:v>8.5000000000000006E-2</c:v>
                </c:pt>
                <c:pt idx="1765">
                  <c:v>8.5000000000000006E-2</c:v>
                </c:pt>
                <c:pt idx="1766">
                  <c:v>8.5000000000000006E-2</c:v>
                </c:pt>
                <c:pt idx="1767">
                  <c:v>8.5000000000000006E-2</c:v>
                </c:pt>
                <c:pt idx="1768">
                  <c:v>8.5000000000000006E-2</c:v>
                </c:pt>
                <c:pt idx="1769">
                  <c:v>8.5000000000000006E-2</c:v>
                </c:pt>
                <c:pt idx="1770">
                  <c:v>8.5000000000000006E-2</c:v>
                </c:pt>
                <c:pt idx="1771">
                  <c:v>8.5000000000000006E-2</c:v>
                </c:pt>
                <c:pt idx="1772">
                  <c:v>8.5000000000000006E-2</c:v>
                </c:pt>
                <c:pt idx="1773">
                  <c:v>8.5000000000000006E-2</c:v>
                </c:pt>
                <c:pt idx="1774">
                  <c:v>8.5000000000000006E-2</c:v>
                </c:pt>
                <c:pt idx="1775">
                  <c:v>8.5000000000000006E-2</c:v>
                </c:pt>
                <c:pt idx="1776">
                  <c:v>8.5000000000000006E-2</c:v>
                </c:pt>
                <c:pt idx="1777">
                  <c:v>8.5000000000000006E-2</c:v>
                </c:pt>
                <c:pt idx="1778">
                  <c:v>8.5000000000000006E-2</c:v>
                </c:pt>
                <c:pt idx="1779">
                  <c:v>8.5000000000000006E-2</c:v>
                </c:pt>
                <c:pt idx="1780">
                  <c:v>8.5000000000000006E-2</c:v>
                </c:pt>
                <c:pt idx="1781">
                  <c:v>8.5000000000000006E-2</c:v>
                </c:pt>
                <c:pt idx="1782">
                  <c:v>8.5000000000000006E-2</c:v>
                </c:pt>
                <c:pt idx="1783">
                  <c:v>8.5000000000000006E-2</c:v>
                </c:pt>
                <c:pt idx="1784">
                  <c:v>8.5000000000000006E-2</c:v>
                </c:pt>
                <c:pt idx="1785">
                  <c:v>8.5000000000000006E-2</c:v>
                </c:pt>
                <c:pt idx="1786">
                  <c:v>8.5000000000000006E-2</c:v>
                </c:pt>
                <c:pt idx="1787">
                  <c:v>8.5000000000000006E-2</c:v>
                </c:pt>
                <c:pt idx="1788">
                  <c:v>8.5000000000000006E-2</c:v>
                </c:pt>
                <c:pt idx="1789">
                  <c:v>8.5000000000000006E-2</c:v>
                </c:pt>
                <c:pt idx="1790">
                  <c:v>8.5000000000000006E-2</c:v>
                </c:pt>
                <c:pt idx="1791">
                  <c:v>8.5000000000000006E-2</c:v>
                </c:pt>
                <c:pt idx="1792">
                  <c:v>8.5000000000000006E-2</c:v>
                </c:pt>
                <c:pt idx="1793">
                  <c:v>8.5000000000000006E-2</c:v>
                </c:pt>
                <c:pt idx="1794">
                  <c:v>8.5000000000000006E-2</c:v>
                </c:pt>
                <c:pt idx="1795">
                  <c:v>8.5000000000000006E-2</c:v>
                </c:pt>
                <c:pt idx="1796">
                  <c:v>8.5000000000000006E-2</c:v>
                </c:pt>
                <c:pt idx="1797">
                  <c:v>8.5000000000000006E-2</c:v>
                </c:pt>
                <c:pt idx="1798">
                  <c:v>8.5000000000000006E-2</c:v>
                </c:pt>
                <c:pt idx="1799">
                  <c:v>8.5000000000000006E-2</c:v>
                </c:pt>
                <c:pt idx="1800">
                  <c:v>8.5000000000000006E-2</c:v>
                </c:pt>
                <c:pt idx="1801">
                  <c:v>8.5000000000000006E-2</c:v>
                </c:pt>
                <c:pt idx="1802">
                  <c:v>8.5000000000000006E-2</c:v>
                </c:pt>
                <c:pt idx="1803">
                  <c:v>8.5000000000000006E-2</c:v>
                </c:pt>
                <c:pt idx="1804">
                  <c:v>8.5000000000000006E-2</c:v>
                </c:pt>
                <c:pt idx="1805">
                  <c:v>8.5000000000000006E-2</c:v>
                </c:pt>
                <c:pt idx="1806">
                  <c:v>8.5000000000000006E-2</c:v>
                </c:pt>
                <c:pt idx="1807">
                  <c:v>8.5000000000000006E-2</c:v>
                </c:pt>
                <c:pt idx="1808">
                  <c:v>8.5000000000000006E-2</c:v>
                </c:pt>
                <c:pt idx="1809">
                  <c:v>8.5000000000000006E-2</c:v>
                </c:pt>
                <c:pt idx="1810">
                  <c:v>8.5000000000000006E-2</c:v>
                </c:pt>
                <c:pt idx="1811">
                  <c:v>8.5000000000000006E-2</c:v>
                </c:pt>
                <c:pt idx="1812">
                  <c:v>8.5000000000000006E-2</c:v>
                </c:pt>
                <c:pt idx="1813">
                  <c:v>8.5000000000000006E-2</c:v>
                </c:pt>
                <c:pt idx="1814">
                  <c:v>8.5000000000000006E-2</c:v>
                </c:pt>
                <c:pt idx="1815">
                  <c:v>8.5000000000000006E-2</c:v>
                </c:pt>
                <c:pt idx="1816">
                  <c:v>8.5000000000000006E-2</c:v>
                </c:pt>
                <c:pt idx="1817">
                  <c:v>8.5000000000000006E-2</c:v>
                </c:pt>
                <c:pt idx="1818">
                  <c:v>8.5000000000000006E-2</c:v>
                </c:pt>
                <c:pt idx="1819">
                  <c:v>8.5000000000000006E-2</c:v>
                </c:pt>
                <c:pt idx="1820">
                  <c:v>8.5000000000000006E-2</c:v>
                </c:pt>
                <c:pt idx="1821">
                  <c:v>8.5000000000000006E-2</c:v>
                </c:pt>
                <c:pt idx="1822">
                  <c:v>8.5000000000000006E-2</c:v>
                </c:pt>
                <c:pt idx="1823">
                  <c:v>8.5000000000000006E-2</c:v>
                </c:pt>
                <c:pt idx="1824">
                  <c:v>8.5000000000000006E-2</c:v>
                </c:pt>
                <c:pt idx="1825">
                  <c:v>8.5000000000000006E-2</c:v>
                </c:pt>
                <c:pt idx="1826">
                  <c:v>8.5000000000000006E-2</c:v>
                </c:pt>
                <c:pt idx="1827">
                  <c:v>8.5000000000000006E-2</c:v>
                </c:pt>
                <c:pt idx="1828">
                  <c:v>8.5000000000000006E-2</c:v>
                </c:pt>
                <c:pt idx="1829">
                  <c:v>8.5000000000000006E-2</c:v>
                </c:pt>
                <c:pt idx="1830">
                  <c:v>8.5000000000000006E-2</c:v>
                </c:pt>
                <c:pt idx="1831">
                  <c:v>8.5000000000000006E-2</c:v>
                </c:pt>
                <c:pt idx="1832">
                  <c:v>8.5000000000000006E-2</c:v>
                </c:pt>
                <c:pt idx="1833">
                  <c:v>0.08</c:v>
                </c:pt>
                <c:pt idx="1834">
                  <c:v>0.08</c:v>
                </c:pt>
                <c:pt idx="1835">
                  <c:v>0.08</c:v>
                </c:pt>
                <c:pt idx="1836">
                  <c:v>0.08</c:v>
                </c:pt>
                <c:pt idx="1837">
                  <c:v>0.08</c:v>
                </c:pt>
                <c:pt idx="1838">
                  <c:v>0.08</c:v>
                </c:pt>
                <c:pt idx="1839">
                  <c:v>0.08</c:v>
                </c:pt>
                <c:pt idx="1840">
                  <c:v>0.08</c:v>
                </c:pt>
                <c:pt idx="1841">
                  <c:v>0.08</c:v>
                </c:pt>
                <c:pt idx="1842">
                  <c:v>0.08</c:v>
                </c:pt>
                <c:pt idx="1843">
                  <c:v>0.08</c:v>
                </c:pt>
                <c:pt idx="1844">
                  <c:v>0.08</c:v>
                </c:pt>
                <c:pt idx="1845">
                  <c:v>0.08</c:v>
                </c:pt>
                <c:pt idx="1846">
                  <c:v>0.08</c:v>
                </c:pt>
                <c:pt idx="1847">
                  <c:v>0.08</c:v>
                </c:pt>
                <c:pt idx="1848">
                  <c:v>0.08</c:v>
                </c:pt>
                <c:pt idx="1849">
                  <c:v>0.08</c:v>
                </c:pt>
                <c:pt idx="1850">
                  <c:v>0.08</c:v>
                </c:pt>
                <c:pt idx="1851">
                  <c:v>0.08</c:v>
                </c:pt>
                <c:pt idx="1852">
                  <c:v>0.08</c:v>
                </c:pt>
                <c:pt idx="1853">
                  <c:v>0.08</c:v>
                </c:pt>
                <c:pt idx="1854">
                  <c:v>0.08</c:v>
                </c:pt>
                <c:pt idx="1855">
                  <c:v>0.08</c:v>
                </c:pt>
                <c:pt idx="1856">
                  <c:v>0.08</c:v>
                </c:pt>
                <c:pt idx="1857">
                  <c:v>0.08</c:v>
                </c:pt>
                <c:pt idx="1858">
                  <c:v>0.08</c:v>
                </c:pt>
                <c:pt idx="1859">
                  <c:v>0.08</c:v>
                </c:pt>
                <c:pt idx="1860">
                  <c:v>0.08</c:v>
                </c:pt>
                <c:pt idx="1861">
                  <c:v>0.08</c:v>
                </c:pt>
                <c:pt idx="1862">
                  <c:v>0.08</c:v>
                </c:pt>
                <c:pt idx="1863">
                  <c:v>0.08</c:v>
                </c:pt>
                <c:pt idx="1864">
                  <c:v>0.08</c:v>
                </c:pt>
                <c:pt idx="1865">
                  <c:v>0.08</c:v>
                </c:pt>
                <c:pt idx="1866">
                  <c:v>0.08</c:v>
                </c:pt>
                <c:pt idx="1867">
                  <c:v>0.08</c:v>
                </c:pt>
                <c:pt idx="1868">
                  <c:v>0.08</c:v>
                </c:pt>
                <c:pt idx="1869">
                  <c:v>0.08</c:v>
                </c:pt>
                <c:pt idx="1870">
                  <c:v>0.08</c:v>
                </c:pt>
                <c:pt idx="1871">
                  <c:v>0.08</c:v>
                </c:pt>
                <c:pt idx="1872">
                  <c:v>0.08</c:v>
                </c:pt>
                <c:pt idx="1873">
                  <c:v>0.08</c:v>
                </c:pt>
                <c:pt idx="1874">
                  <c:v>0.08</c:v>
                </c:pt>
                <c:pt idx="1875">
                  <c:v>0.08</c:v>
                </c:pt>
                <c:pt idx="1876">
                  <c:v>0.08</c:v>
                </c:pt>
                <c:pt idx="1877">
                  <c:v>0.08</c:v>
                </c:pt>
                <c:pt idx="1878">
                  <c:v>0.08</c:v>
                </c:pt>
                <c:pt idx="1879">
                  <c:v>0.08</c:v>
                </c:pt>
                <c:pt idx="1880">
                  <c:v>0.08</c:v>
                </c:pt>
                <c:pt idx="1881">
                  <c:v>0.08</c:v>
                </c:pt>
                <c:pt idx="1882">
                  <c:v>0.08</c:v>
                </c:pt>
                <c:pt idx="1883">
                  <c:v>0.08</c:v>
                </c:pt>
                <c:pt idx="1884">
                  <c:v>0.08</c:v>
                </c:pt>
                <c:pt idx="1885">
                  <c:v>0.08</c:v>
                </c:pt>
                <c:pt idx="1886">
                  <c:v>0.08</c:v>
                </c:pt>
                <c:pt idx="1887">
                  <c:v>0.08</c:v>
                </c:pt>
                <c:pt idx="1888">
                  <c:v>0.08</c:v>
                </c:pt>
                <c:pt idx="1889">
                  <c:v>0.08</c:v>
                </c:pt>
                <c:pt idx="1890">
                  <c:v>0.08</c:v>
                </c:pt>
                <c:pt idx="1891">
                  <c:v>0.08</c:v>
                </c:pt>
                <c:pt idx="1892">
                  <c:v>0.08</c:v>
                </c:pt>
                <c:pt idx="1893">
                  <c:v>0.08</c:v>
                </c:pt>
                <c:pt idx="1894">
                  <c:v>0.08</c:v>
                </c:pt>
                <c:pt idx="1895">
                  <c:v>0.08</c:v>
                </c:pt>
                <c:pt idx="1896">
                  <c:v>0.08</c:v>
                </c:pt>
                <c:pt idx="1897">
                  <c:v>0.08</c:v>
                </c:pt>
                <c:pt idx="1898">
                  <c:v>0.08</c:v>
                </c:pt>
                <c:pt idx="1899">
                  <c:v>0.08</c:v>
                </c:pt>
                <c:pt idx="1900">
                  <c:v>0.08</c:v>
                </c:pt>
                <c:pt idx="1901">
                  <c:v>0.08</c:v>
                </c:pt>
                <c:pt idx="1902">
                  <c:v>0.08</c:v>
                </c:pt>
                <c:pt idx="1903">
                  <c:v>0.08</c:v>
                </c:pt>
                <c:pt idx="1904">
                  <c:v>0.08</c:v>
                </c:pt>
                <c:pt idx="1905">
                  <c:v>0.08</c:v>
                </c:pt>
                <c:pt idx="1906">
                  <c:v>0.08</c:v>
                </c:pt>
                <c:pt idx="1907">
                  <c:v>0.08</c:v>
                </c:pt>
                <c:pt idx="1908">
                  <c:v>0.08</c:v>
                </c:pt>
                <c:pt idx="1909">
                  <c:v>0.08</c:v>
                </c:pt>
                <c:pt idx="1910">
                  <c:v>0.08</c:v>
                </c:pt>
                <c:pt idx="1911">
                  <c:v>0.08</c:v>
                </c:pt>
                <c:pt idx="1912">
                  <c:v>0.08</c:v>
                </c:pt>
                <c:pt idx="1913">
                  <c:v>0.08</c:v>
                </c:pt>
                <c:pt idx="1914">
                  <c:v>0.08</c:v>
                </c:pt>
                <c:pt idx="1915">
                  <c:v>0.08</c:v>
                </c:pt>
                <c:pt idx="1916">
                  <c:v>0.08</c:v>
                </c:pt>
                <c:pt idx="1917">
                  <c:v>0.08</c:v>
                </c:pt>
                <c:pt idx="1918">
                  <c:v>0.08</c:v>
                </c:pt>
                <c:pt idx="1919">
                  <c:v>0.08</c:v>
                </c:pt>
                <c:pt idx="1920">
                  <c:v>0.08</c:v>
                </c:pt>
                <c:pt idx="1921">
                  <c:v>0.08</c:v>
                </c:pt>
                <c:pt idx="1922">
                  <c:v>0.08</c:v>
                </c:pt>
                <c:pt idx="1923">
                  <c:v>0.08</c:v>
                </c:pt>
                <c:pt idx="1924">
                  <c:v>0.08</c:v>
                </c:pt>
                <c:pt idx="1925">
                  <c:v>0.08</c:v>
                </c:pt>
                <c:pt idx="1926">
                  <c:v>0.08</c:v>
                </c:pt>
                <c:pt idx="1927">
                  <c:v>0.08</c:v>
                </c:pt>
                <c:pt idx="1928">
                  <c:v>0.08</c:v>
                </c:pt>
                <c:pt idx="1929">
                  <c:v>0.08</c:v>
                </c:pt>
                <c:pt idx="1930">
                  <c:v>0.08</c:v>
                </c:pt>
                <c:pt idx="1931">
                  <c:v>0.08</c:v>
                </c:pt>
                <c:pt idx="1932">
                  <c:v>0.08</c:v>
                </c:pt>
                <c:pt idx="1933">
                  <c:v>0.08</c:v>
                </c:pt>
                <c:pt idx="1934">
                  <c:v>0.08</c:v>
                </c:pt>
                <c:pt idx="1935">
                  <c:v>0.08</c:v>
                </c:pt>
                <c:pt idx="1936">
                  <c:v>0.08</c:v>
                </c:pt>
                <c:pt idx="1937">
                  <c:v>0.08</c:v>
                </c:pt>
                <c:pt idx="1938">
                  <c:v>0.08</c:v>
                </c:pt>
                <c:pt idx="1939">
                  <c:v>0.08</c:v>
                </c:pt>
                <c:pt idx="1940">
                  <c:v>0.08</c:v>
                </c:pt>
                <c:pt idx="1941">
                  <c:v>0.08</c:v>
                </c:pt>
                <c:pt idx="1942">
                  <c:v>0.08</c:v>
                </c:pt>
                <c:pt idx="1943">
                  <c:v>0.08</c:v>
                </c:pt>
                <c:pt idx="1944">
                  <c:v>0.08</c:v>
                </c:pt>
                <c:pt idx="1945">
                  <c:v>0.08</c:v>
                </c:pt>
                <c:pt idx="1946">
                  <c:v>0.08</c:v>
                </c:pt>
                <c:pt idx="1947">
                  <c:v>0.08</c:v>
                </c:pt>
                <c:pt idx="1948">
                  <c:v>0.08</c:v>
                </c:pt>
                <c:pt idx="1949">
                  <c:v>0.08</c:v>
                </c:pt>
                <c:pt idx="1950">
                  <c:v>0.08</c:v>
                </c:pt>
                <c:pt idx="1951">
                  <c:v>0.08</c:v>
                </c:pt>
                <c:pt idx="1952">
                  <c:v>0.08</c:v>
                </c:pt>
                <c:pt idx="1953">
                  <c:v>0.08</c:v>
                </c:pt>
                <c:pt idx="1954">
                  <c:v>0.08</c:v>
                </c:pt>
                <c:pt idx="1955">
                  <c:v>0.08</c:v>
                </c:pt>
                <c:pt idx="1956">
                  <c:v>0.08</c:v>
                </c:pt>
                <c:pt idx="1957">
                  <c:v>0.08</c:v>
                </c:pt>
                <c:pt idx="1958">
                  <c:v>0.08</c:v>
                </c:pt>
                <c:pt idx="1959">
                  <c:v>0.08</c:v>
                </c:pt>
                <c:pt idx="1960">
                  <c:v>0.08</c:v>
                </c:pt>
                <c:pt idx="1961">
                  <c:v>0.08</c:v>
                </c:pt>
                <c:pt idx="1962">
                  <c:v>0.08</c:v>
                </c:pt>
                <c:pt idx="1963">
                  <c:v>0.08</c:v>
                </c:pt>
                <c:pt idx="1964">
                  <c:v>0.08</c:v>
                </c:pt>
                <c:pt idx="1965">
                  <c:v>0.08</c:v>
                </c:pt>
                <c:pt idx="1966">
                  <c:v>0.08</c:v>
                </c:pt>
                <c:pt idx="1967">
                  <c:v>0.08</c:v>
                </c:pt>
                <c:pt idx="1968">
                  <c:v>0.08</c:v>
                </c:pt>
                <c:pt idx="1969">
                  <c:v>0.08</c:v>
                </c:pt>
                <c:pt idx="1970">
                  <c:v>0.08</c:v>
                </c:pt>
                <c:pt idx="1971">
                  <c:v>0.08</c:v>
                </c:pt>
                <c:pt idx="1972">
                  <c:v>0.08</c:v>
                </c:pt>
                <c:pt idx="1973">
                  <c:v>0.08</c:v>
                </c:pt>
                <c:pt idx="1974">
                  <c:v>0.08</c:v>
                </c:pt>
                <c:pt idx="1975">
                  <c:v>0.08</c:v>
                </c:pt>
                <c:pt idx="1976">
                  <c:v>0.08</c:v>
                </c:pt>
                <c:pt idx="1977">
                  <c:v>0.08</c:v>
                </c:pt>
                <c:pt idx="1978">
                  <c:v>0.08</c:v>
                </c:pt>
                <c:pt idx="1979">
                  <c:v>0.08</c:v>
                </c:pt>
                <c:pt idx="1980">
                  <c:v>0.08</c:v>
                </c:pt>
                <c:pt idx="1981">
                  <c:v>0.08</c:v>
                </c:pt>
                <c:pt idx="1982">
                  <c:v>0.08</c:v>
                </c:pt>
                <c:pt idx="1983">
                  <c:v>0.08</c:v>
                </c:pt>
                <c:pt idx="1984">
                  <c:v>0.08</c:v>
                </c:pt>
                <c:pt idx="1985">
                  <c:v>0.08</c:v>
                </c:pt>
                <c:pt idx="1986">
                  <c:v>0.08</c:v>
                </c:pt>
                <c:pt idx="1987">
                  <c:v>0.08</c:v>
                </c:pt>
                <c:pt idx="1988">
                  <c:v>0.08</c:v>
                </c:pt>
                <c:pt idx="1989">
                  <c:v>0.08</c:v>
                </c:pt>
                <c:pt idx="1990">
                  <c:v>0.08</c:v>
                </c:pt>
                <c:pt idx="1991">
                  <c:v>0.08</c:v>
                </c:pt>
                <c:pt idx="1992">
                  <c:v>0.08</c:v>
                </c:pt>
                <c:pt idx="1993">
                  <c:v>0.08</c:v>
                </c:pt>
                <c:pt idx="1994">
                  <c:v>0.08</c:v>
                </c:pt>
                <c:pt idx="1995">
                  <c:v>0.08</c:v>
                </c:pt>
                <c:pt idx="1996">
                  <c:v>0.08</c:v>
                </c:pt>
                <c:pt idx="1997">
                  <c:v>0.08</c:v>
                </c:pt>
                <c:pt idx="1998">
                  <c:v>0.08</c:v>
                </c:pt>
                <c:pt idx="1999">
                  <c:v>0.08</c:v>
                </c:pt>
                <c:pt idx="2000">
                  <c:v>0.08</c:v>
                </c:pt>
                <c:pt idx="2001">
                  <c:v>0.08</c:v>
                </c:pt>
                <c:pt idx="2002">
                  <c:v>0.08</c:v>
                </c:pt>
                <c:pt idx="2003">
                  <c:v>0.08</c:v>
                </c:pt>
                <c:pt idx="2004">
                  <c:v>0.08</c:v>
                </c:pt>
                <c:pt idx="2005">
                  <c:v>0.08</c:v>
                </c:pt>
                <c:pt idx="2006">
                  <c:v>0.08</c:v>
                </c:pt>
                <c:pt idx="2007">
                  <c:v>0.08</c:v>
                </c:pt>
                <c:pt idx="2008">
                  <c:v>0.08</c:v>
                </c:pt>
                <c:pt idx="2009">
                  <c:v>0.08</c:v>
                </c:pt>
                <c:pt idx="2010">
                  <c:v>0.08</c:v>
                </c:pt>
                <c:pt idx="2011">
                  <c:v>0.08</c:v>
                </c:pt>
                <c:pt idx="2012">
                  <c:v>0.08</c:v>
                </c:pt>
                <c:pt idx="2013">
                  <c:v>0.08</c:v>
                </c:pt>
                <c:pt idx="2014">
                  <c:v>0.08</c:v>
                </c:pt>
                <c:pt idx="2015">
                  <c:v>0.08</c:v>
                </c:pt>
                <c:pt idx="2016">
                  <c:v>0.08</c:v>
                </c:pt>
                <c:pt idx="2017">
                  <c:v>0.08</c:v>
                </c:pt>
                <c:pt idx="2018">
                  <c:v>0.08</c:v>
                </c:pt>
                <c:pt idx="2019">
                  <c:v>0.08</c:v>
                </c:pt>
                <c:pt idx="2020">
                  <c:v>0.08</c:v>
                </c:pt>
                <c:pt idx="2021">
                  <c:v>0.08</c:v>
                </c:pt>
                <c:pt idx="2022">
                  <c:v>0.08</c:v>
                </c:pt>
                <c:pt idx="2023">
                  <c:v>0.08</c:v>
                </c:pt>
                <c:pt idx="2024">
                  <c:v>0.08</c:v>
                </c:pt>
                <c:pt idx="2025">
                  <c:v>0.08</c:v>
                </c:pt>
                <c:pt idx="2026">
                  <c:v>0.08</c:v>
                </c:pt>
                <c:pt idx="2027">
                  <c:v>0.08</c:v>
                </c:pt>
                <c:pt idx="2028">
                  <c:v>0.08</c:v>
                </c:pt>
                <c:pt idx="2029">
                  <c:v>0.08</c:v>
                </c:pt>
                <c:pt idx="2030">
                  <c:v>0.08</c:v>
                </c:pt>
                <c:pt idx="2031">
                  <c:v>0.08</c:v>
                </c:pt>
                <c:pt idx="2032">
                  <c:v>0.08</c:v>
                </c:pt>
                <c:pt idx="2033">
                  <c:v>0.08</c:v>
                </c:pt>
                <c:pt idx="2034">
                  <c:v>0.08</c:v>
                </c:pt>
                <c:pt idx="2035">
                  <c:v>0.08</c:v>
                </c:pt>
                <c:pt idx="2036">
                  <c:v>0.08</c:v>
                </c:pt>
                <c:pt idx="2037">
                  <c:v>0.08</c:v>
                </c:pt>
                <c:pt idx="2038">
                  <c:v>0.08</c:v>
                </c:pt>
                <c:pt idx="2039">
                  <c:v>0.08</c:v>
                </c:pt>
                <c:pt idx="2040">
                  <c:v>0.08</c:v>
                </c:pt>
                <c:pt idx="2041">
                  <c:v>0.08</c:v>
                </c:pt>
                <c:pt idx="2042">
                  <c:v>0.08</c:v>
                </c:pt>
                <c:pt idx="2043">
                  <c:v>0.08</c:v>
                </c:pt>
                <c:pt idx="2044">
                  <c:v>0.08</c:v>
                </c:pt>
                <c:pt idx="2045">
                  <c:v>0.08</c:v>
                </c:pt>
                <c:pt idx="2046">
                  <c:v>0.08</c:v>
                </c:pt>
                <c:pt idx="2047">
                  <c:v>0.08</c:v>
                </c:pt>
                <c:pt idx="2048">
                  <c:v>0.08</c:v>
                </c:pt>
                <c:pt idx="2049">
                  <c:v>0.08</c:v>
                </c:pt>
                <c:pt idx="2050">
                  <c:v>0.08</c:v>
                </c:pt>
                <c:pt idx="2051">
                  <c:v>0.08</c:v>
                </c:pt>
                <c:pt idx="2052">
                  <c:v>0.08</c:v>
                </c:pt>
                <c:pt idx="2053">
                  <c:v>0.08</c:v>
                </c:pt>
                <c:pt idx="2054">
                  <c:v>0.08</c:v>
                </c:pt>
                <c:pt idx="2055">
                  <c:v>0.08</c:v>
                </c:pt>
                <c:pt idx="2056">
                  <c:v>0.08</c:v>
                </c:pt>
                <c:pt idx="2057">
                  <c:v>0.08</c:v>
                </c:pt>
                <c:pt idx="2058">
                  <c:v>0.08</c:v>
                </c:pt>
                <c:pt idx="2059">
                  <c:v>0.08</c:v>
                </c:pt>
                <c:pt idx="2060">
                  <c:v>0.08</c:v>
                </c:pt>
                <c:pt idx="2061">
                  <c:v>0.08</c:v>
                </c:pt>
                <c:pt idx="2062">
                  <c:v>0.08</c:v>
                </c:pt>
                <c:pt idx="2063">
                  <c:v>0.08</c:v>
                </c:pt>
                <c:pt idx="2064">
                  <c:v>0.08</c:v>
                </c:pt>
                <c:pt idx="2065">
                  <c:v>0.08</c:v>
                </c:pt>
                <c:pt idx="2066">
                  <c:v>0.08</c:v>
                </c:pt>
                <c:pt idx="2067">
                  <c:v>0.08</c:v>
                </c:pt>
                <c:pt idx="2068">
                  <c:v>0.08</c:v>
                </c:pt>
                <c:pt idx="2069">
                  <c:v>0.08</c:v>
                </c:pt>
                <c:pt idx="2070">
                  <c:v>0.08</c:v>
                </c:pt>
                <c:pt idx="2071">
                  <c:v>0.08</c:v>
                </c:pt>
                <c:pt idx="2072">
                  <c:v>0.08</c:v>
                </c:pt>
                <c:pt idx="2073">
                  <c:v>0.08</c:v>
                </c:pt>
                <c:pt idx="2074">
                  <c:v>0.08</c:v>
                </c:pt>
                <c:pt idx="2075">
                  <c:v>0.08</c:v>
                </c:pt>
                <c:pt idx="2076">
                  <c:v>0.08</c:v>
                </c:pt>
                <c:pt idx="2077">
                  <c:v>0.08</c:v>
                </c:pt>
                <c:pt idx="2078">
                  <c:v>0.08</c:v>
                </c:pt>
                <c:pt idx="2079">
                  <c:v>0.08</c:v>
                </c:pt>
                <c:pt idx="2080">
                  <c:v>0.08</c:v>
                </c:pt>
                <c:pt idx="2081">
                  <c:v>0.08</c:v>
                </c:pt>
                <c:pt idx="2082">
                  <c:v>0.08</c:v>
                </c:pt>
                <c:pt idx="2083">
                  <c:v>0.08</c:v>
                </c:pt>
                <c:pt idx="2084">
                  <c:v>0.08</c:v>
                </c:pt>
                <c:pt idx="2085">
                  <c:v>0.08</c:v>
                </c:pt>
                <c:pt idx="2086">
                  <c:v>0.08</c:v>
                </c:pt>
                <c:pt idx="2087">
                  <c:v>0.08</c:v>
                </c:pt>
                <c:pt idx="2088">
                  <c:v>0.08</c:v>
                </c:pt>
                <c:pt idx="2089">
                  <c:v>0.08</c:v>
                </c:pt>
                <c:pt idx="2090">
                  <c:v>0.08</c:v>
                </c:pt>
                <c:pt idx="2091">
                  <c:v>0.08</c:v>
                </c:pt>
                <c:pt idx="2092">
                  <c:v>0.08</c:v>
                </c:pt>
                <c:pt idx="2093">
                  <c:v>0.08</c:v>
                </c:pt>
                <c:pt idx="2094">
                  <c:v>0.08</c:v>
                </c:pt>
                <c:pt idx="2095">
                  <c:v>0.08</c:v>
                </c:pt>
                <c:pt idx="2096">
                  <c:v>0.08</c:v>
                </c:pt>
                <c:pt idx="2097">
                  <c:v>0.08</c:v>
                </c:pt>
                <c:pt idx="2098">
                  <c:v>0.08</c:v>
                </c:pt>
                <c:pt idx="2099">
                  <c:v>0.08</c:v>
                </c:pt>
                <c:pt idx="2100">
                  <c:v>0.08</c:v>
                </c:pt>
                <c:pt idx="2101">
                  <c:v>0.08</c:v>
                </c:pt>
                <c:pt idx="2102">
                  <c:v>0.08</c:v>
                </c:pt>
                <c:pt idx="2103">
                  <c:v>0.08</c:v>
                </c:pt>
                <c:pt idx="2104">
                  <c:v>0.08</c:v>
                </c:pt>
                <c:pt idx="2105">
                  <c:v>0.08</c:v>
                </c:pt>
                <c:pt idx="2106">
                  <c:v>0.08</c:v>
                </c:pt>
                <c:pt idx="2107">
                  <c:v>0.08</c:v>
                </c:pt>
                <c:pt idx="2108">
                  <c:v>0.08</c:v>
                </c:pt>
                <c:pt idx="2109">
                  <c:v>0.08</c:v>
                </c:pt>
                <c:pt idx="2110">
                  <c:v>0.08</c:v>
                </c:pt>
                <c:pt idx="2111">
                  <c:v>0.08</c:v>
                </c:pt>
                <c:pt idx="2112">
                  <c:v>0.08</c:v>
                </c:pt>
                <c:pt idx="2113">
                  <c:v>0.08</c:v>
                </c:pt>
                <c:pt idx="2114">
                  <c:v>0.08</c:v>
                </c:pt>
                <c:pt idx="2115">
                  <c:v>0.08</c:v>
                </c:pt>
                <c:pt idx="2116">
                  <c:v>0.08</c:v>
                </c:pt>
                <c:pt idx="2117">
                  <c:v>0.08</c:v>
                </c:pt>
                <c:pt idx="2118">
                  <c:v>0.08</c:v>
                </c:pt>
                <c:pt idx="2119">
                  <c:v>0.08</c:v>
                </c:pt>
                <c:pt idx="2120">
                  <c:v>0.08</c:v>
                </c:pt>
                <c:pt idx="2121">
                  <c:v>0.08</c:v>
                </c:pt>
                <c:pt idx="2122">
                  <c:v>0.08</c:v>
                </c:pt>
                <c:pt idx="2123">
                  <c:v>0.08</c:v>
                </c:pt>
                <c:pt idx="2124">
                  <c:v>0.08</c:v>
                </c:pt>
                <c:pt idx="2125">
                  <c:v>0.08</c:v>
                </c:pt>
                <c:pt idx="2126">
                  <c:v>0.08</c:v>
                </c:pt>
                <c:pt idx="2127">
                  <c:v>0.08</c:v>
                </c:pt>
                <c:pt idx="2128">
                  <c:v>0.08</c:v>
                </c:pt>
                <c:pt idx="2129">
                  <c:v>0.08</c:v>
                </c:pt>
                <c:pt idx="2130">
                  <c:v>0.08</c:v>
                </c:pt>
                <c:pt idx="2131">
                  <c:v>0.08</c:v>
                </c:pt>
                <c:pt idx="2132">
                  <c:v>0.08</c:v>
                </c:pt>
                <c:pt idx="2133">
                  <c:v>0.08</c:v>
                </c:pt>
                <c:pt idx="2134">
                  <c:v>0.08</c:v>
                </c:pt>
                <c:pt idx="2135">
                  <c:v>0.08</c:v>
                </c:pt>
                <c:pt idx="2136">
                  <c:v>0.08</c:v>
                </c:pt>
                <c:pt idx="2137">
                  <c:v>0.08</c:v>
                </c:pt>
                <c:pt idx="2138">
                  <c:v>0.08</c:v>
                </c:pt>
                <c:pt idx="2139">
                  <c:v>0.08</c:v>
                </c:pt>
                <c:pt idx="2140">
                  <c:v>0.08</c:v>
                </c:pt>
                <c:pt idx="2141">
                  <c:v>0.08</c:v>
                </c:pt>
                <c:pt idx="2142">
                  <c:v>0.08</c:v>
                </c:pt>
                <c:pt idx="2143">
                  <c:v>0.08</c:v>
                </c:pt>
                <c:pt idx="2144">
                  <c:v>0.08</c:v>
                </c:pt>
                <c:pt idx="2145">
                  <c:v>0.08</c:v>
                </c:pt>
                <c:pt idx="2146">
                  <c:v>0.08</c:v>
                </c:pt>
                <c:pt idx="2147">
                  <c:v>0.08</c:v>
                </c:pt>
                <c:pt idx="2148">
                  <c:v>0.08</c:v>
                </c:pt>
                <c:pt idx="2149">
                  <c:v>0.08</c:v>
                </c:pt>
                <c:pt idx="2150">
                  <c:v>0.08</c:v>
                </c:pt>
                <c:pt idx="2151">
                  <c:v>0.08</c:v>
                </c:pt>
                <c:pt idx="2152">
                  <c:v>0.08</c:v>
                </c:pt>
                <c:pt idx="2153">
                  <c:v>0.08</c:v>
                </c:pt>
                <c:pt idx="2154">
                  <c:v>0.08</c:v>
                </c:pt>
                <c:pt idx="2155">
                  <c:v>0.08</c:v>
                </c:pt>
                <c:pt idx="2156">
                  <c:v>0.08</c:v>
                </c:pt>
                <c:pt idx="2157">
                  <c:v>0.08</c:v>
                </c:pt>
                <c:pt idx="2158">
                  <c:v>0.08</c:v>
                </c:pt>
                <c:pt idx="2159">
                  <c:v>0.08</c:v>
                </c:pt>
                <c:pt idx="2160">
                  <c:v>0.08</c:v>
                </c:pt>
                <c:pt idx="2161">
                  <c:v>0.08</c:v>
                </c:pt>
                <c:pt idx="2162">
                  <c:v>0.08</c:v>
                </c:pt>
                <c:pt idx="2163">
                  <c:v>0.08</c:v>
                </c:pt>
                <c:pt idx="2164">
                  <c:v>0.08</c:v>
                </c:pt>
                <c:pt idx="2165">
                  <c:v>0.08</c:v>
                </c:pt>
                <c:pt idx="2166">
                  <c:v>0.08</c:v>
                </c:pt>
                <c:pt idx="2167">
                  <c:v>0.08</c:v>
                </c:pt>
                <c:pt idx="2168">
                  <c:v>0.08</c:v>
                </c:pt>
                <c:pt idx="2169">
                  <c:v>0.08</c:v>
                </c:pt>
                <c:pt idx="2170">
                  <c:v>0.08</c:v>
                </c:pt>
                <c:pt idx="2171">
                  <c:v>0.08</c:v>
                </c:pt>
                <c:pt idx="2172">
                  <c:v>0.08</c:v>
                </c:pt>
                <c:pt idx="2173">
                  <c:v>0.08</c:v>
                </c:pt>
                <c:pt idx="2174">
                  <c:v>0.08</c:v>
                </c:pt>
                <c:pt idx="2175">
                  <c:v>0.08</c:v>
                </c:pt>
                <c:pt idx="2176">
                  <c:v>0.08</c:v>
                </c:pt>
                <c:pt idx="2177">
                  <c:v>0.08</c:v>
                </c:pt>
                <c:pt idx="2178">
                  <c:v>0.08</c:v>
                </c:pt>
                <c:pt idx="2179">
                  <c:v>0.08</c:v>
                </c:pt>
                <c:pt idx="2180">
                  <c:v>0.08</c:v>
                </c:pt>
                <c:pt idx="2181">
                  <c:v>0.08</c:v>
                </c:pt>
                <c:pt idx="2182">
                  <c:v>0.08</c:v>
                </c:pt>
                <c:pt idx="2183">
                  <c:v>0.08</c:v>
                </c:pt>
                <c:pt idx="2184">
                  <c:v>0.08</c:v>
                </c:pt>
                <c:pt idx="2185">
                  <c:v>0.08</c:v>
                </c:pt>
                <c:pt idx="2186">
                  <c:v>0.08</c:v>
                </c:pt>
                <c:pt idx="2187">
                  <c:v>0.08</c:v>
                </c:pt>
                <c:pt idx="2188">
                  <c:v>0.08</c:v>
                </c:pt>
                <c:pt idx="2189">
                  <c:v>0.08</c:v>
                </c:pt>
                <c:pt idx="2190">
                  <c:v>0.08</c:v>
                </c:pt>
                <c:pt idx="2191">
                  <c:v>0.08</c:v>
                </c:pt>
                <c:pt idx="2192">
                  <c:v>0.08</c:v>
                </c:pt>
                <c:pt idx="2193">
                  <c:v>0.08</c:v>
                </c:pt>
                <c:pt idx="2194">
                  <c:v>0.08</c:v>
                </c:pt>
                <c:pt idx="2195">
                  <c:v>0.08</c:v>
                </c:pt>
                <c:pt idx="2196">
                  <c:v>0.08</c:v>
                </c:pt>
                <c:pt idx="2197">
                  <c:v>0.08</c:v>
                </c:pt>
                <c:pt idx="2198">
                  <c:v>0.08</c:v>
                </c:pt>
                <c:pt idx="2199">
                  <c:v>0.08</c:v>
                </c:pt>
                <c:pt idx="2200">
                  <c:v>0.08</c:v>
                </c:pt>
                <c:pt idx="2201">
                  <c:v>0.08</c:v>
                </c:pt>
                <c:pt idx="2202">
                  <c:v>0.08</c:v>
                </c:pt>
                <c:pt idx="2203">
                  <c:v>0.08</c:v>
                </c:pt>
                <c:pt idx="2204">
                  <c:v>0.08</c:v>
                </c:pt>
                <c:pt idx="2205">
                  <c:v>0.08</c:v>
                </c:pt>
                <c:pt idx="2206">
                  <c:v>0.08</c:v>
                </c:pt>
                <c:pt idx="2207">
                  <c:v>0.08</c:v>
                </c:pt>
                <c:pt idx="2208">
                  <c:v>0.08</c:v>
                </c:pt>
                <c:pt idx="2209">
                  <c:v>0.08</c:v>
                </c:pt>
                <c:pt idx="2210">
                  <c:v>0.08</c:v>
                </c:pt>
                <c:pt idx="2211">
                  <c:v>0.08</c:v>
                </c:pt>
                <c:pt idx="2212">
                  <c:v>0.08</c:v>
                </c:pt>
                <c:pt idx="2213">
                  <c:v>0.08</c:v>
                </c:pt>
                <c:pt idx="2214">
                  <c:v>0.08</c:v>
                </c:pt>
                <c:pt idx="2215">
                  <c:v>0.08</c:v>
                </c:pt>
                <c:pt idx="2216">
                  <c:v>0.08</c:v>
                </c:pt>
                <c:pt idx="2217">
                  <c:v>0.08</c:v>
                </c:pt>
                <c:pt idx="2218">
                  <c:v>0.08</c:v>
                </c:pt>
                <c:pt idx="2219">
                  <c:v>0.08</c:v>
                </c:pt>
                <c:pt idx="2220">
                  <c:v>0.08</c:v>
                </c:pt>
                <c:pt idx="2221">
                  <c:v>0.08</c:v>
                </c:pt>
                <c:pt idx="2222">
                  <c:v>0.08</c:v>
                </c:pt>
                <c:pt idx="2223">
                  <c:v>0.08</c:v>
                </c:pt>
                <c:pt idx="2224">
                  <c:v>0.08</c:v>
                </c:pt>
                <c:pt idx="2225">
                  <c:v>0.08</c:v>
                </c:pt>
                <c:pt idx="2226">
                  <c:v>0.08</c:v>
                </c:pt>
                <c:pt idx="2227">
                  <c:v>0.08</c:v>
                </c:pt>
                <c:pt idx="2228">
                  <c:v>0.08</c:v>
                </c:pt>
                <c:pt idx="2229">
                  <c:v>0.08</c:v>
                </c:pt>
                <c:pt idx="2230">
                  <c:v>0.08</c:v>
                </c:pt>
                <c:pt idx="2231">
                  <c:v>0.08</c:v>
                </c:pt>
                <c:pt idx="2232">
                  <c:v>0.08</c:v>
                </c:pt>
                <c:pt idx="2233">
                  <c:v>0.08</c:v>
                </c:pt>
                <c:pt idx="2234">
                  <c:v>0.08</c:v>
                </c:pt>
                <c:pt idx="2235">
                  <c:v>0.08</c:v>
                </c:pt>
                <c:pt idx="2236">
                  <c:v>0.08</c:v>
                </c:pt>
                <c:pt idx="2237">
                  <c:v>0.08</c:v>
                </c:pt>
                <c:pt idx="2238">
                  <c:v>0.08</c:v>
                </c:pt>
                <c:pt idx="2239">
                  <c:v>0.08</c:v>
                </c:pt>
                <c:pt idx="2240">
                  <c:v>0.08</c:v>
                </c:pt>
                <c:pt idx="2241">
                  <c:v>0.08</c:v>
                </c:pt>
                <c:pt idx="2242">
                  <c:v>0.08</c:v>
                </c:pt>
                <c:pt idx="2243">
                  <c:v>0.08</c:v>
                </c:pt>
                <c:pt idx="2244">
                  <c:v>0.08</c:v>
                </c:pt>
                <c:pt idx="2245">
                  <c:v>0.08</c:v>
                </c:pt>
                <c:pt idx="2246">
                  <c:v>0.08</c:v>
                </c:pt>
                <c:pt idx="2247">
                  <c:v>0.08</c:v>
                </c:pt>
                <c:pt idx="2248">
                  <c:v>0.08</c:v>
                </c:pt>
                <c:pt idx="2249">
                  <c:v>0.08</c:v>
                </c:pt>
                <c:pt idx="2250">
                  <c:v>7.7499999999999999E-2</c:v>
                </c:pt>
                <c:pt idx="2251">
                  <c:v>7.7499999999999999E-2</c:v>
                </c:pt>
                <c:pt idx="2252">
                  <c:v>7.7499999999999999E-2</c:v>
                </c:pt>
                <c:pt idx="2253">
                  <c:v>7.7499999999999999E-2</c:v>
                </c:pt>
                <c:pt idx="2254">
                  <c:v>7.7499999999999999E-2</c:v>
                </c:pt>
                <c:pt idx="2255">
                  <c:v>7.7499999999999999E-2</c:v>
                </c:pt>
                <c:pt idx="2256">
                  <c:v>7.7499999999999999E-2</c:v>
                </c:pt>
                <c:pt idx="2257">
                  <c:v>7.7499999999999999E-2</c:v>
                </c:pt>
                <c:pt idx="2258">
                  <c:v>7.7499999999999999E-2</c:v>
                </c:pt>
                <c:pt idx="2259">
                  <c:v>7.7499999999999999E-2</c:v>
                </c:pt>
                <c:pt idx="2260">
                  <c:v>7.7499999999999999E-2</c:v>
                </c:pt>
                <c:pt idx="2261">
                  <c:v>7.7499999999999999E-2</c:v>
                </c:pt>
                <c:pt idx="2262">
                  <c:v>7.7499999999999999E-2</c:v>
                </c:pt>
                <c:pt idx="2263">
                  <c:v>7.7499999999999999E-2</c:v>
                </c:pt>
                <c:pt idx="2264">
                  <c:v>7.7499999999999999E-2</c:v>
                </c:pt>
                <c:pt idx="2265">
                  <c:v>7.7499999999999999E-2</c:v>
                </c:pt>
                <c:pt idx="2266">
                  <c:v>7.7499999999999999E-2</c:v>
                </c:pt>
                <c:pt idx="2267">
                  <c:v>7.7499999999999999E-2</c:v>
                </c:pt>
                <c:pt idx="2268">
                  <c:v>7.7499999999999999E-2</c:v>
                </c:pt>
                <c:pt idx="2269">
                  <c:v>7.7499999999999999E-2</c:v>
                </c:pt>
                <c:pt idx="2270">
                  <c:v>7.7499999999999999E-2</c:v>
                </c:pt>
                <c:pt idx="2271">
                  <c:v>7.7499999999999999E-2</c:v>
                </c:pt>
                <c:pt idx="2272">
                  <c:v>7.7499999999999999E-2</c:v>
                </c:pt>
                <c:pt idx="2273">
                  <c:v>7.7499999999999999E-2</c:v>
                </c:pt>
                <c:pt idx="2274">
                  <c:v>7.7499999999999999E-2</c:v>
                </c:pt>
                <c:pt idx="2275">
                  <c:v>7.7499999999999999E-2</c:v>
                </c:pt>
                <c:pt idx="2276">
                  <c:v>7.7499999999999999E-2</c:v>
                </c:pt>
                <c:pt idx="2277">
                  <c:v>7.7499999999999999E-2</c:v>
                </c:pt>
                <c:pt idx="2278">
                  <c:v>7.7499999999999999E-2</c:v>
                </c:pt>
                <c:pt idx="2279">
                  <c:v>7.7499999999999999E-2</c:v>
                </c:pt>
                <c:pt idx="2280">
                  <c:v>7.7499999999999999E-2</c:v>
                </c:pt>
                <c:pt idx="2281">
                  <c:v>7.7499999999999999E-2</c:v>
                </c:pt>
                <c:pt idx="2282">
                  <c:v>7.7499999999999999E-2</c:v>
                </c:pt>
                <c:pt idx="2283">
                  <c:v>7.7499999999999999E-2</c:v>
                </c:pt>
                <c:pt idx="2284">
                  <c:v>7.7499999999999999E-2</c:v>
                </c:pt>
                <c:pt idx="2285">
                  <c:v>7.7499999999999999E-2</c:v>
                </c:pt>
                <c:pt idx="2286">
                  <c:v>7.7499999999999999E-2</c:v>
                </c:pt>
                <c:pt idx="2287">
                  <c:v>7.7499999999999999E-2</c:v>
                </c:pt>
                <c:pt idx="2288">
                  <c:v>7.7499999999999999E-2</c:v>
                </c:pt>
                <c:pt idx="2289">
                  <c:v>7.7499999999999999E-2</c:v>
                </c:pt>
                <c:pt idx="2290">
                  <c:v>7.7499999999999999E-2</c:v>
                </c:pt>
                <c:pt idx="2291">
                  <c:v>7.7499999999999999E-2</c:v>
                </c:pt>
                <c:pt idx="2292">
                  <c:v>7.7499999999999999E-2</c:v>
                </c:pt>
                <c:pt idx="2293">
                  <c:v>7.7499999999999999E-2</c:v>
                </c:pt>
                <c:pt idx="2294">
                  <c:v>7.7499999999999999E-2</c:v>
                </c:pt>
                <c:pt idx="2295">
                  <c:v>7.7499999999999999E-2</c:v>
                </c:pt>
                <c:pt idx="2296">
                  <c:v>7.7499999999999999E-2</c:v>
                </c:pt>
                <c:pt idx="2297">
                  <c:v>7.7499999999999999E-2</c:v>
                </c:pt>
                <c:pt idx="2298">
                  <c:v>7.7499999999999999E-2</c:v>
                </c:pt>
                <c:pt idx="2299">
                  <c:v>7.7499999999999999E-2</c:v>
                </c:pt>
                <c:pt idx="2300">
                  <c:v>7.7499999999999999E-2</c:v>
                </c:pt>
                <c:pt idx="2301">
                  <c:v>7.7499999999999999E-2</c:v>
                </c:pt>
                <c:pt idx="2302">
                  <c:v>7.7499999999999999E-2</c:v>
                </c:pt>
                <c:pt idx="2303">
                  <c:v>7.7499999999999999E-2</c:v>
                </c:pt>
                <c:pt idx="2304">
                  <c:v>7.7499999999999999E-2</c:v>
                </c:pt>
                <c:pt idx="2305">
                  <c:v>7.7499999999999999E-2</c:v>
                </c:pt>
                <c:pt idx="2306">
                  <c:v>7.7499999999999999E-2</c:v>
                </c:pt>
                <c:pt idx="2307">
                  <c:v>7.7499999999999999E-2</c:v>
                </c:pt>
                <c:pt idx="2308">
                  <c:v>7.7499999999999999E-2</c:v>
                </c:pt>
                <c:pt idx="2309">
                  <c:v>7.7499999999999999E-2</c:v>
                </c:pt>
                <c:pt idx="2310">
                  <c:v>7.7499999999999999E-2</c:v>
                </c:pt>
                <c:pt idx="2311">
                  <c:v>7.7499999999999999E-2</c:v>
                </c:pt>
                <c:pt idx="2312">
                  <c:v>7.7499999999999999E-2</c:v>
                </c:pt>
                <c:pt idx="2313">
                  <c:v>7.7499999999999999E-2</c:v>
                </c:pt>
                <c:pt idx="2314">
                  <c:v>7.7499999999999999E-2</c:v>
                </c:pt>
                <c:pt idx="2315">
                  <c:v>7.7499999999999999E-2</c:v>
                </c:pt>
                <c:pt idx="2316">
                  <c:v>7.7499999999999999E-2</c:v>
                </c:pt>
                <c:pt idx="2317">
                  <c:v>7.7499999999999999E-2</c:v>
                </c:pt>
                <c:pt idx="2318">
                  <c:v>7.7499999999999999E-2</c:v>
                </c:pt>
                <c:pt idx="2319">
                  <c:v>7.7499999999999999E-2</c:v>
                </c:pt>
                <c:pt idx="2320">
                  <c:v>7.7499999999999999E-2</c:v>
                </c:pt>
                <c:pt idx="2321">
                  <c:v>7.7499999999999999E-2</c:v>
                </c:pt>
                <c:pt idx="2322">
                  <c:v>7.7499999999999999E-2</c:v>
                </c:pt>
                <c:pt idx="2323">
                  <c:v>7.7499999999999999E-2</c:v>
                </c:pt>
                <c:pt idx="2324">
                  <c:v>7.7499999999999999E-2</c:v>
                </c:pt>
                <c:pt idx="2325">
                  <c:v>7.7499999999999999E-2</c:v>
                </c:pt>
                <c:pt idx="2326">
                  <c:v>7.7499999999999999E-2</c:v>
                </c:pt>
                <c:pt idx="2327">
                  <c:v>7.7499999999999999E-2</c:v>
                </c:pt>
                <c:pt idx="2328">
                  <c:v>7.7499999999999999E-2</c:v>
                </c:pt>
                <c:pt idx="2329">
                  <c:v>7.7499999999999999E-2</c:v>
                </c:pt>
                <c:pt idx="2330">
                  <c:v>7.7499999999999999E-2</c:v>
                </c:pt>
                <c:pt idx="2331">
                  <c:v>7.7499999999999999E-2</c:v>
                </c:pt>
                <c:pt idx="2332">
                  <c:v>7.7499999999999999E-2</c:v>
                </c:pt>
                <c:pt idx="2333">
                  <c:v>7.7499999999999999E-2</c:v>
                </c:pt>
                <c:pt idx="2334">
                  <c:v>7.7499999999999999E-2</c:v>
                </c:pt>
                <c:pt idx="2335">
                  <c:v>7.7499999999999999E-2</c:v>
                </c:pt>
                <c:pt idx="2336">
                  <c:v>7.7499999999999999E-2</c:v>
                </c:pt>
                <c:pt idx="2337">
                  <c:v>7.7499999999999999E-2</c:v>
                </c:pt>
                <c:pt idx="2338">
                  <c:v>7.7499999999999999E-2</c:v>
                </c:pt>
                <c:pt idx="2339">
                  <c:v>7.7499999999999999E-2</c:v>
                </c:pt>
                <c:pt idx="2340">
                  <c:v>7.7499999999999999E-2</c:v>
                </c:pt>
                <c:pt idx="2341">
                  <c:v>7.7499999999999999E-2</c:v>
                </c:pt>
                <c:pt idx="2342">
                  <c:v>7.7499999999999999E-2</c:v>
                </c:pt>
                <c:pt idx="2343">
                  <c:v>7.7499999999999999E-2</c:v>
                </c:pt>
                <c:pt idx="2344">
                  <c:v>7.7499999999999999E-2</c:v>
                </c:pt>
                <c:pt idx="2345">
                  <c:v>7.7499999999999999E-2</c:v>
                </c:pt>
                <c:pt idx="2346">
                  <c:v>7.7499999999999999E-2</c:v>
                </c:pt>
                <c:pt idx="2347">
                  <c:v>7.7499999999999999E-2</c:v>
                </c:pt>
                <c:pt idx="2348">
                  <c:v>7.7499999999999999E-2</c:v>
                </c:pt>
                <c:pt idx="2349">
                  <c:v>7.7499999999999999E-2</c:v>
                </c:pt>
                <c:pt idx="2350">
                  <c:v>7.7499999999999999E-2</c:v>
                </c:pt>
                <c:pt idx="2351">
                  <c:v>7.7499999999999999E-2</c:v>
                </c:pt>
                <c:pt idx="2352">
                  <c:v>7.7499999999999999E-2</c:v>
                </c:pt>
                <c:pt idx="2353">
                  <c:v>7.7499999999999999E-2</c:v>
                </c:pt>
                <c:pt idx="2354">
                  <c:v>7.7499999999999999E-2</c:v>
                </c:pt>
                <c:pt idx="2355">
                  <c:v>7.7499999999999999E-2</c:v>
                </c:pt>
                <c:pt idx="2356">
                  <c:v>7.7499999999999999E-2</c:v>
                </c:pt>
                <c:pt idx="2357">
                  <c:v>7.7499999999999999E-2</c:v>
                </c:pt>
                <c:pt idx="2358">
                  <c:v>7.7499999999999999E-2</c:v>
                </c:pt>
                <c:pt idx="2359">
                  <c:v>7.7499999999999999E-2</c:v>
                </c:pt>
                <c:pt idx="2360">
                  <c:v>7.7499999999999999E-2</c:v>
                </c:pt>
                <c:pt idx="2361">
                  <c:v>7.7499999999999999E-2</c:v>
                </c:pt>
                <c:pt idx="2362">
                  <c:v>7.7499999999999999E-2</c:v>
                </c:pt>
                <c:pt idx="2363">
                  <c:v>7.7499999999999999E-2</c:v>
                </c:pt>
                <c:pt idx="2364">
                  <c:v>7.7499999999999999E-2</c:v>
                </c:pt>
                <c:pt idx="2365">
                  <c:v>7.7499999999999999E-2</c:v>
                </c:pt>
                <c:pt idx="2366">
                  <c:v>7.7499999999999999E-2</c:v>
                </c:pt>
                <c:pt idx="2367">
                  <c:v>7.7499999999999999E-2</c:v>
                </c:pt>
                <c:pt idx="2368">
                  <c:v>7.7499999999999999E-2</c:v>
                </c:pt>
                <c:pt idx="2369">
                  <c:v>7.7499999999999999E-2</c:v>
                </c:pt>
                <c:pt idx="2370">
                  <c:v>7.7499999999999999E-2</c:v>
                </c:pt>
                <c:pt idx="2371">
                  <c:v>7.7499999999999999E-2</c:v>
                </c:pt>
                <c:pt idx="2372">
                  <c:v>7.7499999999999999E-2</c:v>
                </c:pt>
                <c:pt idx="2373">
                  <c:v>7.7499999999999999E-2</c:v>
                </c:pt>
                <c:pt idx="2374">
                  <c:v>7.7499999999999999E-2</c:v>
                </c:pt>
                <c:pt idx="2375">
                  <c:v>7.7499999999999999E-2</c:v>
                </c:pt>
                <c:pt idx="2376">
                  <c:v>7.7499999999999999E-2</c:v>
                </c:pt>
                <c:pt idx="2377">
                  <c:v>7.7499999999999999E-2</c:v>
                </c:pt>
                <c:pt idx="2378">
                  <c:v>7.7499999999999999E-2</c:v>
                </c:pt>
                <c:pt idx="2379">
                  <c:v>7.7499999999999999E-2</c:v>
                </c:pt>
                <c:pt idx="2380">
                  <c:v>7.7499999999999999E-2</c:v>
                </c:pt>
                <c:pt idx="2381">
                  <c:v>7.7499999999999999E-2</c:v>
                </c:pt>
                <c:pt idx="2382">
                  <c:v>7.7499999999999999E-2</c:v>
                </c:pt>
                <c:pt idx="2383">
                  <c:v>7.7499999999999999E-2</c:v>
                </c:pt>
                <c:pt idx="2384">
                  <c:v>7.7499999999999999E-2</c:v>
                </c:pt>
                <c:pt idx="2385">
                  <c:v>7.7499999999999999E-2</c:v>
                </c:pt>
                <c:pt idx="2386">
                  <c:v>7.7499999999999999E-2</c:v>
                </c:pt>
                <c:pt idx="2387">
                  <c:v>7.7499999999999999E-2</c:v>
                </c:pt>
                <c:pt idx="2388">
                  <c:v>7.7499999999999999E-2</c:v>
                </c:pt>
                <c:pt idx="2389">
                  <c:v>7.7499999999999999E-2</c:v>
                </c:pt>
                <c:pt idx="2390">
                  <c:v>7.7499999999999999E-2</c:v>
                </c:pt>
                <c:pt idx="2391">
                  <c:v>7.7499999999999999E-2</c:v>
                </c:pt>
                <c:pt idx="2392">
                  <c:v>7.7499999999999999E-2</c:v>
                </c:pt>
                <c:pt idx="2393">
                  <c:v>7.7499999999999999E-2</c:v>
                </c:pt>
                <c:pt idx="2394">
                  <c:v>7.7499999999999999E-2</c:v>
                </c:pt>
                <c:pt idx="2395">
                  <c:v>7.7499999999999999E-2</c:v>
                </c:pt>
                <c:pt idx="2396">
                  <c:v>7.7499999999999999E-2</c:v>
                </c:pt>
                <c:pt idx="2397">
                  <c:v>7.7499999999999999E-2</c:v>
                </c:pt>
                <c:pt idx="2398">
                  <c:v>7.7499999999999999E-2</c:v>
                </c:pt>
                <c:pt idx="2399">
                  <c:v>7.7499999999999999E-2</c:v>
                </c:pt>
                <c:pt idx="2400">
                  <c:v>7.7499999999999999E-2</c:v>
                </c:pt>
                <c:pt idx="2401">
                  <c:v>7.7499999999999999E-2</c:v>
                </c:pt>
                <c:pt idx="2402">
                  <c:v>7.7499999999999999E-2</c:v>
                </c:pt>
                <c:pt idx="2403">
                  <c:v>7.7499999999999999E-2</c:v>
                </c:pt>
                <c:pt idx="2404">
                  <c:v>7.7499999999999999E-2</c:v>
                </c:pt>
                <c:pt idx="2405">
                  <c:v>7.7499999999999999E-2</c:v>
                </c:pt>
                <c:pt idx="2406">
                  <c:v>7.7499999999999999E-2</c:v>
                </c:pt>
                <c:pt idx="2407">
                  <c:v>7.7499999999999999E-2</c:v>
                </c:pt>
                <c:pt idx="2408">
                  <c:v>7.7499999999999999E-2</c:v>
                </c:pt>
                <c:pt idx="2409">
                  <c:v>7.7499999999999999E-2</c:v>
                </c:pt>
                <c:pt idx="2410">
                  <c:v>7.7499999999999999E-2</c:v>
                </c:pt>
                <c:pt idx="2411">
                  <c:v>7.7499999999999999E-2</c:v>
                </c:pt>
                <c:pt idx="2412">
                  <c:v>7.7499999999999999E-2</c:v>
                </c:pt>
                <c:pt idx="2413">
                  <c:v>7.7499999999999999E-2</c:v>
                </c:pt>
                <c:pt idx="2414">
                  <c:v>7.7499999999999999E-2</c:v>
                </c:pt>
                <c:pt idx="2415">
                  <c:v>7.7499999999999999E-2</c:v>
                </c:pt>
                <c:pt idx="2416">
                  <c:v>7.7499999999999999E-2</c:v>
                </c:pt>
                <c:pt idx="2417">
                  <c:v>7.7499999999999999E-2</c:v>
                </c:pt>
                <c:pt idx="2418">
                  <c:v>7.7499999999999999E-2</c:v>
                </c:pt>
                <c:pt idx="2419">
                  <c:v>7.7499999999999999E-2</c:v>
                </c:pt>
                <c:pt idx="2420">
                  <c:v>7.7499999999999999E-2</c:v>
                </c:pt>
                <c:pt idx="2421">
                  <c:v>7.7499999999999999E-2</c:v>
                </c:pt>
                <c:pt idx="2422">
                  <c:v>7.7499999999999999E-2</c:v>
                </c:pt>
                <c:pt idx="2423">
                  <c:v>7.7499999999999999E-2</c:v>
                </c:pt>
                <c:pt idx="2424">
                  <c:v>7.7499999999999999E-2</c:v>
                </c:pt>
                <c:pt idx="2425">
                  <c:v>7.7499999999999999E-2</c:v>
                </c:pt>
                <c:pt idx="2426">
                  <c:v>7.7499999999999999E-2</c:v>
                </c:pt>
                <c:pt idx="2427">
                  <c:v>7.7499999999999999E-2</c:v>
                </c:pt>
                <c:pt idx="2428">
                  <c:v>7.7499999999999999E-2</c:v>
                </c:pt>
                <c:pt idx="2429">
                  <c:v>7.7499999999999999E-2</c:v>
                </c:pt>
                <c:pt idx="2430">
                  <c:v>7.7499999999999999E-2</c:v>
                </c:pt>
                <c:pt idx="2431">
                  <c:v>7.7499999999999999E-2</c:v>
                </c:pt>
                <c:pt idx="2432">
                  <c:v>7.7499999999999999E-2</c:v>
                </c:pt>
                <c:pt idx="2433">
                  <c:v>7.7499999999999999E-2</c:v>
                </c:pt>
                <c:pt idx="2434">
                  <c:v>7.7499999999999999E-2</c:v>
                </c:pt>
                <c:pt idx="2435">
                  <c:v>7.7499999999999999E-2</c:v>
                </c:pt>
                <c:pt idx="2436">
                  <c:v>7.7499999999999999E-2</c:v>
                </c:pt>
                <c:pt idx="2437">
                  <c:v>7.7499999999999999E-2</c:v>
                </c:pt>
                <c:pt idx="2438">
                  <c:v>7.7499999999999999E-2</c:v>
                </c:pt>
                <c:pt idx="2439">
                  <c:v>7.7499999999999999E-2</c:v>
                </c:pt>
                <c:pt idx="2440">
                  <c:v>7.7499999999999999E-2</c:v>
                </c:pt>
                <c:pt idx="2441">
                  <c:v>7.7499999999999999E-2</c:v>
                </c:pt>
                <c:pt idx="2442">
                  <c:v>7.7499999999999999E-2</c:v>
                </c:pt>
                <c:pt idx="2443">
                  <c:v>7.7499999999999999E-2</c:v>
                </c:pt>
                <c:pt idx="2444">
                  <c:v>7.7499999999999999E-2</c:v>
                </c:pt>
                <c:pt idx="2445">
                  <c:v>7.7499999999999999E-2</c:v>
                </c:pt>
                <c:pt idx="2446">
                  <c:v>7.7499999999999999E-2</c:v>
                </c:pt>
                <c:pt idx="2447">
                  <c:v>7.7499999999999999E-2</c:v>
                </c:pt>
                <c:pt idx="2448">
                  <c:v>7.7499999999999999E-2</c:v>
                </c:pt>
                <c:pt idx="2449">
                  <c:v>7.7499999999999999E-2</c:v>
                </c:pt>
                <c:pt idx="2450">
                  <c:v>7.7499999999999999E-2</c:v>
                </c:pt>
                <c:pt idx="2451">
                  <c:v>7.7499999999999999E-2</c:v>
                </c:pt>
                <c:pt idx="2452">
                  <c:v>7.7499999999999999E-2</c:v>
                </c:pt>
                <c:pt idx="2453">
                  <c:v>7.7499999999999999E-2</c:v>
                </c:pt>
                <c:pt idx="2454">
                  <c:v>7.7499999999999999E-2</c:v>
                </c:pt>
                <c:pt idx="2455">
                  <c:v>7.7499999999999999E-2</c:v>
                </c:pt>
                <c:pt idx="2456">
                  <c:v>7.7499999999999999E-2</c:v>
                </c:pt>
                <c:pt idx="2457">
                  <c:v>7.7499999999999999E-2</c:v>
                </c:pt>
                <c:pt idx="2458">
                  <c:v>7.7499999999999999E-2</c:v>
                </c:pt>
                <c:pt idx="2459">
                  <c:v>7.7499999999999999E-2</c:v>
                </c:pt>
                <c:pt idx="2460">
                  <c:v>7.7499999999999999E-2</c:v>
                </c:pt>
                <c:pt idx="2461">
                  <c:v>7.7499999999999999E-2</c:v>
                </c:pt>
                <c:pt idx="2462">
                  <c:v>7.7499999999999999E-2</c:v>
                </c:pt>
                <c:pt idx="2463">
                  <c:v>7.7499999999999999E-2</c:v>
                </c:pt>
                <c:pt idx="2464">
                  <c:v>7.7499999999999999E-2</c:v>
                </c:pt>
                <c:pt idx="2465">
                  <c:v>7.7499999999999999E-2</c:v>
                </c:pt>
                <c:pt idx="2466">
                  <c:v>7.7499999999999999E-2</c:v>
                </c:pt>
                <c:pt idx="2467">
                  <c:v>7.7499999999999999E-2</c:v>
                </c:pt>
                <c:pt idx="2468">
                  <c:v>7.7499999999999999E-2</c:v>
                </c:pt>
                <c:pt idx="2469">
                  <c:v>7.7499999999999999E-2</c:v>
                </c:pt>
                <c:pt idx="2470">
                  <c:v>7.7499999999999999E-2</c:v>
                </c:pt>
                <c:pt idx="2471">
                  <c:v>7.7499999999999999E-2</c:v>
                </c:pt>
                <c:pt idx="2472">
                  <c:v>7.7499999999999999E-2</c:v>
                </c:pt>
                <c:pt idx="2473">
                  <c:v>7.7499999999999999E-2</c:v>
                </c:pt>
                <c:pt idx="2474">
                  <c:v>7.7499999999999999E-2</c:v>
                </c:pt>
                <c:pt idx="2475">
                  <c:v>7.7499999999999999E-2</c:v>
                </c:pt>
                <c:pt idx="2476">
                  <c:v>7.7499999999999999E-2</c:v>
                </c:pt>
                <c:pt idx="2477">
                  <c:v>7.7499999999999999E-2</c:v>
                </c:pt>
                <c:pt idx="2478">
                  <c:v>7.7499999999999999E-2</c:v>
                </c:pt>
                <c:pt idx="2479">
                  <c:v>7.7499999999999999E-2</c:v>
                </c:pt>
                <c:pt idx="2480">
                  <c:v>7.7499999999999999E-2</c:v>
                </c:pt>
                <c:pt idx="2481">
                  <c:v>7.7499999999999999E-2</c:v>
                </c:pt>
                <c:pt idx="2482">
                  <c:v>7.7499999999999999E-2</c:v>
                </c:pt>
                <c:pt idx="2483">
                  <c:v>7.7499999999999999E-2</c:v>
                </c:pt>
                <c:pt idx="2484">
                  <c:v>7.7499999999999999E-2</c:v>
                </c:pt>
                <c:pt idx="2485">
                  <c:v>7.7499999999999999E-2</c:v>
                </c:pt>
                <c:pt idx="2486">
                  <c:v>7.7499999999999999E-2</c:v>
                </c:pt>
                <c:pt idx="2487">
                  <c:v>7.7499999999999999E-2</c:v>
                </c:pt>
                <c:pt idx="2488">
                  <c:v>7.7499999999999999E-2</c:v>
                </c:pt>
                <c:pt idx="2489">
                  <c:v>7.7499999999999999E-2</c:v>
                </c:pt>
                <c:pt idx="2490">
                  <c:v>7.7499999999999999E-2</c:v>
                </c:pt>
                <c:pt idx="2491">
                  <c:v>7.7499999999999999E-2</c:v>
                </c:pt>
                <c:pt idx="2492">
                  <c:v>7.7499999999999999E-2</c:v>
                </c:pt>
                <c:pt idx="2493">
                  <c:v>7.7499999999999999E-2</c:v>
                </c:pt>
                <c:pt idx="2494">
                  <c:v>7.7499999999999999E-2</c:v>
                </c:pt>
                <c:pt idx="2495">
                  <c:v>7.7499999999999999E-2</c:v>
                </c:pt>
                <c:pt idx="2496">
                  <c:v>7.7499999999999999E-2</c:v>
                </c:pt>
                <c:pt idx="2497">
                  <c:v>7.7499999999999999E-2</c:v>
                </c:pt>
                <c:pt idx="2498">
                  <c:v>7.7499999999999999E-2</c:v>
                </c:pt>
                <c:pt idx="2499">
                  <c:v>7.7499999999999999E-2</c:v>
                </c:pt>
                <c:pt idx="2500">
                  <c:v>7.4999999999999997E-2</c:v>
                </c:pt>
                <c:pt idx="2501">
                  <c:v>7.4999999999999997E-2</c:v>
                </c:pt>
                <c:pt idx="2502">
                  <c:v>7.4999999999999997E-2</c:v>
                </c:pt>
                <c:pt idx="2503">
                  <c:v>7.4999999999999997E-2</c:v>
                </c:pt>
                <c:pt idx="2504">
                  <c:v>7.4999999999999997E-2</c:v>
                </c:pt>
                <c:pt idx="2505">
                  <c:v>7.4999999999999997E-2</c:v>
                </c:pt>
                <c:pt idx="2506">
                  <c:v>7.4999999999999997E-2</c:v>
                </c:pt>
                <c:pt idx="2507">
                  <c:v>7.4999999999999997E-2</c:v>
                </c:pt>
                <c:pt idx="2508">
                  <c:v>7.4999999999999997E-2</c:v>
                </c:pt>
                <c:pt idx="2509">
                  <c:v>7.4999999999999997E-2</c:v>
                </c:pt>
                <c:pt idx="2510">
                  <c:v>7.4999999999999997E-2</c:v>
                </c:pt>
                <c:pt idx="2511">
                  <c:v>7.4999999999999997E-2</c:v>
                </c:pt>
                <c:pt idx="2512">
                  <c:v>7.4999999999999997E-2</c:v>
                </c:pt>
                <c:pt idx="2513">
                  <c:v>7.4999999999999997E-2</c:v>
                </c:pt>
                <c:pt idx="2514">
                  <c:v>7.4999999999999997E-2</c:v>
                </c:pt>
                <c:pt idx="2515">
                  <c:v>7.4999999999999997E-2</c:v>
                </c:pt>
                <c:pt idx="2516">
                  <c:v>7.4999999999999997E-2</c:v>
                </c:pt>
                <c:pt idx="2517">
                  <c:v>7.4999999999999997E-2</c:v>
                </c:pt>
                <c:pt idx="2518">
                  <c:v>7.4999999999999997E-2</c:v>
                </c:pt>
                <c:pt idx="2519">
                  <c:v>7.4999999999999997E-2</c:v>
                </c:pt>
                <c:pt idx="2520">
                  <c:v>7.4999999999999997E-2</c:v>
                </c:pt>
                <c:pt idx="2521">
                  <c:v>7.4999999999999997E-2</c:v>
                </c:pt>
                <c:pt idx="2522">
                  <c:v>7.4999999999999997E-2</c:v>
                </c:pt>
                <c:pt idx="2523">
                  <c:v>7.4999999999999997E-2</c:v>
                </c:pt>
                <c:pt idx="2524">
                  <c:v>7.4999999999999997E-2</c:v>
                </c:pt>
                <c:pt idx="2525">
                  <c:v>7.4999999999999997E-2</c:v>
                </c:pt>
                <c:pt idx="2526">
                  <c:v>7.4999999999999997E-2</c:v>
                </c:pt>
                <c:pt idx="2527">
                  <c:v>7.4999999999999997E-2</c:v>
                </c:pt>
                <c:pt idx="2528">
                  <c:v>7.4999999999999997E-2</c:v>
                </c:pt>
                <c:pt idx="2529">
                  <c:v>7.4999999999999997E-2</c:v>
                </c:pt>
                <c:pt idx="2530">
                  <c:v>7.4999999999999997E-2</c:v>
                </c:pt>
                <c:pt idx="2531">
                  <c:v>7.4999999999999997E-2</c:v>
                </c:pt>
                <c:pt idx="2532">
                  <c:v>7.4999999999999997E-2</c:v>
                </c:pt>
                <c:pt idx="2533">
                  <c:v>7.4999999999999997E-2</c:v>
                </c:pt>
                <c:pt idx="2534">
                  <c:v>7.4999999999999997E-2</c:v>
                </c:pt>
                <c:pt idx="2535">
                  <c:v>7.4999999999999997E-2</c:v>
                </c:pt>
                <c:pt idx="2536">
                  <c:v>7.4999999999999997E-2</c:v>
                </c:pt>
                <c:pt idx="2537">
                  <c:v>7.4999999999999997E-2</c:v>
                </c:pt>
                <c:pt idx="2538">
                  <c:v>7.4999999999999997E-2</c:v>
                </c:pt>
                <c:pt idx="2539">
                  <c:v>7.4999999999999997E-2</c:v>
                </c:pt>
                <c:pt idx="2540">
                  <c:v>7.4999999999999997E-2</c:v>
                </c:pt>
                <c:pt idx="2541">
                  <c:v>7.4999999999999997E-2</c:v>
                </c:pt>
                <c:pt idx="2542">
                  <c:v>7.4999999999999997E-2</c:v>
                </c:pt>
                <c:pt idx="2543">
                  <c:v>7.4999999999999997E-2</c:v>
                </c:pt>
                <c:pt idx="2544">
                  <c:v>7.4999999999999997E-2</c:v>
                </c:pt>
                <c:pt idx="2545">
                  <c:v>7.4999999999999997E-2</c:v>
                </c:pt>
                <c:pt idx="2546">
                  <c:v>7.4999999999999997E-2</c:v>
                </c:pt>
                <c:pt idx="2547">
                  <c:v>7.4999999999999997E-2</c:v>
                </c:pt>
                <c:pt idx="2548">
                  <c:v>7.4999999999999997E-2</c:v>
                </c:pt>
                <c:pt idx="2549">
                  <c:v>7.4999999999999997E-2</c:v>
                </c:pt>
                <c:pt idx="2550">
                  <c:v>7.4999999999999997E-2</c:v>
                </c:pt>
                <c:pt idx="2551">
                  <c:v>7.4999999999999997E-2</c:v>
                </c:pt>
                <c:pt idx="2552">
                  <c:v>7.4999999999999997E-2</c:v>
                </c:pt>
                <c:pt idx="2553">
                  <c:v>7.4999999999999997E-2</c:v>
                </c:pt>
                <c:pt idx="2554">
                  <c:v>7.4999999999999997E-2</c:v>
                </c:pt>
                <c:pt idx="2555">
                  <c:v>7.4999999999999997E-2</c:v>
                </c:pt>
                <c:pt idx="2556">
                  <c:v>7.4999999999999997E-2</c:v>
                </c:pt>
                <c:pt idx="2557">
                  <c:v>7.4999999999999997E-2</c:v>
                </c:pt>
                <c:pt idx="2558">
                  <c:v>7.4999999999999997E-2</c:v>
                </c:pt>
                <c:pt idx="2559">
                  <c:v>7.4999999999999997E-2</c:v>
                </c:pt>
                <c:pt idx="2560">
                  <c:v>7.4999999999999997E-2</c:v>
                </c:pt>
                <c:pt idx="2561">
                  <c:v>7.4999999999999997E-2</c:v>
                </c:pt>
                <c:pt idx="2562">
                  <c:v>7.4999999999999997E-2</c:v>
                </c:pt>
                <c:pt idx="2563">
                  <c:v>7.4999999999999997E-2</c:v>
                </c:pt>
                <c:pt idx="2564">
                  <c:v>7.4999999999999997E-2</c:v>
                </c:pt>
                <c:pt idx="2565">
                  <c:v>7.4999999999999997E-2</c:v>
                </c:pt>
                <c:pt idx="2566">
                  <c:v>7.4999999999999997E-2</c:v>
                </c:pt>
                <c:pt idx="2567">
                  <c:v>7.4999999999999997E-2</c:v>
                </c:pt>
                <c:pt idx="2568">
                  <c:v>7.4999999999999997E-2</c:v>
                </c:pt>
                <c:pt idx="2569">
                  <c:v>7.4999999999999997E-2</c:v>
                </c:pt>
                <c:pt idx="2570">
                  <c:v>7.4999999999999997E-2</c:v>
                </c:pt>
                <c:pt idx="2571">
                  <c:v>7.4999999999999997E-2</c:v>
                </c:pt>
                <c:pt idx="2572">
                  <c:v>7.4999999999999997E-2</c:v>
                </c:pt>
                <c:pt idx="2573">
                  <c:v>7.4999999999999997E-2</c:v>
                </c:pt>
                <c:pt idx="2574">
                  <c:v>7.4999999999999997E-2</c:v>
                </c:pt>
                <c:pt idx="2575">
                  <c:v>7.4999999999999997E-2</c:v>
                </c:pt>
                <c:pt idx="2576">
                  <c:v>7.4999999999999997E-2</c:v>
                </c:pt>
                <c:pt idx="2577">
                  <c:v>7.4999999999999997E-2</c:v>
                </c:pt>
                <c:pt idx="2578">
                  <c:v>7.4999999999999997E-2</c:v>
                </c:pt>
                <c:pt idx="2579">
                  <c:v>7.4999999999999997E-2</c:v>
                </c:pt>
                <c:pt idx="2580">
                  <c:v>7.4999999999999997E-2</c:v>
                </c:pt>
                <c:pt idx="2581">
                  <c:v>7.4999999999999997E-2</c:v>
                </c:pt>
                <c:pt idx="2582">
                  <c:v>7.4999999999999997E-2</c:v>
                </c:pt>
                <c:pt idx="2583">
                  <c:v>7.4999999999999997E-2</c:v>
                </c:pt>
                <c:pt idx="2584">
                  <c:v>7.4999999999999997E-2</c:v>
                </c:pt>
                <c:pt idx="2585">
                  <c:v>7.4999999999999997E-2</c:v>
                </c:pt>
                <c:pt idx="2586">
                  <c:v>7.4999999999999997E-2</c:v>
                </c:pt>
                <c:pt idx="2587">
                  <c:v>7.4999999999999997E-2</c:v>
                </c:pt>
                <c:pt idx="2588">
                  <c:v>7.4999999999999997E-2</c:v>
                </c:pt>
                <c:pt idx="2589">
                  <c:v>7.4999999999999997E-2</c:v>
                </c:pt>
                <c:pt idx="2590">
                  <c:v>7.4999999999999997E-2</c:v>
                </c:pt>
                <c:pt idx="2591">
                  <c:v>7.4999999999999997E-2</c:v>
                </c:pt>
                <c:pt idx="2592">
                  <c:v>7.4999999999999997E-2</c:v>
                </c:pt>
                <c:pt idx="2593">
                  <c:v>7.4999999999999997E-2</c:v>
                </c:pt>
                <c:pt idx="2594">
                  <c:v>7.4999999999999997E-2</c:v>
                </c:pt>
                <c:pt idx="2595">
                  <c:v>7.4999999999999997E-2</c:v>
                </c:pt>
                <c:pt idx="2596">
                  <c:v>7.4999999999999997E-2</c:v>
                </c:pt>
                <c:pt idx="2597">
                  <c:v>7.4999999999999997E-2</c:v>
                </c:pt>
                <c:pt idx="2598">
                  <c:v>7.4999999999999997E-2</c:v>
                </c:pt>
                <c:pt idx="2599">
                  <c:v>7.4999999999999997E-2</c:v>
                </c:pt>
                <c:pt idx="2600">
                  <c:v>7.4999999999999997E-2</c:v>
                </c:pt>
                <c:pt idx="2601">
                  <c:v>7.4999999999999997E-2</c:v>
                </c:pt>
                <c:pt idx="2602">
                  <c:v>7.4999999999999997E-2</c:v>
                </c:pt>
                <c:pt idx="2603">
                  <c:v>7.4999999999999997E-2</c:v>
                </c:pt>
                <c:pt idx="2604">
                  <c:v>7.4999999999999997E-2</c:v>
                </c:pt>
                <c:pt idx="2605">
                  <c:v>7.4999999999999997E-2</c:v>
                </c:pt>
                <c:pt idx="2606">
                  <c:v>7.4999999999999997E-2</c:v>
                </c:pt>
                <c:pt idx="2607">
                  <c:v>7.4999999999999997E-2</c:v>
                </c:pt>
                <c:pt idx="2608">
                  <c:v>7.4999999999999997E-2</c:v>
                </c:pt>
                <c:pt idx="2609">
                  <c:v>7.4999999999999997E-2</c:v>
                </c:pt>
                <c:pt idx="2610">
                  <c:v>7.4999999999999997E-2</c:v>
                </c:pt>
                <c:pt idx="2611">
                  <c:v>7.4999999999999997E-2</c:v>
                </c:pt>
                <c:pt idx="2612">
                  <c:v>7.4999999999999997E-2</c:v>
                </c:pt>
                <c:pt idx="2613">
                  <c:v>7.4999999999999997E-2</c:v>
                </c:pt>
                <c:pt idx="2614">
                  <c:v>7.4999999999999997E-2</c:v>
                </c:pt>
                <c:pt idx="2615">
                  <c:v>7.4999999999999997E-2</c:v>
                </c:pt>
                <c:pt idx="2616">
                  <c:v>7.4999999999999997E-2</c:v>
                </c:pt>
                <c:pt idx="2617">
                  <c:v>7.4999999999999997E-2</c:v>
                </c:pt>
                <c:pt idx="2618">
                  <c:v>7.4999999999999997E-2</c:v>
                </c:pt>
                <c:pt idx="2619">
                  <c:v>7.4999999999999997E-2</c:v>
                </c:pt>
                <c:pt idx="2620">
                  <c:v>7.4999999999999997E-2</c:v>
                </c:pt>
                <c:pt idx="2621">
                  <c:v>7.4999999999999997E-2</c:v>
                </c:pt>
                <c:pt idx="2622">
                  <c:v>7.4999999999999997E-2</c:v>
                </c:pt>
                <c:pt idx="2623">
                  <c:v>7.4999999999999997E-2</c:v>
                </c:pt>
                <c:pt idx="2624">
                  <c:v>7.4999999999999997E-2</c:v>
                </c:pt>
                <c:pt idx="2625">
                  <c:v>7.4999999999999997E-2</c:v>
                </c:pt>
                <c:pt idx="2626">
                  <c:v>7.4999999999999997E-2</c:v>
                </c:pt>
                <c:pt idx="2627">
                  <c:v>7.4999999999999997E-2</c:v>
                </c:pt>
                <c:pt idx="2628">
                  <c:v>7.4999999999999997E-2</c:v>
                </c:pt>
                <c:pt idx="2629">
                  <c:v>7.4999999999999997E-2</c:v>
                </c:pt>
                <c:pt idx="2630">
                  <c:v>7.4999999999999997E-2</c:v>
                </c:pt>
                <c:pt idx="2631">
                  <c:v>7.4999999999999997E-2</c:v>
                </c:pt>
                <c:pt idx="2632">
                  <c:v>7.4999999999999997E-2</c:v>
                </c:pt>
                <c:pt idx="2633">
                  <c:v>7.4999999999999997E-2</c:v>
                </c:pt>
                <c:pt idx="2634">
                  <c:v>7.4999999999999997E-2</c:v>
                </c:pt>
                <c:pt idx="2635">
                  <c:v>7.4999999999999997E-2</c:v>
                </c:pt>
                <c:pt idx="2636">
                  <c:v>7.4999999999999997E-2</c:v>
                </c:pt>
                <c:pt idx="2637">
                  <c:v>7.4999999999999997E-2</c:v>
                </c:pt>
                <c:pt idx="2638">
                  <c:v>7.4999999999999997E-2</c:v>
                </c:pt>
                <c:pt idx="2639">
                  <c:v>7.4999999999999997E-2</c:v>
                </c:pt>
                <c:pt idx="2640">
                  <c:v>7.4999999999999997E-2</c:v>
                </c:pt>
                <c:pt idx="2641">
                  <c:v>7.4999999999999997E-2</c:v>
                </c:pt>
                <c:pt idx="2642">
                  <c:v>7.4999999999999997E-2</c:v>
                </c:pt>
                <c:pt idx="2643">
                  <c:v>7.4999999999999997E-2</c:v>
                </c:pt>
                <c:pt idx="2644">
                  <c:v>7.4999999999999997E-2</c:v>
                </c:pt>
                <c:pt idx="2645">
                  <c:v>7.4999999999999997E-2</c:v>
                </c:pt>
                <c:pt idx="2646">
                  <c:v>7.4999999999999997E-2</c:v>
                </c:pt>
                <c:pt idx="2647">
                  <c:v>7.4999999999999997E-2</c:v>
                </c:pt>
                <c:pt idx="2648">
                  <c:v>7.4999999999999997E-2</c:v>
                </c:pt>
                <c:pt idx="2649">
                  <c:v>7.4999999999999997E-2</c:v>
                </c:pt>
                <c:pt idx="2650">
                  <c:v>7.4999999999999997E-2</c:v>
                </c:pt>
                <c:pt idx="2651">
                  <c:v>7.4999999999999997E-2</c:v>
                </c:pt>
                <c:pt idx="2652">
                  <c:v>7.4999999999999997E-2</c:v>
                </c:pt>
                <c:pt idx="2653">
                  <c:v>7.4999999999999997E-2</c:v>
                </c:pt>
                <c:pt idx="2654">
                  <c:v>7.4999999999999997E-2</c:v>
                </c:pt>
                <c:pt idx="2655">
                  <c:v>7.4999999999999997E-2</c:v>
                </c:pt>
                <c:pt idx="2656">
                  <c:v>7.4999999999999997E-2</c:v>
                </c:pt>
                <c:pt idx="2657">
                  <c:v>7.4999999999999997E-2</c:v>
                </c:pt>
                <c:pt idx="2658">
                  <c:v>7.4999999999999997E-2</c:v>
                </c:pt>
                <c:pt idx="2659">
                  <c:v>7.4999999999999997E-2</c:v>
                </c:pt>
                <c:pt idx="2660">
                  <c:v>7.4999999999999997E-2</c:v>
                </c:pt>
                <c:pt idx="2661">
                  <c:v>7.4999999999999997E-2</c:v>
                </c:pt>
                <c:pt idx="2662">
                  <c:v>7.4999999999999997E-2</c:v>
                </c:pt>
                <c:pt idx="2663">
                  <c:v>7.4999999999999997E-2</c:v>
                </c:pt>
                <c:pt idx="2664">
                  <c:v>7.4999999999999997E-2</c:v>
                </c:pt>
                <c:pt idx="2665">
                  <c:v>7.4999999999999997E-2</c:v>
                </c:pt>
                <c:pt idx="2666">
                  <c:v>7.4999999999999997E-2</c:v>
                </c:pt>
                <c:pt idx="2667">
                  <c:v>7.4999999999999997E-2</c:v>
                </c:pt>
                <c:pt idx="2668">
                  <c:v>7.4999999999999997E-2</c:v>
                </c:pt>
                <c:pt idx="2669">
                  <c:v>7.4999999999999997E-2</c:v>
                </c:pt>
                <c:pt idx="2670">
                  <c:v>7.4999999999999997E-2</c:v>
                </c:pt>
                <c:pt idx="2671">
                  <c:v>7.4999999999999997E-2</c:v>
                </c:pt>
                <c:pt idx="2672">
                  <c:v>7.4999999999999997E-2</c:v>
                </c:pt>
                <c:pt idx="2673">
                  <c:v>7.4999999999999997E-2</c:v>
                </c:pt>
                <c:pt idx="2674">
                  <c:v>7.4999999999999997E-2</c:v>
                </c:pt>
                <c:pt idx="2675">
                  <c:v>7.4999999999999997E-2</c:v>
                </c:pt>
                <c:pt idx="2676">
                  <c:v>7.4999999999999997E-2</c:v>
                </c:pt>
                <c:pt idx="2677">
                  <c:v>7.4999999999999997E-2</c:v>
                </c:pt>
                <c:pt idx="2678">
                  <c:v>7.4999999999999997E-2</c:v>
                </c:pt>
                <c:pt idx="2679">
                  <c:v>7.4999999999999997E-2</c:v>
                </c:pt>
                <c:pt idx="2680">
                  <c:v>7.4999999999999997E-2</c:v>
                </c:pt>
                <c:pt idx="2681">
                  <c:v>7.4999999999999997E-2</c:v>
                </c:pt>
                <c:pt idx="2682">
                  <c:v>7.4999999999999997E-2</c:v>
                </c:pt>
                <c:pt idx="2683">
                  <c:v>7.4999999999999997E-2</c:v>
                </c:pt>
                <c:pt idx="2684">
                  <c:v>7.4999999999999997E-2</c:v>
                </c:pt>
                <c:pt idx="2685">
                  <c:v>7.4999999999999997E-2</c:v>
                </c:pt>
                <c:pt idx="2686">
                  <c:v>7.4999999999999997E-2</c:v>
                </c:pt>
                <c:pt idx="2687">
                  <c:v>7.4999999999999997E-2</c:v>
                </c:pt>
                <c:pt idx="2688">
                  <c:v>7.4999999999999997E-2</c:v>
                </c:pt>
                <c:pt idx="2689">
                  <c:v>7.4999999999999997E-2</c:v>
                </c:pt>
                <c:pt idx="2690">
                  <c:v>7.4999999999999997E-2</c:v>
                </c:pt>
                <c:pt idx="2691">
                  <c:v>7.4999999999999997E-2</c:v>
                </c:pt>
                <c:pt idx="2692">
                  <c:v>7.4999999999999997E-2</c:v>
                </c:pt>
                <c:pt idx="2693">
                  <c:v>7.4999999999999997E-2</c:v>
                </c:pt>
                <c:pt idx="2694">
                  <c:v>7.4999999999999997E-2</c:v>
                </c:pt>
                <c:pt idx="2695">
                  <c:v>7.4999999999999997E-2</c:v>
                </c:pt>
                <c:pt idx="2696">
                  <c:v>7.4999999999999997E-2</c:v>
                </c:pt>
                <c:pt idx="2697">
                  <c:v>7.4999999999999997E-2</c:v>
                </c:pt>
                <c:pt idx="2698">
                  <c:v>7.4999999999999997E-2</c:v>
                </c:pt>
                <c:pt idx="2699">
                  <c:v>7.4999999999999997E-2</c:v>
                </c:pt>
                <c:pt idx="2700">
                  <c:v>7.4999999999999997E-2</c:v>
                </c:pt>
                <c:pt idx="2701">
                  <c:v>7.4999999999999997E-2</c:v>
                </c:pt>
                <c:pt idx="2702">
                  <c:v>7.4999999999999997E-2</c:v>
                </c:pt>
                <c:pt idx="2703">
                  <c:v>7.4999999999999997E-2</c:v>
                </c:pt>
                <c:pt idx="2704">
                  <c:v>7.4999999999999997E-2</c:v>
                </c:pt>
                <c:pt idx="2705">
                  <c:v>7.4999999999999997E-2</c:v>
                </c:pt>
                <c:pt idx="2706">
                  <c:v>7.4999999999999997E-2</c:v>
                </c:pt>
                <c:pt idx="2707">
                  <c:v>7.4999999999999997E-2</c:v>
                </c:pt>
                <c:pt idx="2708">
                  <c:v>7.4999999999999997E-2</c:v>
                </c:pt>
                <c:pt idx="2709">
                  <c:v>7.4999999999999997E-2</c:v>
                </c:pt>
                <c:pt idx="2710">
                  <c:v>7.4999999999999997E-2</c:v>
                </c:pt>
                <c:pt idx="2711">
                  <c:v>7.4999999999999997E-2</c:v>
                </c:pt>
                <c:pt idx="2712">
                  <c:v>7.4999999999999997E-2</c:v>
                </c:pt>
                <c:pt idx="2713">
                  <c:v>7.4999999999999997E-2</c:v>
                </c:pt>
                <c:pt idx="2714">
                  <c:v>7.4999999999999997E-2</c:v>
                </c:pt>
                <c:pt idx="2715">
                  <c:v>7.4999999999999997E-2</c:v>
                </c:pt>
                <c:pt idx="2716">
                  <c:v>7.4999999999999997E-2</c:v>
                </c:pt>
                <c:pt idx="2717">
                  <c:v>7.4999999999999997E-2</c:v>
                </c:pt>
                <c:pt idx="2718">
                  <c:v>7.4999999999999997E-2</c:v>
                </c:pt>
                <c:pt idx="2719">
                  <c:v>7.4999999999999997E-2</c:v>
                </c:pt>
                <c:pt idx="2720">
                  <c:v>7.4999999999999997E-2</c:v>
                </c:pt>
                <c:pt idx="2721">
                  <c:v>7.4999999999999997E-2</c:v>
                </c:pt>
                <c:pt idx="2722">
                  <c:v>7.4999999999999997E-2</c:v>
                </c:pt>
                <c:pt idx="2723">
                  <c:v>7.4999999999999997E-2</c:v>
                </c:pt>
                <c:pt idx="2724">
                  <c:v>7.4999999999999997E-2</c:v>
                </c:pt>
                <c:pt idx="2725">
                  <c:v>7.4999999999999997E-2</c:v>
                </c:pt>
                <c:pt idx="2726">
                  <c:v>7.4999999999999997E-2</c:v>
                </c:pt>
                <c:pt idx="2727">
                  <c:v>7.4999999999999997E-2</c:v>
                </c:pt>
                <c:pt idx="2728">
                  <c:v>7.4999999999999997E-2</c:v>
                </c:pt>
                <c:pt idx="2729">
                  <c:v>7.4999999999999997E-2</c:v>
                </c:pt>
                <c:pt idx="2730">
                  <c:v>7.4999999999999997E-2</c:v>
                </c:pt>
                <c:pt idx="2731">
                  <c:v>7.4999999999999997E-2</c:v>
                </c:pt>
                <c:pt idx="2732">
                  <c:v>7.4999999999999997E-2</c:v>
                </c:pt>
                <c:pt idx="2733">
                  <c:v>7.4999999999999997E-2</c:v>
                </c:pt>
                <c:pt idx="2734">
                  <c:v>7.4999999999999997E-2</c:v>
                </c:pt>
                <c:pt idx="2735">
                  <c:v>7.4999999999999997E-2</c:v>
                </c:pt>
                <c:pt idx="2736">
                  <c:v>7.4999999999999997E-2</c:v>
                </c:pt>
                <c:pt idx="2737">
                  <c:v>7.4999999999999997E-2</c:v>
                </c:pt>
                <c:pt idx="2738">
                  <c:v>7.4999999999999997E-2</c:v>
                </c:pt>
                <c:pt idx="2739">
                  <c:v>7.4999999999999997E-2</c:v>
                </c:pt>
                <c:pt idx="2740">
                  <c:v>7.4999999999999997E-2</c:v>
                </c:pt>
                <c:pt idx="2741">
                  <c:v>7.4999999999999997E-2</c:v>
                </c:pt>
                <c:pt idx="2742">
                  <c:v>7.4999999999999997E-2</c:v>
                </c:pt>
                <c:pt idx="2743">
                  <c:v>7.4999999999999997E-2</c:v>
                </c:pt>
                <c:pt idx="2744">
                  <c:v>7.4999999999999997E-2</c:v>
                </c:pt>
                <c:pt idx="2745">
                  <c:v>7.4999999999999997E-2</c:v>
                </c:pt>
                <c:pt idx="2746">
                  <c:v>7.4999999999999997E-2</c:v>
                </c:pt>
                <c:pt idx="2747">
                  <c:v>7.4999999999999997E-2</c:v>
                </c:pt>
                <c:pt idx="2748">
                  <c:v>7.4999999999999997E-2</c:v>
                </c:pt>
                <c:pt idx="2749">
                  <c:v>7.4999999999999997E-2</c:v>
                </c:pt>
                <c:pt idx="2750">
                  <c:v>7.4999999999999997E-2</c:v>
                </c:pt>
                <c:pt idx="2751">
                  <c:v>7.4999999999999997E-2</c:v>
                </c:pt>
                <c:pt idx="2752">
                  <c:v>7.4999999999999997E-2</c:v>
                </c:pt>
                <c:pt idx="2753">
                  <c:v>7.4999999999999997E-2</c:v>
                </c:pt>
                <c:pt idx="2754">
                  <c:v>7.4999999999999997E-2</c:v>
                </c:pt>
                <c:pt idx="2755">
                  <c:v>7.4999999999999997E-2</c:v>
                </c:pt>
                <c:pt idx="2756">
                  <c:v>7.4999999999999997E-2</c:v>
                </c:pt>
                <c:pt idx="2757">
                  <c:v>7.4999999999999997E-2</c:v>
                </c:pt>
                <c:pt idx="2758">
                  <c:v>7.4999999999999997E-2</c:v>
                </c:pt>
                <c:pt idx="2759">
                  <c:v>7.4999999999999997E-2</c:v>
                </c:pt>
                <c:pt idx="2760">
                  <c:v>7.4999999999999997E-2</c:v>
                </c:pt>
                <c:pt idx="2761">
                  <c:v>7.4999999999999997E-2</c:v>
                </c:pt>
                <c:pt idx="2762">
                  <c:v>7.4999999999999997E-2</c:v>
                </c:pt>
                <c:pt idx="2763">
                  <c:v>7.4999999999999997E-2</c:v>
                </c:pt>
                <c:pt idx="2764">
                  <c:v>7.4999999999999997E-2</c:v>
                </c:pt>
                <c:pt idx="2765">
                  <c:v>7.4999999999999997E-2</c:v>
                </c:pt>
                <c:pt idx="2766">
                  <c:v>7.4999999999999997E-2</c:v>
                </c:pt>
                <c:pt idx="2767">
                  <c:v>7.4999999999999997E-2</c:v>
                </c:pt>
                <c:pt idx="2768">
                  <c:v>7.4999999999999997E-2</c:v>
                </c:pt>
                <c:pt idx="2769">
                  <c:v>7.4999999999999997E-2</c:v>
                </c:pt>
                <c:pt idx="2770">
                  <c:v>7.4999999999999997E-2</c:v>
                </c:pt>
                <c:pt idx="2771">
                  <c:v>7.4999999999999997E-2</c:v>
                </c:pt>
                <c:pt idx="2772">
                  <c:v>7.4999999999999997E-2</c:v>
                </c:pt>
                <c:pt idx="2773">
                  <c:v>7.4999999999999997E-2</c:v>
                </c:pt>
                <c:pt idx="2774">
                  <c:v>7.4999999999999997E-2</c:v>
                </c:pt>
                <c:pt idx="2775">
                  <c:v>7.4999999999999997E-2</c:v>
                </c:pt>
                <c:pt idx="2776">
                  <c:v>7.4999999999999997E-2</c:v>
                </c:pt>
                <c:pt idx="2777">
                  <c:v>7.4999999999999997E-2</c:v>
                </c:pt>
                <c:pt idx="2778">
                  <c:v>7.4999999999999997E-2</c:v>
                </c:pt>
                <c:pt idx="2779">
                  <c:v>7.4999999999999997E-2</c:v>
                </c:pt>
                <c:pt idx="2780">
                  <c:v>7.4999999999999997E-2</c:v>
                </c:pt>
                <c:pt idx="2781">
                  <c:v>7.4999999999999997E-2</c:v>
                </c:pt>
                <c:pt idx="2782">
                  <c:v>7.4999999999999997E-2</c:v>
                </c:pt>
                <c:pt idx="2783">
                  <c:v>7.4999999999999997E-2</c:v>
                </c:pt>
                <c:pt idx="2784">
                  <c:v>7.4999999999999997E-2</c:v>
                </c:pt>
                <c:pt idx="2785">
                  <c:v>7.4999999999999997E-2</c:v>
                </c:pt>
                <c:pt idx="2786">
                  <c:v>7.4999999999999997E-2</c:v>
                </c:pt>
                <c:pt idx="2787">
                  <c:v>7.4999999999999997E-2</c:v>
                </c:pt>
                <c:pt idx="2788">
                  <c:v>7.4999999999999997E-2</c:v>
                </c:pt>
                <c:pt idx="2789">
                  <c:v>7.4999999999999997E-2</c:v>
                </c:pt>
                <c:pt idx="2790">
                  <c:v>7.4999999999999997E-2</c:v>
                </c:pt>
                <c:pt idx="2791">
                  <c:v>7.4999999999999997E-2</c:v>
                </c:pt>
                <c:pt idx="2792">
                  <c:v>7.4999999999999997E-2</c:v>
                </c:pt>
                <c:pt idx="2793">
                  <c:v>7.4999999999999997E-2</c:v>
                </c:pt>
                <c:pt idx="2794">
                  <c:v>7.4999999999999997E-2</c:v>
                </c:pt>
                <c:pt idx="2795">
                  <c:v>7.4999999999999997E-2</c:v>
                </c:pt>
                <c:pt idx="2796">
                  <c:v>7.4999999999999997E-2</c:v>
                </c:pt>
                <c:pt idx="2797">
                  <c:v>7.4999999999999997E-2</c:v>
                </c:pt>
                <c:pt idx="2798">
                  <c:v>7.4999999999999997E-2</c:v>
                </c:pt>
                <c:pt idx="2799">
                  <c:v>7.4999999999999997E-2</c:v>
                </c:pt>
                <c:pt idx="2800">
                  <c:v>7.4999999999999997E-2</c:v>
                </c:pt>
                <c:pt idx="2801">
                  <c:v>7.4999999999999997E-2</c:v>
                </c:pt>
                <c:pt idx="2802">
                  <c:v>7.4999999999999997E-2</c:v>
                </c:pt>
                <c:pt idx="2803">
                  <c:v>7.4999999999999997E-2</c:v>
                </c:pt>
                <c:pt idx="2804">
                  <c:v>7.4999999999999997E-2</c:v>
                </c:pt>
                <c:pt idx="2805">
                  <c:v>7.4999999999999997E-2</c:v>
                </c:pt>
                <c:pt idx="2806">
                  <c:v>7.4999999999999997E-2</c:v>
                </c:pt>
                <c:pt idx="2807">
                  <c:v>7.4999999999999997E-2</c:v>
                </c:pt>
                <c:pt idx="2808">
                  <c:v>7.4999999999999997E-2</c:v>
                </c:pt>
                <c:pt idx="2809">
                  <c:v>7.4999999999999997E-2</c:v>
                </c:pt>
                <c:pt idx="2810">
                  <c:v>7.4999999999999997E-2</c:v>
                </c:pt>
                <c:pt idx="2811">
                  <c:v>7.4999999999999997E-2</c:v>
                </c:pt>
                <c:pt idx="2812">
                  <c:v>7.4999999999999997E-2</c:v>
                </c:pt>
                <c:pt idx="2813">
                  <c:v>7.4999999999999997E-2</c:v>
                </c:pt>
                <c:pt idx="2814">
                  <c:v>7.4999999999999997E-2</c:v>
                </c:pt>
                <c:pt idx="2815">
                  <c:v>7.4999999999999997E-2</c:v>
                </c:pt>
                <c:pt idx="2816">
                  <c:v>7.4999999999999997E-2</c:v>
                </c:pt>
                <c:pt idx="2817">
                  <c:v>7.4999999999999997E-2</c:v>
                </c:pt>
                <c:pt idx="2818">
                  <c:v>7.4999999999999997E-2</c:v>
                </c:pt>
                <c:pt idx="2819">
                  <c:v>7.4999999999999997E-2</c:v>
                </c:pt>
                <c:pt idx="2820">
                  <c:v>7.4999999999999997E-2</c:v>
                </c:pt>
                <c:pt idx="2821">
                  <c:v>7.4999999999999997E-2</c:v>
                </c:pt>
                <c:pt idx="2822">
                  <c:v>7.4999999999999997E-2</c:v>
                </c:pt>
                <c:pt idx="2823">
                  <c:v>7.4999999999999997E-2</c:v>
                </c:pt>
                <c:pt idx="2824">
                  <c:v>7.4999999999999997E-2</c:v>
                </c:pt>
                <c:pt idx="2825">
                  <c:v>7.4999999999999997E-2</c:v>
                </c:pt>
                <c:pt idx="2826">
                  <c:v>7.4999999999999997E-2</c:v>
                </c:pt>
                <c:pt idx="2827">
                  <c:v>7.4999999999999997E-2</c:v>
                </c:pt>
                <c:pt idx="2828">
                  <c:v>7.4999999999999997E-2</c:v>
                </c:pt>
                <c:pt idx="2829">
                  <c:v>7.4999999999999997E-2</c:v>
                </c:pt>
                <c:pt idx="2830">
                  <c:v>7.4999999999999997E-2</c:v>
                </c:pt>
                <c:pt idx="2831">
                  <c:v>7.4999999999999997E-2</c:v>
                </c:pt>
                <c:pt idx="2832">
                  <c:v>7.4999999999999997E-2</c:v>
                </c:pt>
                <c:pt idx="2833">
                  <c:v>7.4999999999999997E-2</c:v>
                </c:pt>
                <c:pt idx="2834">
                  <c:v>7.4999999999999997E-2</c:v>
                </c:pt>
                <c:pt idx="2835">
                  <c:v>7.4999999999999997E-2</c:v>
                </c:pt>
                <c:pt idx="2836">
                  <c:v>7.4999999999999997E-2</c:v>
                </c:pt>
                <c:pt idx="2837">
                  <c:v>7.4999999999999997E-2</c:v>
                </c:pt>
                <c:pt idx="2838">
                  <c:v>7.4999999999999997E-2</c:v>
                </c:pt>
                <c:pt idx="2839">
                  <c:v>7.4999999999999997E-2</c:v>
                </c:pt>
                <c:pt idx="2840">
                  <c:v>7.4999999999999997E-2</c:v>
                </c:pt>
                <c:pt idx="2841">
                  <c:v>7.4999999999999997E-2</c:v>
                </c:pt>
                <c:pt idx="2842">
                  <c:v>7.4999999999999997E-2</c:v>
                </c:pt>
                <c:pt idx="2843">
                  <c:v>7.4999999999999997E-2</c:v>
                </c:pt>
                <c:pt idx="2844">
                  <c:v>7.5999999999999998E-2</c:v>
                </c:pt>
                <c:pt idx="2845">
                  <c:v>7.5999999999999998E-2</c:v>
                </c:pt>
                <c:pt idx="2846">
                  <c:v>7.5999999999999998E-2</c:v>
                </c:pt>
                <c:pt idx="2847">
                  <c:v>7.5999999999999998E-2</c:v>
                </c:pt>
                <c:pt idx="2848">
                  <c:v>7.5999999999999998E-2</c:v>
                </c:pt>
                <c:pt idx="2849">
                  <c:v>7.5999999999999998E-2</c:v>
                </c:pt>
                <c:pt idx="2850">
                  <c:v>7.5999999999999998E-2</c:v>
                </c:pt>
                <c:pt idx="2851">
                  <c:v>7.5999999999999998E-2</c:v>
                </c:pt>
                <c:pt idx="2852">
                  <c:v>7.5999999999999998E-2</c:v>
                </c:pt>
                <c:pt idx="2853">
                  <c:v>7.5999999999999998E-2</c:v>
                </c:pt>
                <c:pt idx="2854">
                  <c:v>7.5999999999999998E-2</c:v>
                </c:pt>
                <c:pt idx="2855">
                  <c:v>7.5999999999999998E-2</c:v>
                </c:pt>
                <c:pt idx="2856">
                  <c:v>7.5999999999999998E-2</c:v>
                </c:pt>
                <c:pt idx="2857">
                  <c:v>7.5999999999999998E-2</c:v>
                </c:pt>
                <c:pt idx="2858">
                  <c:v>7.5999999999999998E-2</c:v>
                </c:pt>
                <c:pt idx="2859">
                  <c:v>7.5999999999999998E-2</c:v>
                </c:pt>
                <c:pt idx="2860">
                  <c:v>7.5999999999999998E-2</c:v>
                </c:pt>
                <c:pt idx="2861">
                  <c:v>7.5999999999999998E-2</c:v>
                </c:pt>
                <c:pt idx="2862">
                  <c:v>7.5999999999999998E-2</c:v>
                </c:pt>
                <c:pt idx="2863">
                  <c:v>7.5999999999999998E-2</c:v>
                </c:pt>
                <c:pt idx="2864">
                  <c:v>7.5999999999999998E-2</c:v>
                </c:pt>
                <c:pt idx="2865">
                  <c:v>7.5999999999999998E-2</c:v>
                </c:pt>
                <c:pt idx="2866">
                  <c:v>7.5999999999999998E-2</c:v>
                </c:pt>
                <c:pt idx="2867">
                  <c:v>7.5999999999999998E-2</c:v>
                </c:pt>
                <c:pt idx="2868">
                  <c:v>7.5999999999999998E-2</c:v>
                </c:pt>
                <c:pt idx="2869">
                  <c:v>7.5999999999999998E-2</c:v>
                </c:pt>
                <c:pt idx="2870">
                  <c:v>7.5999999999999998E-2</c:v>
                </c:pt>
                <c:pt idx="2871">
                  <c:v>7.5999999999999998E-2</c:v>
                </c:pt>
                <c:pt idx="2872">
                  <c:v>7.5999999999999998E-2</c:v>
                </c:pt>
                <c:pt idx="2873">
                  <c:v>7.5999999999999998E-2</c:v>
                </c:pt>
                <c:pt idx="2874">
                  <c:v>7.5999999999999998E-2</c:v>
                </c:pt>
                <c:pt idx="2875">
                  <c:v>7.5999999999999998E-2</c:v>
                </c:pt>
                <c:pt idx="2876">
                  <c:v>7.5999999999999998E-2</c:v>
                </c:pt>
                <c:pt idx="2877">
                  <c:v>7.5999999999999998E-2</c:v>
                </c:pt>
                <c:pt idx="2878">
                  <c:v>7.5999999999999998E-2</c:v>
                </c:pt>
                <c:pt idx="2879">
                  <c:v>7.5999999999999998E-2</c:v>
                </c:pt>
                <c:pt idx="2880">
                  <c:v>7.5999999999999998E-2</c:v>
                </c:pt>
                <c:pt idx="2881">
                  <c:v>7.5999999999999998E-2</c:v>
                </c:pt>
                <c:pt idx="2882">
                  <c:v>7.5999999999999998E-2</c:v>
                </c:pt>
                <c:pt idx="2883">
                  <c:v>7.5999999999999998E-2</c:v>
                </c:pt>
                <c:pt idx="2884">
                  <c:v>7.5999999999999998E-2</c:v>
                </c:pt>
                <c:pt idx="2885">
                  <c:v>7.5999999999999998E-2</c:v>
                </c:pt>
                <c:pt idx="2886">
                  <c:v>7.5999999999999998E-2</c:v>
                </c:pt>
                <c:pt idx="2887">
                  <c:v>7.5999999999999998E-2</c:v>
                </c:pt>
                <c:pt idx="2888">
                  <c:v>7.5999999999999998E-2</c:v>
                </c:pt>
                <c:pt idx="2889">
                  <c:v>7.5999999999999998E-2</c:v>
                </c:pt>
                <c:pt idx="2890">
                  <c:v>7.5999999999999998E-2</c:v>
                </c:pt>
                <c:pt idx="2891">
                  <c:v>7.5999999999999998E-2</c:v>
                </c:pt>
                <c:pt idx="2892">
                  <c:v>7.5999999999999998E-2</c:v>
                </c:pt>
                <c:pt idx="2893">
                  <c:v>7.5999999999999998E-2</c:v>
                </c:pt>
                <c:pt idx="2894">
                  <c:v>7.5999999999999998E-2</c:v>
                </c:pt>
                <c:pt idx="2895">
                  <c:v>7.5999999999999998E-2</c:v>
                </c:pt>
                <c:pt idx="2896">
                  <c:v>7.5999999999999998E-2</c:v>
                </c:pt>
                <c:pt idx="2897">
                  <c:v>7.5999999999999998E-2</c:v>
                </c:pt>
                <c:pt idx="2898">
                  <c:v>7.5999999999999998E-2</c:v>
                </c:pt>
                <c:pt idx="2899">
                  <c:v>7.5999999999999998E-2</c:v>
                </c:pt>
                <c:pt idx="2900">
                  <c:v>7.5999999999999998E-2</c:v>
                </c:pt>
                <c:pt idx="2901">
                  <c:v>7.5999999999999998E-2</c:v>
                </c:pt>
                <c:pt idx="2902">
                  <c:v>7.5999999999999998E-2</c:v>
                </c:pt>
                <c:pt idx="2903">
                  <c:v>7.5999999999999998E-2</c:v>
                </c:pt>
                <c:pt idx="2904">
                  <c:v>7.5999999999999998E-2</c:v>
                </c:pt>
                <c:pt idx="2905">
                  <c:v>7.5999999999999998E-2</c:v>
                </c:pt>
                <c:pt idx="2906">
                  <c:v>7.5999999999999998E-2</c:v>
                </c:pt>
                <c:pt idx="2907">
                  <c:v>7.5999999999999998E-2</c:v>
                </c:pt>
                <c:pt idx="2908">
                  <c:v>7.5999999999999998E-2</c:v>
                </c:pt>
                <c:pt idx="2909">
                  <c:v>7.5999999999999998E-2</c:v>
                </c:pt>
                <c:pt idx="2910">
                  <c:v>7.5999999999999998E-2</c:v>
                </c:pt>
                <c:pt idx="2911">
                  <c:v>7.5999999999999998E-2</c:v>
                </c:pt>
                <c:pt idx="2912">
                  <c:v>7.5999999999999998E-2</c:v>
                </c:pt>
                <c:pt idx="2913">
                  <c:v>7.5999999999999998E-2</c:v>
                </c:pt>
                <c:pt idx="2914">
                  <c:v>7.5999999999999998E-2</c:v>
                </c:pt>
                <c:pt idx="2915">
                  <c:v>7.5999999999999998E-2</c:v>
                </c:pt>
                <c:pt idx="2916">
                  <c:v>7.5999999999999998E-2</c:v>
                </c:pt>
                <c:pt idx="2917">
                  <c:v>7.5999999999999998E-2</c:v>
                </c:pt>
                <c:pt idx="2918">
                  <c:v>7.5999999999999998E-2</c:v>
                </c:pt>
                <c:pt idx="2919">
                  <c:v>7.5999999999999998E-2</c:v>
                </c:pt>
                <c:pt idx="2920">
                  <c:v>7.5999999999999998E-2</c:v>
                </c:pt>
                <c:pt idx="2921">
                  <c:v>7.5999999999999998E-2</c:v>
                </c:pt>
                <c:pt idx="2922">
                  <c:v>7.5999999999999998E-2</c:v>
                </c:pt>
                <c:pt idx="2923">
                  <c:v>7.5999999999999998E-2</c:v>
                </c:pt>
                <c:pt idx="2924">
                  <c:v>7.5999999999999998E-2</c:v>
                </c:pt>
                <c:pt idx="2925">
                  <c:v>7.5999999999999998E-2</c:v>
                </c:pt>
                <c:pt idx="2926">
                  <c:v>7.5999999999999998E-2</c:v>
                </c:pt>
                <c:pt idx="2927">
                  <c:v>7.5999999999999998E-2</c:v>
                </c:pt>
                <c:pt idx="2928">
                  <c:v>7.5999999999999998E-2</c:v>
                </c:pt>
                <c:pt idx="2929">
                  <c:v>7.5999999999999998E-2</c:v>
                </c:pt>
                <c:pt idx="2930">
                  <c:v>7.5999999999999998E-2</c:v>
                </c:pt>
                <c:pt idx="2931">
                  <c:v>7.5999999999999998E-2</c:v>
                </c:pt>
                <c:pt idx="2932">
                  <c:v>7.5999999999999998E-2</c:v>
                </c:pt>
                <c:pt idx="2933">
                  <c:v>7.5999999999999998E-2</c:v>
                </c:pt>
                <c:pt idx="2934">
                  <c:v>7.5999999999999998E-2</c:v>
                </c:pt>
                <c:pt idx="2935">
                  <c:v>7.5999999999999998E-2</c:v>
                </c:pt>
                <c:pt idx="2936">
                  <c:v>7.5999999999999998E-2</c:v>
                </c:pt>
                <c:pt idx="2937">
                  <c:v>7.5999999999999998E-2</c:v>
                </c:pt>
                <c:pt idx="2938">
                  <c:v>7.5999999999999998E-2</c:v>
                </c:pt>
                <c:pt idx="2939">
                  <c:v>7.5999999999999998E-2</c:v>
                </c:pt>
                <c:pt idx="2940">
                  <c:v>7.5999999999999998E-2</c:v>
                </c:pt>
                <c:pt idx="2941">
                  <c:v>7.5999999999999998E-2</c:v>
                </c:pt>
                <c:pt idx="2942">
                  <c:v>7.5999999999999998E-2</c:v>
                </c:pt>
                <c:pt idx="2943">
                  <c:v>7.5999999999999998E-2</c:v>
                </c:pt>
                <c:pt idx="2944">
                  <c:v>7.5999999999999998E-2</c:v>
                </c:pt>
                <c:pt idx="2945">
                  <c:v>7.5999999999999998E-2</c:v>
                </c:pt>
                <c:pt idx="2946">
                  <c:v>7.5999999999999998E-2</c:v>
                </c:pt>
                <c:pt idx="2947">
                  <c:v>7.5999999999999998E-2</c:v>
                </c:pt>
                <c:pt idx="2948">
                  <c:v>7.5999999999999998E-2</c:v>
                </c:pt>
                <c:pt idx="2949">
                  <c:v>7.5999999999999998E-2</c:v>
                </c:pt>
                <c:pt idx="2950">
                  <c:v>7.5999999999999998E-2</c:v>
                </c:pt>
                <c:pt idx="2951">
                  <c:v>7.5999999999999998E-2</c:v>
                </c:pt>
                <c:pt idx="2952">
                  <c:v>7.5999999999999998E-2</c:v>
                </c:pt>
                <c:pt idx="2953">
                  <c:v>7.5999999999999998E-2</c:v>
                </c:pt>
                <c:pt idx="2954">
                  <c:v>7.5999999999999998E-2</c:v>
                </c:pt>
                <c:pt idx="2955">
                  <c:v>7.5999999999999998E-2</c:v>
                </c:pt>
                <c:pt idx="2956">
                  <c:v>7.5999999999999998E-2</c:v>
                </c:pt>
                <c:pt idx="2957">
                  <c:v>7.5999999999999998E-2</c:v>
                </c:pt>
                <c:pt idx="2958">
                  <c:v>7.5999999999999998E-2</c:v>
                </c:pt>
                <c:pt idx="2959">
                  <c:v>7.5999999999999998E-2</c:v>
                </c:pt>
                <c:pt idx="2960">
                  <c:v>7.5999999999999998E-2</c:v>
                </c:pt>
                <c:pt idx="2961">
                  <c:v>7.5999999999999998E-2</c:v>
                </c:pt>
                <c:pt idx="2962">
                  <c:v>7.5999999999999998E-2</c:v>
                </c:pt>
                <c:pt idx="2963">
                  <c:v>7.5999999999999998E-2</c:v>
                </c:pt>
                <c:pt idx="2964">
                  <c:v>7.5999999999999998E-2</c:v>
                </c:pt>
                <c:pt idx="2965">
                  <c:v>7.5999999999999998E-2</c:v>
                </c:pt>
                <c:pt idx="2966">
                  <c:v>7.5999999999999998E-2</c:v>
                </c:pt>
                <c:pt idx="2967">
                  <c:v>7.5999999999999998E-2</c:v>
                </c:pt>
                <c:pt idx="2968">
                  <c:v>7.5999999999999998E-2</c:v>
                </c:pt>
                <c:pt idx="2969">
                  <c:v>7.5999999999999998E-2</c:v>
                </c:pt>
                <c:pt idx="2970">
                  <c:v>7.5999999999999998E-2</c:v>
                </c:pt>
                <c:pt idx="2971">
                  <c:v>7.5999999999999998E-2</c:v>
                </c:pt>
                <c:pt idx="2972">
                  <c:v>7.7499999999999999E-2</c:v>
                </c:pt>
                <c:pt idx="2973">
                  <c:v>7.7499999999999999E-2</c:v>
                </c:pt>
                <c:pt idx="2974">
                  <c:v>7.7499999999999999E-2</c:v>
                </c:pt>
                <c:pt idx="2975">
                  <c:v>7.7499999999999999E-2</c:v>
                </c:pt>
                <c:pt idx="2976">
                  <c:v>7.7499999999999999E-2</c:v>
                </c:pt>
                <c:pt idx="2977">
                  <c:v>7.7499999999999999E-2</c:v>
                </c:pt>
                <c:pt idx="2978">
                  <c:v>7.7499999999999999E-2</c:v>
                </c:pt>
                <c:pt idx="2979">
                  <c:v>7.7499999999999999E-2</c:v>
                </c:pt>
                <c:pt idx="2980">
                  <c:v>7.7499999999999999E-2</c:v>
                </c:pt>
                <c:pt idx="2981">
                  <c:v>7.7499999999999999E-2</c:v>
                </c:pt>
                <c:pt idx="2982">
                  <c:v>7.7499999999999999E-2</c:v>
                </c:pt>
                <c:pt idx="2983">
                  <c:v>7.7499999999999999E-2</c:v>
                </c:pt>
                <c:pt idx="2984">
                  <c:v>7.7499999999999999E-2</c:v>
                </c:pt>
                <c:pt idx="2985">
                  <c:v>7.7499999999999999E-2</c:v>
                </c:pt>
                <c:pt idx="2986">
                  <c:v>7.7499999999999999E-2</c:v>
                </c:pt>
                <c:pt idx="2987">
                  <c:v>7.7499999999999999E-2</c:v>
                </c:pt>
                <c:pt idx="2988">
                  <c:v>7.7499999999999999E-2</c:v>
                </c:pt>
                <c:pt idx="2989">
                  <c:v>7.7499999999999999E-2</c:v>
                </c:pt>
                <c:pt idx="2990">
                  <c:v>7.7499999999999999E-2</c:v>
                </c:pt>
                <c:pt idx="2991">
                  <c:v>7.7499999999999999E-2</c:v>
                </c:pt>
                <c:pt idx="2992">
                  <c:v>7.7499999999999999E-2</c:v>
                </c:pt>
                <c:pt idx="2993">
                  <c:v>7.7499999999999999E-2</c:v>
                </c:pt>
                <c:pt idx="2994">
                  <c:v>7.7499999999999999E-2</c:v>
                </c:pt>
                <c:pt idx="2995">
                  <c:v>7.7499999999999999E-2</c:v>
                </c:pt>
                <c:pt idx="2996">
                  <c:v>7.7499999999999999E-2</c:v>
                </c:pt>
                <c:pt idx="2997">
                  <c:v>7.7499999999999999E-2</c:v>
                </c:pt>
                <c:pt idx="2998">
                  <c:v>7.7499999999999999E-2</c:v>
                </c:pt>
                <c:pt idx="2999">
                  <c:v>7.7499999999999999E-2</c:v>
                </c:pt>
                <c:pt idx="3000">
                  <c:v>7.7499999999999999E-2</c:v>
                </c:pt>
                <c:pt idx="3001">
                  <c:v>7.7499999999999999E-2</c:v>
                </c:pt>
                <c:pt idx="3002">
                  <c:v>7.7499999999999999E-2</c:v>
                </c:pt>
                <c:pt idx="3003">
                  <c:v>7.7499999999999999E-2</c:v>
                </c:pt>
                <c:pt idx="3004">
                  <c:v>7.7499999999999999E-2</c:v>
                </c:pt>
                <c:pt idx="3005">
                  <c:v>7.7499999999999999E-2</c:v>
                </c:pt>
                <c:pt idx="3006">
                  <c:v>7.7499999999999999E-2</c:v>
                </c:pt>
                <c:pt idx="3007">
                  <c:v>7.7499999999999999E-2</c:v>
                </c:pt>
                <c:pt idx="3008">
                  <c:v>7.7499999999999999E-2</c:v>
                </c:pt>
                <c:pt idx="3009">
                  <c:v>7.7499999999999999E-2</c:v>
                </c:pt>
                <c:pt idx="3010">
                  <c:v>7.7499999999999999E-2</c:v>
                </c:pt>
                <c:pt idx="3011">
                  <c:v>7.7499999999999999E-2</c:v>
                </c:pt>
                <c:pt idx="3012">
                  <c:v>7.7499999999999999E-2</c:v>
                </c:pt>
                <c:pt idx="3013">
                  <c:v>7.7499999999999999E-2</c:v>
                </c:pt>
                <c:pt idx="3014">
                  <c:v>7.7499999999999999E-2</c:v>
                </c:pt>
                <c:pt idx="3015">
                  <c:v>7.7499999999999999E-2</c:v>
                </c:pt>
                <c:pt idx="3016">
                  <c:v>7.7499999999999999E-2</c:v>
                </c:pt>
                <c:pt idx="3017">
                  <c:v>7.7499999999999999E-2</c:v>
                </c:pt>
                <c:pt idx="3018">
                  <c:v>7.7499999999999999E-2</c:v>
                </c:pt>
                <c:pt idx="3019">
                  <c:v>7.7499999999999999E-2</c:v>
                </c:pt>
                <c:pt idx="3020">
                  <c:v>7.7499999999999999E-2</c:v>
                </c:pt>
                <c:pt idx="3021">
                  <c:v>7.7499999999999999E-2</c:v>
                </c:pt>
                <c:pt idx="3022">
                  <c:v>7.7499999999999999E-2</c:v>
                </c:pt>
                <c:pt idx="3023">
                  <c:v>7.7499999999999999E-2</c:v>
                </c:pt>
                <c:pt idx="3024">
                  <c:v>7.7499999999999999E-2</c:v>
                </c:pt>
                <c:pt idx="3025">
                  <c:v>7.7499999999999999E-2</c:v>
                </c:pt>
                <c:pt idx="3026">
                  <c:v>7.7499999999999999E-2</c:v>
                </c:pt>
                <c:pt idx="3027">
                  <c:v>7.7499999999999999E-2</c:v>
                </c:pt>
                <c:pt idx="3028">
                  <c:v>7.7499999999999999E-2</c:v>
                </c:pt>
                <c:pt idx="3029">
                  <c:v>7.7499999999999999E-2</c:v>
                </c:pt>
                <c:pt idx="3030">
                  <c:v>7.7499999999999999E-2</c:v>
                </c:pt>
                <c:pt idx="3031">
                  <c:v>7.7499999999999999E-2</c:v>
                </c:pt>
                <c:pt idx="3032">
                  <c:v>7.7499999999999999E-2</c:v>
                </c:pt>
                <c:pt idx="3033">
                  <c:v>7.7499999999999999E-2</c:v>
                </c:pt>
                <c:pt idx="3034">
                  <c:v>7.7499999999999999E-2</c:v>
                </c:pt>
                <c:pt idx="3035">
                  <c:v>7.7499999999999999E-2</c:v>
                </c:pt>
                <c:pt idx="3036">
                  <c:v>7.7499999999999999E-2</c:v>
                </c:pt>
                <c:pt idx="3037">
                  <c:v>7.7499999999999999E-2</c:v>
                </c:pt>
                <c:pt idx="3038">
                  <c:v>7.7499999999999999E-2</c:v>
                </c:pt>
                <c:pt idx="3039">
                  <c:v>7.7499999999999999E-2</c:v>
                </c:pt>
                <c:pt idx="3040">
                  <c:v>7.7499999999999999E-2</c:v>
                </c:pt>
                <c:pt idx="3041">
                  <c:v>7.7499999999999999E-2</c:v>
                </c:pt>
                <c:pt idx="3042">
                  <c:v>7.7499999999999999E-2</c:v>
                </c:pt>
                <c:pt idx="3043">
                  <c:v>7.7499999999999999E-2</c:v>
                </c:pt>
                <c:pt idx="3044">
                  <c:v>7.7499999999999999E-2</c:v>
                </c:pt>
                <c:pt idx="3045">
                  <c:v>7.7499999999999999E-2</c:v>
                </c:pt>
                <c:pt idx="3046">
                  <c:v>7.7499999999999999E-2</c:v>
                </c:pt>
                <c:pt idx="3047">
                  <c:v>7.7499999999999999E-2</c:v>
                </c:pt>
                <c:pt idx="3048">
                  <c:v>7.7499999999999999E-2</c:v>
                </c:pt>
                <c:pt idx="3049">
                  <c:v>7.7499999999999999E-2</c:v>
                </c:pt>
                <c:pt idx="3050">
                  <c:v>7.6499999999999999E-2</c:v>
                </c:pt>
                <c:pt idx="3051">
                  <c:v>7.6499999999999999E-2</c:v>
                </c:pt>
                <c:pt idx="3052">
                  <c:v>7.6499999999999999E-2</c:v>
                </c:pt>
                <c:pt idx="3053">
                  <c:v>7.6499999999999999E-2</c:v>
                </c:pt>
                <c:pt idx="3054">
                  <c:v>7.6499999999999999E-2</c:v>
                </c:pt>
                <c:pt idx="3055">
                  <c:v>7.6499999999999999E-2</c:v>
                </c:pt>
                <c:pt idx="3056">
                  <c:v>7.6499999999999999E-2</c:v>
                </c:pt>
                <c:pt idx="3057">
                  <c:v>7.6499999999999999E-2</c:v>
                </c:pt>
                <c:pt idx="3058">
                  <c:v>7.6499999999999999E-2</c:v>
                </c:pt>
                <c:pt idx="3059">
                  <c:v>7.6499999999999999E-2</c:v>
                </c:pt>
                <c:pt idx="3060">
                  <c:v>7.6499999999999999E-2</c:v>
                </c:pt>
                <c:pt idx="3061">
                  <c:v>7.6499999999999999E-2</c:v>
                </c:pt>
                <c:pt idx="3062">
                  <c:v>7.6499999999999999E-2</c:v>
                </c:pt>
                <c:pt idx="3063">
                  <c:v>7.6499999999999999E-2</c:v>
                </c:pt>
                <c:pt idx="3064">
                  <c:v>7.6499999999999999E-2</c:v>
                </c:pt>
                <c:pt idx="3065">
                  <c:v>7.6499999999999999E-2</c:v>
                </c:pt>
                <c:pt idx="3066">
                  <c:v>7.6499999999999999E-2</c:v>
                </c:pt>
                <c:pt idx="3067">
                  <c:v>7.6499999999999999E-2</c:v>
                </c:pt>
                <c:pt idx="3068">
                  <c:v>7.6499999999999999E-2</c:v>
                </c:pt>
                <c:pt idx="3069">
                  <c:v>7.6499999999999999E-2</c:v>
                </c:pt>
                <c:pt idx="3070">
                  <c:v>7.6499999999999999E-2</c:v>
                </c:pt>
                <c:pt idx="3071">
                  <c:v>7.6499999999999999E-2</c:v>
                </c:pt>
                <c:pt idx="3072">
                  <c:v>7.6499999999999999E-2</c:v>
                </c:pt>
                <c:pt idx="3073">
                  <c:v>7.6499999999999999E-2</c:v>
                </c:pt>
                <c:pt idx="3074">
                  <c:v>7.6499999999999999E-2</c:v>
                </c:pt>
                <c:pt idx="3075">
                  <c:v>7.6499999999999999E-2</c:v>
                </c:pt>
                <c:pt idx="3076">
                  <c:v>7.6499999999999999E-2</c:v>
                </c:pt>
                <c:pt idx="3077">
                  <c:v>7.6499999999999999E-2</c:v>
                </c:pt>
                <c:pt idx="3078">
                  <c:v>7.6499999999999999E-2</c:v>
                </c:pt>
                <c:pt idx="3079">
                  <c:v>7.6499999999999999E-2</c:v>
                </c:pt>
                <c:pt idx="3080">
                  <c:v>7.6499999999999999E-2</c:v>
                </c:pt>
                <c:pt idx="3081">
                  <c:v>7.6499999999999999E-2</c:v>
                </c:pt>
                <c:pt idx="3082">
                  <c:v>7.6499999999999999E-2</c:v>
                </c:pt>
                <c:pt idx="3083">
                  <c:v>7.6499999999999999E-2</c:v>
                </c:pt>
                <c:pt idx="3084">
                  <c:v>7.6499999999999999E-2</c:v>
                </c:pt>
                <c:pt idx="3085">
                  <c:v>7.6499999999999999E-2</c:v>
                </c:pt>
                <c:pt idx="3086">
                  <c:v>7.6499999999999999E-2</c:v>
                </c:pt>
                <c:pt idx="3087">
                  <c:v>7.6499999999999999E-2</c:v>
                </c:pt>
                <c:pt idx="3088">
                  <c:v>7.6499999999999999E-2</c:v>
                </c:pt>
                <c:pt idx="3089">
                  <c:v>7.6499999999999999E-2</c:v>
                </c:pt>
                <c:pt idx="3090">
                  <c:v>7.6499999999999999E-2</c:v>
                </c:pt>
                <c:pt idx="3091">
                  <c:v>7.6499999999999999E-2</c:v>
                </c:pt>
                <c:pt idx="3092">
                  <c:v>7.6499999999999999E-2</c:v>
                </c:pt>
                <c:pt idx="3093">
                  <c:v>7.6499999999999999E-2</c:v>
                </c:pt>
                <c:pt idx="3094">
                  <c:v>7.6499999999999999E-2</c:v>
                </c:pt>
                <c:pt idx="3095">
                  <c:v>7.6499999999999999E-2</c:v>
                </c:pt>
                <c:pt idx="3096">
                  <c:v>7.6499999999999999E-2</c:v>
                </c:pt>
                <c:pt idx="3097">
                  <c:v>7.6499999999999999E-2</c:v>
                </c:pt>
                <c:pt idx="3098">
                  <c:v>7.6499999999999999E-2</c:v>
                </c:pt>
                <c:pt idx="3099">
                  <c:v>7.6499999999999999E-2</c:v>
                </c:pt>
                <c:pt idx="3100">
                  <c:v>7.6499999999999999E-2</c:v>
                </c:pt>
                <c:pt idx="3101">
                  <c:v>7.6499999999999999E-2</c:v>
                </c:pt>
                <c:pt idx="3102">
                  <c:v>7.6499999999999999E-2</c:v>
                </c:pt>
                <c:pt idx="3103">
                  <c:v>7.6499999999999999E-2</c:v>
                </c:pt>
                <c:pt idx="3104">
                  <c:v>7.6499999999999999E-2</c:v>
                </c:pt>
                <c:pt idx="3105">
                  <c:v>7.6499999999999999E-2</c:v>
                </c:pt>
                <c:pt idx="3106">
                  <c:v>7.6499999999999999E-2</c:v>
                </c:pt>
                <c:pt idx="3107">
                  <c:v>7.6499999999999999E-2</c:v>
                </c:pt>
                <c:pt idx="3108">
                  <c:v>7.6499999999999999E-2</c:v>
                </c:pt>
                <c:pt idx="3109">
                  <c:v>7.6499999999999999E-2</c:v>
                </c:pt>
                <c:pt idx="3110">
                  <c:v>7.6499999999999999E-2</c:v>
                </c:pt>
                <c:pt idx="3111">
                  <c:v>7.6499999999999999E-2</c:v>
                </c:pt>
                <c:pt idx="3112">
                  <c:v>7.6499999999999999E-2</c:v>
                </c:pt>
                <c:pt idx="3113">
                  <c:v>7.6499999999999999E-2</c:v>
                </c:pt>
                <c:pt idx="3114">
                  <c:v>7.6499999999999999E-2</c:v>
                </c:pt>
                <c:pt idx="3115">
                  <c:v>7.4999999999999997E-2</c:v>
                </c:pt>
                <c:pt idx="3116">
                  <c:v>7.4999999999999997E-2</c:v>
                </c:pt>
                <c:pt idx="3117">
                  <c:v>7.4999999999999997E-2</c:v>
                </c:pt>
                <c:pt idx="3118">
                  <c:v>7.4999999999999997E-2</c:v>
                </c:pt>
                <c:pt idx="3119">
                  <c:v>7.4999999999999997E-2</c:v>
                </c:pt>
                <c:pt idx="3120">
                  <c:v>7.4999999999999997E-2</c:v>
                </c:pt>
                <c:pt idx="3121">
                  <c:v>7.4999999999999997E-2</c:v>
                </c:pt>
                <c:pt idx="3122">
                  <c:v>7.4999999999999997E-2</c:v>
                </c:pt>
                <c:pt idx="3123">
                  <c:v>7.4999999999999997E-2</c:v>
                </c:pt>
                <c:pt idx="3124">
                  <c:v>7.4999999999999997E-2</c:v>
                </c:pt>
                <c:pt idx="3125">
                  <c:v>7.4999999999999997E-2</c:v>
                </c:pt>
                <c:pt idx="3126">
                  <c:v>7.4999999999999997E-2</c:v>
                </c:pt>
                <c:pt idx="3127">
                  <c:v>7.4999999999999997E-2</c:v>
                </c:pt>
                <c:pt idx="3128">
                  <c:v>7.4999999999999997E-2</c:v>
                </c:pt>
                <c:pt idx="3129">
                  <c:v>7.4999999999999997E-2</c:v>
                </c:pt>
                <c:pt idx="3130">
                  <c:v>7.4999999999999997E-2</c:v>
                </c:pt>
                <c:pt idx="3131">
                  <c:v>7.4999999999999997E-2</c:v>
                </c:pt>
                <c:pt idx="3132">
                  <c:v>7.4999999999999997E-2</c:v>
                </c:pt>
                <c:pt idx="3133">
                  <c:v>7.4999999999999997E-2</c:v>
                </c:pt>
                <c:pt idx="3134">
                  <c:v>7.4999999999999997E-2</c:v>
                </c:pt>
                <c:pt idx="3135">
                  <c:v>7.4999999999999997E-2</c:v>
                </c:pt>
                <c:pt idx="3136">
                  <c:v>7.4999999999999997E-2</c:v>
                </c:pt>
                <c:pt idx="3137">
                  <c:v>7.4999999999999997E-2</c:v>
                </c:pt>
                <c:pt idx="3138">
                  <c:v>7.4999999999999997E-2</c:v>
                </c:pt>
                <c:pt idx="3139">
                  <c:v>7.4999999999999997E-2</c:v>
                </c:pt>
                <c:pt idx="3140">
                  <c:v>7.4999999999999997E-2</c:v>
                </c:pt>
                <c:pt idx="3141">
                  <c:v>7.4999999999999997E-2</c:v>
                </c:pt>
                <c:pt idx="3142">
                  <c:v>7.4999999999999997E-2</c:v>
                </c:pt>
                <c:pt idx="3143">
                  <c:v>7.4999999999999997E-2</c:v>
                </c:pt>
                <c:pt idx="3144">
                  <c:v>7.4999999999999997E-2</c:v>
                </c:pt>
                <c:pt idx="3145">
                  <c:v>7.4999999999999997E-2</c:v>
                </c:pt>
                <c:pt idx="3146">
                  <c:v>7.4999999999999997E-2</c:v>
                </c:pt>
                <c:pt idx="3147">
                  <c:v>7.4999999999999997E-2</c:v>
                </c:pt>
                <c:pt idx="3148">
                  <c:v>7.4999999999999997E-2</c:v>
                </c:pt>
                <c:pt idx="3149">
                  <c:v>7.4999999999999997E-2</c:v>
                </c:pt>
                <c:pt idx="3150">
                  <c:v>7.4999999999999997E-2</c:v>
                </c:pt>
                <c:pt idx="3151">
                  <c:v>7.4999999999999997E-2</c:v>
                </c:pt>
                <c:pt idx="3152">
                  <c:v>7.4999999999999997E-2</c:v>
                </c:pt>
                <c:pt idx="3153">
                  <c:v>7.4999999999999997E-2</c:v>
                </c:pt>
                <c:pt idx="3154">
                  <c:v>7.4999999999999997E-2</c:v>
                </c:pt>
                <c:pt idx="3155">
                  <c:v>7.4999999999999997E-2</c:v>
                </c:pt>
                <c:pt idx="3156">
                  <c:v>7.4999999999999997E-2</c:v>
                </c:pt>
                <c:pt idx="3157">
                  <c:v>7.4999999999999997E-2</c:v>
                </c:pt>
                <c:pt idx="3158">
                  <c:v>7.4999999999999997E-2</c:v>
                </c:pt>
                <c:pt idx="3159">
                  <c:v>7.4999999999999997E-2</c:v>
                </c:pt>
                <c:pt idx="3160">
                  <c:v>7.4999999999999997E-2</c:v>
                </c:pt>
                <c:pt idx="3161">
                  <c:v>7.4999999999999997E-2</c:v>
                </c:pt>
                <c:pt idx="3162">
                  <c:v>7.4999999999999997E-2</c:v>
                </c:pt>
                <c:pt idx="3163">
                  <c:v>7.4999999999999997E-2</c:v>
                </c:pt>
                <c:pt idx="3164">
                  <c:v>7.4999999999999997E-2</c:v>
                </c:pt>
                <c:pt idx="3165">
                  <c:v>7.4999999999999997E-2</c:v>
                </c:pt>
                <c:pt idx="3166">
                  <c:v>7.4999999999999997E-2</c:v>
                </c:pt>
                <c:pt idx="3167">
                  <c:v>7.4999999999999997E-2</c:v>
                </c:pt>
                <c:pt idx="3168">
                  <c:v>7.4999999999999997E-2</c:v>
                </c:pt>
                <c:pt idx="3169">
                  <c:v>7.4999999999999997E-2</c:v>
                </c:pt>
                <c:pt idx="3170">
                  <c:v>7.4999999999999997E-2</c:v>
                </c:pt>
                <c:pt idx="3171">
                  <c:v>7.4999999999999997E-2</c:v>
                </c:pt>
                <c:pt idx="3172">
                  <c:v>7.4999999999999997E-2</c:v>
                </c:pt>
                <c:pt idx="3173">
                  <c:v>7.4999999999999997E-2</c:v>
                </c:pt>
                <c:pt idx="3174">
                  <c:v>7.4999999999999997E-2</c:v>
                </c:pt>
                <c:pt idx="3175">
                  <c:v>7.4999999999999997E-2</c:v>
                </c:pt>
                <c:pt idx="3176">
                  <c:v>7.4999999999999997E-2</c:v>
                </c:pt>
                <c:pt idx="3177">
                  <c:v>7.4999999999999997E-2</c:v>
                </c:pt>
                <c:pt idx="3178">
                  <c:v>7.4999999999999997E-2</c:v>
                </c:pt>
                <c:pt idx="3179">
                  <c:v>7.4999999999999997E-2</c:v>
                </c:pt>
                <c:pt idx="3180">
                  <c:v>7.4999999999999997E-2</c:v>
                </c:pt>
                <c:pt idx="3181">
                  <c:v>7.4999999999999997E-2</c:v>
                </c:pt>
                <c:pt idx="3182">
                  <c:v>7.4999999999999997E-2</c:v>
                </c:pt>
                <c:pt idx="3183">
                  <c:v>7.4999999999999997E-2</c:v>
                </c:pt>
                <c:pt idx="3184">
                  <c:v>7.4999999999999997E-2</c:v>
                </c:pt>
                <c:pt idx="3185">
                  <c:v>7.4999999999999997E-2</c:v>
                </c:pt>
                <c:pt idx="3186">
                  <c:v>7.4999999999999997E-2</c:v>
                </c:pt>
                <c:pt idx="3187">
                  <c:v>7.4999999999999997E-2</c:v>
                </c:pt>
                <c:pt idx="3188">
                  <c:v>7.4999999999999997E-2</c:v>
                </c:pt>
                <c:pt idx="3189">
                  <c:v>7.4999999999999997E-2</c:v>
                </c:pt>
                <c:pt idx="3190">
                  <c:v>7.4999999999999997E-2</c:v>
                </c:pt>
                <c:pt idx="3191">
                  <c:v>7.4999999999999997E-2</c:v>
                </c:pt>
                <c:pt idx="3192">
                  <c:v>7.4999999999999997E-2</c:v>
                </c:pt>
                <c:pt idx="3193">
                  <c:v>7.4999999999999997E-2</c:v>
                </c:pt>
                <c:pt idx="3194">
                  <c:v>7.4999999999999997E-2</c:v>
                </c:pt>
                <c:pt idx="3195">
                  <c:v>7.4999999999999997E-2</c:v>
                </c:pt>
                <c:pt idx="3196">
                  <c:v>7.4999999999999997E-2</c:v>
                </c:pt>
                <c:pt idx="3197">
                  <c:v>7.4999999999999997E-2</c:v>
                </c:pt>
                <c:pt idx="3198">
                  <c:v>7.4999999999999997E-2</c:v>
                </c:pt>
                <c:pt idx="3199">
                  <c:v>7.4999999999999997E-2</c:v>
                </c:pt>
                <c:pt idx="3200">
                  <c:v>7.4999999999999997E-2</c:v>
                </c:pt>
                <c:pt idx="3201">
                  <c:v>7.3499999999999996E-2</c:v>
                </c:pt>
                <c:pt idx="3202">
                  <c:v>7.3499999999999996E-2</c:v>
                </c:pt>
                <c:pt idx="3203">
                  <c:v>7.3499999999999996E-2</c:v>
                </c:pt>
                <c:pt idx="3204">
                  <c:v>7.3499999999999996E-2</c:v>
                </c:pt>
                <c:pt idx="3205">
                  <c:v>7.3499999999999996E-2</c:v>
                </c:pt>
                <c:pt idx="3206">
                  <c:v>7.3499999999999996E-2</c:v>
                </c:pt>
                <c:pt idx="3207">
                  <c:v>7.3499999999999996E-2</c:v>
                </c:pt>
                <c:pt idx="3208">
                  <c:v>7.3499999999999996E-2</c:v>
                </c:pt>
                <c:pt idx="3209">
                  <c:v>7.3499999999999996E-2</c:v>
                </c:pt>
                <c:pt idx="3210">
                  <c:v>7.3499999999999996E-2</c:v>
                </c:pt>
                <c:pt idx="3211">
                  <c:v>7.3499999999999996E-2</c:v>
                </c:pt>
                <c:pt idx="3212">
                  <c:v>7.3499999999999996E-2</c:v>
                </c:pt>
                <c:pt idx="3213">
                  <c:v>7.3499999999999996E-2</c:v>
                </c:pt>
                <c:pt idx="3214">
                  <c:v>7.3499999999999996E-2</c:v>
                </c:pt>
                <c:pt idx="3215">
                  <c:v>7.3499999999999996E-2</c:v>
                </c:pt>
                <c:pt idx="3216">
                  <c:v>7.3499999999999996E-2</c:v>
                </c:pt>
                <c:pt idx="3217">
                  <c:v>7.3499999999999996E-2</c:v>
                </c:pt>
                <c:pt idx="3218">
                  <c:v>7.3499999999999996E-2</c:v>
                </c:pt>
                <c:pt idx="3219">
                  <c:v>7.3499999999999996E-2</c:v>
                </c:pt>
                <c:pt idx="3220">
                  <c:v>7.3499999999999996E-2</c:v>
                </c:pt>
                <c:pt idx="3221">
                  <c:v>7.3499999999999996E-2</c:v>
                </c:pt>
                <c:pt idx="3222">
                  <c:v>7.3499999999999996E-2</c:v>
                </c:pt>
                <c:pt idx="3223">
                  <c:v>7.3499999999999996E-2</c:v>
                </c:pt>
                <c:pt idx="3224">
                  <c:v>7.3499999999999996E-2</c:v>
                </c:pt>
                <c:pt idx="3225">
                  <c:v>7.3499999999999996E-2</c:v>
                </c:pt>
                <c:pt idx="3226">
                  <c:v>7.3499999999999996E-2</c:v>
                </c:pt>
                <c:pt idx="3227">
                  <c:v>7.3499999999999996E-2</c:v>
                </c:pt>
                <c:pt idx="3228">
                  <c:v>7.3499999999999996E-2</c:v>
                </c:pt>
                <c:pt idx="3229">
                  <c:v>7.3499999999999996E-2</c:v>
                </c:pt>
                <c:pt idx="3230">
                  <c:v>7.3499999999999996E-2</c:v>
                </c:pt>
                <c:pt idx="3231">
                  <c:v>7.3499999999999996E-2</c:v>
                </c:pt>
                <c:pt idx="3232">
                  <c:v>7.3499999999999996E-2</c:v>
                </c:pt>
                <c:pt idx="3233">
                  <c:v>7.3499999999999996E-2</c:v>
                </c:pt>
                <c:pt idx="3234">
                  <c:v>7.3499999999999996E-2</c:v>
                </c:pt>
                <c:pt idx="3235">
                  <c:v>7.3499999999999996E-2</c:v>
                </c:pt>
                <c:pt idx="3236">
                  <c:v>7.3499999999999996E-2</c:v>
                </c:pt>
                <c:pt idx="3237">
                  <c:v>7.3499999999999996E-2</c:v>
                </c:pt>
                <c:pt idx="3238">
                  <c:v>7.3499999999999996E-2</c:v>
                </c:pt>
                <c:pt idx="3239">
                  <c:v>7.3499999999999996E-2</c:v>
                </c:pt>
                <c:pt idx="3240">
                  <c:v>7.3499999999999996E-2</c:v>
                </c:pt>
                <c:pt idx="3241">
                  <c:v>7.3499999999999996E-2</c:v>
                </c:pt>
                <c:pt idx="3242">
                  <c:v>7.3499999999999996E-2</c:v>
                </c:pt>
                <c:pt idx="3243">
                  <c:v>7.3499999999999996E-2</c:v>
                </c:pt>
                <c:pt idx="3244">
                  <c:v>7.3499999999999996E-2</c:v>
                </c:pt>
                <c:pt idx="3245">
                  <c:v>7.3499999999999996E-2</c:v>
                </c:pt>
                <c:pt idx="3246">
                  <c:v>7.3499999999999996E-2</c:v>
                </c:pt>
                <c:pt idx="3247">
                  <c:v>7.3499999999999996E-2</c:v>
                </c:pt>
                <c:pt idx="3248">
                  <c:v>7.3499999999999996E-2</c:v>
                </c:pt>
                <c:pt idx="3249">
                  <c:v>7.3499999999999996E-2</c:v>
                </c:pt>
                <c:pt idx="3250">
                  <c:v>7.3499999999999996E-2</c:v>
                </c:pt>
                <c:pt idx="3251">
                  <c:v>7.3499999999999996E-2</c:v>
                </c:pt>
                <c:pt idx="3252">
                  <c:v>7.3499999999999996E-2</c:v>
                </c:pt>
                <c:pt idx="3253">
                  <c:v>7.3499999999999996E-2</c:v>
                </c:pt>
                <c:pt idx="3254">
                  <c:v>7.3499999999999996E-2</c:v>
                </c:pt>
                <c:pt idx="3255">
                  <c:v>7.3499999999999996E-2</c:v>
                </c:pt>
                <c:pt idx="3256">
                  <c:v>7.3499999999999996E-2</c:v>
                </c:pt>
                <c:pt idx="3257">
                  <c:v>7.3499999999999996E-2</c:v>
                </c:pt>
                <c:pt idx="3258">
                  <c:v>7.3499999999999996E-2</c:v>
                </c:pt>
                <c:pt idx="3259">
                  <c:v>7.3499999999999996E-2</c:v>
                </c:pt>
                <c:pt idx="3260">
                  <c:v>7.3499999999999996E-2</c:v>
                </c:pt>
                <c:pt idx="3261">
                  <c:v>7.3499999999999996E-2</c:v>
                </c:pt>
                <c:pt idx="3262">
                  <c:v>7.3499999999999996E-2</c:v>
                </c:pt>
                <c:pt idx="3263">
                  <c:v>7.3499999999999996E-2</c:v>
                </c:pt>
                <c:pt idx="3264">
                  <c:v>7.3499999999999996E-2</c:v>
                </c:pt>
                <c:pt idx="3265">
                  <c:v>7.2499999999999995E-2</c:v>
                </c:pt>
                <c:pt idx="3266">
                  <c:v>7.2499999999999995E-2</c:v>
                </c:pt>
                <c:pt idx="3267">
                  <c:v>7.2499999999999995E-2</c:v>
                </c:pt>
                <c:pt idx="3268">
                  <c:v>7.2499999999999995E-2</c:v>
                </c:pt>
                <c:pt idx="3269">
                  <c:v>7.2499999999999995E-2</c:v>
                </c:pt>
                <c:pt idx="3270">
                  <c:v>7.2499999999999995E-2</c:v>
                </c:pt>
                <c:pt idx="3271">
                  <c:v>7.2499999999999995E-2</c:v>
                </c:pt>
                <c:pt idx="3272">
                  <c:v>7.2499999999999995E-2</c:v>
                </c:pt>
                <c:pt idx="3273">
                  <c:v>7.2499999999999995E-2</c:v>
                </c:pt>
                <c:pt idx="3274">
                  <c:v>7.2499999999999995E-2</c:v>
                </c:pt>
                <c:pt idx="3275">
                  <c:v>7.2499999999999995E-2</c:v>
                </c:pt>
                <c:pt idx="3276">
                  <c:v>7.2499999999999995E-2</c:v>
                </c:pt>
                <c:pt idx="3277">
                  <c:v>7.2499999999999995E-2</c:v>
                </c:pt>
                <c:pt idx="3278">
                  <c:v>7.2499999999999995E-2</c:v>
                </c:pt>
                <c:pt idx="3279">
                  <c:v>7.2499999999999995E-2</c:v>
                </c:pt>
                <c:pt idx="3280">
                  <c:v>7.2499999999999995E-2</c:v>
                </c:pt>
                <c:pt idx="3281">
                  <c:v>7.2499999999999995E-2</c:v>
                </c:pt>
                <c:pt idx="3282">
                  <c:v>7.2499999999999995E-2</c:v>
                </c:pt>
                <c:pt idx="3283">
                  <c:v>7.2499999999999995E-2</c:v>
                </c:pt>
                <c:pt idx="3284">
                  <c:v>7.2499999999999995E-2</c:v>
                </c:pt>
                <c:pt idx="3285">
                  <c:v>7.2499999999999995E-2</c:v>
                </c:pt>
                <c:pt idx="3286">
                  <c:v>7.2499999999999995E-2</c:v>
                </c:pt>
                <c:pt idx="3287">
                  <c:v>7.2499999999999995E-2</c:v>
                </c:pt>
                <c:pt idx="3288">
                  <c:v>7.2499999999999995E-2</c:v>
                </c:pt>
                <c:pt idx="3289">
                  <c:v>7.2499999999999995E-2</c:v>
                </c:pt>
                <c:pt idx="3290">
                  <c:v>7.2499999999999995E-2</c:v>
                </c:pt>
                <c:pt idx="3291">
                  <c:v>7.2499999999999995E-2</c:v>
                </c:pt>
                <c:pt idx="3292">
                  <c:v>7.2499999999999995E-2</c:v>
                </c:pt>
                <c:pt idx="3293">
                  <c:v>7.2499999999999995E-2</c:v>
                </c:pt>
                <c:pt idx="3294">
                  <c:v>7.2499999999999995E-2</c:v>
                </c:pt>
                <c:pt idx="3295">
                  <c:v>7.2499999999999995E-2</c:v>
                </c:pt>
                <c:pt idx="3296">
                  <c:v>7.2499999999999995E-2</c:v>
                </c:pt>
                <c:pt idx="3297">
                  <c:v>7.2499999999999995E-2</c:v>
                </c:pt>
                <c:pt idx="3298">
                  <c:v>7.2499999999999995E-2</c:v>
                </c:pt>
                <c:pt idx="3299">
                  <c:v>7.2499999999999995E-2</c:v>
                </c:pt>
                <c:pt idx="3300">
                  <c:v>7.2499999999999995E-2</c:v>
                </c:pt>
                <c:pt idx="3301">
                  <c:v>7.2499999999999995E-2</c:v>
                </c:pt>
                <c:pt idx="3302">
                  <c:v>7.2499999999999995E-2</c:v>
                </c:pt>
                <c:pt idx="3303">
                  <c:v>7.2499999999999995E-2</c:v>
                </c:pt>
                <c:pt idx="3304">
                  <c:v>7.2499999999999995E-2</c:v>
                </c:pt>
                <c:pt idx="3305">
                  <c:v>7.2499999999999995E-2</c:v>
                </c:pt>
                <c:pt idx="3306">
                  <c:v>7.2499999999999995E-2</c:v>
                </c:pt>
                <c:pt idx="3307">
                  <c:v>7.2499999999999995E-2</c:v>
                </c:pt>
                <c:pt idx="3308">
                  <c:v>7.2499999999999995E-2</c:v>
                </c:pt>
                <c:pt idx="3309">
                  <c:v>7.2499999999999995E-2</c:v>
                </c:pt>
                <c:pt idx="3310">
                  <c:v>7.2499999999999995E-2</c:v>
                </c:pt>
                <c:pt idx="3311">
                  <c:v>7.2499999999999995E-2</c:v>
                </c:pt>
                <c:pt idx="3312">
                  <c:v>7.2499999999999995E-2</c:v>
                </c:pt>
                <c:pt idx="3313">
                  <c:v>7.2499999999999995E-2</c:v>
                </c:pt>
                <c:pt idx="3314">
                  <c:v>7.2499999999999995E-2</c:v>
                </c:pt>
                <c:pt idx="3315">
                  <c:v>7.2499999999999995E-2</c:v>
                </c:pt>
                <c:pt idx="3316">
                  <c:v>7.2499999999999995E-2</c:v>
                </c:pt>
                <c:pt idx="3317">
                  <c:v>7.2499999999999995E-2</c:v>
                </c:pt>
                <c:pt idx="3318">
                  <c:v>7.2499999999999995E-2</c:v>
                </c:pt>
                <c:pt idx="3319">
                  <c:v>7.2499999999999995E-2</c:v>
                </c:pt>
                <c:pt idx="3320">
                  <c:v>7.2499999999999995E-2</c:v>
                </c:pt>
                <c:pt idx="3321">
                  <c:v>7.2499999999999995E-2</c:v>
                </c:pt>
                <c:pt idx="3322">
                  <c:v>7.2499999999999995E-2</c:v>
                </c:pt>
                <c:pt idx="3323">
                  <c:v>7.2499999999999995E-2</c:v>
                </c:pt>
                <c:pt idx="3324">
                  <c:v>7.2499999999999995E-2</c:v>
                </c:pt>
                <c:pt idx="3325">
                  <c:v>7.2499999999999995E-2</c:v>
                </c:pt>
                <c:pt idx="3326">
                  <c:v>7.2499999999999995E-2</c:v>
                </c:pt>
                <c:pt idx="3327">
                  <c:v>7.2499999999999995E-2</c:v>
                </c:pt>
                <c:pt idx="3328">
                  <c:v>7.2499999999999995E-2</c:v>
                </c:pt>
                <c:pt idx="3329">
                  <c:v>7.2499999999999995E-2</c:v>
                </c:pt>
                <c:pt idx="3330">
                  <c:v>7.2499999999999995E-2</c:v>
                </c:pt>
                <c:pt idx="3331">
                  <c:v>7.2499999999999995E-2</c:v>
                </c:pt>
                <c:pt idx="3332">
                  <c:v>7.2499999999999995E-2</c:v>
                </c:pt>
                <c:pt idx="3333">
                  <c:v>7.2499999999999995E-2</c:v>
                </c:pt>
                <c:pt idx="3334">
                  <c:v>7.2499999999999995E-2</c:v>
                </c:pt>
                <c:pt idx="3335">
                  <c:v>7.2499999999999995E-2</c:v>
                </c:pt>
                <c:pt idx="3336">
                  <c:v>7.2499999999999995E-2</c:v>
                </c:pt>
                <c:pt idx="3337">
                  <c:v>7.2499999999999995E-2</c:v>
                </c:pt>
                <c:pt idx="3338">
                  <c:v>7.2499999999999995E-2</c:v>
                </c:pt>
                <c:pt idx="3339">
                  <c:v>7.2499999999999995E-2</c:v>
                </c:pt>
                <c:pt idx="3340">
                  <c:v>7.2499999999999995E-2</c:v>
                </c:pt>
                <c:pt idx="3341">
                  <c:v>7.2499999999999995E-2</c:v>
                </c:pt>
                <c:pt idx="3342">
                  <c:v>7.2499999999999995E-2</c:v>
                </c:pt>
                <c:pt idx="3343">
                  <c:v>7.2499999999999995E-2</c:v>
                </c:pt>
                <c:pt idx="3344">
                  <c:v>7.2499999999999995E-2</c:v>
                </c:pt>
                <c:pt idx="3345">
                  <c:v>7.2499999999999995E-2</c:v>
                </c:pt>
                <c:pt idx="3346">
                  <c:v>7.2499999999999995E-2</c:v>
                </c:pt>
                <c:pt idx="3347">
                  <c:v>7.2499999999999995E-2</c:v>
                </c:pt>
                <c:pt idx="3348">
                  <c:v>7.2499999999999995E-2</c:v>
                </c:pt>
                <c:pt idx="3349">
                  <c:v>7.2499999999999995E-2</c:v>
                </c:pt>
                <c:pt idx="3350">
                  <c:v>7.2499999999999995E-2</c:v>
                </c:pt>
                <c:pt idx="3351">
                  <c:v>7.2499999999999995E-2</c:v>
                </c:pt>
                <c:pt idx="3352">
                  <c:v>7.2499999999999995E-2</c:v>
                </c:pt>
                <c:pt idx="3353">
                  <c:v>7.2499999999999995E-2</c:v>
                </c:pt>
                <c:pt idx="3354">
                  <c:v>7.2499999999999995E-2</c:v>
                </c:pt>
                <c:pt idx="3355">
                  <c:v>7.2499999999999995E-2</c:v>
                </c:pt>
                <c:pt idx="3356">
                  <c:v>7.2499999999999995E-2</c:v>
                </c:pt>
                <c:pt idx="3357">
                  <c:v>7.2499999999999995E-2</c:v>
                </c:pt>
                <c:pt idx="3358">
                  <c:v>7.2499999999999995E-2</c:v>
                </c:pt>
                <c:pt idx="3359">
                  <c:v>7.2499999999999995E-2</c:v>
                </c:pt>
                <c:pt idx="3360">
                  <c:v>7.2499999999999995E-2</c:v>
                </c:pt>
                <c:pt idx="3361">
                  <c:v>7.2499999999999995E-2</c:v>
                </c:pt>
                <c:pt idx="3362">
                  <c:v>7.2499999999999995E-2</c:v>
                </c:pt>
                <c:pt idx="3363">
                  <c:v>7.2499999999999995E-2</c:v>
                </c:pt>
                <c:pt idx="3364">
                  <c:v>7.2499999999999995E-2</c:v>
                </c:pt>
                <c:pt idx="3365">
                  <c:v>7.2499999999999995E-2</c:v>
                </c:pt>
                <c:pt idx="3366">
                  <c:v>7.2499999999999995E-2</c:v>
                </c:pt>
                <c:pt idx="3367">
                  <c:v>7.2499999999999995E-2</c:v>
                </c:pt>
                <c:pt idx="3368">
                  <c:v>7.2499999999999995E-2</c:v>
                </c:pt>
                <c:pt idx="3369">
                  <c:v>7.2499999999999995E-2</c:v>
                </c:pt>
                <c:pt idx="3370">
                  <c:v>7.2499999999999995E-2</c:v>
                </c:pt>
                <c:pt idx="3371">
                  <c:v>7.2499999999999995E-2</c:v>
                </c:pt>
                <c:pt idx="3372">
                  <c:v>7.2499999999999995E-2</c:v>
                </c:pt>
                <c:pt idx="3373">
                  <c:v>7.0999999999999994E-2</c:v>
                </c:pt>
                <c:pt idx="3374">
                  <c:v>7.0999999999999994E-2</c:v>
                </c:pt>
                <c:pt idx="3375">
                  <c:v>7.0999999999999994E-2</c:v>
                </c:pt>
                <c:pt idx="3376">
                  <c:v>7.0999999999999994E-2</c:v>
                </c:pt>
                <c:pt idx="3377">
                  <c:v>7.0999999999999994E-2</c:v>
                </c:pt>
                <c:pt idx="3378">
                  <c:v>7.0999999999999994E-2</c:v>
                </c:pt>
                <c:pt idx="3379">
                  <c:v>7.0999999999999994E-2</c:v>
                </c:pt>
                <c:pt idx="3380">
                  <c:v>7.0999999999999994E-2</c:v>
                </c:pt>
                <c:pt idx="3381">
                  <c:v>7.0999999999999994E-2</c:v>
                </c:pt>
                <c:pt idx="3382">
                  <c:v>7.0999999999999994E-2</c:v>
                </c:pt>
                <c:pt idx="3383">
                  <c:v>7.0999999999999994E-2</c:v>
                </c:pt>
                <c:pt idx="3384">
                  <c:v>7.0999999999999994E-2</c:v>
                </c:pt>
                <c:pt idx="3385">
                  <c:v>7.0999999999999994E-2</c:v>
                </c:pt>
                <c:pt idx="3386">
                  <c:v>7.0999999999999994E-2</c:v>
                </c:pt>
                <c:pt idx="3387">
                  <c:v>7.0999999999999994E-2</c:v>
                </c:pt>
                <c:pt idx="3388">
                  <c:v>7.0999999999999994E-2</c:v>
                </c:pt>
                <c:pt idx="3389">
                  <c:v>7.0999999999999994E-2</c:v>
                </c:pt>
                <c:pt idx="3390">
                  <c:v>7.0999999999999994E-2</c:v>
                </c:pt>
                <c:pt idx="3391">
                  <c:v>7.0999999999999994E-2</c:v>
                </c:pt>
                <c:pt idx="3392">
                  <c:v>7.0999999999999994E-2</c:v>
                </c:pt>
                <c:pt idx="3393">
                  <c:v>7.0999999999999994E-2</c:v>
                </c:pt>
                <c:pt idx="3394">
                  <c:v>7.0999999999999994E-2</c:v>
                </c:pt>
                <c:pt idx="3395">
                  <c:v>7.0999999999999994E-2</c:v>
                </c:pt>
                <c:pt idx="3396">
                  <c:v>7.0999999999999994E-2</c:v>
                </c:pt>
                <c:pt idx="3397">
                  <c:v>7.0999999999999994E-2</c:v>
                </c:pt>
                <c:pt idx="3398">
                  <c:v>7.0999999999999994E-2</c:v>
                </c:pt>
                <c:pt idx="3399">
                  <c:v>7.0999999999999994E-2</c:v>
                </c:pt>
                <c:pt idx="3400">
                  <c:v>7.0999999999999994E-2</c:v>
                </c:pt>
                <c:pt idx="3401">
                  <c:v>7.0999999999999994E-2</c:v>
                </c:pt>
                <c:pt idx="3402">
                  <c:v>7.0999999999999994E-2</c:v>
                </c:pt>
                <c:pt idx="3403">
                  <c:v>7.0999999999999994E-2</c:v>
                </c:pt>
                <c:pt idx="3404">
                  <c:v>7.0999999999999994E-2</c:v>
                </c:pt>
                <c:pt idx="3405">
                  <c:v>7.0999999999999994E-2</c:v>
                </c:pt>
                <c:pt idx="3406">
                  <c:v>7.0999999999999994E-2</c:v>
                </c:pt>
                <c:pt idx="3407">
                  <c:v>7.0999999999999994E-2</c:v>
                </c:pt>
                <c:pt idx="3408">
                  <c:v>7.0999999999999994E-2</c:v>
                </c:pt>
                <c:pt idx="3409">
                  <c:v>7.0999999999999994E-2</c:v>
                </c:pt>
                <c:pt idx="3410">
                  <c:v>7.0999999999999994E-2</c:v>
                </c:pt>
                <c:pt idx="3411">
                  <c:v>7.0999999999999994E-2</c:v>
                </c:pt>
                <c:pt idx="3412">
                  <c:v>7.0999999999999994E-2</c:v>
                </c:pt>
                <c:pt idx="3413">
                  <c:v>7.0999999999999994E-2</c:v>
                </c:pt>
                <c:pt idx="3414">
                  <c:v>7.0999999999999994E-2</c:v>
                </c:pt>
                <c:pt idx="3415">
                  <c:v>7.0999999999999994E-2</c:v>
                </c:pt>
                <c:pt idx="3416">
                  <c:v>7.0999999999999994E-2</c:v>
                </c:pt>
                <c:pt idx="3417">
                  <c:v>7.0999999999999994E-2</c:v>
                </c:pt>
                <c:pt idx="3418">
                  <c:v>7.0999999999999994E-2</c:v>
                </c:pt>
                <c:pt idx="3419">
                  <c:v>7.0999999999999994E-2</c:v>
                </c:pt>
                <c:pt idx="3420">
                  <c:v>7.0999999999999994E-2</c:v>
                </c:pt>
                <c:pt idx="3421">
                  <c:v>7.0999999999999994E-2</c:v>
                </c:pt>
                <c:pt idx="3422">
                  <c:v>7.0999999999999994E-2</c:v>
                </c:pt>
                <c:pt idx="3423">
                  <c:v>7.0999999999999994E-2</c:v>
                </c:pt>
                <c:pt idx="3424">
                  <c:v>7.0999999999999994E-2</c:v>
                </c:pt>
                <c:pt idx="3425">
                  <c:v>7.0999999999999994E-2</c:v>
                </c:pt>
                <c:pt idx="3426">
                  <c:v>7.0999999999999994E-2</c:v>
                </c:pt>
                <c:pt idx="3427">
                  <c:v>7.0999999999999994E-2</c:v>
                </c:pt>
                <c:pt idx="3428">
                  <c:v>7.0999999999999994E-2</c:v>
                </c:pt>
                <c:pt idx="3429">
                  <c:v>7.0999999999999994E-2</c:v>
                </c:pt>
                <c:pt idx="3430">
                  <c:v>7.0999999999999994E-2</c:v>
                </c:pt>
                <c:pt idx="3431">
                  <c:v>7.0999999999999994E-2</c:v>
                </c:pt>
                <c:pt idx="3432">
                  <c:v>7.0999999999999994E-2</c:v>
                </c:pt>
                <c:pt idx="3433">
                  <c:v>7.0999999999999994E-2</c:v>
                </c:pt>
                <c:pt idx="3434">
                  <c:v>7.0999999999999994E-2</c:v>
                </c:pt>
                <c:pt idx="3435">
                  <c:v>7.0999999999999994E-2</c:v>
                </c:pt>
                <c:pt idx="3436">
                  <c:v>7.0999999999999994E-2</c:v>
                </c:pt>
                <c:pt idx="3437">
                  <c:v>7.0999999999999994E-2</c:v>
                </c:pt>
                <c:pt idx="3438">
                  <c:v>7.0999999999999994E-2</c:v>
                </c:pt>
                <c:pt idx="3439">
                  <c:v>6.9499999999999992E-2</c:v>
                </c:pt>
                <c:pt idx="3440">
                  <c:v>6.9499999999999992E-2</c:v>
                </c:pt>
                <c:pt idx="3441">
                  <c:v>6.9499999999999992E-2</c:v>
                </c:pt>
                <c:pt idx="3442">
                  <c:v>6.9499999999999992E-2</c:v>
                </c:pt>
                <c:pt idx="3443">
                  <c:v>6.9499999999999992E-2</c:v>
                </c:pt>
                <c:pt idx="3444">
                  <c:v>6.9499999999999992E-2</c:v>
                </c:pt>
                <c:pt idx="3445">
                  <c:v>6.9499999999999992E-2</c:v>
                </c:pt>
                <c:pt idx="3446">
                  <c:v>6.9499999999999992E-2</c:v>
                </c:pt>
                <c:pt idx="3447">
                  <c:v>6.9499999999999992E-2</c:v>
                </c:pt>
                <c:pt idx="3448">
                  <c:v>6.9499999999999992E-2</c:v>
                </c:pt>
                <c:pt idx="3449">
                  <c:v>6.9499999999999992E-2</c:v>
                </c:pt>
                <c:pt idx="3450">
                  <c:v>6.9499999999999992E-2</c:v>
                </c:pt>
                <c:pt idx="3451">
                  <c:v>6.9499999999999992E-2</c:v>
                </c:pt>
                <c:pt idx="3452">
                  <c:v>6.9499999999999992E-2</c:v>
                </c:pt>
                <c:pt idx="3453">
                  <c:v>6.9499999999999992E-2</c:v>
                </c:pt>
                <c:pt idx="3454">
                  <c:v>6.9499999999999992E-2</c:v>
                </c:pt>
                <c:pt idx="3455">
                  <c:v>6.9499999999999992E-2</c:v>
                </c:pt>
                <c:pt idx="3456">
                  <c:v>6.9499999999999992E-2</c:v>
                </c:pt>
                <c:pt idx="3457">
                  <c:v>6.9499999999999992E-2</c:v>
                </c:pt>
                <c:pt idx="3458">
                  <c:v>6.9499999999999992E-2</c:v>
                </c:pt>
                <c:pt idx="3459">
                  <c:v>6.9499999999999992E-2</c:v>
                </c:pt>
                <c:pt idx="3460">
                  <c:v>6.9499999999999992E-2</c:v>
                </c:pt>
                <c:pt idx="3461">
                  <c:v>6.9499999999999992E-2</c:v>
                </c:pt>
                <c:pt idx="3462">
                  <c:v>6.9499999999999992E-2</c:v>
                </c:pt>
                <c:pt idx="3463">
                  <c:v>6.9499999999999992E-2</c:v>
                </c:pt>
                <c:pt idx="3464">
                  <c:v>6.9499999999999992E-2</c:v>
                </c:pt>
                <c:pt idx="3465">
                  <c:v>6.9499999999999992E-2</c:v>
                </c:pt>
                <c:pt idx="3466">
                  <c:v>6.9499999999999992E-2</c:v>
                </c:pt>
                <c:pt idx="3467">
                  <c:v>6.9499999999999992E-2</c:v>
                </c:pt>
                <c:pt idx="3468">
                  <c:v>6.9499999999999992E-2</c:v>
                </c:pt>
                <c:pt idx="3469">
                  <c:v>6.9499999999999992E-2</c:v>
                </c:pt>
                <c:pt idx="3470">
                  <c:v>6.9499999999999992E-2</c:v>
                </c:pt>
                <c:pt idx="3471">
                  <c:v>6.9499999999999992E-2</c:v>
                </c:pt>
                <c:pt idx="3472">
                  <c:v>6.9499999999999992E-2</c:v>
                </c:pt>
                <c:pt idx="3473">
                  <c:v>6.9499999999999992E-2</c:v>
                </c:pt>
                <c:pt idx="3474">
                  <c:v>6.9499999999999992E-2</c:v>
                </c:pt>
                <c:pt idx="3475">
                  <c:v>6.9499999999999992E-2</c:v>
                </c:pt>
                <c:pt idx="3476">
                  <c:v>6.9499999999999992E-2</c:v>
                </c:pt>
                <c:pt idx="3477">
                  <c:v>6.9499999999999992E-2</c:v>
                </c:pt>
                <c:pt idx="3478">
                  <c:v>6.9499999999999992E-2</c:v>
                </c:pt>
                <c:pt idx="3479">
                  <c:v>6.9499999999999992E-2</c:v>
                </c:pt>
                <c:pt idx="3480">
                  <c:v>6.9499999999999992E-2</c:v>
                </c:pt>
                <c:pt idx="3481">
                  <c:v>6.9499999999999992E-2</c:v>
                </c:pt>
                <c:pt idx="3482">
                  <c:v>6.9499999999999992E-2</c:v>
                </c:pt>
                <c:pt idx="3483">
                  <c:v>6.9499999999999992E-2</c:v>
                </c:pt>
                <c:pt idx="3484">
                  <c:v>6.9499999999999992E-2</c:v>
                </c:pt>
                <c:pt idx="3485">
                  <c:v>6.9499999999999992E-2</c:v>
                </c:pt>
                <c:pt idx="3486">
                  <c:v>6.9499999999999992E-2</c:v>
                </c:pt>
                <c:pt idx="3487">
                  <c:v>6.9499999999999992E-2</c:v>
                </c:pt>
                <c:pt idx="3488">
                  <c:v>6.9499999999999992E-2</c:v>
                </c:pt>
                <c:pt idx="3489">
                  <c:v>6.9499999999999992E-2</c:v>
                </c:pt>
                <c:pt idx="3490">
                  <c:v>6.9499999999999992E-2</c:v>
                </c:pt>
                <c:pt idx="3491">
                  <c:v>6.9499999999999992E-2</c:v>
                </c:pt>
                <c:pt idx="3492">
                  <c:v>6.9499999999999992E-2</c:v>
                </c:pt>
                <c:pt idx="3493">
                  <c:v>6.9499999999999992E-2</c:v>
                </c:pt>
                <c:pt idx="3494">
                  <c:v>6.9499999999999992E-2</c:v>
                </c:pt>
                <c:pt idx="3495">
                  <c:v>6.9499999999999992E-2</c:v>
                </c:pt>
                <c:pt idx="3496">
                  <c:v>6.9499999999999992E-2</c:v>
                </c:pt>
                <c:pt idx="3497">
                  <c:v>6.9499999999999992E-2</c:v>
                </c:pt>
                <c:pt idx="3498">
                  <c:v>6.9499999999999992E-2</c:v>
                </c:pt>
                <c:pt idx="3499">
                  <c:v>6.9499999999999992E-2</c:v>
                </c:pt>
                <c:pt idx="3500">
                  <c:v>6.9499999999999992E-2</c:v>
                </c:pt>
                <c:pt idx="3501">
                  <c:v>6.9499999999999992E-2</c:v>
                </c:pt>
                <c:pt idx="3502">
                  <c:v>6.9499999999999992E-2</c:v>
                </c:pt>
                <c:pt idx="3503">
                  <c:v>6.9499999999999992E-2</c:v>
                </c:pt>
                <c:pt idx="3504">
                  <c:v>6.7999999999999991E-2</c:v>
                </c:pt>
                <c:pt idx="3505">
                  <c:v>6.7999999999999991E-2</c:v>
                </c:pt>
                <c:pt idx="3506">
                  <c:v>6.7999999999999991E-2</c:v>
                </c:pt>
                <c:pt idx="3507">
                  <c:v>6.7999999999999991E-2</c:v>
                </c:pt>
                <c:pt idx="3508">
                  <c:v>6.7999999999999991E-2</c:v>
                </c:pt>
                <c:pt idx="3509">
                  <c:v>6.7999999999999991E-2</c:v>
                </c:pt>
                <c:pt idx="3510">
                  <c:v>6.7999999999999991E-2</c:v>
                </c:pt>
                <c:pt idx="3511">
                  <c:v>6.7999999999999991E-2</c:v>
                </c:pt>
                <c:pt idx="3512">
                  <c:v>6.7999999999999991E-2</c:v>
                </c:pt>
                <c:pt idx="3513">
                  <c:v>6.7999999999999991E-2</c:v>
                </c:pt>
                <c:pt idx="3514">
                  <c:v>6.7999999999999991E-2</c:v>
                </c:pt>
                <c:pt idx="3515">
                  <c:v>6.7999999999999991E-2</c:v>
                </c:pt>
                <c:pt idx="3516">
                  <c:v>6.7999999999999991E-2</c:v>
                </c:pt>
                <c:pt idx="3517">
                  <c:v>6.7999999999999991E-2</c:v>
                </c:pt>
                <c:pt idx="3518">
                  <c:v>6.7999999999999991E-2</c:v>
                </c:pt>
                <c:pt idx="3519">
                  <c:v>6.7999999999999991E-2</c:v>
                </c:pt>
                <c:pt idx="3520">
                  <c:v>6.7999999999999991E-2</c:v>
                </c:pt>
                <c:pt idx="3521">
                  <c:v>6.7999999999999991E-2</c:v>
                </c:pt>
                <c:pt idx="3522">
                  <c:v>6.7999999999999991E-2</c:v>
                </c:pt>
                <c:pt idx="3523">
                  <c:v>6.7999999999999991E-2</c:v>
                </c:pt>
                <c:pt idx="3524">
                  <c:v>6.7999999999999991E-2</c:v>
                </c:pt>
                <c:pt idx="3525">
                  <c:v>6.7999999999999991E-2</c:v>
                </c:pt>
                <c:pt idx="3526">
                  <c:v>6.7999999999999991E-2</c:v>
                </c:pt>
                <c:pt idx="3527">
                  <c:v>6.7999999999999991E-2</c:v>
                </c:pt>
                <c:pt idx="3528">
                  <c:v>6.7999999999999991E-2</c:v>
                </c:pt>
                <c:pt idx="3529">
                  <c:v>6.7999999999999991E-2</c:v>
                </c:pt>
                <c:pt idx="3530">
                  <c:v>6.7999999999999991E-2</c:v>
                </c:pt>
                <c:pt idx="3531">
                  <c:v>6.7999999999999991E-2</c:v>
                </c:pt>
                <c:pt idx="3532">
                  <c:v>6.7999999999999991E-2</c:v>
                </c:pt>
                <c:pt idx="3533">
                  <c:v>6.7999999999999991E-2</c:v>
                </c:pt>
                <c:pt idx="3534">
                  <c:v>6.7999999999999991E-2</c:v>
                </c:pt>
                <c:pt idx="3535">
                  <c:v>6.7999999999999991E-2</c:v>
                </c:pt>
                <c:pt idx="3536">
                  <c:v>6.7999999999999991E-2</c:v>
                </c:pt>
                <c:pt idx="3537">
                  <c:v>6.7999999999999991E-2</c:v>
                </c:pt>
                <c:pt idx="3538">
                  <c:v>6.7999999999999991E-2</c:v>
                </c:pt>
                <c:pt idx="3539">
                  <c:v>6.7999999999999991E-2</c:v>
                </c:pt>
                <c:pt idx="3540">
                  <c:v>6.7999999999999991E-2</c:v>
                </c:pt>
                <c:pt idx="3541">
                  <c:v>6.7999999999999991E-2</c:v>
                </c:pt>
                <c:pt idx="3542">
                  <c:v>6.7999999999999991E-2</c:v>
                </c:pt>
                <c:pt idx="3543">
                  <c:v>6.7999999999999991E-2</c:v>
                </c:pt>
                <c:pt idx="3544">
                  <c:v>6.7999999999999991E-2</c:v>
                </c:pt>
                <c:pt idx="3545">
                  <c:v>6.7999999999999991E-2</c:v>
                </c:pt>
                <c:pt idx="3546">
                  <c:v>6.7999999999999991E-2</c:v>
                </c:pt>
                <c:pt idx="3547">
                  <c:v>6.7999999999999991E-2</c:v>
                </c:pt>
                <c:pt idx="3548">
                  <c:v>6.7999999999999991E-2</c:v>
                </c:pt>
                <c:pt idx="3549">
                  <c:v>6.7999999999999991E-2</c:v>
                </c:pt>
                <c:pt idx="3550">
                  <c:v>6.7999999999999991E-2</c:v>
                </c:pt>
                <c:pt idx="3551">
                  <c:v>6.7999999999999991E-2</c:v>
                </c:pt>
                <c:pt idx="3552">
                  <c:v>6.7999999999999991E-2</c:v>
                </c:pt>
                <c:pt idx="3553">
                  <c:v>6.7999999999999991E-2</c:v>
                </c:pt>
                <c:pt idx="3554">
                  <c:v>6.7999999999999991E-2</c:v>
                </c:pt>
                <c:pt idx="3555">
                  <c:v>6.7999999999999991E-2</c:v>
                </c:pt>
                <c:pt idx="3556">
                  <c:v>6.7999999999999991E-2</c:v>
                </c:pt>
                <c:pt idx="3557">
                  <c:v>6.7999999999999991E-2</c:v>
                </c:pt>
                <c:pt idx="3558">
                  <c:v>6.7999999999999991E-2</c:v>
                </c:pt>
                <c:pt idx="3559">
                  <c:v>6.7999999999999991E-2</c:v>
                </c:pt>
                <c:pt idx="3560">
                  <c:v>6.7999999999999991E-2</c:v>
                </c:pt>
                <c:pt idx="3561">
                  <c:v>6.7999999999999991E-2</c:v>
                </c:pt>
                <c:pt idx="3562">
                  <c:v>6.7999999999999991E-2</c:v>
                </c:pt>
                <c:pt idx="3563">
                  <c:v>6.7999999999999991E-2</c:v>
                </c:pt>
                <c:pt idx="3564">
                  <c:v>6.7999999999999991E-2</c:v>
                </c:pt>
                <c:pt idx="3565">
                  <c:v>6.7999999999999991E-2</c:v>
                </c:pt>
                <c:pt idx="3566">
                  <c:v>6.7999999999999991E-2</c:v>
                </c:pt>
                <c:pt idx="3567">
                  <c:v>6.7999999999999991E-2</c:v>
                </c:pt>
                <c:pt idx="3568">
                  <c:v>6.7999999999999991E-2</c:v>
                </c:pt>
                <c:pt idx="3569">
                  <c:v>6.7999999999999991E-2</c:v>
                </c:pt>
                <c:pt idx="3570">
                  <c:v>6.7999999999999991E-2</c:v>
                </c:pt>
                <c:pt idx="3571">
                  <c:v>6.7999999999999991E-2</c:v>
                </c:pt>
                <c:pt idx="3572">
                  <c:v>6.7999999999999991E-2</c:v>
                </c:pt>
                <c:pt idx="3573">
                  <c:v>6.7999999999999991E-2</c:v>
                </c:pt>
                <c:pt idx="3574">
                  <c:v>6.7999999999999991E-2</c:v>
                </c:pt>
                <c:pt idx="3575">
                  <c:v>6.7999999999999991E-2</c:v>
                </c:pt>
                <c:pt idx="3576">
                  <c:v>6.7999999999999991E-2</c:v>
                </c:pt>
                <c:pt idx="3577">
                  <c:v>6.7999999999999991E-2</c:v>
                </c:pt>
                <c:pt idx="3578">
                  <c:v>6.7999999999999991E-2</c:v>
                </c:pt>
                <c:pt idx="3579">
                  <c:v>6.7999999999999991E-2</c:v>
                </c:pt>
                <c:pt idx="3580">
                  <c:v>6.7999999999999991E-2</c:v>
                </c:pt>
                <c:pt idx="3581">
                  <c:v>6.7999999999999991E-2</c:v>
                </c:pt>
                <c:pt idx="3582">
                  <c:v>6.7999999999999991E-2</c:v>
                </c:pt>
                <c:pt idx="3583">
                  <c:v>6.7999999999999991E-2</c:v>
                </c:pt>
                <c:pt idx="3584">
                  <c:v>6.7999999999999991E-2</c:v>
                </c:pt>
                <c:pt idx="3585">
                  <c:v>6.7999999999999991E-2</c:v>
                </c:pt>
                <c:pt idx="3586">
                  <c:v>6.7999999999999991E-2</c:v>
                </c:pt>
                <c:pt idx="3587">
                  <c:v>6.7999999999999991E-2</c:v>
                </c:pt>
                <c:pt idx="3588">
                  <c:v>6.7999999999999991E-2</c:v>
                </c:pt>
                <c:pt idx="3589">
                  <c:v>6.7999999999999991E-2</c:v>
                </c:pt>
                <c:pt idx="3590">
                  <c:v>6.7999999999999991E-2</c:v>
                </c:pt>
                <c:pt idx="3591">
                  <c:v>6.7999999999999991E-2</c:v>
                </c:pt>
                <c:pt idx="3592">
                  <c:v>6.7999999999999991E-2</c:v>
                </c:pt>
                <c:pt idx="3593">
                  <c:v>6.7999999999999991E-2</c:v>
                </c:pt>
                <c:pt idx="3594">
                  <c:v>6.7999999999999991E-2</c:v>
                </c:pt>
                <c:pt idx="3595">
                  <c:v>6.7999999999999991E-2</c:v>
                </c:pt>
                <c:pt idx="3596">
                  <c:v>6.7999999999999991E-2</c:v>
                </c:pt>
                <c:pt idx="3597">
                  <c:v>6.7999999999999991E-2</c:v>
                </c:pt>
                <c:pt idx="3598">
                  <c:v>6.7999999999999991E-2</c:v>
                </c:pt>
                <c:pt idx="3599">
                  <c:v>6.7999999999999991E-2</c:v>
                </c:pt>
                <c:pt idx="3600">
                  <c:v>6.7999999999999991E-2</c:v>
                </c:pt>
                <c:pt idx="3601">
                  <c:v>6.7999999999999991E-2</c:v>
                </c:pt>
                <c:pt idx="3602">
                  <c:v>6.7999999999999991E-2</c:v>
                </c:pt>
                <c:pt idx="3603">
                  <c:v>6.7999999999999991E-2</c:v>
                </c:pt>
                <c:pt idx="3604">
                  <c:v>6.7999999999999991E-2</c:v>
                </c:pt>
                <c:pt idx="3605">
                  <c:v>6.7999999999999991E-2</c:v>
                </c:pt>
                <c:pt idx="3606">
                  <c:v>6.7999999999999991E-2</c:v>
                </c:pt>
                <c:pt idx="3607">
                  <c:v>6.7999999999999991E-2</c:v>
                </c:pt>
                <c:pt idx="3608">
                  <c:v>6.7999999999999991E-2</c:v>
                </c:pt>
                <c:pt idx="3609">
                  <c:v>6.7999999999999991E-2</c:v>
                </c:pt>
                <c:pt idx="3610">
                  <c:v>6.7999999999999991E-2</c:v>
                </c:pt>
                <c:pt idx="3611">
                  <c:v>6.7999999999999991E-2</c:v>
                </c:pt>
                <c:pt idx="3612">
                  <c:v>6.7999999999999991E-2</c:v>
                </c:pt>
                <c:pt idx="3613">
                  <c:v>6.7999999999999991E-2</c:v>
                </c:pt>
                <c:pt idx="3614">
                  <c:v>6.7999999999999991E-2</c:v>
                </c:pt>
                <c:pt idx="3615">
                  <c:v>6.7999999999999991E-2</c:v>
                </c:pt>
                <c:pt idx="3616">
                  <c:v>6.7999999999999991E-2</c:v>
                </c:pt>
                <c:pt idx="3617">
                  <c:v>6.7999999999999991E-2</c:v>
                </c:pt>
                <c:pt idx="3618">
                  <c:v>6.7999999999999991E-2</c:v>
                </c:pt>
                <c:pt idx="3619">
                  <c:v>6.7999999999999991E-2</c:v>
                </c:pt>
                <c:pt idx="3620">
                  <c:v>6.7999999999999991E-2</c:v>
                </c:pt>
                <c:pt idx="3621">
                  <c:v>6.7999999999999991E-2</c:v>
                </c:pt>
                <c:pt idx="3622">
                  <c:v>6.7999999999999991E-2</c:v>
                </c:pt>
                <c:pt idx="3623">
                  <c:v>6.7999999999999991E-2</c:v>
                </c:pt>
                <c:pt idx="3624">
                  <c:v>6.7999999999999991E-2</c:v>
                </c:pt>
                <c:pt idx="3625">
                  <c:v>6.7999999999999991E-2</c:v>
                </c:pt>
                <c:pt idx="3626">
                  <c:v>6.7999999999999991E-2</c:v>
                </c:pt>
                <c:pt idx="3627">
                  <c:v>6.7999999999999991E-2</c:v>
                </c:pt>
                <c:pt idx="3628">
                  <c:v>6.7999999999999991E-2</c:v>
                </c:pt>
                <c:pt idx="3629">
                  <c:v>6.7999999999999991E-2</c:v>
                </c:pt>
                <c:pt idx="3630">
                  <c:v>6.649999999999999E-2</c:v>
                </c:pt>
                <c:pt idx="3631">
                  <c:v>6.649999999999999E-2</c:v>
                </c:pt>
                <c:pt idx="3632">
                  <c:v>6.649999999999999E-2</c:v>
                </c:pt>
                <c:pt idx="3633">
                  <c:v>6.649999999999999E-2</c:v>
                </c:pt>
                <c:pt idx="3634">
                  <c:v>6.649999999999999E-2</c:v>
                </c:pt>
                <c:pt idx="3635">
                  <c:v>6.649999999999999E-2</c:v>
                </c:pt>
                <c:pt idx="3636">
                  <c:v>6.649999999999999E-2</c:v>
                </c:pt>
                <c:pt idx="3637">
                  <c:v>6.649999999999999E-2</c:v>
                </c:pt>
                <c:pt idx="3638">
                  <c:v>6.649999999999999E-2</c:v>
                </c:pt>
                <c:pt idx="3639">
                  <c:v>6.649999999999999E-2</c:v>
                </c:pt>
                <c:pt idx="3640">
                  <c:v>6.649999999999999E-2</c:v>
                </c:pt>
                <c:pt idx="3641">
                  <c:v>6.649999999999999E-2</c:v>
                </c:pt>
                <c:pt idx="3642">
                  <c:v>6.649999999999999E-2</c:v>
                </c:pt>
                <c:pt idx="3643">
                  <c:v>6.649999999999999E-2</c:v>
                </c:pt>
                <c:pt idx="3644">
                  <c:v>6.649999999999999E-2</c:v>
                </c:pt>
                <c:pt idx="3645">
                  <c:v>6.649999999999999E-2</c:v>
                </c:pt>
                <c:pt idx="3646">
                  <c:v>6.649999999999999E-2</c:v>
                </c:pt>
                <c:pt idx="3647">
                  <c:v>6.649999999999999E-2</c:v>
                </c:pt>
                <c:pt idx="3648">
                  <c:v>6.649999999999999E-2</c:v>
                </c:pt>
                <c:pt idx="3649">
                  <c:v>6.649999999999999E-2</c:v>
                </c:pt>
                <c:pt idx="3650">
                  <c:v>6.649999999999999E-2</c:v>
                </c:pt>
                <c:pt idx="3651">
                  <c:v>6.649999999999999E-2</c:v>
                </c:pt>
                <c:pt idx="3652">
                  <c:v>6.649999999999999E-2</c:v>
                </c:pt>
                <c:pt idx="3653">
                  <c:v>6.649999999999999E-2</c:v>
                </c:pt>
                <c:pt idx="3654">
                  <c:v>6.649999999999999E-2</c:v>
                </c:pt>
                <c:pt idx="3655">
                  <c:v>6.649999999999999E-2</c:v>
                </c:pt>
                <c:pt idx="3656">
                  <c:v>6.649999999999999E-2</c:v>
                </c:pt>
                <c:pt idx="3657">
                  <c:v>6.649999999999999E-2</c:v>
                </c:pt>
                <c:pt idx="3658">
                  <c:v>6.649999999999999E-2</c:v>
                </c:pt>
                <c:pt idx="3659">
                  <c:v>6.649999999999999E-2</c:v>
                </c:pt>
                <c:pt idx="3660">
                  <c:v>6.649999999999999E-2</c:v>
                </c:pt>
                <c:pt idx="3661">
                  <c:v>6.649999999999999E-2</c:v>
                </c:pt>
                <c:pt idx="3662">
                  <c:v>6.649999999999999E-2</c:v>
                </c:pt>
                <c:pt idx="3663">
                  <c:v>6.649999999999999E-2</c:v>
                </c:pt>
                <c:pt idx="3664">
                  <c:v>6.649999999999999E-2</c:v>
                </c:pt>
                <c:pt idx="3665">
                  <c:v>6.649999999999999E-2</c:v>
                </c:pt>
                <c:pt idx="3666">
                  <c:v>6.649999999999999E-2</c:v>
                </c:pt>
                <c:pt idx="3667">
                  <c:v>6.649999999999999E-2</c:v>
                </c:pt>
                <c:pt idx="3668">
                  <c:v>6.649999999999999E-2</c:v>
                </c:pt>
                <c:pt idx="3669">
                  <c:v>6.649999999999999E-2</c:v>
                </c:pt>
                <c:pt idx="3670">
                  <c:v>6.649999999999999E-2</c:v>
                </c:pt>
                <c:pt idx="3671">
                  <c:v>6.649999999999999E-2</c:v>
                </c:pt>
                <c:pt idx="3672">
                  <c:v>6.649999999999999E-2</c:v>
                </c:pt>
                <c:pt idx="3673">
                  <c:v>6.649999999999999E-2</c:v>
                </c:pt>
                <c:pt idx="3674">
                  <c:v>6.649999999999999E-2</c:v>
                </c:pt>
                <c:pt idx="3675">
                  <c:v>6.649999999999999E-2</c:v>
                </c:pt>
                <c:pt idx="3676">
                  <c:v>6.649999999999999E-2</c:v>
                </c:pt>
                <c:pt idx="3677">
                  <c:v>6.649999999999999E-2</c:v>
                </c:pt>
                <c:pt idx="3678">
                  <c:v>6.649999999999999E-2</c:v>
                </c:pt>
                <c:pt idx="3679">
                  <c:v>6.649999999999999E-2</c:v>
                </c:pt>
                <c:pt idx="3680">
                  <c:v>6.649999999999999E-2</c:v>
                </c:pt>
                <c:pt idx="3681">
                  <c:v>6.649999999999999E-2</c:v>
                </c:pt>
                <c:pt idx="3682">
                  <c:v>6.649999999999999E-2</c:v>
                </c:pt>
                <c:pt idx="3683">
                  <c:v>6.649999999999999E-2</c:v>
                </c:pt>
                <c:pt idx="3684">
                  <c:v>6.649999999999999E-2</c:v>
                </c:pt>
                <c:pt idx="3685">
                  <c:v>6.649999999999999E-2</c:v>
                </c:pt>
                <c:pt idx="3686">
                  <c:v>6.649999999999999E-2</c:v>
                </c:pt>
                <c:pt idx="3687">
                  <c:v>6.649999999999999E-2</c:v>
                </c:pt>
                <c:pt idx="3688">
                  <c:v>6.649999999999999E-2</c:v>
                </c:pt>
                <c:pt idx="3689">
                  <c:v>6.649999999999999E-2</c:v>
                </c:pt>
                <c:pt idx="3690">
                  <c:v>6.649999999999999E-2</c:v>
                </c:pt>
                <c:pt idx="3691">
                  <c:v>6.649999999999999E-2</c:v>
                </c:pt>
                <c:pt idx="3692">
                  <c:v>6.649999999999999E-2</c:v>
                </c:pt>
                <c:pt idx="3693">
                  <c:v>6.649999999999999E-2</c:v>
                </c:pt>
                <c:pt idx="3694">
                  <c:v>6.649999999999999E-2</c:v>
                </c:pt>
                <c:pt idx="3695">
                  <c:v>6.4999999999999988E-2</c:v>
                </c:pt>
                <c:pt idx="3696">
                  <c:v>6.4999999999999988E-2</c:v>
                </c:pt>
                <c:pt idx="3697">
                  <c:v>6.4999999999999988E-2</c:v>
                </c:pt>
                <c:pt idx="3698">
                  <c:v>6.4999999999999988E-2</c:v>
                </c:pt>
                <c:pt idx="3699">
                  <c:v>6.4999999999999988E-2</c:v>
                </c:pt>
                <c:pt idx="3700">
                  <c:v>6.4999999999999988E-2</c:v>
                </c:pt>
                <c:pt idx="3701">
                  <c:v>6.4999999999999988E-2</c:v>
                </c:pt>
                <c:pt idx="3702">
                  <c:v>6.4999999999999988E-2</c:v>
                </c:pt>
                <c:pt idx="3703">
                  <c:v>6.4999999999999988E-2</c:v>
                </c:pt>
                <c:pt idx="3704">
                  <c:v>6.4999999999999988E-2</c:v>
                </c:pt>
                <c:pt idx="3705">
                  <c:v>6.4999999999999988E-2</c:v>
                </c:pt>
                <c:pt idx="3706">
                  <c:v>6.4999999999999988E-2</c:v>
                </c:pt>
                <c:pt idx="3707">
                  <c:v>6.4999999999999988E-2</c:v>
                </c:pt>
                <c:pt idx="3708">
                  <c:v>6.4999999999999988E-2</c:v>
                </c:pt>
                <c:pt idx="3709">
                  <c:v>6.4999999999999988E-2</c:v>
                </c:pt>
                <c:pt idx="3710">
                  <c:v>6.4999999999999988E-2</c:v>
                </c:pt>
                <c:pt idx="3711">
                  <c:v>6.4999999999999988E-2</c:v>
                </c:pt>
                <c:pt idx="3712">
                  <c:v>6.4999999999999988E-2</c:v>
                </c:pt>
                <c:pt idx="3713">
                  <c:v>6.4999999999999988E-2</c:v>
                </c:pt>
                <c:pt idx="3714">
                  <c:v>6.4999999999999988E-2</c:v>
                </c:pt>
                <c:pt idx="3715">
                  <c:v>6.4999999999999988E-2</c:v>
                </c:pt>
                <c:pt idx="3716">
                  <c:v>6.4999999999999988E-2</c:v>
                </c:pt>
                <c:pt idx="3717">
                  <c:v>6.4999999999999988E-2</c:v>
                </c:pt>
                <c:pt idx="3718">
                  <c:v>6.4999999999999988E-2</c:v>
                </c:pt>
                <c:pt idx="3719">
                  <c:v>6.4999999999999988E-2</c:v>
                </c:pt>
                <c:pt idx="3720">
                  <c:v>6.4999999999999988E-2</c:v>
                </c:pt>
                <c:pt idx="3721">
                  <c:v>6.4999999999999988E-2</c:v>
                </c:pt>
                <c:pt idx="3722">
                  <c:v>6.4999999999999988E-2</c:v>
                </c:pt>
                <c:pt idx="3723">
                  <c:v>6.4999999999999988E-2</c:v>
                </c:pt>
                <c:pt idx="3724">
                  <c:v>6.4999999999999988E-2</c:v>
                </c:pt>
                <c:pt idx="3725">
                  <c:v>6.4999999999999988E-2</c:v>
                </c:pt>
                <c:pt idx="3726">
                  <c:v>6.4999999999999988E-2</c:v>
                </c:pt>
                <c:pt idx="3727">
                  <c:v>6.4999999999999988E-2</c:v>
                </c:pt>
                <c:pt idx="3728">
                  <c:v>6.4999999999999988E-2</c:v>
                </c:pt>
                <c:pt idx="3729">
                  <c:v>6.4999999999999988E-2</c:v>
                </c:pt>
                <c:pt idx="3730">
                  <c:v>6.4999999999999988E-2</c:v>
                </c:pt>
                <c:pt idx="3731">
                  <c:v>6.4999999999999988E-2</c:v>
                </c:pt>
                <c:pt idx="3732">
                  <c:v>6.4999999999999988E-2</c:v>
                </c:pt>
                <c:pt idx="3733">
                  <c:v>6.4999999999999988E-2</c:v>
                </c:pt>
                <c:pt idx="3734">
                  <c:v>6.4999999999999988E-2</c:v>
                </c:pt>
                <c:pt idx="3735">
                  <c:v>6.4999999999999988E-2</c:v>
                </c:pt>
                <c:pt idx="3736">
                  <c:v>6.4999999999999988E-2</c:v>
                </c:pt>
                <c:pt idx="3737">
                  <c:v>6.4999999999999988E-2</c:v>
                </c:pt>
                <c:pt idx="3738">
                  <c:v>6.4999999999999988E-2</c:v>
                </c:pt>
                <c:pt idx="3739">
                  <c:v>6.4999999999999988E-2</c:v>
                </c:pt>
                <c:pt idx="3740">
                  <c:v>6.4999999999999988E-2</c:v>
                </c:pt>
                <c:pt idx="3741">
                  <c:v>6.4999999999999988E-2</c:v>
                </c:pt>
                <c:pt idx="3742">
                  <c:v>6.4999999999999988E-2</c:v>
                </c:pt>
                <c:pt idx="3743">
                  <c:v>6.4999999999999988E-2</c:v>
                </c:pt>
                <c:pt idx="3744">
                  <c:v>6.4999999999999988E-2</c:v>
                </c:pt>
                <c:pt idx="3745">
                  <c:v>6.4999999999999988E-2</c:v>
                </c:pt>
                <c:pt idx="3746">
                  <c:v>6.4999999999999988E-2</c:v>
                </c:pt>
                <c:pt idx="3747">
                  <c:v>6.4999999999999988E-2</c:v>
                </c:pt>
                <c:pt idx="3748">
                  <c:v>6.4999999999999988E-2</c:v>
                </c:pt>
                <c:pt idx="3749">
                  <c:v>6.4999999999999988E-2</c:v>
                </c:pt>
                <c:pt idx="3750">
                  <c:v>6.4999999999999988E-2</c:v>
                </c:pt>
                <c:pt idx="3751">
                  <c:v>6.4999999999999988E-2</c:v>
                </c:pt>
                <c:pt idx="3752">
                  <c:v>6.4999999999999988E-2</c:v>
                </c:pt>
                <c:pt idx="3753">
                  <c:v>6.4999999999999988E-2</c:v>
                </c:pt>
                <c:pt idx="3754">
                  <c:v>6.4999999999999988E-2</c:v>
                </c:pt>
                <c:pt idx="3755">
                  <c:v>6.4999999999999988E-2</c:v>
                </c:pt>
                <c:pt idx="3756">
                  <c:v>6.4999999999999988E-2</c:v>
                </c:pt>
                <c:pt idx="3757">
                  <c:v>6.4999999999999988E-2</c:v>
                </c:pt>
                <c:pt idx="3758">
                  <c:v>6.4999999999999988E-2</c:v>
                </c:pt>
                <c:pt idx="3759">
                  <c:v>6.4999999999999988E-2</c:v>
                </c:pt>
                <c:pt idx="3760">
                  <c:v>6.4999999999999988E-2</c:v>
                </c:pt>
                <c:pt idx="3761">
                  <c:v>6.4999999999999988E-2</c:v>
                </c:pt>
                <c:pt idx="3762">
                  <c:v>6.4999999999999988E-2</c:v>
                </c:pt>
                <c:pt idx="3763">
                  <c:v>6.4999999999999988E-2</c:v>
                </c:pt>
                <c:pt idx="3764">
                  <c:v>6.4999999999999988E-2</c:v>
                </c:pt>
                <c:pt idx="3765">
                  <c:v>6.4999999999999988E-2</c:v>
                </c:pt>
                <c:pt idx="3766">
                  <c:v>6.4999999999999988E-2</c:v>
                </c:pt>
                <c:pt idx="3767">
                  <c:v>6.4999999999999988E-2</c:v>
                </c:pt>
                <c:pt idx="3768">
                  <c:v>6.4999999999999988E-2</c:v>
                </c:pt>
                <c:pt idx="3769">
                  <c:v>6.4999999999999988E-2</c:v>
                </c:pt>
                <c:pt idx="3770">
                  <c:v>6.4999999999999988E-2</c:v>
                </c:pt>
                <c:pt idx="3771">
                  <c:v>6.4999999999999988E-2</c:v>
                </c:pt>
                <c:pt idx="3772">
                  <c:v>6.4999999999999988E-2</c:v>
                </c:pt>
                <c:pt idx="3773">
                  <c:v>6.4999999999999988E-2</c:v>
                </c:pt>
                <c:pt idx="3774">
                  <c:v>6.4999999999999988E-2</c:v>
                </c:pt>
                <c:pt idx="3775">
                  <c:v>6.4999999999999988E-2</c:v>
                </c:pt>
                <c:pt idx="3776">
                  <c:v>6.4999999999999988E-2</c:v>
                </c:pt>
                <c:pt idx="3777">
                  <c:v>6.4999999999999988E-2</c:v>
                </c:pt>
                <c:pt idx="3778">
                  <c:v>6.4999999999999988E-2</c:v>
                </c:pt>
                <c:pt idx="3779">
                  <c:v>6.4999999999999988E-2</c:v>
                </c:pt>
                <c:pt idx="3780">
                  <c:v>6.4999999999999988E-2</c:v>
                </c:pt>
                <c:pt idx="3781">
                  <c:v>6.4999999999999988E-2</c:v>
                </c:pt>
                <c:pt idx="3782">
                  <c:v>6.4999999999999988E-2</c:v>
                </c:pt>
                <c:pt idx="3783">
                  <c:v>6.4999999999999988E-2</c:v>
                </c:pt>
                <c:pt idx="3784">
                  <c:v>6.4999999999999988E-2</c:v>
                </c:pt>
                <c:pt idx="3785">
                  <c:v>6.4999999999999988E-2</c:v>
                </c:pt>
                <c:pt idx="3786">
                  <c:v>6.4999999999999988E-2</c:v>
                </c:pt>
                <c:pt idx="3787">
                  <c:v>6.4999999999999988E-2</c:v>
                </c:pt>
                <c:pt idx="3788">
                  <c:v>6.4999999999999988E-2</c:v>
                </c:pt>
                <c:pt idx="3789">
                  <c:v>6.4999999999999988E-2</c:v>
                </c:pt>
                <c:pt idx="3790">
                  <c:v>6.4999999999999988E-2</c:v>
                </c:pt>
                <c:pt idx="3791">
                  <c:v>6.4999999999999988E-2</c:v>
                </c:pt>
                <c:pt idx="3792">
                  <c:v>6.4999999999999988E-2</c:v>
                </c:pt>
                <c:pt idx="3793">
                  <c:v>6.4999999999999988E-2</c:v>
                </c:pt>
                <c:pt idx="3794">
                  <c:v>6.4999999999999988E-2</c:v>
                </c:pt>
                <c:pt idx="3795">
                  <c:v>6.4999999999999988E-2</c:v>
                </c:pt>
                <c:pt idx="3796">
                  <c:v>6.4999999999999988E-2</c:v>
                </c:pt>
                <c:pt idx="3797">
                  <c:v>6.4999999999999988E-2</c:v>
                </c:pt>
                <c:pt idx="3798">
                  <c:v>6.4999999999999988E-2</c:v>
                </c:pt>
                <c:pt idx="3799">
                  <c:v>6.4999999999999988E-2</c:v>
                </c:pt>
                <c:pt idx="3800">
                  <c:v>6.4999999999999988E-2</c:v>
                </c:pt>
                <c:pt idx="3801">
                  <c:v>6.4999999999999988E-2</c:v>
                </c:pt>
                <c:pt idx="3802">
                  <c:v>6.4999999999999988E-2</c:v>
                </c:pt>
                <c:pt idx="3803">
                  <c:v>6.4999999999999988E-2</c:v>
                </c:pt>
                <c:pt idx="3804">
                  <c:v>6.4999999999999988E-2</c:v>
                </c:pt>
                <c:pt idx="3805">
                  <c:v>6.4999999999999988E-2</c:v>
                </c:pt>
                <c:pt idx="3806">
                  <c:v>6.4999999999999988E-2</c:v>
                </c:pt>
                <c:pt idx="3807">
                  <c:v>6.4999999999999988E-2</c:v>
                </c:pt>
                <c:pt idx="3808">
                  <c:v>6.4999999999999988E-2</c:v>
                </c:pt>
                <c:pt idx="3809">
                  <c:v>6.4999999999999988E-2</c:v>
                </c:pt>
                <c:pt idx="3810">
                  <c:v>6.4999999999999988E-2</c:v>
                </c:pt>
                <c:pt idx="3811">
                  <c:v>6.4999999999999988E-2</c:v>
                </c:pt>
                <c:pt idx="3812">
                  <c:v>6.4999999999999988E-2</c:v>
                </c:pt>
                <c:pt idx="3813">
                  <c:v>6.4999999999999988E-2</c:v>
                </c:pt>
                <c:pt idx="3814">
                  <c:v>6.4999999999999988E-2</c:v>
                </c:pt>
                <c:pt idx="3815">
                  <c:v>6.4999999999999988E-2</c:v>
                </c:pt>
                <c:pt idx="3816">
                  <c:v>6.4999999999999988E-2</c:v>
                </c:pt>
                <c:pt idx="3817">
                  <c:v>6.4999999999999988E-2</c:v>
                </c:pt>
                <c:pt idx="3818">
                  <c:v>6.4999999999999988E-2</c:v>
                </c:pt>
                <c:pt idx="3819">
                  <c:v>6.4999999999999988E-2</c:v>
                </c:pt>
                <c:pt idx="3820">
                  <c:v>6.4999999999999988E-2</c:v>
                </c:pt>
                <c:pt idx="3821">
                  <c:v>6.4999999999999988E-2</c:v>
                </c:pt>
                <c:pt idx="3822">
                  <c:v>6.4999999999999988E-2</c:v>
                </c:pt>
                <c:pt idx="3823">
                  <c:v>6.4999999999999988E-2</c:v>
                </c:pt>
                <c:pt idx="3824">
                  <c:v>6.4999999999999988E-2</c:v>
                </c:pt>
                <c:pt idx="3825">
                  <c:v>6.4999999999999988E-2</c:v>
                </c:pt>
                <c:pt idx="3826">
                  <c:v>6.4999999999999988E-2</c:v>
                </c:pt>
                <c:pt idx="3827">
                  <c:v>6.4999999999999988E-2</c:v>
                </c:pt>
                <c:pt idx="3828">
                  <c:v>6.4999999999999988E-2</c:v>
                </c:pt>
                <c:pt idx="3829">
                  <c:v>6.4999999999999988E-2</c:v>
                </c:pt>
                <c:pt idx="3830">
                  <c:v>6.4999999999999988E-2</c:v>
                </c:pt>
                <c:pt idx="3831">
                  <c:v>6.4999999999999988E-2</c:v>
                </c:pt>
                <c:pt idx="3832">
                  <c:v>6.4999999999999988E-2</c:v>
                </c:pt>
                <c:pt idx="3833">
                  <c:v>6.4999999999999988E-2</c:v>
                </c:pt>
                <c:pt idx="3834">
                  <c:v>6.4999999999999988E-2</c:v>
                </c:pt>
                <c:pt idx="3835">
                  <c:v>6.4999999999999988E-2</c:v>
                </c:pt>
                <c:pt idx="3836">
                  <c:v>6.4999999999999988E-2</c:v>
                </c:pt>
                <c:pt idx="3837">
                  <c:v>6.4999999999999988E-2</c:v>
                </c:pt>
                <c:pt idx="3838">
                  <c:v>6.4999999999999988E-2</c:v>
                </c:pt>
                <c:pt idx="3839">
                  <c:v>6.4999999999999988E-2</c:v>
                </c:pt>
                <c:pt idx="3840">
                  <c:v>6.4999999999999988E-2</c:v>
                </c:pt>
                <c:pt idx="3841">
                  <c:v>6.4999999999999988E-2</c:v>
                </c:pt>
                <c:pt idx="3842">
                  <c:v>6.4999999999999988E-2</c:v>
                </c:pt>
                <c:pt idx="3843">
                  <c:v>6.4999999999999988E-2</c:v>
                </c:pt>
                <c:pt idx="3844">
                  <c:v>6.4999999999999988E-2</c:v>
                </c:pt>
                <c:pt idx="3845">
                  <c:v>6.4999999999999988E-2</c:v>
                </c:pt>
                <c:pt idx="3846">
                  <c:v>6.4999999999999988E-2</c:v>
                </c:pt>
                <c:pt idx="3847">
                  <c:v>6.4999999999999988E-2</c:v>
                </c:pt>
                <c:pt idx="3848">
                  <c:v>6.4999999999999988E-2</c:v>
                </c:pt>
                <c:pt idx="3849">
                  <c:v>6.4999999999999988E-2</c:v>
                </c:pt>
                <c:pt idx="3850">
                  <c:v>6.4999999999999988E-2</c:v>
                </c:pt>
                <c:pt idx="3851">
                  <c:v>6.4999999999999988E-2</c:v>
                </c:pt>
                <c:pt idx="3852">
                  <c:v>6.4999999999999988E-2</c:v>
                </c:pt>
                <c:pt idx="3853">
                  <c:v>6.4999999999999988E-2</c:v>
                </c:pt>
                <c:pt idx="3854">
                  <c:v>6.4999999999999988E-2</c:v>
                </c:pt>
                <c:pt idx="3855">
                  <c:v>6.4999999999999988E-2</c:v>
                </c:pt>
                <c:pt idx="3856">
                  <c:v>6.4999999999999988E-2</c:v>
                </c:pt>
                <c:pt idx="3857">
                  <c:v>6.4999999999999988E-2</c:v>
                </c:pt>
                <c:pt idx="3858">
                  <c:v>6.4999999999999988E-2</c:v>
                </c:pt>
                <c:pt idx="3859">
                  <c:v>6.4999999999999988E-2</c:v>
                </c:pt>
                <c:pt idx="3860">
                  <c:v>6.4999999999999988E-2</c:v>
                </c:pt>
                <c:pt idx="3861">
                  <c:v>6.4999999999999988E-2</c:v>
                </c:pt>
                <c:pt idx="3862">
                  <c:v>6.4999999999999988E-2</c:v>
                </c:pt>
                <c:pt idx="3863">
                  <c:v>6.4999999999999988E-2</c:v>
                </c:pt>
                <c:pt idx="3864">
                  <c:v>6.4999999999999988E-2</c:v>
                </c:pt>
                <c:pt idx="3865">
                  <c:v>6.4999999999999988E-2</c:v>
                </c:pt>
                <c:pt idx="3866">
                  <c:v>6.4999999999999988E-2</c:v>
                </c:pt>
                <c:pt idx="3867">
                  <c:v>6.4999999999999988E-2</c:v>
                </c:pt>
                <c:pt idx="3868">
                  <c:v>6.4999999999999988E-2</c:v>
                </c:pt>
                <c:pt idx="3869">
                  <c:v>6.4999999999999988E-2</c:v>
                </c:pt>
                <c:pt idx="3870">
                  <c:v>6.4999999999999988E-2</c:v>
                </c:pt>
                <c:pt idx="3871">
                  <c:v>6.4999999999999988E-2</c:v>
                </c:pt>
                <c:pt idx="3872">
                  <c:v>6.4999999999999988E-2</c:v>
                </c:pt>
                <c:pt idx="3873">
                  <c:v>6.4999999999999988E-2</c:v>
                </c:pt>
                <c:pt idx="3874">
                  <c:v>6.4999999999999988E-2</c:v>
                </c:pt>
                <c:pt idx="3875">
                  <c:v>6.4999999999999988E-2</c:v>
                </c:pt>
                <c:pt idx="3876">
                  <c:v>6.4999999999999988E-2</c:v>
                </c:pt>
                <c:pt idx="3877">
                  <c:v>6.4999999999999988E-2</c:v>
                </c:pt>
                <c:pt idx="3878">
                  <c:v>6.4999999999999988E-2</c:v>
                </c:pt>
                <c:pt idx="3879">
                  <c:v>6.4999999999999988E-2</c:v>
                </c:pt>
                <c:pt idx="3880">
                  <c:v>6.4999999999999988E-2</c:v>
                </c:pt>
                <c:pt idx="3881">
                  <c:v>6.4999999999999988E-2</c:v>
                </c:pt>
                <c:pt idx="3882">
                  <c:v>6.4999999999999988E-2</c:v>
                </c:pt>
                <c:pt idx="3883">
                  <c:v>6.4999999999999988E-2</c:v>
                </c:pt>
                <c:pt idx="3884">
                  <c:v>6.4999999999999988E-2</c:v>
                </c:pt>
                <c:pt idx="3885">
                  <c:v>6.4999999999999988E-2</c:v>
                </c:pt>
                <c:pt idx="3886">
                  <c:v>6.4999999999999988E-2</c:v>
                </c:pt>
                <c:pt idx="3887">
                  <c:v>6.4999999999999988E-2</c:v>
                </c:pt>
                <c:pt idx="3888">
                  <c:v>6.4999999999999988E-2</c:v>
                </c:pt>
                <c:pt idx="3889">
                  <c:v>6.4999999999999988E-2</c:v>
                </c:pt>
                <c:pt idx="3890">
                  <c:v>6.4999999999999988E-2</c:v>
                </c:pt>
                <c:pt idx="3891">
                  <c:v>6.4999999999999988E-2</c:v>
                </c:pt>
                <c:pt idx="3892">
                  <c:v>6.4999999999999988E-2</c:v>
                </c:pt>
                <c:pt idx="3893">
                  <c:v>6.4999999999999988E-2</c:v>
                </c:pt>
                <c:pt idx="3894">
                  <c:v>6.4999999999999988E-2</c:v>
                </c:pt>
                <c:pt idx="3895">
                  <c:v>6.4999999999999988E-2</c:v>
                </c:pt>
                <c:pt idx="3896">
                  <c:v>6.4999999999999988E-2</c:v>
                </c:pt>
                <c:pt idx="3897">
                  <c:v>6.4999999999999988E-2</c:v>
                </c:pt>
                <c:pt idx="3898">
                  <c:v>6.4999999999999988E-2</c:v>
                </c:pt>
                <c:pt idx="3899">
                  <c:v>6.4999999999999988E-2</c:v>
                </c:pt>
                <c:pt idx="3900">
                  <c:v>6.4999999999999988E-2</c:v>
                </c:pt>
                <c:pt idx="3901">
                  <c:v>6.4999999999999988E-2</c:v>
                </c:pt>
                <c:pt idx="3902">
                  <c:v>6.4999999999999988E-2</c:v>
                </c:pt>
                <c:pt idx="3903">
                  <c:v>6.4999999999999988E-2</c:v>
                </c:pt>
                <c:pt idx="3904">
                  <c:v>6.4999999999999988E-2</c:v>
                </c:pt>
                <c:pt idx="3905">
                  <c:v>6.4999999999999988E-2</c:v>
                </c:pt>
                <c:pt idx="3906">
                  <c:v>6.4999999999999988E-2</c:v>
                </c:pt>
                <c:pt idx="3907">
                  <c:v>6.4999999999999988E-2</c:v>
                </c:pt>
                <c:pt idx="3908">
                  <c:v>6.4999999999999988E-2</c:v>
                </c:pt>
                <c:pt idx="3909">
                  <c:v>6.4999999999999988E-2</c:v>
                </c:pt>
                <c:pt idx="3910">
                  <c:v>6.4999999999999988E-2</c:v>
                </c:pt>
                <c:pt idx="3911">
                  <c:v>6.4999999999999988E-2</c:v>
                </c:pt>
              </c:numCache>
            </c:numRef>
          </c:val>
          <c:smooth val="0"/>
          <c:extLst>
            <c:ext xmlns:c16="http://schemas.microsoft.com/office/drawing/2014/chart" uri="{C3380CC4-5D6E-409C-BE32-E72D297353CC}">
              <c16:uniqueId val="{00000000-92EC-4F01-83FA-2DAE58B1A303}"/>
            </c:ext>
          </c:extLst>
        </c:ser>
        <c:ser>
          <c:idx val="0"/>
          <c:order val="1"/>
          <c:tx>
            <c:v> Debt Interest Rate (pre-tax)</c:v>
          </c:tx>
          <c:spPr>
            <a:ln w="19050">
              <a:solidFill>
                <a:schemeClr val="accent3">
                  <a:lumMod val="75000"/>
                </a:schemeClr>
              </a:solidFill>
              <a:prstDash val="solid"/>
            </a:ln>
          </c:spPr>
          <c:marker>
            <c:symbol val="none"/>
          </c:marker>
          <c:cat>
            <c:numRef>
              <c:f>'Project Finance Terms'!$A$27:$A$3938</c:f>
              <c:numCache>
                <c:formatCode>m/d/yyyy</c:formatCode>
                <c:ptCount val="3912"/>
                <c:pt idx="0">
                  <c:v>38355</c:v>
                </c:pt>
                <c:pt idx="1">
                  <c:v>38356</c:v>
                </c:pt>
                <c:pt idx="2">
                  <c:v>38357</c:v>
                </c:pt>
                <c:pt idx="3">
                  <c:v>38358</c:v>
                </c:pt>
                <c:pt idx="4">
                  <c:v>38359</c:v>
                </c:pt>
                <c:pt idx="5">
                  <c:v>38362</c:v>
                </c:pt>
                <c:pt idx="6">
                  <c:v>38363</c:v>
                </c:pt>
                <c:pt idx="7">
                  <c:v>38364</c:v>
                </c:pt>
                <c:pt idx="8">
                  <c:v>38365</c:v>
                </c:pt>
                <c:pt idx="9">
                  <c:v>38366</c:v>
                </c:pt>
                <c:pt idx="10">
                  <c:v>38370</c:v>
                </c:pt>
                <c:pt idx="11">
                  <c:v>38371</c:v>
                </c:pt>
                <c:pt idx="12">
                  <c:v>38372</c:v>
                </c:pt>
                <c:pt idx="13">
                  <c:v>38373</c:v>
                </c:pt>
                <c:pt idx="14">
                  <c:v>38376</c:v>
                </c:pt>
                <c:pt idx="15">
                  <c:v>38377</c:v>
                </c:pt>
                <c:pt idx="16">
                  <c:v>38378</c:v>
                </c:pt>
                <c:pt idx="17">
                  <c:v>38379</c:v>
                </c:pt>
                <c:pt idx="18">
                  <c:v>38380</c:v>
                </c:pt>
                <c:pt idx="19">
                  <c:v>38383</c:v>
                </c:pt>
                <c:pt idx="20">
                  <c:v>38384</c:v>
                </c:pt>
                <c:pt idx="21">
                  <c:v>38385</c:v>
                </c:pt>
                <c:pt idx="22">
                  <c:v>38386</c:v>
                </c:pt>
                <c:pt idx="23">
                  <c:v>38387</c:v>
                </c:pt>
                <c:pt idx="24">
                  <c:v>38390</c:v>
                </c:pt>
                <c:pt idx="25">
                  <c:v>38391</c:v>
                </c:pt>
                <c:pt idx="26">
                  <c:v>38392</c:v>
                </c:pt>
                <c:pt idx="27">
                  <c:v>38393</c:v>
                </c:pt>
                <c:pt idx="28">
                  <c:v>38394</c:v>
                </c:pt>
                <c:pt idx="29">
                  <c:v>38397</c:v>
                </c:pt>
                <c:pt idx="30">
                  <c:v>38398</c:v>
                </c:pt>
                <c:pt idx="31">
                  <c:v>38399</c:v>
                </c:pt>
                <c:pt idx="32">
                  <c:v>38400</c:v>
                </c:pt>
                <c:pt idx="33">
                  <c:v>38401</c:v>
                </c:pt>
                <c:pt idx="34">
                  <c:v>38405</c:v>
                </c:pt>
                <c:pt idx="35">
                  <c:v>38406</c:v>
                </c:pt>
                <c:pt idx="36">
                  <c:v>38407</c:v>
                </c:pt>
                <c:pt idx="37">
                  <c:v>38408</c:v>
                </c:pt>
                <c:pt idx="38">
                  <c:v>38411</c:v>
                </c:pt>
                <c:pt idx="39">
                  <c:v>38412</c:v>
                </c:pt>
                <c:pt idx="40">
                  <c:v>38413</c:v>
                </c:pt>
                <c:pt idx="41">
                  <c:v>38414</c:v>
                </c:pt>
                <c:pt idx="42">
                  <c:v>38415</c:v>
                </c:pt>
                <c:pt idx="43">
                  <c:v>38418</c:v>
                </c:pt>
                <c:pt idx="44">
                  <c:v>38419</c:v>
                </c:pt>
                <c:pt idx="45">
                  <c:v>38420</c:v>
                </c:pt>
                <c:pt idx="46">
                  <c:v>38421</c:v>
                </c:pt>
                <c:pt idx="47">
                  <c:v>38422</c:v>
                </c:pt>
                <c:pt idx="48">
                  <c:v>38425</c:v>
                </c:pt>
                <c:pt idx="49">
                  <c:v>38426</c:v>
                </c:pt>
                <c:pt idx="50">
                  <c:v>38427</c:v>
                </c:pt>
                <c:pt idx="51">
                  <c:v>38428</c:v>
                </c:pt>
                <c:pt idx="52">
                  <c:v>38429</c:v>
                </c:pt>
                <c:pt idx="53">
                  <c:v>38432</c:v>
                </c:pt>
                <c:pt idx="54">
                  <c:v>38433</c:v>
                </c:pt>
                <c:pt idx="55">
                  <c:v>38434</c:v>
                </c:pt>
                <c:pt idx="56">
                  <c:v>38435</c:v>
                </c:pt>
                <c:pt idx="57">
                  <c:v>38439</c:v>
                </c:pt>
                <c:pt idx="58">
                  <c:v>38440</c:v>
                </c:pt>
                <c:pt idx="59">
                  <c:v>38441</c:v>
                </c:pt>
                <c:pt idx="60">
                  <c:v>38442</c:v>
                </c:pt>
                <c:pt idx="61">
                  <c:v>38443</c:v>
                </c:pt>
                <c:pt idx="62">
                  <c:v>38446</c:v>
                </c:pt>
                <c:pt idx="63">
                  <c:v>38447</c:v>
                </c:pt>
                <c:pt idx="64">
                  <c:v>38448</c:v>
                </c:pt>
                <c:pt idx="65">
                  <c:v>38449</c:v>
                </c:pt>
                <c:pt idx="66">
                  <c:v>38450</c:v>
                </c:pt>
                <c:pt idx="67">
                  <c:v>38453</c:v>
                </c:pt>
                <c:pt idx="68">
                  <c:v>38454</c:v>
                </c:pt>
                <c:pt idx="69">
                  <c:v>38455</c:v>
                </c:pt>
                <c:pt idx="70">
                  <c:v>38456</c:v>
                </c:pt>
                <c:pt idx="71">
                  <c:v>38457</c:v>
                </c:pt>
                <c:pt idx="72">
                  <c:v>38460</c:v>
                </c:pt>
                <c:pt idx="73">
                  <c:v>38461</c:v>
                </c:pt>
                <c:pt idx="74">
                  <c:v>38462</c:v>
                </c:pt>
                <c:pt idx="75">
                  <c:v>38463</c:v>
                </c:pt>
                <c:pt idx="76">
                  <c:v>38464</c:v>
                </c:pt>
                <c:pt idx="77">
                  <c:v>38467</c:v>
                </c:pt>
                <c:pt idx="78">
                  <c:v>38468</c:v>
                </c:pt>
                <c:pt idx="79">
                  <c:v>38469</c:v>
                </c:pt>
                <c:pt idx="80">
                  <c:v>38470</c:v>
                </c:pt>
                <c:pt idx="81">
                  <c:v>38471</c:v>
                </c:pt>
                <c:pt idx="82">
                  <c:v>38474</c:v>
                </c:pt>
                <c:pt idx="83">
                  <c:v>38475</c:v>
                </c:pt>
                <c:pt idx="84">
                  <c:v>38476</c:v>
                </c:pt>
                <c:pt idx="85">
                  <c:v>38477</c:v>
                </c:pt>
                <c:pt idx="86">
                  <c:v>38478</c:v>
                </c:pt>
                <c:pt idx="87">
                  <c:v>38481</c:v>
                </c:pt>
                <c:pt idx="88">
                  <c:v>38482</c:v>
                </c:pt>
                <c:pt idx="89">
                  <c:v>38483</c:v>
                </c:pt>
                <c:pt idx="90">
                  <c:v>38484</c:v>
                </c:pt>
                <c:pt idx="91">
                  <c:v>38485</c:v>
                </c:pt>
                <c:pt idx="92">
                  <c:v>38488</c:v>
                </c:pt>
                <c:pt idx="93">
                  <c:v>38489</c:v>
                </c:pt>
                <c:pt idx="94">
                  <c:v>38490</c:v>
                </c:pt>
                <c:pt idx="95">
                  <c:v>38491</c:v>
                </c:pt>
                <c:pt idx="96">
                  <c:v>38492</c:v>
                </c:pt>
                <c:pt idx="97">
                  <c:v>38495</c:v>
                </c:pt>
                <c:pt idx="98">
                  <c:v>38496</c:v>
                </c:pt>
                <c:pt idx="99">
                  <c:v>38497</c:v>
                </c:pt>
                <c:pt idx="100">
                  <c:v>38498</c:v>
                </c:pt>
                <c:pt idx="101">
                  <c:v>38499</c:v>
                </c:pt>
                <c:pt idx="102">
                  <c:v>38503</c:v>
                </c:pt>
                <c:pt idx="103">
                  <c:v>38504</c:v>
                </c:pt>
                <c:pt idx="104">
                  <c:v>38505</c:v>
                </c:pt>
                <c:pt idx="105">
                  <c:v>38506</c:v>
                </c:pt>
                <c:pt idx="106">
                  <c:v>38509</c:v>
                </c:pt>
                <c:pt idx="107">
                  <c:v>38510</c:v>
                </c:pt>
                <c:pt idx="108">
                  <c:v>38511</c:v>
                </c:pt>
                <c:pt idx="109">
                  <c:v>38512</c:v>
                </c:pt>
                <c:pt idx="110">
                  <c:v>38513</c:v>
                </c:pt>
                <c:pt idx="111">
                  <c:v>38516</c:v>
                </c:pt>
                <c:pt idx="112">
                  <c:v>38517</c:v>
                </c:pt>
                <c:pt idx="113">
                  <c:v>38518</c:v>
                </c:pt>
                <c:pt idx="114">
                  <c:v>38519</c:v>
                </c:pt>
                <c:pt idx="115">
                  <c:v>38520</c:v>
                </c:pt>
                <c:pt idx="116">
                  <c:v>38523</c:v>
                </c:pt>
                <c:pt idx="117">
                  <c:v>38524</c:v>
                </c:pt>
                <c:pt idx="118">
                  <c:v>38525</c:v>
                </c:pt>
                <c:pt idx="119">
                  <c:v>38526</c:v>
                </c:pt>
                <c:pt idx="120">
                  <c:v>38527</c:v>
                </c:pt>
                <c:pt idx="121">
                  <c:v>38530</c:v>
                </c:pt>
                <c:pt idx="122">
                  <c:v>38531</c:v>
                </c:pt>
                <c:pt idx="123">
                  <c:v>38532</c:v>
                </c:pt>
                <c:pt idx="124">
                  <c:v>38533</c:v>
                </c:pt>
                <c:pt idx="125">
                  <c:v>38534</c:v>
                </c:pt>
                <c:pt idx="126">
                  <c:v>38538</c:v>
                </c:pt>
                <c:pt idx="127">
                  <c:v>38539</c:v>
                </c:pt>
                <c:pt idx="128">
                  <c:v>38540</c:v>
                </c:pt>
                <c:pt idx="129">
                  <c:v>38541</c:v>
                </c:pt>
                <c:pt idx="130">
                  <c:v>38544</c:v>
                </c:pt>
                <c:pt idx="131">
                  <c:v>38545</c:v>
                </c:pt>
                <c:pt idx="132">
                  <c:v>38546</c:v>
                </c:pt>
                <c:pt idx="133">
                  <c:v>38547</c:v>
                </c:pt>
                <c:pt idx="134">
                  <c:v>38548</c:v>
                </c:pt>
                <c:pt idx="135">
                  <c:v>38551</c:v>
                </c:pt>
                <c:pt idx="136">
                  <c:v>38552</c:v>
                </c:pt>
                <c:pt idx="137">
                  <c:v>38553</c:v>
                </c:pt>
                <c:pt idx="138">
                  <c:v>38554</c:v>
                </c:pt>
                <c:pt idx="139">
                  <c:v>38555</c:v>
                </c:pt>
                <c:pt idx="140">
                  <c:v>38558</c:v>
                </c:pt>
                <c:pt idx="141">
                  <c:v>38559</c:v>
                </c:pt>
                <c:pt idx="142">
                  <c:v>38560</c:v>
                </c:pt>
                <c:pt idx="143">
                  <c:v>38561</c:v>
                </c:pt>
                <c:pt idx="144">
                  <c:v>38562</c:v>
                </c:pt>
                <c:pt idx="145">
                  <c:v>38565</c:v>
                </c:pt>
                <c:pt idx="146">
                  <c:v>38566</c:v>
                </c:pt>
                <c:pt idx="147">
                  <c:v>38567</c:v>
                </c:pt>
                <c:pt idx="148">
                  <c:v>38568</c:v>
                </c:pt>
                <c:pt idx="149">
                  <c:v>38569</c:v>
                </c:pt>
                <c:pt idx="150">
                  <c:v>38572</c:v>
                </c:pt>
                <c:pt idx="151">
                  <c:v>38573</c:v>
                </c:pt>
                <c:pt idx="152">
                  <c:v>38574</c:v>
                </c:pt>
                <c:pt idx="153">
                  <c:v>38575</c:v>
                </c:pt>
                <c:pt idx="154">
                  <c:v>38576</c:v>
                </c:pt>
                <c:pt idx="155">
                  <c:v>38579</c:v>
                </c:pt>
                <c:pt idx="156">
                  <c:v>38580</c:v>
                </c:pt>
                <c:pt idx="157">
                  <c:v>38581</c:v>
                </c:pt>
                <c:pt idx="158">
                  <c:v>38582</c:v>
                </c:pt>
                <c:pt idx="159">
                  <c:v>38583</c:v>
                </c:pt>
                <c:pt idx="160">
                  <c:v>38586</c:v>
                </c:pt>
                <c:pt idx="161">
                  <c:v>38587</c:v>
                </c:pt>
                <c:pt idx="162">
                  <c:v>38588</c:v>
                </c:pt>
                <c:pt idx="163">
                  <c:v>38589</c:v>
                </c:pt>
                <c:pt idx="164">
                  <c:v>38590</c:v>
                </c:pt>
                <c:pt idx="165">
                  <c:v>38593</c:v>
                </c:pt>
                <c:pt idx="166">
                  <c:v>38594</c:v>
                </c:pt>
                <c:pt idx="167">
                  <c:v>38595</c:v>
                </c:pt>
                <c:pt idx="168">
                  <c:v>38596</c:v>
                </c:pt>
                <c:pt idx="169">
                  <c:v>38597</c:v>
                </c:pt>
                <c:pt idx="170">
                  <c:v>38601</c:v>
                </c:pt>
                <c:pt idx="171">
                  <c:v>38602</c:v>
                </c:pt>
                <c:pt idx="172">
                  <c:v>38603</c:v>
                </c:pt>
                <c:pt idx="173">
                  <c:v>38604</c:v>
                </c:pt>
                <c:pt idx="174">
                  <c:v>38607</c:v>
                </c:pt>
                <c:pt idx="175">
                  <c:v>38608</c:v>
                </c:pt>
                <c:pt idx="176">
                  <c:v>38609</c:v>
                </c:pt>
                <c:pt idx="177">
                  <c:v>38610</c:v>
                </c:pt>
                <c:pt idx="178">
                  <c:v>38611</c:v>
                </c:pt>
                <c:pt idx="179">
                  <c:v>38614</c:v>
                </c:pt>
                <c:pt idx="180">
                  <c:v>38615</c:v>
                </c:pt>
                <c:pt idx="181">
                  <c:v>38616</c:v>
                </c:pt>
                <c:pt idx="182">
                  <c:v>38617</c:v>
                </c:pt>
                <c:pt idx="183">
                  <c:v>38618</c:v>
                </c:pt>
                <c:pt idx="184">
                  <c:v>38621</c:v>
                </c:pt>
                <c:pt idx="185">
                  <c:v>38622</c:v>
                </c:pt>
                <c:pt idx="186">
                  <c:v>38623</c:v>
                </c:pt>
                <c:pt idx="187">
                  <c:v>38624</c:v>
                </c:pt>
                <c:pt idx="188">
                  <c:v>38625</c:v>
                </c:pt>
                <c:pt idx="189">
                  <c:v>38628</c:v>
                </c:pt>
                <c:pt idx="190">
                  <c:v>38629</c:v>
                </c:pt>
                <c:pt idx="191">
                  <c:v>38630</c:v>
                </c:pt>
                <c:pt idx="192">
                  <c:v>38631</c:v>
                </c:pt>
                <c:pt idx="193">
                  <c:v>38632</c:v>
                </c:pt>
                <c:pt idx="194">
                  <c:v>38636</c:v>
                </c:pt>
                <c:pt idx="195">
                  <c:v>38637</c:v>
                </c:pt>
                <c:pt idx="196">
                  <c:v>38638</c:v>
                </c:pt>
                <c:pt idx="197">
                  <c:v>38639</c:v>
                </c:pt>
                <c:pt idx="198">
                  <c:v>38642</c:v>
                </c:pt>
                <c:pt idx="199">
                  <c:v>38643</c:v>
                </c:pt>
                <c:pt idx="200">
                  <c:v>38644</c:v>
                </c:pt>
                <c:pt idx="201">
                  <c:v>38645</c:v>
                </c:pt>
                <c:pt idx="202">
                  <c:v>38646</c:v>
                </c:pt>
                <c:pt idx="203">
                  <c:v>38649</c:v>
                </c:pt>
                <c:pt idx="204">
                  <c:v>38650</c:v>
                </c:pt>
                <c:pt idx="205">
                  <c:v>38651</c:v>
                </c:pt>
                <c:pt idx="206">
                  <c:v>38652</c:v>
                </c:pt>
                <c:pt idx="207">
                  <c:v>38653</c:v>
                </c:pt>
                <c:pt idx="208">
                  <c:v>38656</c:v>
                </c:pt>
                <c:pt idx="209">
                  <c:v>38657</c:v>
                </c:pt>
                <c:pt idx="210">
                  <c:v>38658</c:v>
                </c:pt>
                <c:pt idx="211">
                  <c:v>38659</c:v>
                </c:pt>
                <c:pt idx="212">
                  <c:v>38660</c:v>
                </c:pt>
                <c:pt idx="213">
                  <c:v>38663</c:v>
                </c:pt>
                <c:pt idx="214">
                  <c:v>38664</c:v>
                </c:pt>
                <c:pt idx="215">
                  <c:v>38665</c:v>
                </c:pt>
                <c:pt idx="216">
                  <c:v>38666</c:v>
                </c:pt>
                <c:pt idx="217">
                  <c:v>38670</c:v>
                </c:pt>
                <c:pt idx="218">
                  <c:v>38671</c:v>
                </c:pt>
                <c:pt idx="219">
                  <c:v>38672</c:v>
                </c:pt>
                <c:pt idx="220">
                  <c:v>38673</c:v>
                </c:pt>
                <c:pt idx="221">
                  <c:v>38674</c:v>
                </c:pt>
                <c:pt idx="222">
                  <c:v>38677</c:v>
                </c:pt>
                <c:pt idx="223">
                  <c:v>38678</c:v>
                </c:pt>
                <c:pt idx="224">
                  <c:v>38679</c:v>
                </c:pt>
                <c:pt idx="225">
                  <c:v>38681</c:v>
                </c:pt>
                <c:pt idx="226">
                  <c:v>38684</c:v>
                </c:pt>
                <c:pt idx="227">
                  <c:v>38685</c:v>
                </c:pt>
                <c:pt idx="228">
                  <c:v>38686</c:v>
                </c:pt>
                <c:pt idx="229">
                  <c:v>38687</c:v>
                </c:pt>
                <c:pt idx="230">
                  <c:v>38688</c:v>
                </c:pt>
                <c:pt idx="231">
                  <c:v>38691</c:v>
                </c:pt>
                <c:pt idx="232">
                  <c:v>38692</c:v>
                </c:pt>
                <c:pt idx="233">
                  <c:v>38693</c:v>
                </c:pt>
                <c:pt idx="234">
                  <c:v>38694</c:v>
                </c:pt>
                <c:pt idx="235">
                  <c:v>38695</c:v>
                </c:pt>
                <c:pt idx="236">
                  <c:v>38698</c:v>
                </c:pt>
                <c:pt idx="237">
                  <c:v>38699</c:v>
                </c:pt>
                <c:pt idx="238">
                  <c:v>38700</c:v>
                </c:pt>
                <c:pt idx="239">
                  <c:v>38701</c:v>
                </c:pt>
                <c:pt idx="240">
                  <c:v>38702</c:v>
                </c:pt>
                <c:pt idx="241">
                  <c:v>38705</c:v>
                </c:pt>
                <c:pt idx="242">
                  <c:v>38706</c:v>
                </c:pt>
                <c:pt idx="243">
                  <c:v>38707</c:v>
                </c:pt>
                <c:pt idx="244">
                  <c:v>38708</c:v>
                </c:pt>
                <c:pt idx="245">
                  <c:v>38709</c:v>
                </c:pt>
                <c:pt idx="246">
                  <c:v>38713</c:v>
                </c:pt>
                <c:pt idx="247">
                  <c:v>38714</c:v>
                </c:pt>
                <c:pt idx="248">
                  <c:v>38715</c:v>
                </c:pt>
                <c:pt idx="249">
                  <c:v>38716</c:v>
                </c:pt>
                <c:pt idx="250">
                  <c:v>38720</c:v>
                </c:pt>
                <c:pt idx="251">
                  <c:v>38721</c:v>
                </c:pt>
                <c:pt idx="252">
                  <c:v>38722</c:v>
                </c:pt>
                <c:pt idx="253">
                  <c:v>38723</c:v>
                </c:pt>
                <c:pt idx="254">
                  <c:v>38726</c:v>
                </c:pt>
                <c:pt idx="255">
                  <c:v>38727</c:v>
                </c:pt>
                <c:pt idx="256">
                  <c:v>38728</c:v>
                </c:pt>
                <c:pt idx="257">
                  <c:v>38729</c:v>
                </c:pt>
                <c:pt idx="258">
                  <c:v>38730</c:v>
                </c:pt>
                <c:pt idx="259">
                  <c:v>38734</c:v>
                </c:pt>
                <c:pt idx="260">
                  <c:v>38735</c:v>
                </c:pt>
                <c:pt idx="261">
                  <c:v>38736</c:v>
                </c:pt>
                <c:pt idx="262">
                  <c:v>38737</c:v>
                </c:pt>
                <c:pt idx="263">
                  <c:v>38740</c:v>
                </c:pt>
                <c:pt idx="264">
                  <c:v>38741</c:v>
                </c:pt>
                <c:pt idx="265">
                  <c:v>38742</c:v>
                </c:pt>
                <c:pt idx="266">
                  <c:v>38743</c:v>
                </c:pt>
                <c:pt idx="267">
                  <c:v>38744</c:v>
                </c:pt>
                <c:pt idx="268">
                  <c:v>38747</c:v>
                </c:pt>
                <c:pt idx="269">
                  <c:v>38748</c:v>
                </c:pt>
                <c:pt idx="270">
                  <c:v>38749</c:v>
                </c:pt>
                <c:pt idx="271">
                  <c:v>38750</c:v>
                </c:pt>
                <c:pt idx="272">
                  <c:v>38751</c:v>
                </c:pt>
                <c:pt idx="273">
                  <c:v>38754</c:v>
                </c:pt>
                <c:pt idx="274">
                  <c:v>38755</c:v>
                </c:pt>
                <c:pt idx="275">
                  <c:v>38756</c:v>
                </c:pt>
                <c:pt idx="276">
                  <c:v>38757</c:v>
                </c:pt>
                <c:pt idx="277">
                  <c:v>38758</c:v>
                </c:pt>
                <c:pt idx="278">
                  <c:v>38761</c:v>
                </c:pt>
                <c:pt idx="279">
                  <c:v>38762</c:v>
                </c:pt>
                <c:pt idx="280">
                  <c:v>38763</c:v>
                </c:pt>
                <c:pt idx="281">
                  <c:v>38764</c:v>
                </c:pt>
                <c:pt idx="282">
                  <c:v>38765</c:v>
                </c:pt>
                <c:pt idx="283">
                  <c:v>38769</c:v>
                </c:pt>
                <c:pt idx="284">
                  <c:v>38770</c:v>
                </c:pt>
                <c:pt idx="285">
                  <c:v>38771</c:v>
                </c:pt>
                <c:pt idx="286">
                  <c:v>38772</c:v>
                </c:pt>
                <c:pt idx="287">
                  <c:v>38775</c:v>
                </c:pt>
                <c:pt idx="288">
                  <c:v>38776</c:v>
                </c:pt>
                <c:pt idx="289">
                  <c:v>38777</c:v>
                </c:pt>
                <c:pt idx="290">
                  <c:v>38778</c:v>
                </c:pt>
                <c:pt idx="291">
                  <c:v>38779</c:v>
                </c:pt>
                <c:pt idx="292">
                  <c:v>38782</c:v>
                </c:pt>
                <c:pt idx="293">
                  <c:v>38783</c:v>
                </c:pt>
                <c:pt idx="294">
                  <c:v>38784</c:v>
                </c:pt>
                <c:pt idx="295">
                  <c:v>38785</c:v>
                </c:pt>
                <c:pt idx="296">
                  <c:v>38786</c:v>
                </c:pt>
                <c:pt idx="297">
                  <c:v>38789</c:v>
                </c:pt>
                <c:pt idx="298">
                  <c:v>38790</c:v>
                </c:pt>
                <c:pt idx="299">
                  <c:v>38791</c:v>
                </c:pt>
                <c:pt idx="300">
                  <c:v>38792</c:v>
                </c:pt>
                <c:pt idx="301">
                  <c:v>38793</c:v>
                </c:pt>
                <c:pt idx="302">
                  <c:v>38796</c:v>
                </c:pt>
                <c:pt idx="303">
                  <c:v>38797</c:v>
                </c:pt>
                <c:pt idx="304">
                  <c:v>38798</c:v>
                </c:pt>
                <c:pt idx="305">
                  <c:v>38799</c:v>
                </c:pt>
                <c:pt idx="306">
                  <c:v>38800</c:v>
                </c:pt>
                <c:pt idx="307">
                  <c:v>38803</c:v>
                </c:pt>
                <c:pt idx="308">
                  <c:v>38804</c:v>
                </c:pt>
                <c:pt idx="309">
                  <c:v>38805</c:v>
                </c:pt>
                <c:pt idx="310">
                  <c:v>38806</c:v>
                </c:pt>
                <c:pt idx="311">
                  <c:v>38807</c:v>
                </c:pt>
                <c:pt idx="312">
                  <c:v>38810</c:v>
                </c:pt>
                <c:pt idx="313">
                  <c:v>38811</c:v>
                </c:pt>
                <c:pt idx="314">
                  <c:v>38812</c:v>
                </c:pt>
                <c:pt idx="315">
                  <c:v>38813</c:v>
                </c:pt>
                <c:pt idx="316">
                  <c:v>38814</c:v>
                </c:pt>
                <c:pt idx="317">
                  <c:v>38817</c:v>
                </c:pt>
                <c:pt idx="318">
                  <c:v>38818</c:v>
                </c:pt>
                <c:pt idx="319">
                  <c:v>38819</c:v>
                </c:pt>
                <c:pt idx="320">
                  <c:v>38820</c:v>
                </c:pt>
                <c:pt idx="321">
                  <c:v>38824</c:v>
                </c:pt>
                <c:pt idx="322">
                  <c:v>38825</c:v>
                </c:pt>
                <c:pt idx="323">
                  <c:v>38826</c:v>
                </c:pt>
                <c:pt idx="324">
                  <c:v>38827</c:v>
                </c:pt>
                <c:pt idx="325">
                  <c:v>38828</c:v>
                </c:pt>
                <c:pt idx="326">
                  <c:v>38831</c:v>
                </c:pt>
                <c:pt idx="327">
                  <c:v>38832</c:v>
                </c:pt>
                <c:pt idx="328">
                  <c:v>38833</c:v>
                </c:pt>
                <c:pt idx="329">
                  <c:v>38834</c:v>
                </c:pt>
                <c:pt idx="330">
                  <c:v>38835</c:v>
                </c:pt>
                <c:pt idx="331">
                  <c:v>38838</c:v>
                </c:pt>
                <c:pt idx="332">
                  <c:v>38839</c:v>
                </c:pt>
                <c:pt idx="333">
                  <c:v>38840</c:v>
                </c:pt>
                <c:pt idx="334">
                  <c:v>38841</c:v>
                </c:pt>
                <c:pt idx="335">
                  <c:v>38842</c:v>
                </c:pt>
                <c:pt idx="336">
                  <c:v>38845</c:v>
                </c:pt>
                <c:pt idx="337">
                  <c:v>38846</c:v>
                </c:pt>
                <c:pt idx="338">
                  <c:v>38847</c:v>
                </c:pt>
                <c:pt idx="339">
                  <c:v>38848</c:v>
                </c:pt>
                <c:pt idx="340">
                  <c:v>38849</c:v>
                </c:pt>
                <c:pt idx="341">
                  <c:v>38852</c:v>
                </c:pt>
                <c:pt idx="342">
                  <c:v>38853</c:v>
                </c:pt>
                <c:pt idx="343">
                  <c:v>38854</c:v>
                </c:pt>
                <c:pt idx="344">
                  <c:v>38855</c:v>
                </c:pt>
                <c:pt idx="345">
                  <c:v>38856</c:v>
                </c:pt>
                <c:pt idx="346">
                  <c:v>38859</c:v>
                </c:pt>
                <c:pt idx="347">
                  <c:v>38860</c:v>
                </c:pt>
                <c:pt idx="348">
                  <c:v>38861</c:v>
                </c:pt>
                <c:pt idx="349">
                  <c:v>38862</c:v>
                </c:pt>
                <c:pt idx="350">
                  <c:v>38863</c:v>
                </c:pt>
                <c:pt idx="351">
                  <c:v>38867</c:v>
                </c:pt>
                <c:pt idx="352">
                  <c:v>38868</c:v>
                </c:pt>
                <c:pt idx="353">
                  <c:v>38869</c:v>
                </c:pt>
                <c:pt idx="354">
                  <c:v>38870</c:v>
                </c:pt>
                <c:pt idx="355">
                  <c:v>38873</c:v>
                </c:pt>
                <c:pt idx="356">
                  <c:v>38874</c:v>
                </c:pt>
                <c:pt idx="357">
                  <c:v>38875</c:v>
                </c:pt>
                <c:pt idx="358">
                  <c:v>38876</c:v>
                </c:pt>
                <c:pt idx="359">
                  <c:v>38877</c:v>
                </c:pt>
                <c:pt idx="360">
                  <c:v>38880</c:v>
                </c:pt>
                <c:pt idx="361">
                  <c:v>38881</c:v>
                </c:pt>
                <c:pt idx="362">
                  <c:v>38882</c:v>
                </c:pt>
                <c:pt idx="363">
                  <c:v>38883</c:v>
                </c:pt>
                <c:pt idx="364">
                  <c:v>38884</c:v>
                </c:pt>
                <c:pt idx="365">
                  <c:v>38887</c:v>
                </c:pt>
                <c:pt idx="366">
                  <c:v>38888</c:v>
                </c:pt>
                <c:pt idx="367">
                  <c:v>38889</c:v>
                </c:pt>
                <c:pt idx="368">
                  <c:v>38890</c:v>
                </c:pt>
                <c:pt idx="369">
                  <c:v>38891</c:v>
                </c:pt>
                <c:pt idx="370">
                  <c:v>38894</c:v>
                </c:pt>
                <c:pt idx="371">
                  <c:v>38895</c:v>
                </c:pt>
                <c:pt idx="372">
                  <c:v>38896</c:v>
                </c:pt>
                <c:pt idx="373">
                  <c:v>38897</c:v>
                </c:pt>
                <c:pt idx="374">
                  <c:v>38898</c:v>
                </c:pt>
                <c:pt idx="375">
                  <c:v>38901</c:v>
                </c:pt>
                <c:pt idx="376">
                  <c:v>38903</c:v>
                </c:pt>
                <c:pt idx="377">
                  <c:v>38904</c:v>
                </c:pt>
                <c:pt idx="378">
                  <c:v>38905</c:v>
                </c:pt>
                <c:pt idx="379">
                  <c:v>38908</c:v>
                </c:pt>
                <c:pt idx="380">
                  <c:v>38909</c:v>
                </c:pt>
                <c:pt idx="381">
                  <c:v>38910</c:v>
                </c:pt>
                <c:pt idx="382">
                  <c:v>38911</c:v>
                </c:pt>
                <c:pt idx="383">
                  <c:v>38912</c:v>
                </c:pt>
                <c:pt idx="384">
                  <c:v>38915</c:v>
                </c:pt>
                <c:pt idx="385">
                  <c:v>38916</c:v>
                </c:pt>
                <c:pt idx="386">
                  <c:v>38917</c:v>
                </c:pt>
                <c:pt idx="387">
                  <c:v>38918</c:v>
                </c:pt>
                <c:pt idx="388">
                  <c:v>38919</c:v>
                </c:pt>
                <c:pt idx="389">
                  <c:v>38922</c:v>
                </c:pt>
                <c:pt idx="390">
                  <c:v>38923</c:v>
                </c:pt>
                <c:pt idx="391">
                  <c:v>38924</c:v>
                </c:pt>
                <c:pt idx="392">
                  <c:v>38925</c:v>
                </c:pt>
                <c:pt idx="393">
                  <c:v>38926</c:v>
                </c:pt>
                <c:pt idx="394">
                  <c:v>38929</c:v>
                </c:pt>
                <c:pt idx="395">
                  <c:v>38930</c:v>
                </c:pt>
                <c:pt idx="396">
                  <c:v>38931</c:v>
                </c:pt>
                <c:pt idx="397">
                  <c:v>38932</c:v>
                </c:pt>
                <c:pt idx="398">
                  <c:v>38933</c:v>
                </c:pt>
                <c:pt idx="399">
                  <c:v>38936</c:v>
                </c:pt>
                <c:pt idx="400">
                  <c:v>38937</c:v>
                </c:pt>
                <c:pt idx="401">
                  <c:v>38938</c:v>
                </c:pt>
                <c:pt idx="402">
                  <c:v>38939</c:v>
                </c:pt>
                <c:pt idx="403">
                  <c:v>38940</c:v>
                </c:pt>
                <c:pt idx="404">
                  <c:v>38943</c:v>
                </c:pt>
                <c:pt idx="405">
                  <c:v>38944</c:v>
                </c:pt>
                <c:pt idx="406">
                  <c:v>38945</c:v>
                </c:pt>
                <c:pt idx="407">
                  <c:v>38946</c:v>
                </c:pt>
                <c:pt idx="408">
                  <c:v>38947</c:v>
                </c:pt>
                <c:pt idx="409">
                  <c:v>38950</c:v>
                </c:pt>
                <c:pt idx="410">
                  <c:v>38951</c:v>
                </c:pt>
                <c:pt idx="411">
                  <c:v>38952</c:v>
                </c:pt>
                <c:pt idx="412">
                  <c:v>38953</c:v>
                </c:pt>
                <c:pt idx="413">
                  <c:v>38954</c:v>
                </c:pt>
                <c:pt idx="414">
                  <c:v>38957</c:v>
                </c:pt>
                <c:pt idx="415">
                  <c:v>38958</c:v>
                </c:pt>
                <c:pt idx="416">
                  <c:v>38959</c:v>
                </c:pt>
                <c:pt idx="417">
                  <c:v>38960</c:v>
                </c:pt>
                <c:pt idx="418">
                  <c:v>38961</c:v>
                </c:pt>
                <c:pt idx="419">
                  <c:v>38965</c:v>
                </c:pt>
                <c:pt idx="420">
                  <c:v>38966</c:v>
                </c:pt>
                <c:pt idx="421">
                  <c:v>38967</c:v>
                </c:pt>
                <c:pt idx="422">
                  <c:v>38968</c:v>
                </c:pt>
                <c:pt idx="423">
                  <c:v>38971</c:v>
                </c:pt>
                <c:pt idx="424">
                  <c:v>38972</c:v>
                </c:pt>
                <c:pt idx="425">
                  <c:v>38973</c:v>
                </c:pt>
                <c:pt idx="426">
                  <c:v>38974</c:v>
                </c:pt>
                <c:pt idx="427">
                  <c:v>38975</c:v>
                </c:pt>
                <c:pt idx="428">
                  <c:v>38978</c:v>
                </c:pt>
                <c:pt idx="429">
                  <c:v>38979</c:v>
                </c:pt>
                <c:pt idx="430">
                  <c:v>38980</c:v>
                </c:pt>
                <c:pt idx="431">
                  <c:v>38981</c:v>
                </c:pt>
                <c:pt idx="432">
                  <c:v>38982</c:v>
                </c:pt>
                <c:pt idx="433">
                  <c:v>38985</c:v>
                </c:pt>
                <c:pt idx="434">
                  <c:v>38986</c:v>
                </c:pt>
                <c:pt idx="435">
                  <c:v>38987</c:v>
                </c:pt>
                <c:pt idx="436">
                  <c:v>38988</c:v>
                </c:pt>
                <c:pt idx="437">
                  <c:v>38989</c:v>
                </c:pt>
                <c:pt idx="438">
                  <c:v>38992</c:v>
                </c:pt>
                <c:pt idx="439">
                  <c:v>38993</c:v>
                </c:pt>
                <c:pt idx="440">
                  <c:v>38994</c:v>
                </c:pt>
                <c:pt idx="441">
                  <c:v>38995</c:v>
                </c:pt>
                <c:pt idx="442">
                  <c:v>38996</c:v>
                </c:pt>
                <c:pt idx="443">
                  <c:v>39000</c:v>
                </c:pt>
                <c:pt idx="444">
                  <c:v>39001</c:v>
                </c:pt>
                <c:pt idx="445">
                  <c:v>39002</c:v>
                </c:pt>
                <c:pt idx="446">
                  <c:v>39003</c:v>
                </c:pt>
                <c:pt idx="447">
                  <c:v>39006</c:v>
                </c:pt>
                <c:pt idx="448">
                  <c:v>39007</c:v>
                </c:pt>
                <c:pt idx="449">
                  <c:v>39008</c:v>
                </c:pt>
                <c:pt idx="450">
                  <c:v>39009</c:v>
                </c:pt>
                <c:pt idx="451">
                  <c:v>39010</c:v>
                </c:pt>
                <c:pt idx="452">
                  <c:v>39013</c:v>
                </c:pt>
                <c:pt idx="453">
                  <c:v>39014</c:v>
                </c:pt>
                <c:pt idx="454">
                  <c:v>39015</c:v>
                </c:pt>
                <c:pt idx="455">
                  <c:v>39016</c:v>
                </c:pt>
                <c:pt idx="456">
                  <c:v>39017</c:v>
                </c:pt>
                <c:pt idx="457">
                  <c:v>39020</c:v>
                </c:pt>
                <c:pt idx="458">
                  <c:v>39021</c:v>
                </c:pt>
                <c:pt idx="459">
                  <c:v>39022</c:v>
                </c:pt>
                <c:pt idx="460">
                  <c:v>39023</c:v>
                </c:pt>
                <c:pt idx="461">
                  <c:v>39024</c:v>
                </c:pt>
                <c:pt idx="462">
                  <c:v>39027</c:v>
                </c:pt>
                <c:pt idx="463">
                  <c:v>39028</c:v>
                </c:pt>
                <c:pt idx="464">
                  <c:v>39029</c:v>
                </c:pt>
                <c:pt idx="465">
                  <c:v>39030</c:v>
                </c:pt>
                <c:pt idx="466">
                  <c:v>39031</c:v>
                </c:pt>
                <c:pt idx="467">
                  <c:v>39034</c:v>
                </c:pt>
                <c:pt idx="468">
                  <c:v>39035</c:v>
                </c:pt>
                <c:pt idx="469">
                  <c:v>39036</c:v>
                </c:pt>
                <c:pt idx="470">
                  <c:v>39037</c:v>
                </c:pt>
                <c:pt idx="471">
                  <c:v>39038</c:v>
                </c:pt>
                <c:pt idx="472">
                  <c:v>39041</c:v>
                </c:pt>
                <c:pt idx="473">
                  <c:v>39042</c:v>
                </c:pt>
                <c:pt idx="474">
                  <c:v>39043</c:v>
                </c:pt>
                <c:pt idx="475">
                  <c:v>39045</c:v>
                </c:pt>
                <c:pt idx="476">
                  <c:v>39048</c:v>
                </c:pt>
                <c:pt idx="477">
                  <c:v>39049</c:v>
                </c:pt>
                <c:pt idx="478">
                  <c:v>39050</c:v>
                </c:pt>
                <c:pt idx="479">
                  <c:v>39051</c:v>
                </c:pt>
                <c:pt idx="480">
                  <c:v>39052</c:v>
                </c:pt>
                <c:pt idx="481">
                  <c:v>39055</c:v>
                </c:pt>
                <c:pt idx="482">
                  <c:v>39056</c:v>
                </c:pt>
                <c:pt idx="483">
                  <c:v>39057</c:v>
                </c:pt>
                <c:pt idx="484">
                  <c:v>39058</c:v>
                </c:pt>
                <c:pt idx="485">
                  <c:v>39059</c:v>
                </c:pt>
                <c:pt idx="486">
                  <c:v>39062</c:v>
                </c:pt>
                <c:pt idx="487">
                  <c:v>39063</c:v>
                </c:pt>
                <c:pt idx="488">
                  <c:v>39064</c:v>
                </c:pt>
                <c:pt idx="489">
                  <c:v>39065</c:v>
                </c:pt>
                <c:pt idx="490">
                  <c:v>39066</c:v>
                </c:pt>
                <c:pt idx="491">
                  <c:v>39069</c:v>
                </c:pt>
                <c:pt idx="492">
                  <c:v>39070</c:v>
                </c:pt>
                <c:pt idx="493">
                  <c:v>39071</c:v>
                </c:pt>
                <c:pt idx="494">
                  <c:v>39072</c:v>
                </c:pt>
                <c:pt idx="495">
                  <c:v>39073</c:v>
                </c:pt>
                <c:pt idx="496">
                  <c:v>39077</c:v>
                </c:pt>
                <c:pt idx="497">
                  <c:v>39078</c:v>
                </c:pt>
                <c:pt idx="498">
                  <c:v>39079</c:v>
                </c:pt>
                <c:pt idx="499">
                  <c:v>39080</c:v>
                </c:pt>
                <c:pt idx="500">
                  <c:v>39084</c:v>
                </c:pt>
                <c:pt idx="501">
                  <c:v>39085</c:v>
                </c:pt>
                <c:pt idx="502">
                  <c:v>39086</c:v>
                </c:pt>
                <c:pt idx="503">
                  <c:v>39087</c:v>
                </c:pt>
                <c:pt idx="504">
                  <c:v>39090</c:v>
                </c:pt>
                <c:pt idx="505">
                  <c:v>39091</c:v>
                </c:pt>
                <c:pt idx="506">
                  <c:v>39092</c:v>
                </c:pt>
                <c:pt idx="507">
                  <c:v>39093</c:v>
                </c:pt>
                <c:pt idx="508">
                  <c:v>39094</c:v>
                </c:pt>
                <c:pt idx="509">
                  <c:v>39098</c:v>
                </c:pt>
                <c:pt idx="510">
                  <c:v>39099</c:v>
                </c:pt>
                <c:pt idx="511">
                  <c:v>39100</c:v>
                </c:pt>
                <c:pt idx="512">
                  <c:v>39101</c:v>
                </c:pt>
                <c:pt idx="513">
                  <c:v>39104</c:v>
                </c:pt>
                <c:pt idx="514">
                  <c:v>39105</c:v>
                </c:pt>
                <c:pt idx="515">
                  <c:v>39106</c:v>
                </c:pt>
                <c:pt idx="516">
                  <c:v>39107</c:v>
                </c:pt>
                <c:pt idx="517">
                  <c:v>39108</c:v>
                </c:pt>
                <c:pt idx="518">
                  <c:v>39111</c:v>
                </c:pt>
                <c:pt idx="519">
                  <c:v>39112</c:v>
                </c:pt>
                <c:pt idx="520">
                  <c:v>39113</c:v>
                </c:pt>
                <c:pt idx="521">
                  <c:v>39114</c:v>
                </c:pt>
                <c:pt idx="522">
                  <c:v>39115</c:v>
                </c:pt>
                <c:pt idx="523">
                  <c:v>39118</c:v>
                </c:pt>
                <c:pt idx="524">
                  <c:v>39119</c:v>
                </c:pt>
                <c:pt idx="525">
                  <c:v>39120</c:v>
                </c:pt>
                <c:pt idx="526">
                  <c:v>39121</c:v>
                </c:pt>
                <c:pt idx="527">
                  <c:v>39122</c:v>
                </c:pt>
                <c:pt idx="528">
                  <c:v>39125</c:v>
                </c:pt>
                <c:pt idx="529">
                  <c:v>39126</c:v>
                </c:pt>
                <c:pt idx="530">
                  <c:v>39127</c:v>
                </c:pt>
                <c:pt idx="531">
                  <c:v>39128</c:v>
                </c:pt>
                <c:pt idx="532">
                  <c:v>39129</c:v>
                </c:pt>
                <c:pt idx="533">
                  <c:v>39133</c:v>
                </c:pt>
                <c:pt idx="534">
                  <c:v>39134</c:v>
                </c:pt>
                <c:pt idx="535">
                  <c:v>39135</c:v>
                </c:pt>
                <c:pt idx="536">
                  <c:v>39136</c:v>
                </c:pt>
                <c:pt idx="537">
                  <c:v>39139</c:v>
                </c:pt>
                <c:pt idx="538">
                  <c:v>39140</c:v>
                </c:pt>
                <c:pt idx="539">
                  <c:v>39141</c:v>
                </c:pt>
                <c:pt idx="540">
                  <c:v>39142</c:v>
                </c:pt>
                <c:pt idx="541">
                  <c:v>39143</c:v>
                </c:pt>
                <c:pt idx="542">
                  <c:v>39146</c:v>
                </c:pt>
                <c:pt idx="543">
                  <c:v>39147</c:v>
                </c:pt>
                <c:pt idx="544">
                  <c:v>39148</c:v>
                </c:pt>
                <c:pt idx="545">
                  <c:v>39149</c:v>
                </c:pt>
                <c:pt idx="546">
                  <c:v>39150</c:v>
                </c:pt>
                <c:pt idx="547">
                  <c:v>39153</c:v>
                </c:pt>
                <c:pt idx="548">
                  <c:v>39154</c:v>
                </c:pt>
                <c:pt idx="549">
                  <c:v>39155</c:v>
                </c:pt>
                <c:pt idx="550">
                  <c:v>39156</c:v>
                </c:pt>
                <c:pt idx="551">
                  <c:v>39157</c:v>
                </c:pt>
                <c:pt idx="552">
                  <c:v>39160</c:v>
                </c:pt>
                <c:pt idx="553">
                  <c:v>39161</c:v>
                </c:pt>
                <c:pt idx="554">
                  <c:v>39162</c:v>
                </c:pt>
                <c:pt idx="555">
                  <c:v>39163</c:v>
                </c:pt>
                <c:pt idx="556">
                  <c:v>39164</c:v>
                </c:pt>
                <c:pt idx="557">
                  <c:v>39167</c:v>
                </c:pt>
                <c:pt idx="558">
                  <c:v>39168</c:v>
                </c:pt>
                <c:pt idx="559">
                  <c:v>39169</c:v>
                </c:pt>
                <c:pt idx="560">
                  <c:v>39170</c:v>
                </c:pt>
                <c:pt idx="561">
                  <c:v>39171</c:v>
                </c:pt>
                <c:pt idx="562">
                  <c:v>39174</c:v>
                </c:pt>
                <c:pt idx="563">
                  <c:v>39175</c:v>
                </c:pt>
                <c:pt idx="564">
                  <c:v>39176</c:v>
                </c:pt>
                <c:pt idx="565">
                  <c:v>39177</c:v>
                </c:pt>
                <c:pt idx="566">
                  <c:v>39178</c:v>
                </c:pt>
                <c:pt idx="567">
                  <c:v>39181</c:v>
                </c:pt>
                <c:pt idx="568">
                  <c:v>39182</c:v>
                </c:pt>
                <c:pt idx="569">
                  <c:v>39183</c:v>
                </c:pt>
                <c:pt idx="570">
                  <c:v>39184</c:v>
                </c:pt>
                <c:pt idx="571">
                  <c:v>39185</c:v>
                </c:pt>
                <c:pt idx="572">
                  <c:v>39188</c:v>
                </c:pt>
                <c:pt idx="573">
                  <c:v>39189</c:v>
                </c:pt>
                <c:pt idx="574">
                  <c:v>39190</c:v>
                </c:pt>
                <c:pt idx="575">
                  <c:v>39191</c:v>
                </c:pt>
                <c:pt idx="576">
                  <c:v>39192</c:v>
                </c:pt>
                <c:pt idx="577">
                  <c:v>39195</c:v>
                </c:pt>
                <c:pt idx="578">
                  <c:v>39196</c:v>
                </c:pt>
                <c:pt idx="579">
                  <c:v>39197</c:v>
                </c:pt>
                <c:pt idx="580">
                  <c:v>39198</c:v>
                </c:pt>
                <c:pt idx="581">
                  <c:v>39199</c:v>
                </c:pt>
                <c:pt idx="582">
                  <c:v>39202</c:v>
                </c:pt>
                <c:pt idx="583">
                  <c:v>39203</c:v>
                </c:pt>
                <c:pt idx="584">
                  <c:v>39204</c:v>
                </c:pt>
                <c:pt idx="585">
                  <c:v>39205</c:v>
                </c:pt>
                <c:pt idx="586">
                  <c:v>39206</c:v>
                </c:pt>
                <c:pt idx="587">
                  <c:v>39209</c:v>
                </c:pt>
                <c:pt idx="588">
                  <c:v>39210</c:v>
                </c:pt>
                <c:pt idx="589">
                  <c:v>39211</c:v>
                </c:pt>
                <c:pt idx="590">
                  <c:v>39212</c:v>
                </c:pt>
                <c:pt idx="591">
                  <c:v>39213</c:v>
                </c:pt>
                <c:pt idx="592">
                  <c:v>39216</c:v>
                </c:pt>
                <c:pt idx="593">
                  <c:v>39217</c:v>
                </c:pt>
                <c:pt idx="594">
                  <c:v>39218</c:v>
                </c:pt>
                <c:pt idx="595">
                  <c:v>39219</c:v>
                </c:pt>
                <c:pt idx="596">
                  <c:v>39220</c:v>
                </c:pt>
                <c:pt idx="597">
                  <c:v>39223</c:v>
                </c:pt>
                <c:pt idx="598">
                  <c:v>39224</c:v>
                </c:pt>
                <c:pt idx="599">
                  <c:v>39225</c:v>
                </c:pt>
                <c:pt idx="600">
                  <c:v>39226</c:v>
                </c:pt>
                <c:pt idx="601">
                  <c:v>39227</c:v>
                </c:pt>
                <c:pt idx="602">
                  <c:v>39231</c:v>
                </c:pt>
                <c:pt idx="603">
                  <c:v>39232</c:v>
                </c:pt>
                <c:pt idx="604">
                  <c:v>39233</c:v>
                </c:pt>
                <c:pt idx="605">
                  <c:v>39234</c:v>
                </c:pt>
                <c:pt idx="606">
                  <c:v>39237</c:v>
                </c:pt>
                <c:pt idx="607">
                  <c:v>39238</c:v>
                </c:pt>
                <c:pt idx="608">
                  <c:v>39239</c:v>
                </c:pt>
                <c:pt idx="609">
                  <c:v>39240</c:v>
                </c:pt>
                <c:pt idx="610">
                  <c:v>39241</c:v>
                </c:pt>
                <c:pt idx="611">
                  <c:v>39244</c:v>
                </c:pt>
                <c:pt idx="612">
                  <c:v>39245</c:v>
                </c:pt>
                <c:pt idx="613">
                  <c:v>39246</c:v>
                </c:pt>
                <c:pt idx="614">
                  <c:v>39247</c:v>
                </c:pt>
                <c:pt idx="615">
                  <c:v>39248</c:v>
                </c:pt>
                <c:pt idx="616">
                  <c:v>39251</c:v>
                </c:pt>
                <c:pt idx="617">
                  <c:v>39252</c:v>
                </c:pt>
                <c:pt idx="618">
                  <c:v>39253</c:v>
                </c:pt>
                <c:pt idx="619">
                  <c:v>39254</c:v>
                </c:pt>
                <c:pt idx="620">
                  <c:v>39255</c:v>
                </c:pt>
                <c:pt idx="621">
                  <c:v>39258</c:v>
                </c:pt>
                <c:pt idx="622">
                  <c:v>39259</c:v>
                </c:pt>
                <c:pt idx="623">
                  <c:v>39260</c:v>
                </c:pt>
                <c:pt idx="624">
                  <c:v>39261</c:v>
                </c:pt>
                <c:pt idx="625">
                  <c:v>39262</c:v>
                </c:pt>
                <c:pt idx="626">
                  <c:v>39265</c:v>
                </c:pt>
                <c:pt idx="627">
                  <c:v>39266</c:v>
                </c:pt>
                <c:pt idx="628">
                  <c:v>39268</c:v>
                </c:pt>
                <c:pt idx="629">
                  <c:v>39269</c:v>
                </c:pt>
                <c:pt idx="630">
                  <c:v>39272</c:v>
                </c:pt>
                <c:pt idx="631">
                  <c:v>39273</c:v>
                </c:pt>
                <c:pt idx="632">
                  <c:v>39274</c:v>
                </c:pt>
                <c:pt idx="633">
                  <c:v>39275</c:v>
                </c:pt>
                <c:pt idx="634">
                  <c:v>39276</c:v>
                </c:pt>
                <c:pt idx="635">
                  <c:v>39279</c:v>
                </c:pt>
                <c:pt idx="636">
                  <c:v>39280</c:v>
                </c:pt>
                <c:pt idx="637">
                  <c:v>39281</c:v>
                </c:pt>
                <c:pt idx="638">
                  <c:v>39282</c:v>
                </c:pt>
                <c:pt idx="639">
                  <c:v>39283</c:v>
                </c:pt>
                <c:pt idx="640">
                  <c:v>39286</c:v>
                </c:pt>
                <c:pt idx="641">
                  <c:v>39287</c:v>
                </c:pt>
                <c:pt idx="642">
                  <c:v>39288</c:v>
                </c:pt>
                <c:pt idx="643">
                  <c:v>39289</c:v>
                </c:pt>
                <c:pt idx="644">
                  <c:v>39290</c:v>
                </c:pt>
                <c:pt idx="645">
                  <c:v>39293</c:v>
                </c:pt>
                <c:pt idx="646">
                  <c:v>39294</c:v>
                </c:pt>
                <c:pt idx="647">
                  <c:v>39295</c:v>
                </c:pt>
                <c:pt idx="648">
                  <c:v>39296</c:v>
                </c:pt>
                <c:pt idx="649">
                  <c:v>39297</c:v>
                </c:pt>
                <c:pt idx="650">
                  <c:v>39300</c:v>
                </c:pt>
                <c:pt idx="651">
                  <c:v>39301</c:v>
                </c:pt>
                <c:pt idx="652">
                  <c:v>39302</c:v>
                </c:pt>
                <c:pt idx="653">
                  <c:v>39303</c:v>
                </c:pt>
                <c:pt idx="654">
                  <c:v>39304</c:v>
                </c:pt>
                <c:pt idx="655">
                  <c:v>39307</c:v>
                </c:pt>
                <c:pt idx="656">
                  <c:v>39308</c:v>
                </c:pt>
                <c:pt idx="657">
                  <c:v>39309</c:v>
                </c:pt>
                <c:pt idx="658">
                  <c:v>39310</c:v>
                </c:pt>
                <c:pt idx="659">
                  <c:v>39311</c:v>
                </c:pt>
                <c:pt idx="660">
                  <c:v>39314</c:v>
                </c:pt>
                <c:pt idx="661">
                  <c:v>39315</c:v>
                </c:pt>
                <c:pt idx="662">
                  <c:v>39316</c:v>
                </c:pt>
                <c:pt idx="663">
                  <c:v>39317</c:v>
                </c:pt>
                <c:pt idx="664">
                  <c:v>39318</c:v>
                </c:pt>
                <c:pt idx="665">
                  <c:v>39321</c:v>
                </c:pt>
                <c:pt idx="666">
                  <c:v>39322</c:v>
                </c:pt>
                <c:pt idx="667">
                  <c:v>39323</c:v>
                </c:pt>
                <c:pt idx="668">
                  <c:v>39324</c:v>
                </c:pt>
                <c:pt idx="669">
                  <c:v>39325</c:v>
                </c:pt>
                <c:pt idx="670">
                  <c:v>39329</c:v>
                </c:pt>
                <c:pt idx="671">
                  <c:v>39330</c:v>
                </c:pt>
                <c:pt idx="672">
                  <c:v>39331</c:v>
                </c:pt>
                <c:pt idx="673">
                  <c:v>39332</c:v>
                </c:pt>
                <c:pt idx="674">
                  <c:v>39335</c:v>
                </c:pt>
                <c:pt idx="675">
                  <c:v>39336</c:v>
                </c:pt>
                <c:pt idx="676">
                  <c:v>39337</c:v>
                </c:pt>
                <c:pt idx="677">
                  <c:v>39338</c:v>
                </c:pt>
                <c:pt idx="678">
                  <c:v>39339</c:v>
                </c:pt>
                <c:pt idx="679">
                  <c:v>39342</c:v>
                </c:pt>
                <c:pt idx="680">
                  <c:v>39343</c:v>
                </c:pt>
                <c:pt idx="681">
                  <c:v>39344</c:v>
                </c:pt>
                <c:pt idx="682">
                  <c:v>39345</c:v>
                </c:pt>
                <c:pt idx="683">
                  <c:v>39346</c:v>
                </c:pt>
                <c:pt idx="684">
                  <c:v>39349</c:v>
                </c:pt>
                <c:pt idx="685">
                  <c:v>39350</c:v>
                </c:pt>
                <c:pt idx="686">
                  <c:v>39351</c:v>
                </c:pt>
                <c:pt idx="687">
                  <c:v>39352</c:v>
                </c:pt>
                <c:pt idx="688">
                  <c:v>39353</c:v>
                </c:pt>
                <c:pt idx="689">
                  <c:v>39356</c:v>
                </c:pt>
                <c:pt idx="690">
                  <c:v>39357</c:v>
                </c:pt>
                <c:pt idx="691">
                  <c:v>39358</c:v>
                </c:pt>
                <c:pt idx="692">
                  <c:v>39359</c:v>
                </c:pt>
                <c:pt idx="693">
                  <c:v>39360</c:v>
                </c:pt>
                <c:pt idx="694">
                  <c:v>39364</c:v>
                </c:pt>
                <c:pt idx="695">
                  <c:v>39365</c:v>
                </c:pt>
                <c:pt idx="696">
                  <c:v>39366</c:v>
                </c:pt>
                <c:pt idx="697">
                  <c:v>39367</c:v>
                </c:pt>
                <c:pt idx="698">
                  <c:v>39370</c:v>
                </c:pt>
                <c:pt idx="699">
                  <c:v>39371</c:v>
                </c:pt>
                <c:pt idx="700">
                  <c:v>39372</c:v>
                </c:pt>
                <c:pt idx="701">
                  <c:v>39373</c:v>
                </c:pt>
                <c:pt idx="702">
                  <c:v>39374</c:v>
                </c:pt>
                <c:pt idx="703">
                  <c:v>39377</c:v>
                </c:pt>
                <c:pt idx="704">
                  <c:v>39378</c:v>
                </c:pt>
                <c:pt idx="705">
                  <c:v>39379</c:v>
                </c:pt>
                <c:pt idx="706">
                  <c:v>39380</c:v>
                </c:pt>
                <c:pt idx="707">
                  <c:v>39381</c:v>
                </c:pt>
                <c:pt idx="708">
                  <c:v>39384</c:v>
                </c:pt>
                <c:pt idx="709">
                  <c:v>39385</c:v>
                </c:pt>
                <c:pt idx="710">
                  <c:v>39386</c:v>
                </c:pt>
                <c:pt idx="711">
                  <c:v>39387</c:v>
                </c:pt>
                <c:pt idx="712">
                  <c:v>39388</c:v>
                </c:pt>
                <c:pt idx="713">
                  <c:v>39391</c:v>
                </c:pt>
                <c:pt idx="714">
                  <c:v>39392</c:v>
                </c:pt>
                <c:pt idx="715">
                  <c:v>39393</c:v>
                </c:pt>
                <c:pt idx="716">
                  <c:v>39394</c:v>
                </c:pt>
                <c:pt idx="717">
                  <c:v>39395</c:v>
                </c:pt>
                <c:pt idx="718">
                  <c:v>39399</c:v>
                </c:pt>
                <c:pt idx="719">
                  <c:v>39400</c:v>
                </c:pt>
                <c:pt idx="720">
                  <c:v>39401</c:v>
                </c:pt>
                <c:pt idx="721">
                  <c:v>39402</c:v>
                </c:pt>
                <c:pt idx="722">
                  <c:v>39405</c:v>
                </c:pt>
                <c:pt idx="723">
                  <c:v>39406</c:v>
                </c:pt>
                <c:pt idx="724">
                  <c:v>39407</c:v>
                </c:pt>
                <c:pt idx="725">
                  <c:v>39409</c:v>
                </c:pt>
                <c:pt idx="726">
                  <c:v>39412</c:v>
                </c:pt>
                <c:pt idx="727">
                  <c:v>39413</c:v>
                </c:pt>
                <c:pt idx="728">
                  <c:v>39414</c:v>
                </c:pt>
                <c:pt idx="729">
                  <c:v>39415</c:v>
                </c:pt>
                <c:pt idx="730">
                  <c:v>39416</c:v>
                </c:pt>
                <c:pt idx="731">
                  <c:v>39419</c:v>
                </c:pt>
                <c:pt idx="732">
                  <c:v>39420</c:v>
                </c:pt>
                <c:pt idx="733">
                  <c:v>39421</c:v>
                </c:pt>
                <c:pt idx="734">
                  <c:v>39422</c:v>
                </c:pt>
                <c:pt idx="735">
                  <c:v>39423</c:v>
                </c:pt>
                <c:pt idx="736">
                  <c:v>39426</c:v>
                </c:pt>
                <c:pt idx="737">
                  <c:v>39427</c:v>
                </c:pt>
                <c:pt idx="738">
                  <c:v>39428</c:v>
                </c:pt>
                <c:pt idx="739">
                  <c:v>39429</c:v>
                </c:pt>
                <c:pt idx="740">
                  <c:v>39430</c:v>
                </c:pt>
                <c:pt idx="741">
                  <c:v>39433</c:v>
                </c:pt>
                <c:pt idx="742">
                  <c:v>39434</c:v>
                </c:pt>
                <c:pt idx="743">
                  <c:v>39435</c:v>
                </c:pt>
                <c:pt idx="744">
                  <c:v>39436</c:v>
                </c:pt>
                <c:pt idx="745">
                  <c:v>39437</c:v>
                </c:pt>
                <c:pt idx="746">
                  <c:v>39440</c:v>
                </c:pt>
                <c:pt idx="747">
                  <c:v>39442</c:v>
                </c:pt>
                <c:pt idx="748">
                  <c:v>39443</c:v>
                </c:pt>
                <c:pt idx="749">
                  <c:v>39444</c:v>
                </c:pt>
                <c:pt idx="750">
                  <c:v>39447</c:v>
                </c:pt>
                <c:pt idx="751">
                  <c:v>39449</c:v>
                </c:pt>
                <c:pt idx="752">
                  <c:v>39450</c:v>
                </c:pt>
                <c:pt idx="753">
                  <c:v>39451</c:v>
                </c:pt>
                <c:pt idx="754">
                  <c:v>39454</c:v>
                </c:pt>
                <c:pt idx="755">
                  <c:v>39455</c:v>
                </c:pt>
                <c:pt idx="756">
                  <c:v>39456</c:v>
                </c:pt>
                <c:pt idx="757">
                  <c:v>39457</c:v>
                </c:pt>
                <c:pt idx="758">
                  <c:v>39458</c:v>
                </c:pt>
                <c:pt idx="759">
                  <c:v>39461</c:v>
                </c:pt>
                <c:pt idx="760">
                  <c:v>39462</c:v>
                </c:pt>
                <c:pt idx="761">
                  <c:v>39463</c:v>
                </c:pt>
                <c:pt idx="762">
                  <c:v>39464</c:v>
                </c:pt>
                <c:pt idx="763">
                  <c:v>39465</c:v>
                </c:pt>
                <c:pt idx="764">
                  <c:v>39469</c:v>
                </c:pt>
                <c:pt idx="765">
                  <c:v>39470</c:v>
                </c:pt>
                <c:pt idx="766">
                  <c:v>39471</c:v>
                </c:pt>
                <c:pt idx="767">
                  <c:v>39472</c:v>
                </c:pt>
                <c:pt idx="768">
                  <c:v>39475</c:v>
                </c:pt>
                <c:pt idx="769">
                  <c:v>39476</c:v>
                </c:pt>
                <c:pt idx="770">
                  <c:v>39477</c:v>
                </c:pt>
                <c:pt idx="771">
                  <c:v>39478</c:v>
                </c:pt>
                <c:pt idx="772">
                  <c:v>39479</c:v>
                </c:pt>
                <c:pt idx="773">
                  <c:v>39482</c:v>
                </c:pt>
                <c:pt idx="774">
                  <c:v>39483</c:v>
                </c:pt>
                <c:pt idx="775">
                  <c:v>39484</c:v>
                </c:pt>
                <c:pt idx="776">
                  <c:v>39485</c:v>
                </c:pt>
                <c:pt idx="777">
                  <c:v>39486</c:v>
                </c:pt>
                <c:pt idx="778">
                  <c:v>39489</c:v>
                </c:pt>
                <c:pt idx="779">
                  <c:v>39490</c:v>
                </c:pt>
                <c:pt idx="780">
                  <c:v>39491</c:v>
                </c:pt>
                <c:pt idx="781">
                  <c:v>39492</c:v>
                </c:pt>
                <c:pt idx="782">
                  <c:v>39493</c:v>
                </c:pt>
                <c:pt idx="783">
                  <c:v>39497</c:v>
                </c:pt>
                <c:pt idx="784">
                  <c:v>39498</c:v>
                </c:pt>
                <c:pt idx="785">
                  <c:v>39499</c:v>
                </c:pt>
                <c:pt idx="786">
                  <c:v>39500</c:v>
                </c:pt>
                <c:pt idx="787">
                  <c:v>39503</c:v>
                </c:pt>
                <c:pt idx="788">
                  <c:v>39504</c:v>
                </c:pt>
                <c:pt idx="789">
                  <c:v>39505</c:v>
                </c:pt>
                <c:pt idx="790">
                  <c:v>39506</c:v>
                </c:pt>
                <c:pt idx="791">
                  <c:v>39507</c:v>
                </c:pt>
                <c:pt idx="792">
                  <c:v>39510</c:v>
                </c:pt>
                <c:pt idx="793">
                  <c:v>39511</c:v>
                </c:pt>
                <c:pt idx="794">
                  <c:v>39512</c:v>
                </c:pt>
                <c:pt idx="795">
                  <c:v>39513</c:v>
                </c:pt>
                <c:pt idx="796">
                  <c:v>39514</c:v>
                </c:pt>
                <c:pt idx="797">
                  <c:v>39517</c:v>
                </c:pt>
                <c:pt idx="798">
                  <c:v>39518</c:v>
                </c:pt>
                <c:pt idx="799">
                  <c:v>39519</c:v>
                </c:pt>
                <c:pt idx="800">
                  <c:v>39520</c:v>
                </c:pt>
                <c:pt idx="801">
                  <c:v>39521</c:v>
                </c:pt>
                <c:pt idx="802">
                  <c:v>39524</c:v>
                </c:pt>
                <c:pt idx="803">
                  <c:v>39525</c:v>
                </c:pt>
                <c:pt idx="804">
                  <c:v>39526</c:v>
                </c:pt>
                <c:pt idx="805">
                  <c:v>39527</c:v>
                </c:pt>
                <c:pt idx="806">
                  <c:v>39531</c:v>
                </c:pt>
                <c:pt idx="807">
                  <c:v>39532</c:v>
                </c:pt>
                <c:pt idx="808">
                  <c:v>39533</c:v>
                </c:pt>
                <c:pt idx="809">
                  <c:v>39534</c:v>
                </c:pt>
                <c:pt idx="810">
                  <c:v>39535</c:v>
                </c:pt>
                <c:pt idx="811">
                  <c:v>39538</c:v>
                </c:pt>
                <c:pt idx="812">
                  <c:v>39539</c:v>
                </c:pt>
                <c:pt idx="813">
                  <c:v>39540</c:v>
                </c:pt>
                <c:pt idx="814">
                  <c:v>39541</c:v>
                </c:pt>
                <c:pt idx="815">
                  <c:v>39542</c:v>
                </c:pt>
                <c:pt idx="816">
                  <c:v>39545</c:v>
                </c:pt>
                <c:pt idx="817">
                  <c:v>39546</c:v>
                </c:pt>
                <c:pt idx="818">
                  <c:v>39547</c:v>
                </c:pt>
                <c:pt idx="819">
                  <c:v>39548</c:v>
                </c:pt>
                <c:pt idx="820">
                  <c:v>39549</c:v>
                </c:pt>
                <c:pt idx="821">
                  <c:v>39552</c:v>
                </c:pt>
                <c:pt idx="822">
                  <c:v>39553</c:v>
                </c:pt>
                <c:pt idx="823">
                  <c:v>39554</c:v>
                </c:pt>
                <c:pt idx="824">
                  <c:v>39555</c:v>
                </c:pt>
                <c:pt idx="825">
                  <c:v>39556</c:v>
                </c:pt>
                <c:pt idx="826">
                  <c:v>39559</c:v>
                </c:pt>
                <c:pt idx="827">
                  <c:v>39560</c:v>
                </c:pt>
                <c:pt idx="828">
                  <c:v>39561</c:v>
                </c:pt>
                <c:pt idx="829">
                  <c:v>39562</c:v>
                </c:pt>
                <c:pt idx="830">
                  <c:v>39563</c:v>
                </c:pt>
                <c:pt idx="831">
                  <c:v>39566</c:v>
                </c:pt>
                <c:pt idx="832">
                  <c:v>39567</c:v>
                </c:pt>
                <c:pt idx="833">
                  <c:v>39568</c:v>
                </c:pt>
                <c:pt idx="834">
                  <c:v>39569</c:v>
                </c:pt>
                <c:pt idx="835">
                  <c:v>39570</c:v>
                </c:pt>
                <c:pt idx="836">
                  <c:v>39573</c:v>
                </c:pt>
                <c:pt idx="837">
                  <c:v>39574</c:v>
                </c:pt>
                <c:pt idx="838">
                  <c:v>39575</c:v>
                </c:pt>
                <c:pt idx="839">
                  <c:v>39576</c:v>
                </c:pt>
                <c:pt idx="840">
                  <c:v>39577</c:v>
                </c:pt>
                <c:pt idx="841">
                  <c:v>39580</c:v>
                </c:pt>
                <c:pt idx="842">
                  <c:v>39581</c:v>
                </c:pt>
                <c:pt idx="843">
                  <c:v>39582</c:v>
                </c:pt>
                <c:pt idx="844">
                  <c:v>39583</c:v>
                </c:pt>
                <c:pt idx="845">
                  <c:v>39584</c:v>
                </c:pt>
                <c:pt idx="846">
                  <c:v>39587</c:v>
                </c:pt>
                <c:pt idx="847">
                  <c:v>39588</c:v>
                </c:pt>
                <c:pt idx="848">
                  <c:v>39589</c:v>
                </c:pt>
                <c:pt idx="849">
                  <c:v>39590</c:v>
                </c:pt>
                <c:pt idx="850">
                  <c:v>39591</c:v>
                </c:pt>
                <c:pt idx="851">
                  <c:v>39595</c:v>
                </c:pt>
                <c:pt idx="852">
                  <c:v>39596</c:v>
                </c:pt>
                <c:pt idx="853">
                  <c:v>39597</c:v>
                </c:pt>
                <c:pt idx="854">
                  <c:v>39598</c:v>
                </c:pt>
                <c:pt idx="855">
                  <c:v>39601</c:v>
                </c:pt>
                <c:pt idx="856">
                  <c:v>39602</c:v>
                </c:pt>
                <c:pt idx="857">
                  <c:v>39603</c:v>
                </c:pt>
                <c:pt idx="858">
                  <c:v>39604</c:v>
                </c:pt>
                <c:pt idx="859">
                  <c:v>39605</c:v>
                </c:pt>
                <c:pt idx="860">
                  <c:v>39608</c:v>
                </c:pt>
                <c:pt idx="861">
                  <c:v>39609</c:v>
                </c:pt>
                <c:pt idx="862">
                  <c:v>39610</c:v>
                </c:pt>
                <c:pt idx="863">
                  <c:v>39611</c:v>
                </c:pt>
                <c:pt idx="864">
                  <c:v>39612</c:v>
                </c:pt>
                <c:pt idx="865">
                  <c:v>39615</c:v>
                </c:pt>
                <c:pt idx="866">
                  <c:v>39616</c:v>
                </c:pt>
                <c:pt idx="867">
                  <c:v>39617</c:v>
                </c:pt>
                <c:pt idx="868">
                  <c:v>39618</c:v>
                </c:pt>
                <c:pt idx="869">
                  <c:v>39619</c:v>
                </c:pt>
                <c:pt idx="870">
                  <c:v>39622</c:v>
                </c:pt>
                <c:pt idx="871">
                  <c:v>39623</c:v>
                </c:pt>
                <c:pt idx="872">
                  <c:v>39624</c:v>
                </c:pt>
                <c:pt idx="873">
                  <c:v>39625</c:v>
                </c:pt>
                <c:pt idx="874">
                  <c:v>39626</c:v>
                </c:pt>
                <c:pt idx="875">
                  <c:v>39629</c:v>
                </c:pt>
                <c:pt idx="876">
                  <c:v>39630</c:v>
                </c:pt>
                <c:pt idx="877">
                  <c:v>39631</c:v>
                </c:pt>
                <c:pt idx="878">
                  <c:v>39632</c:v>
                </c:pt>
                <c:pt idx="879">
                  <c:v>39636</c:v>
                </c:pt>
                <c:pt idx="880">
                  <c:v>39637</c:v>
                </c:pt>
                <c:pt idx="881">
                  <c:v>39638</c:v>
                </c:pt>
                <c:pt idx="882">
                  <c:v>39639</c:v>
                </c:pt>
                <c:pt idx="883">
                  <c:v>39640</c:v>
                </c:pt>
                <c:pt idx="884">
                  <c:v>39643</c:v>
                </c:pt>
                <c:pt idx="885">
                  <c:v>39644</c:v>
                </c:pt>
                <c:pt idx="886">
                  <c:v>39645</c:v>
                </c:pt>
                <c:pt idx="887">
                  <c:v>39646</c:v>
                </c:pt>
                <c:pt idx="888">
                  <c:v>39647</c:v>
                </c:pt>
                <c:pt idx="889">
                  <c:v>39650</c:v>
                </c:pt>
                <c:pt idx="890">
                  <c:v>39651</c:v>
                </c:pt>
                <c:pt idx="891">
                  <c:v>39652</c:v>
                </c:pt>
                <c:pt idx="892">
                  <c:v>39653</c:v>
                </c:pt>
                <c:pt idx="893">
                  <c:v>39654</c:v>
                </c:pt>
                <c:pt idx="894">
                  <c:v>39657</c:v>
                </c:pt>
                <c:pt idx="895">
                  <c:v>39658</c:v>
                </c:pt>
                <c:pt idx="896">
                  <c:v>39659</c:v>
                </c:pt>
                <c:pt idx="897">
                  <c:v>39660</c:v>
                </c:pt>
                <c:pt idx="898">
                  <c:v>39661</c:v>
                </c:pt>
                <c:pt idx="899">
                  <c:v>39664</c:v>
                </c:pt>
                <c:pt idx="900">
                  <c:v>39665</c:v>
                </c:pt>
                <c:pt idx="901">
                  <c:v>39666</c:v>
                </c:pt>
                <c:pt idx="902">
                  <c:v>39667</c:v>
                </c:pt>
                <c:pt idx="903">
                  <c:v>39668</c:v>
                </c:pt>
                <c:pt idx="904">
                  <c:v>39671</c:v>
                </c:pt>
                <c:pt idx="905">
                  <c:v>39672</c:v>
                </c:pt>
                <c:pt idx="906">
                  <c:v>39673</c:v>
                </c:pt>
                <c:pt idx="907">
                  <c:v>39674</c:v>
                </c:pt>
                <c:pt idx="908">
                  <c:v>39675</c:v>
                </c:pt>
                <c:pt idx="909">
                  <c:v>39678</c:v>
                </c:pt>
                <c:pt idx="910">
                  <c:v>39679</c:v>
                </c:pt>
                <c:pt idx="911">
                  <c:v>39680</c:v>
                </c:pt>
                <c:pt idx="912">
                  <c:v>39681</c:v>
                </c:pt>
                <c:pt idx="913">
                  <c:v>39682</c:v>
                </c:pt>
                <c:pt idx="914">
                  <c:v>39685</c:v>
                </c:pt>
                <c:pt idx="915">
                  <c:v>39686</c:v>
                </c:pt>
                <c:pt idx="916">
                  <c:v>39687</c:v>
                </c:pt>
                <c:pt idx="917">
                  <c:v>39688</c:v>
                </c:pt>
                <c:pt idx="918">
                  <c:v>39689</c:v>
                </c:pt>
                <c:pt idx="919">
                  <c:v>39693</c:v>
                </c:pt>
                <c:pt idx="920">
                  <c:v>39694</c:v>
                </c:pt>
                <c:pt idx="921">
                  <c:v>39695</c:v>
                </c:pt>
                <c:pt idx="922">
                  <c:v>39696</c:v>
                </c:pt>
                <c:pt idx="923">
                  <c:v>39699</c:v>
                </c:pt>
                <c:pt idx="924">
                  <c:v>39700</c:v>
                </c:pt>
                <c:pt idx="925">
                  <c:v>39701</c:v>
                </c:pt>
                <c:pt idx="926">
                  <c:v>39702</c:v>
                </c:pt>
                <c:pt idx="927">
                  <c:v>39703</c:v>
                </c:pt>
                <c:pt idx="928">
                  <c:v>39706</c:v>
                </c:pt>
                <c:pt idx="929">
                  <c:v>39707</c:v>
                </c:pt>
                <c:pt idx="930">
                  <c:v>39708</c:v>
                </c:pt>
                <c:pt idx="931">
                  <c:v>39709</c:v>
                </c:pt>
                <c:pt idx="932">
                  <c:v>39710</c:v>
                </c:pt>
                <c:pt idx="933">
                  <c:v>39713</c:v>
                </c:pt>
                <c:pt idx="934">
                  <c:v>39714</c:v>
                </c:pt>
                <c:pt idx="935">
                  <c:v>39715</c:v>
                </c:pt>
                <c:pt idx="936">
                  <c:v>39716</c:v>
                </c:pt>
                <c:pt idx="937">
                  <c:v>39717</c:v>
                </c:pt>
                <c:pt idx="938">
                  <c:v>39720</c:v>
                </c:pt>
                <c:pt idx="939">
                  <c:v>39721</c:v>
                </c:pt>
                <c:pt idx="940">
                  <c:v>39722</c:v>
                </c:pt>
                <c:pt idx="941">
                  <c:v>39723</c:v>
                </c:pt>
                <c:pt idx="942">
                  <c:v>39724</c:v>
                </c:pt>
                <c:pt idx="943">
                  <c:v>39727</c:v>
                </c:pt>
                <c:pt idx="944">
                  <c:v>39728</c:v>
                </c:pt>
                <c:pt idx="945">
                  <c:v>39729</c:v>
                </c:pt>
                <c:pt idx="946">
                  <c:v>39730</c:v>
                </c:pt>
                <c:pt idx="947">
                  <c:v>39731</c:v>
                </c:pt>
                <c:pt idx="948">
                  <c:v>39735</c:v>
                </c:pt>
                <c:pt idx="949">
                  <c:v>39736</c:v>
                </c:pt>
                <c:pt idx="950">
                  <c:v>39737</c:v>
                </c:pt>
                <c:pt idx="951">
                  <c:v>39738</c:v>
                </c:pt>
                <c:pt idx="952">
                  <c:v>39741</c:v>
                </c:pt>
                <c:pt idx="953">
                  <c:v>39742</c:v>
                </c:pt>
                <c:pt idx="954">
                  <c:v>39743</c:v>
                </c:pt>
                <c:pt idx="955">
                  <c:v>39744</c:v>
                </c:pt>
                <c:pt idx="956">
                  <c:v>39745</c:v>
                </c:pt>
                <c:pt idx="957">
                  <c:v>39748</c:v>
                </c:pt>
                <c:pt idx="958">
                  <c:v>39749</c:v>
                </c:pt>
                <c:pt idx="959">
                  <c:v>39750</c:v>
                </c:pt>
                <c:pt idx="960">
                  <c:v>39751</c:v>
                </c:pt>
                <c:pt idx="961">
                  <c:v>39752</c:v>
                </c:pt>
                <c:pt idx="962">
                  <c:v>39755</c:v>
                </c:pt>
                <c:pt idx="963">
                  <c:v>39756</c:v>
                </c:pt>
                <c:pt idx="964">
                  <c:v>39757</c:v>
                </c:pt>
                <c:pt idx="965">
                  <c:v>39758</c:v>
                </c:pt>
                <c:pt idx="966">
                  <c:v>39759</c:v>
                </c:pt>
                <c:pt idx="967">
                  <c:v>39762</c:v>
                </c:pt>
                <c:pt idx="968">
                  <c:v>39764</c:v>
                </c:pt>
                <c:pt idx="969">
                  <c:v>39765</c:v>
                </c:pt>
                <c:pt idx="970">
                  <c:v>39766</c:v>
                </c:pt>
                <c:pt idx="971">
                  <c:v>39769</c:v>
                </c:pt>
                <c:pt idx="972">
                  <c:v>39770</c:v>
                </c:pt>
                <c:pt idx="973">
                  <c:v>39771</c:v>
                </c:pt>
                <c:pt idx="974">
                  <c:v>39772</c:v>
                </c:pt>
                <c:pt idx="975">
                  <c:v>39773</c:v>
                </c:pt>
                <c:pt idx="976">
                  <c:v>39776</c:v>
                </c:pt>
                <c:pt idx="977">
                  <c:v>39777</c:v>
                </c:pt>
                <c:pt idx="978">
                  <c:v>39778</c:v>
                </c:pt>
                <c:pt idx="979">
                  <c:v>39780</c:v>
                </c:pt>
                <c:pt idx="980">
                  <c:v>39783</c:v>
                </c:pt>
                <c:pt idx="981">
                  <c:v>39784</c:v>
                </c:pt>
                <c:pt idx="982">
                  <c:v>39785</c:v>
                </c:pt>
                <c:pt idx="983">
                  <c:v>39786</c:v>
                </c:pt>
                <c:pt idx="984">
                  <c:v>39787</c:v>
                </c:pt>
                <c:pt idx="985">
                  <c:v>39790</c:v>
                </c:pt>
                <c:pt idx="986">
                  <c:v>39791</c:v>
                </c:pt>
                <c:pt idx="987">
                  <c:v>39792</c:v>
                </c:pt>
                <c:pt idx="988">
                  <c:v>39793</c:v>
                </c:pt>
                <c:pt idx="989">
                  <c:v>39794</c:v>
                </c:pt>
                <c:pt idx="990">
                  <c:v>39797</c:v>
                </c:pt>
                <c:pt idx="991">
                  <c:v>39798</c:v>
                </c:pt>
                <c:pt idx="992">
                  <c:v>39799</c:v>
                </c:pt>
                <c:pt idx="993">
                  <c:v>39800</c:v>
                </c:pt>
                <c:pt idx="994">
                  <c:v>39801</c:v>
                </c:pt>
                <c:pt idx="995">
                  <c:v>39804</c:v>
                </c:pt>
                <c:pt idx="996">
                  <c:v>39805</c:v>
                </c:pt>
                <c:pt idx="997">
                  <c:v>39806</c:v>
                </c:pt>
                <c:pt idx="998">
                  <c:v>39808</c:v>
                </c:pt>
                <c:pt idx="999">
                  <c:v>39811</c:v>
                </c:pt>
                <c:pt idx="1000">
                  <c:v>39812</c:v>
                </c:pt>
                <c:pt idx="1001">
                  <c:v>39813</c:v>
                </c:pt>
                <c:pt idx="1002">
                  <c:v>39815</c:v>
                </c:pt>
                <c:pt idx="1003">
                  <c:v>39818</c:v>
                </c:pt>
                <c:pt idx="1004">
                  <c:v>39819</c:v>
                </c:pt>
                <c:pt idx="1005">
                  <c:v>39820</c:v>
                </c:pt>
                <c:pt idx="1006">
                  <c:v>39821</c:v>
                </c:pt>
                <c:pt idx="1007">
                  <c:v>39822</c:v>
                </c:pt>
                <c:pt idx="1008">
                  <c:v>39825</c:v>
                </c:pt>
                <c:pt idx="1009">
                  <c:v>39826</c:v>
                </c:pt>
                <c:pt idx="1010">
                  <c:v>39827</c:v>
                </c:pt>
                <c:pt idx="1011">
                  <c:v>39828</c:v>
                </c:pt>
                <c:pt idx="1012">
                  <c:v>39829</c:v>
                </c:pt>
                <c:pt idx="1013">
                  <c:v>39833</c:v>
                </c:pt>
                <c:pt idx="1014">
                  <c:v>39834</c:v>
                </c:pt>
                <c:pt idx="1015">
                  <c:v>39835</c:v>
                </c:pt>
                <c:pt idx="1016">
                  <c:v>39836</c:v>
                </c:pt>
                <c:pt idx="1017">
                  <c:v>39839</c:v>
                </c:pt>
                <c:pt idx="1018">
                  <c:v>39840</c:v>
                </c:pt>
                <c:pt idx="1019">
                  <c:v>39841</c:v>
                </c:pt>
                <c:pt idx="1020">
                  <c:v>39842</c:v>
                </c:pt>
                <c:pt idx="1021">
                  <c:v>39843</c:v>
                </c:pt>
                <c:pt idx="1022">
                  <c:v>39846</c:v>
                </c:pt>
                <c:pt idx="1023">
                  <c:v>39847</c:v>
                </c:pt>
                <c:pt idx="1024">
                  <c:v>39848</c:v>
                </c:pt>
                <c:pt idx="1025">
                  <c:v>39849</c:v>
                </c:pt>
                <c:pt idx="1026">
                  <c:v>39850</c:v>
                </c:pt>
                <c:pt idx="1027">
                  <c:v>39853</c:v>
                </c:pt>
                <c:pt idx="1028">
                  <c:v>39854</c:v>
                </c:pt>
                <c:pt idx="1029">
                  <c:v>39855</c:v>
                </c:pt>
                <c:pt idx="1030">
                  <c:v>39856</c:v>
                </c:pt>
                <c:pt idx="1031">
                  <c:v>39857</c:v>
                </c:pt>
                <c:pt idx="1032">
                  <c:v>39861</c:v>
                </c:pt>
                <c:pt idx="1033">
                  <c:v>39862</c:v>
                </c:pt>
                <c:pt idx="1034">
                  <c:v>39863</c:v>
                </c:pt>
                <c:pt idx="1035">
                  <c:v>39864</c:v>
                </c:pt>
                <c:pt idx="1036">
                  <c:v>39867</c:v>
                </c:pt>
                <c:pt idx="1037">
                  <c:v>39868</c:v>
                </c:pt>
                <c:pt idx="1038">
                  <c:v>39869</c:v>
                </c:pt>
                <c:pt idx="1039">
                  <c:v>39870</c:v>
                </c:pt>
                <c:pt idx="1040">
                  <c:v>39871</c:v>
                </c:pt>
                <c:pt idx="1041">
                  <c:v>39874</c:v>
                </c:pt>
                <c:pt idx="1042">
                  <c:v>39875</c:v>
                </c:pt>
                <c:pt idx="1043">
                  <c:v>39876</c:v>
                </c:pt>
                <c:pt idx="1044">
                  <c:v>39877</c:v>
                </c:pt>
                <c:pt idx="1045">
                  <c:v>39878</c:v>
                </c:pt>
                <c:pt idx="1046">
                  <c:v>39881</c:v>
                </c:pt>
                <c:pt idx="1047">
                  <c:v>39882</c:v>
                </c:pt>
                <c:pt idx="1048">
                  <c:v>39883</c:v>
                </c:pt>
                <c:pt idx="1049">
                  <c:v>39884</c:v>
                </c:pt>
                <c:pt idx="1050">
                  <c:v>39885</c:v>
                </c:pt>
                <c:pt idx="1051">
                  <c:v>39888</c:v>
                </c:pt>
                <c:pt idx="1052">
                  <c:v>39889</c:v>
                </c:pt>
                <c:pt idx="1053">
                  <c:v>39890</c:v>
                </c:pt>
                <c:pt idx="1054">
                  <c:v>39891</c:v>
                </c:pt>
                <c:pt idx="1055">
                  <c:v>39892</c:v>
                </c:pt>
                <c:pt idx="1056">
                  <c:v>39895</c:v>
                </c:pt>
                <c:pt idx="1057">
                  <c:v>39896</c:v>
                </c:pt>
                <c:pt idx="1058">
                  <c:v>39897</c:v>
                </c:pt>
                <c:pt idx="1059">
                  <c:v>39898</c:v>
                </c:pt>
                <c:pt idx="1060">
                  <c:v>39899</c:v>
                </c:pt>
                <c:pt idx="1061">
                  <c:v>39902</c:v>
                </c:pt>
                <c:pt idx="1062">
                  <c:v>39903</c:v>
                </c:pt>
                <c:pt idx="1063">
                  <c:v>39904</c:v>
                </c:pt>
                <c:pt idx="1064">
                  <c:v>39905</c:v>
                </c:pt>
                <c:pt idx="1065">
                  <c:v>39906</c:v>
                </c:pt>
                <c:pt idx="1066">
                  <c:v>39909</c:v>
                </c:pt>
                <c:pt idx="1067">
                  <c:v>39910</c:v>
                </c:pt>
                <c:pt idx="1068">
                  <c:v>39911</c:v>
                </c:pt>
                <c:pt idx="1069">
                  <c:v>39912</c:v>
                </c:pt>
                <c:pt idx="1070">
                  <c:v>39916</c:v>
                </c:pt>
                <c:pt idx="1071">
                  <c:v>39917</c:v>
                </c:pt>
                <c:pt idx="1072">
                  <c:v>39918</c:v>
                </c:pt>
                <c:pt idx="1073">
                  <c:v>39919</c:v>
                </c:pt>
                <c:pt idx="1074">
                  <c:v>39920</c:v>
                </c:pt>
                <c:pt idx="1075">
                  <c:v>39923</c:v>
                </c:pt>
                <c:pt idx="1076">
                  <c:v>39924</c:v>
                </c:pt>
                <c:pt idx="1077">
                  <c:v>39925</c:v>
                </c:pt>
                <c:pt idx="1078">
                  <c:v>39926</c:v>
                </c:pt>
                <c:pt idx="1079">
                  <c:v>39927</c:v>
                </c:pt>
                <c:pt idx="1080">
                  <c:v>39930</c:v>
                </c:pt>
                <c:pt idx="1081">
                  <c:v>39931</c:v>
                </c:pt>
                <c:pt idx="1082">
                  <c:v>39932</c:v>
                </c:pt>
                <c:pt idx="1083">
                  <c:v>39933</c:v>
                </c:pt>
                <c:pt idx="1084">
                  <c:v>39934</c:v>
                </c:pt>
                <c:pt idx="1085">
                  <c:v>39937</c:v>
                </c:pt>
                <c:pt idx="1086">
                  <c:v>39938</c:v>
                </c:pt>
                <c:pt idx="1087">
                  <c:v>39939</c:v>
                </c:pt>
                <c:pt idx="1088">
                  <c:v>39940</c:v>
                </c:pt>
                <c:pt idx="1089">
                  <c:v>39941</c:v>
                </c:pt>
                <c:pt idx="1090">
                  <c:v>39944</c:v>
                </c:pt>
                <c:pt idx="1091">
                  <c:v>39945</c:v>
                </c:pt>
                <c:pt idx="1092">
                  <c:v>39946</c:v>
                </c:pt>
                <c:pt idx="1093">
                  <c:v>39947</c:v>
                </c:pt>
                <c:pt idx="1094">
                  <c:v>39948</c:v>
                </c:pt>
                <c:pt idx="1095">
                  <c:v>39951</c:v>
                </c:pt>
                <c:pt idx="1096">
                  <c:v>39952</c:v>
                </c:pt>
                <c:pt idx="1097">
                  <c:v>39953</c:v>
                </c:pt>
                <c:pt idx="1098">
                  <c:v>39954</c:v>
                </c:pt>
                <c:pt idx="1099">
                  <c:v>39955</c:v>
                </c:pt>
                <c:pt idx="1100">
                  <c:v>39959</c:v>
                </c:pt>
                <c:pt idx="1101">
                  <c:v>39960</c:v>
                </c:pt>
                <c:pt idx="1102">
                  <c:v>39961</c:v>
                </c:pt>
                <c:pt idx="1103">
                  <c:v>39962</c:v>
                </c:pt>
                <c:pt idx="1104">
                  <c:v>39965</c:v>
                </c:pt>
                <c:pt idx="1105">
                  <c:v>39966</c:v>
                </c:pt>
                <c:pt idx="1106">
                  <c:v>39967</c:v>
                </c:pt>
                <c:pt idx="1107">
                  <c:v>39968</c:v>
                </c:pt>
                <c:pt idx="1108">
                  <c:v>39969</c:v>
                </c:pt>
                <c:pt idx="1109">
                  <c:v>39972</c:v>
                </c:pt>
                <c:pt idx="1110">
                  <c:v>39973</c:v>
                </c:pt>
                <c:pt idx="1111">
                  <c:v>39974</c:v>
                </c:pt>
                <c:pt idx="1112">
                  <c:v>39975</c:v>
                </c:pt>
                <c:pt idx="1113">
                  <c:v>39976</c:v>
                </c:pt>
                <c:pt idx="1114">
                  <c:v>39979</c:v>
                </c:pt>
                <c:pt idx="1115">
                  <c:v>39980</c:v>
                </c:pt>
                <c:pt idx="1116">
                  <c:v>39981</c:v>
                </c:pt>
                <c:pt idx="1117">
                  <c:v>39982</c:v>
                </c:pt>
                <c:pt idx="1118">
                  <c:v>39983</c:v>
                </c:pt>
                <c:pt idx="1119">
                  <c:v>39986</c:v>
                </c:pt>
                <c:pt idx="1120">
                  <c:v>39987</c:v>
                </c:pt>
                <c:pt idx="1121">
                  <c:v>39988</c:v>
                </c:pt>
                <c:pt idx="1122">
                  <c:v>39989</c:v>
                </c:pt>
                <c:pt idx="1123">
                  <c:v>39990</c:v>
                </c:pt>
                <c:pt idx="1124">
                  <c:v>39993</c:v>
                </c:pt>
                <c:pt idx="1125">
                  <c:v>39994</c:v>
                </c:pt>
                <c:pt idx="1126">
                  <c:v>39995</c:v>
                </c:pt>
                <c:pt idx="1127">
                  <c:v>39996</c:v>
                </c:pt>
                <c:pt idx="1128">
                  <c:v>40000</c:v>
                </c:pt>
                <c:pt idx="1129">
                  <c:v>40001</c:v>
                </c:pt>
                <c:pt idx="1130">
                  <c:v>40002</c:v>
                </c:pt>
                <c:pt idx="1131">
                  <c:v>40003</c:v>
                </c:pt>
                <c:pt idx="1132">
                  <c:v>40004</c:v>
                </c:pt>
                <c:pt idx="1133">
                  <c:v>40007</c:v>
                </c:pt>
                <c:pt idx="1134">
                  <c:v>40008</c:v>
                </c:pt>
                <c:pt idx="1135">
                  <c:v>40009</c:v>
                </c:pt>
                <c:pt idx="1136">
                  <c:v>40010</c:v>
                </c:pt>
                <c:pt idx="1137">
                  <c:v>40011</c:v>
                </c:pt>
                <c:pt idx="1138">
                  <c:v>40014</c:v>
                </c:pt>
                <c:pt idx="1139">
                  <c:v>40015</c:v>
                </c:pt>
                <c:pt idx="1140">
                  <c:v>40016</c:v>
                </c:pt>
                <c:pt idx="1141">
                  <c:v>40017</c:v>
                </c:pt>
                <c:pt idx="1142">
                  <c:v>40018</c:v>
                </c:pt>
                <c:pt idx="1143">
                  <c:v>40021</c:v>
                </c:pt>
                <c:pt idx="1144">
                  <c:v>40022</c:v>
                </c:pt>
                <c:pt idx="1145">
                  <c:v>40023</c:v>
                </c:pt>
                <c:pt idx="1146">
                  <c:v>40024</c:v>
                </c:pt>
                <c:pt idx="1147">
                  <c:v>40025</c:v>
                </c:pt>
                <c:pt idx="1148">
                  <c:v>40028</c:v>
                </c:pt>
                <c:pt idx="1149">
                  <c:v>40029</c:v>
                </c:pt>
                <c:pt idx="1150">
                  <c:v>40030</c:v>
                </c:pt>
                <c:pt idx="1151">
                  <c:v>40031</c:v>
                </c:pt>
                <c:pt idx="1152">
                  <c:v>40032</c:v>
                </c:pt>
                <c:pt idx="1153">
                  <c:v>40035</c:v>
                </c:pt>
                <c:pt idx="1154">
                  <c:v>40036</c:v>
                </c:pt>
                <c:pt idx="1155">
                  <c:v>40037</c:v>
                </c:pt>
                <c:pt idx="1156">
                  <c:v>40038</c:v>
                </c:pt>
                <c:pt idx="1157">
                  <c:v>40039</c:v>
                </c:pt>
                <c:pt idx="1158">
                  <c:v>40042</c:v>
                </c:pt>
                <c:pt idx="1159">
                  <c:v>40043</c:v>
                </c:pt>
                <c:pt idx="1160">
                  <c:v>40044</c:v>
                </c:pt>
                <c:pt idx="1161">
                  <c:v>40045</c:v>
                </c:pt>
                <c:pt idx="1162">
                  <c:v>40046</c:v>
                </c:pt>
                <c:pt idx="1163">
                  <c:v>40049</c:v>
                </c:pt>
                <c:pt idx="1164">
                  <c:v>40050</c:v>
                </c:pt>
                <c:pt idx="1165">
                  <c:v>40051</c:v>
                </c:pt>
                <c:pt idx="1166">
                  <c:v>40052</c:v>
                </c:pt>
                <c:pt idx="1167">
                  <c:v>40053</c:v>
                </c:pt>
                <c:pt idx="1168">
                  <c:v>40056</c:v>
                </c:pt>
                <c:pt idx="1169">
                  <c:v>40057</c:v>
                </c:pt>
                <c:pt idx="1170">
                  <c:v>40058</c:v>
                </c:pt>
                <c:pt idx="1171">
                  <c:v>40059</c:v>
                </c:pt>
                <c:pt idx="1172">
                  <c:v>40060</c:v>
                </c:pt>
                <c:pt idx="1173">
                  <c:v>40064</c:v>
                </c:pt>
                <c:pt idx="1174">
                  <c:v>40065</c:v>
                </c:pt>
                <c:pt idx="1175">
                  <c:v>40066</c:v>
                </c:pt>
                <c:pt idx="1176">
                  <c:v>40067</c:v>
                </c:pt>
                <c:pt idx="1177">
                  <c:v>40070</c:v>
                </c:pt>
                <c:pt idx="1178">
                  <c:v>40071</c:v>
                </c:pt>
                <c:pt idx="1179">
                  <c:v>40072</c:v>
                </c:pt>
                <c:pt idx="1180">
                  <c:v>40073</c:v>
                </c:pt>
                <c:pt idx="1181">
                  <c:v>40074</c:v>
                </c:pt>
                <c:pt idx="1182">
                  <c:v>40077</c:v>
                </c:pt>
                <c:pt idx="1183">
                  <c:v>40078</c:v>
                </c:pt>
                <c:pt idx="1184">
                  <c:v>40079</c:v>
                </c:pt>
                <c:pt idx="1185">
                  <c:v>40080</c:v>
                </c:pt>
                <c:pt idx="1186">
                  <c:v>40081</c:v>
                </c:pt>
                <c:pt idx="1187">
                  <c:v>40084</c:v>
                </c:pt>
                <c:pt idx="1188">
                  <c:v>40085</c:v>
                </c:pt>
                <c:pt idx="1189">
                  <c:v>40086</c:v>
                </c:pt>
                <c:pt idx="1190">
                  <c:v>40087</c:v>
                </c:pt>
                <c:pt idx="1191">
                  <c:v>40088</c:v>
                </c:pt>
                <c:pt idx="1192">
                  <c:v>40091</c:v>
                </c:pt>
                <c:pt idx="1193">
                  <c:v>40092</c:v>
                </c:pt>
                <c:pt idx="1194">
                  <c:v>40093</c:v>
                </c:pt>
                <c:pt idx="1195">
                  <c:v>40094</c:v>
                </c:pt>
                <c:pt idx="1196">
                  <c:v>40095</c:v>
                </c:pt>
                <c:pt idx="1197">
                  <c:v>40099</c:v>
                </c:pt>
                <c:pt idx="1198">
                  <c:v>40100</c:v>
                </c:pt>
                <c:pt idx="1199">
                  <c:v>40101</c:v>
                </c:pt>
                <c:pt idx="1200">
                  <c:v>40102</c:v>
                </c:pt>
                <c:pt idx="1201">
                  <c:v>40105</c:v>
                </c:pt>
                <c:pt idx="1202">
                  <c:v>40106</c:v>
                </c:pt>
                <c:pt idx="1203">
                  <c:v>40107</c:v>
                </c:pt>
                <c:pt idx="1204">
                  <c:v>40108</c:v>
                </c:pt>
                <c:pt idx="1205">
                  <c:v>40109</c:v>
                </c:pt>
                <c:pt idx="1206">
                  <c:v>40112</c:v>
                </c:pt>
                <c:pt idx="1207">
                  <c:v>40113</c:v>
                </c:pt>
                <c:pt idx="1208">
                  <c:v>40114</c:v>
                </c:pt>
                <c:pt idx="1209">
                  <c:v>40115</c:v>
                </c:pt>
                <c:pt idx="1210">
                  <c:v>40116</c:v>
                </c:pt>
                <c:pt idx="1211">
                  <c:v>40119</c:v>
                </c:pt>
                <c:pt idx="1212">
                  <c:v>40120</c:v>
                </c:pt>
                <c:pt idx="1213">
                  <c:v>40121</c:v>
                </c:pt>
                <c:pt idx="1214">
                  <c:v>40122</c:v>
                </c:pt>
                <c:pt idx="1215">
                  <c:v>40123</c:v>
                </c:pt>
                <c:pt idx="1216">
                  <c:v>40126</c:v>
                </c:pt>
                <c:pt idx="1217">
                  <c:v>40127</c:v>
                </c:pt>
                <c:pt idx="1218">
                  <c:v>40129</c:v>
                </c:pt>
                <c:pt idx="1219">
                  <c:v>40130</c:v>
                </c:pt>
                <c:pt idx="1220">
                  <c:v>40133</c:v>
                </c:pt>
                <c:pt idx="1221">
                  <c:v>40134</c:v>
                </c:pt>
                <c:pt idx="1222">
                  <c:v>40135</c:v>
                </c:pt>
                <c:pt idx="1223">
                  <c:v>40136</c:v>
                </c:pt>
                <c:pt idx="1224">
                  <c:v>40137</c:v>
                </c:pt>
                <c:pt idx="1225">
                  <c:v>40140</c:v>
                </c:pt>
                <c:pt idx="1226">
                  <c:v>40141</c:v>
                </c:pt>
                <c:pt idx="1227">
                  <c:v>40142</c:v>
                </c:pt>
                <c:pt idx="1228">
                  <c:v>40144</c:v>
                </c:pt>
                <c:pt idx="1229">
                  <c:v>40147</c:v>
                </c:pt>
                <c:pt idx="1230">
                  <c:v>40148</c:v>
                </c:pt>
                <c:pt idx="1231">
                  <c:v>40149</c:v>
                </c:pt>
                <c:pt idx="1232">
                  <c:v>40150</c:v>
                </c:pt>
                <c:pt idx="1233">
                  <c:v>40151</c:v>
                </c:pt>
                <c:pt idx="1234">
                  <c:v>40154</c:v>
                </c:pt>
                <c:pt idx="1235">
                  <c:v>40155</c:v>
                </c:pt>
                <c:pt idx="1236">
                  <c:v>40156</c:v>
                </c:pt>
                <c:pt idx="1237">
                  <c:v>40157</c:v>
                </c:pt>
                <c:pt idx="1238">
                  <c:v>40158</c:v>
                </c:pt>
                <c:pt idx="1239">
                  <c:v>40161</c:v>
                </c:pt>
                <c:pt idx="1240">
                  <c:v>40162</c:v>
                </c:pt>
                <c:pt idx="1241">
                  <c:v>40163</c:v>
                </c:pt>
                <c:pt idx="1242">
                  <c:v>40164</c:v>
                </c:pt>
                <c:pt idx="1243">
                  <c:v>40165</c:v>
                </c:pt>
                <c:pt idx="1244">
                  <c:v>40168</c:v>
                </c:pt>
                <c:pt idx="1245">
                  <c:v>40169</c:v>
                </c:pt>
                <c:pt idx="1246">
                  <c:v>40170</c:v>
                </c:pt>
                <c:pt idx="1247">
                  <c:v>40171</c:v>
                </c:pt>
                <c:pt idx="1248">
                  <c:v>40175</c:v>
                </c:pt>
                <c:pt idx="1249">
                  <c:v>40176</c:v>
                </c:pt>
                <c:pt idx="1250">
                  <c:v>40177</c:v>
                </c:pt>
                <c:pt idx="1251">
                  <c:v>40178</c:v>
                </c:pt>
                <c:pt idx="1252">
                  <c:v>40182</c:v>
                </c:pt>
                <c:pt idx="1253">
                  <c:v>40183</c:v>
                </c:pt>
                <c:pt idx="1254">
                  <c:v>40184</c:v>
                </c:pt>
                <c:pt idx="1255">
                  <c:v>40185</c:v>
                </c:pt>
                <c:pt idx="1256">
                  <c:v>40186</c:v>
                </c:pt>
                <c:pt idx="1257">
                  <c:v>40189</c:v>
                </c:pt>
                <c:pt idx="1258">
                  <c:v>40190</c:v>
                </c:pt>
                <c:pt idx="1259">
                  <c:v>40191</c:v>
                </c:pt>
                <c:pt idx="1260">
                  <c:v>40192</c:v>
                </c:pt>
                <c:pt idx="1261">
                  <c:v>40193</c:v>
                </c:pt>
                <c:pt idx="1262">
                  <c:v>40197</c:v>
                </c:pt>
                <c:pt idx="1263">
                  <c:v>40198</c:v>
                </c:pt>
                <c:pt idx="1264">
                  <c:v>40199</c:v>
                </c:pt>
                <c:pt idx="1265">
                  <c:v>40200</c:v>
                </c:pt>
                <c:pt idx="1266">
                  <c:v>40203</c:v>
                </c:pt>
                <c:pt idx="1267">
                  <c:v>40204</c:v>
                </c:pt>
                <c:pt idx="1268">
                  <c:v>40205</c:v>
                </c:pt>
                <c:pt idx="1269">
                  <c:v>40206</c:v>
                </c:pt>
                <c:pt idx="1270">
                  <c:v>40207</c:v>
                </c:pt>
                <c:pt idx="1271">
                  <c:v>40210</c:v>
                </c:pt>
                <c:pt idx="1272">
                  <c:v>40211</c:v>
                </c:pt>
                <c:pt idx="1273">
                  <c:v>40212</c:v>
                </c:pt>
                <c:pt idx="1274">
                  <c:v>40213</c:v>
                </c:pt>
                <c:pt idx="1275">
                  <c:v>40214</c:v>
                </c:pt>
                <c:pt idx="1276">
                  <c:v>40217</c:v>
                </c:pt>
                <c:pt idx="1277">
                  <c:v>40218</c:v>
                </c:pt>
                <c:pt idx="1278">
                  <c:v>40219</c:v>
                </c:pt>
                <c:pt idx="1279">
                  <c:v>40220</c:v>
                </c:pt>
                <c:pt idx="1280">
                  <c:v>40221</c:v>
                </c:pt>
                <c:pt idx="1281">
                  <c:v>40225</c:v>
                </c:pt>
                <c:pt idx="1282">
                  <c:v>40226</c:v>
                </c:pt>
                <c:pt idx="1283">
                  <c:v>40227</c:v>
                </c:pt>
                <c:pt idx="1284">
                  <c:v>40228</c:v>
                </c:pt>
                <c:pt idx="1285">
                  <c:v>40231</c:v>
                </c:pt>
                <c:pt idx="1286">
                  <c:v>40232</c:v>
                </c:pt>
                <c:pt idx="1287">
                  <c:v>40233</c:v>
                </c:pt>
                <c:pt idx="1288">
                  <c:v>40234</c:v>
                </c:pt>
                <c:pt idx="1289">
                  <c:v>40235</c:v>
                </c:pt>
                <c:pt idx="1290">
                  <c:v>40238</c:v>
                </c:pt>
                <c:pt idx="1291">
                  <c:v>40239</c:v>
                </c:pt>
                <c:pt idx="1292">
                  <c:v>40240</c:v>
                </c:pt>
                <c:pt idx="1293">
                  <c:v>40241</c:v>
                </c:pt>
                <c:pt idx="1294">
                  <c:v>40242</c:v>
                </c:pt>
                <c:pt idx="1295">
                  <c:v>40245</c:v>
                </c:pt>
                <c:pt idx="1296">
                  <c:v>40246</c:v>
                </c:pt>
                <c:pt idx="1297">
                  <c:v>40247</c:v>
                </c:pt>
                <c:pt idx="1298">
                  <c:v>40248</c:v>
                </c:pt>
                <c:pt idx="1299">
                  <c:v>40249</c:v>
                </c:pt>
                <c:pt idx="1300">
                  <c:v>40252</c:v>
                </c:pt>
                <c:pt idx="1301">
                  <c:v>40253</c:v>
                </c:pt>
                <c:pt idx="1302">
                  <c:v>40254</c:v>
                </c:pt>
                <c:pt idx="1303">
                  <c:v>40255</c:v>
                </c:pt>
                <c:pt idx="1304">
                  <c:v>40256</c:v>
                </c:pt>
                <c:pt idx="1305">
                  <c:v>40259</c:v>
                </c:pt>
                <c:pt idx="1306">
                  <c:v>40260</c:v>
                </c:pt>
                <c:pt idx="1307">
                  <c:v>40261</c:v>
                </c:pt>
                <c:pt idx="1308">
                  <c:v>40262</c:v>
                </c:pt>
                <c:pt idx="1309">
                  <c:v>40263</c:v>
                </c:pt>
                <c:pt idx="1310">
                  <c:v>40266</c:v>
                </c:pt>
                <c:pt idx="1311">
                  <c:v>40267</c:v>
                </c:pt>
                <c:pt idx="1312">
                  <c:v>40268</c:v>
                </c:pt>
                <c:pt idx="1313">
                  <c:v>40269</c:v>
                </c:pt>
                <c:pt idx="1314">
                  <c:v>40270</c:v>
                </c:pt>
                <c:pt idx="1315">
                  <c:v>40273</c:v>
                </c:pt>
                <c:pt idx="1316">
                  <c:v>40274</c:v>
                </c:pt>
                <c:pt idx="1317">
                  <c:v>40275</c:v>
                </c:pt>
                <c:pt idx="1318">
                  <c:v>40276</c:v>
                </c:pt>
                <c:pt idx="1319">
                  <c:v>40277</c:v>
                </c:pt>
                <c:pt idx="1320">
                  <c:v>40280</c:v>
                </c:pt>
                <c:pt idx="1321">
                  <c:v>40281</c:v>
                </c:pt>
                <c:pt idx="1322">
                  <c:v>40282</c:v>
                </c:pt>
                <c:pt idx="1323">
                  <c:v>40283</c:v>
                </c:pt>
                <c:pt idx="1324">
                  <c:v>40284</c:v>
                </c:pt>
                <c:pt idx="1325">
                  <c:v>40287</c:v>
                </c:pt>
                <c:pt idx="1326">
                  <c:v>40288</c:v>
                </c:pt>
                <c:pt idx="1327">
                  <c:v>40289</c:v>
                </c:pt>
                <c:pt idx="1328">
                  <c:v>40290</c:v>
                </c:pt>
                <c:pt idx="1329">
                  <c:v>40291</c:v>
                </c:pt>
                <c:pt idx="1330">
                  <c:v>40294</c:v>
                </c:pt>
                <c:pt idx="1331">
                  <c:v>40295</c:v>
                </c:pt>
                <c:pt idx="1332">
                  <c:v>40296</c:v>
                </c:pt>
                <c:pt idx="1333">
                  <c:v>40297</c:v>
                </c:pt>
                <c:pt idx="1334">
                  <c:v>40298</c:v>
                </c:pt>
                <c:pt idx="1335">
                  <c:v>40301</c:v>
                </c:pt>
                <c:pt idx="1336">
                  <c:v>40302</c:v>
                </c:pt>
                <c:pt idx="1337">
                  <c:v>40303</c:v>
                </c:pt>
                <c:pt idx="1338">
                  <c:v>40304</c:v>
                </c:pt>
                <c:pt idx="1339">
                  <c:v>40305</c:v>
                </c:pt>
                <c:pt idx="1340">
                  <c:v>40308</c:v>
                </c:pt>
                <c:pt idx="1341">
                  <c:v>40309</c:v>
                </c:pt>
                <c:pt idx="1342">
                  <c:v>40310</c:v>
                </c:pt>
                <c:pt idx="1343">
                  <c:v>40311</c:v>
                </c:pt>
                <c:pt idx="1344">
                  <c:v>40312</c:v>
                </c:pt>
                <c:pt idx="1345">
                  <c:v>40315</c:v>
                </c:pt>
                <c:pt idx="1346">
                  <c:v>40316</c:v>
                </c:pt>
                <c:pt idx="1347">
                  <c:v>40317</c:v>
                </c:pt>
                <c:pt idx="1348">
                  <c:v>40318</c:v>
                </c:pt>
                <c:pt idx="1349">
                  <c:v>40319</c:v>
                </c:pt>
                <c:pt idx="1350">
                  <c:v>40322</c:v>
                </c:pt>
                <c:pt idx="1351">
                  <c:v>40323</c:v>
                </c:pt>
                <c:pt idx="1352">
                  <c:v>40324</c:v>
                </c:pt>
                <c:pt idx="1353">
                  <c:v>40325</c:v>
                </c:pt>
                <c:pt idx="1354">
                  <c:v>40326</c:v>
                </c:pt>
                <c:pt idx="1355">
                  <c:v>40330</c:v>
                </c:pt>
                <c:pt idx="1356">
                  <c:v>40331</c:v>
                </c:pt>
                <c:pt idx="1357">
                  <c:v>40332</c:v>
                </c:pt>
                <c:pt idx="1358">
                  <c:v>40333</c:v>
                </c:pt>
                <c:pt idx="1359">
                  <c:v>40336</c:v>
                </c:pt>
                <c:pt idx="1360">
                  <c:v>40337</c:v>
                </c:pt>
                <c:pt idx="1361">
                  <c:v>40338</c:v>
                </c:pt>
                <c:pt idx="1362">
                  <c:v>40339</c:v>
                </c:pt>
                <c:pt idx="1363">
                  <c:v>40340</c:v>
                </c:pt>
                <c:pt idx="1364">
                  <c:v>40343</c:v>
                </c:pt>
                <c:pt idx="1365">
                  <c:v>40344</c:v>
                </c:pt>
                <c:pt idx="1366">
                  <c:v>40345</c:v>
                </c:pt>
                <c:pt idx="1367">
                  <c:v>40346</c:v>
                </c:pt>
                <c:pt idx="1368">
                  <c:v>40347</c:v>
                </c:pt>
                <c:pt idx="1369">
                  <c:v>40350</c:v>
                </c:pt>
                <c:pt idx="1370">
                  <c:v>40351</c:v>
                </c:pt>
                <c:pt idx="1371">
                  <c:v>40352</c:v>
                </c:pt>
                <c:pt idx="1372">
                  <c:v>40353</c:v>
                </c:pt>
                <c:pt idx="1373">
                  <c:v>40354</c:v>
                </c:pt>
                <c:pt idx="1374">
                  <c:v>40357</c:v>
                </c:pt>
                <c:pt idx="1375">
                  <c:v>40358</c:v>
                </c:pt>
                <c:pt idx="1376">
                  <c:v>40359</c:v>
                </c:pt>
                <c:pt idx="1377">
                  <c:v>40360</c:v>
                </c:pt>
                <c:pt idx="1378">
                  <c:v>40361</c:v>
                </c:pt>
                <c:pt idx="1379">
                  <c:v>40365</c:v>
                </c:pt>
                <c:pt idx="1380">
                  <c:v>40366</c:v>
                </c:pt>
                <c:pt idx="1381">
                  <c:v>40367</c:v>
                </c:pt>
                <c:pt idx="1382">
                  <c:v>40368</c:v>
                </c:pt>
                <c:pt idx="1383">
                  <c:v>40371</c:v>
                </c:pt>
                <c:pt idx="1384">
                  <c:v>40372</c:v>
                </c:pt>
                <c:pt idx="1385">
                  <c:v>40373</c:v>
                </c:pt>
                <c:pt idx="1386">
                  <c:v>40374</c:v>
                </c:pt>
                <c:pt idx="1387">
                  <c:v>40375</c:v>
                </c:pt>
                <c:pt idx="1388">
                  <c:v>40378</c:v>
                </c:pt>
                <c:pt idx="1389">
                  <c:v>40379</c:v>
                </c:pt>
                <c:pt idx="1390">
                  <c:v>40380</c:v>
                </c:pt>
                <c:pt idx="1391">
                  <c:v>40381</c:v>
                </c:pt>
                <c:pt idx="1392">
                  <c:v>40382</c:v>
                </c:pt>
                <c:pt idx="1393">
                  <c:v>40385</c:v>
                </c:pt>
                <c:pt idx="1394">
                  <c:v>40386</c:v>
                </c:pt>
                <c:pt idx="1395">
                  <c:v>40387</c:v>
                </c:pt>
                <c:pt idx="1396">
                  <c:v>40388</c:v>
                </c:pt>
                <c:pt idx="1397">
                  <c:v>40389</c:v>
                </c:pt>
                <c:pt idx="1398">
                  <c:v>40392</c:v>
                </c:pt>
                <c:pt idx="1399">
                  <c:v>40393</c:v>
                </c:pt>
                <c:pt idx="1400">
                  <c:v>40394</c:v>
                </c:pt>
                <c:pt idx="1401">
                  <c:v>40395</c:v>
                </c:pt>
                <c:pt idx="1402">
                  <c:v>40396</c:v>
                </c:pt>
                <c:pt idx="1403">
                  <c:v>40399</c:v>
                </c:pt>
                <c:pt idx="1404">
                  <c:v>40400</c:v>
                </c:pt>
                <c:pt idx="1405">
                  <c:v>40401</c:v>
                </c:pt>
                <c:pt idx="1406">
                  <c:v>40402</c:v>
                </c:pt>
                <c:pt idx="1407">
                  <c:v>40403</c:v>
                </c:pt>
                <c:pt idx="1408">
                  <c:v>40406</c:v>
                </c:pt>
                <c:pt idx="1409">
                  <c:v>40407</c:v>
                </c:pt>
                <c:pt idx="1410">
                  <c:v>40408</c:v>
                </c:pt>
                <c:pt idx="1411">
                  <c:v>40409</c:v>
                </c:pt>
                <c:pt idx="1412">
                  <c:v>40410</c:v>
                </c:pt>
                <c:pt idx="1413">
                  <c:v>40413</c:v>
                </c:pt>
                <c:pt idx="1414">
                  <c:v>40414</c:v>
                </c:pt>
                <c:pt idx="1415">
                  <c:v>40416</c:v>
                </c:pt>
                <c:pt idx="1416">
                  <c:v>40417</c:v>
                </c:pt>
                <c:pt idx="1417">
                  <c:v>40420</c:v>
                </c:pt>
                <c:pt idx="1418">
                  <c:v>40421</c:v>
                </c:pt>
                <c:pt idx="1419">
                  <c:v>40422</c:v>
                </c:pt>
                <c:pt idx="1420">
                  <c:v>40423</c:v>
                </c:pt>
                <c:pt idx="1421">
                  <c:v>40424</c:v>
                </c:pt>
                <c:pt idx="1422">
                  <c:v>40429</c:v>
                </c:pt>
                <c:pt idx="1423">
                  <c:v>40430</c:v>
                </c:pt>
                <c:pt idx="1424">
                  <c:v>40431</c:v>
                </c:pt>
                <c:pt idx="1425">
                  <c:v>40434</c:v>
                </c:pt>
                <c:pt idx="1426">
                  <c:v>40435</c:v>
                </c:pt>
                <c:pt idx="1427">
                  <c:v>40436</c:v>
                </c:pt>
                <c:pt idx="1428">
                  <c:v>40437</c:v>
                </c:pt>
                <c:pt idx="1429">
                  <c:v>40438</c:v>
                </c:pt>
                <c:pt idx="1430">
                  <c:v>40441</c:v>
                </c:pt>
                <c:pt idx="1431">
                  <c:v>40442</c:v>
                </c:pt>
                <c:pt idx="1432">
                  <c:v>40443</c:v>
                </c:pt>
                <c:pt idx="1433">
                  <c:v>40444</c:v>
                </c:pt>
                <c:pt idx="1434">
                  <c:v>40445</c:v>
                </c:pt>
                <c:pt idx="1435">
                  <c:v>40448</c:v>
                </c:pt>
                <c:pt idx="1436">
                  <c:v>40449</c:v>
                </c:pt>
                <c:pt idx="1437">
                  <c:v>40450</c:v>
                </c:pt>
                <c:pt idx="1438">
                  <c:v>40451</c:v>
                </c:pt>
                <c:pt idx="1439">
                  <c:v>40452</c:v>
                </c:pt>
                <c:pt idx="1440">
                  <c:v>40455</c:v>
                </c:pt>
                <c:pt idx="1441">
                  <c:v>40456</c:v>
                </c:pt>
                <c:pt idx="1442">
                  <c:v>40457</c:v>
                </c:pt>
                <c:pt idx="1443">
                  <c:v>40459</c:v>
                </c:pt>
                <c:pt idx="1444">
                  <c:v>40463</c:v>
                </c:pt>
                <c:pt idx="1445">
                  <c:v>40464</c:v>
                </c:pt>
                <c:pt idx="1446">
                  <c:v>40465</c:v>
                </c:pt>
                <c:pt idx="1447">
                  <c:v>40466</c:v>
                </c:pt>
                <c:pt idx="1448">
                  <c:v>40469</c:v>
                </c:pt>
                <c:pt idx="1449">
                  <c:v>40470</c:v>
                </c:pt>
                <c:pt idx="1450">
                  <c:v>40471</c:v>
                </c:pt>
                <c:pt idx="1451">
                  <c:v>40472</c:v>
                </c:pt>
                <c:pt idx="1452">
                  <c:v>40473</c:v>
                </c:pt>
                <c:pt idx="1453">
                  <c:v>40476</c:v>
                </c:pt>
                <c:pt idx="1454">
                  <c:v>40477</c:v>
                </c:pt>
                <c:pt idx="1455">
                  <c:v>40478</c:v>
                </c:pt>
                <c:pt idx="1456">
                  <c:v>40479</c:v>
                </c:pt>
                <c:pt idx="1457">
                  <c:v>40480</c:v>
                </c:pt>
                <c:pt idx="1458">
                  <c:v>40483</c:v>
                </c:pt>
                <c:pt idx="1459">
                  <c:v>40484</c:v>
                </c:pt>
                <c:pt idx="1460">
                  <c:v>40485</c:v>
                </c:pt>
                <c:pt idx="1461">
                  <c:v>40486</c:v>
                </c:pt>
                <c:pt idx="1462">
                  <c:v>40487</c:v>
                </c:pt>
                <c:pt idx="1463">
                  <c:v>40490</c:v>
                </c:pt>
                <c:pt idx="1464">
                  <c:v>40491</c:v>
                </c:pt>
                <c:pt idx="1465">
                  <c:v>40492</c:v>
                </c:pt>
                <c:pt idx="1466">
                  <c:v>40494</c:v>
                </c:pt>
                <c:pt idx="1467">
                  <c:v>40497</c:v>
                </c:pt>
                <c:pt idx="1468">
                  <c:v>40498</c:v>
                </c:pt>
                <c:pt idx="1469">
                  <c:v>40499</c:v>
                </c:pt>
                <c:pt idx="1470">
                  <c:v>40500</c:v>
                </c:pt>
                <c:pt idx="1471">
                  <c:v>40501</c:v>
                </c:pt>
                <c:pt idx="1472">
                  <c:v>40504</c:v>
                </c:pt>
                <c:pt idx="1473">
                  <c:v>40505</c:v>
                </c:pt>
                <c:pt idx="1474">
                  <c:v>40506</c:v>
                </c:pt>
                <c:pt idx="1475">
                  <c:v>40508</c:v>
                </c:pt>
                <c:pt idx="1476">
                  <c:v>40511</c:v>
                </c:pt>
                <c:pt idx="1477">
                  <c:v>40512</c:v>
                </c:pt>
                <c:pt idx="1478">
                  <c:v>40513</c:v>
                </c:pt>
                <c:pt idx="1479">
                  <c:v>40514</c:v>
                </c:pt>
                <c:pt idx="1480">
                  <c:v>40515</c:v>
                </c:pt>
                <c:pt idx="1481">
                  <c:v>40518</c:v>
                </c:pt>
                <c:pt idx="1482">
                  <c:v>40519</c:v>
                </c:pt>
                <c:pt idx="1483">
                  <c:v>40520</c:v>
                </c:pt>
                <c:pt idx="1484">
                  <c:v>40521</c:v>
                </c:pt>
                <c:pt idx="1485">
                  <c:v>40522</c:v>
                </c:pt>
                <c:pt idx="1486">
                  <c:v>40525</c:v>
                </c:pt>
                <c:pt idx="1487">
                  <c:v>40526</c:v>
                </c:pt>
                <c:pt idx="1488">
                  <c:v>40527</c:v>
                </c:pt>
                <c:pt idx="1489">
                  <c:v>40528</c:v>
                </c:pt>
                <c:pt idx="1490">
                  <c:v>40529</c:v>
                </c:pt>
                <c:pt idx="1491">
                  <c:v>40532</c:v>
                </c:pt>
                <c:pt idx="1492">
                  <c:v>40533</c:v>
                </c:pt>
                <c:pt idx="1493">
                  <c:v>40534</c:v>
                </c:pt>
                <c:pt idx="1494">
                  <c:v>40535</c:v>
                </c:pt>
                <c:pt idx="1495">
                  <c:v>40539</c:v>
                </c:pt>
                <c:pt idx="1496">
                  <c:v>40540</c:v>
                </c:pt>
                <c:pt idx="1497">
                  <c:v>40541</c:v>
                </c:pt>
                <c:pt idx="1498">
                  <c:v>40542</c:v>
                </c:pt>
                <c:pt idx="1499">
                  <c:v>40543</c:v>
                </c:pt>
                <c:pt idx="1500">
                  <c:v>40546</c:v>
                </c:pt>
                <c:pt idx="1501">
                  <c:v>40547</c:v>
                </c:pt>
                <c:pt idx="1502">
                  <c:v>40548</c:v>
                </c:pt>
                <c:pt idx="1503">
                  <c:v>40549</c:v>
                </c:pt>
                <c:pt idx="1504">
                  <c:v>40550</c:v>
                </c:pt>
                <c:pt idx="1505">
                  <c:v>40553</c:v>
                </c:pt>
                <c:pt idx="1506">
                  <c:v>40554</c:v>
                </c:pt>
                <c:pt idx="1507">
                  <c:v>40555</c:v>
                </c:pt>
                <c:pt idx="1508">
                  <c:v>40556</c:v>
                </c:pt>
                <c:pt idx="1509">
                  <c:v>40557</c:v>
                </c:pt>
                <c:pt idx="1510">
                  <c:v>40561</c:v>
                </c:pt>
                <c:pt idx="1511">
                  <c:v>40562</c:v>
                </c:pt>
                <c:pt idx="1512">
                  <c:v>40563</c:v>
                </c:pt>
                <c:pt idx="1513">
                  <c:v>40564</c:v>
                </c:pt>
                <c:pt idx="1514">
                  <c:v>40567</c:v>
                </c:pt>
                <c:pt idx="1515">
                  <c:v>40568</c:v>
                </c:pt>
                <c:pt idx="1516">
                  <c:v>40569</c:v>
                </c:pt>
                <c:pt idx="1517">
                  <c:v>40570</c:v>
                </c:pt>
                <c:pt idx="1518">
                  <c:v>40571</c:v>
                </c:pt>
                <c:pt idx="1519">
                  <c:v>40574</c:v>
                </c:pt>
                <c:pt idx="1520">
                  <c:v>40575</c:v>
                </c:pt>
                <c:pt idx="1521">
                  <c:v>40576</c:v>
                </c:pt>
                <c:pt idx="1522">
                  <c:v>40577</c:v>
                </c:pt>
                <c:pt idx="1523">
                  <c:v>40578</c:v>
                </c:pt>
                <c:pt idx="1524">
                  <c:v>40581</c:v>
                </c:pt>
                <c:pt idx="1525">
                  <c:v>40582</c:v>
                </c:pt>
                <c:pt idx="1526">
                  <c:v>40583</c:v>
                </c:pt>
                <c:pt idx="1527">
                  <c:v>40584</c:v>
                </c:pt>
                <c:pt idx="1528">
                  <c:v>40585</c:v>
                </c:pt>
                <c:pt idx="1529">
                  <c:v>40588</c:v>
                </c:pt>
                <c:pt idx="1530">
                  <c:v>40589</c:v>
                </c:pt>
                <c:pt idx="1531">
                  <c:v>40590</c:v>
                </c:pt>
                <c:pt idx="1532">
                  <c:v>40591</c:v>
                </c:pt>
                <c:pt idx="1533">
                  <c:v>40592</c:v>
                </c:pt>
                <c:pt idx="1534">
                  <c:v>40596</c:v>
                </c:pt>
                <c:pt idx="1535">
                  <c:v>40597</c:v>
                </c:pt>
                <c:pt idx="1536">
                  <c:v>40598</c:v>
                </c:pt>
                <c:pt idx="1537">
                  <c:v>40599</c:v>
                </c:pt>
                <c:pt idx="1538">
                  <c:v>40602</c:v>
                </c:pt>
                <c:pt idx="1539">
                  <c:v>40603</c:v>
                </c:pt>
                <c:pt idx="1540">
                  <c:v>40604</c:v>
                </c:pt>
                <c:pt idx="1541">
                  <c:v>40605</c:v>
                </c:pt>
                <c:pt idx="1542">
                  <c:v>40606</c:v>
                </c:pt>
                <c:pt idx="1543">
                  <c:v>40609</c:v>
                </c:pt>
                <c:pt idx="1544">
                  <c:v>40610</c:v>
                </c:pt>
                <c:pt idx="1545">
                  <c:v>40611</c:v>
                </c:pt>
                <c:pt idx="1546">
                  <c:v>40612</c:v>
                </c:pt>
                <c:pt idx="1547">
                  <c:v>40613</c:v>
                </c:pt>
                <c:pt idx="1548">
                  <c:v>40616</c:v>
                </c:pt>
                <c:pt idx="1549">
                  <c:v>40617</c:v>
                </c:pt>
                <c:pt idx="1550">
                  <c:v>40618</c:v>
                </c:pt>
                <c:pt idx="1551">
                  <c:v>40619</c:v>
                </c:pt>
                <c:pt idx="1552">
                  <c:v>40620</c:v>
                </c:pt>
                <c:pt idx="1553">
                  <c:v>40623</c:v>
                </c:pt>
                <c:pt idx="1554">
                  <c:v>40624</c:v>
                </c:pt>
                <c:pt idx="1555">
                  <c:v>40625</c:v>
                </c:pt>
                <c:pt idx="1556">
                  <c:v>40626</c:v>
                </c:pt>
                <c:pt idx="1557">
                  <c:v>40627</c:v>
                </c:pt>
                <c:pt idx="1558">
                  <c:v>40630</c:v>
                </c:pt>
                <c:pt idx="1559">
                  <c:v>40631</c:v>
                </c:pt>
                <c:pt idx="1560">
                  <c:v>40632</c:v>
                </c:pt>
                <c:pt idx="1561">
                  <c:v>40633</c:v>
                </c:pt>
                <c:pt idx="1562">
                  <c:v>40634</c:v>
                </c:pt>
                <c:pt idx="1563">
                  <c:v>40637</c:v>
                </c:pt>
                <c:pt idx="1564">
                  <c:v>40638</c:v>
                </c:pt>
                <c:pt idx="1565">
                  <c:v>40639</c:v>
                </c:pt>
                <c:pt idx="1566">
                  <c:v>40640</c:v>
                </c:pt>
                <c:pt idx="1567">
                  <c:v>40641</c:v>
                </c:pt>
                <c:pt idx="1568">
                  <c:v>40644</c:v>
                </c:pt>
                <c:pt idx="1569">
                  <c:v>40645</c:v>
                </c:pt>
                <c:pt idx="1570">
                  <c:v>40646</c:v>
                </c:pt>
                <c:pt idx="1571">
                  <c:v>40647</c:v>
                </c:pt>
                <c:pt idx="1572">
                  <c:v>40648</c:v>
                </c:pt>
                <c:pt idx="1573">
                  <c:v>40651</c:v>
                </c:pt>
                <c:pt idx="1574">
                  <c:v>40652</c:v>
                </c:pt>
                <c:pt idx="1575">
                  <c:v>40653</c:v>
                </c:pt>
                <c:pt idx="1576">
                  <c:v>40654</c:v>
                </c:pt>
                <c:pt idx="1577">
                  <c:v>40658</c:v>
                </c:pt>
                <c:pt idx="1578">
                  <c:v>40659</c:v>
                </c:pt>
                <c:pt idx="1579">
                  <c:v>40660</c:v>
                </c:pt>
                <c:pt idx="1580">
                  <c:v>40661</c:v>
                </c:pt>
                <c:pt idx="1581">
                  <c:v>40662</c:v>
                </c:pt>
                <c:pt idx="1582">
                  <c:v>40665</c:v>
                </c:pt>
                <c:pt idx="1583">
                  <c:v>40666</c:v>
                </c:pt>
                <c:pt idx="1584">
                  <c:v>40667</c:v>
                </c:pt>
                <c:pt idx="1585">
                  <c:v>40668</c:v>
                </c:pt>
                <c:pt idx="1586">
                  <c:v>40669</c:v>
                </c:pt>
                <c:pt idx="1587">
                  <c:v>40672</c:v>
                </c:pt>
                <c:pt idx="1588">
                  <c:v>40673</c:v>
                </c:pt>
                <c:pt idx="1589">
                  <c:v>40674</c:v>
                </c:pt>
                <c:pt idx="1590">
                  <c:v>40675</c:v>
                </c:pt>
                <c:pt idx="1591">
                  <c:v>40676</c:v>
                </c:pt>
                <c:pt idx="1592">
                  <c:v>40679</c:v>
                </c:pt>
                <c:pt idx="1593">
                  <c:v>40680</c:v>
                </c:pt>
                <c:pt idx="1594">
                  <c:v>40681</c:v>
                </c:pt>
                <c:pt idx="1595">
                  <c:v>40682</c:v>
                </c:pt>
                <c:pt idx="1596">
                  <c:v>40683</c:v>
                </c:pt>
                <c:pt idx="1597">
                  <c:v>40686</c:v>
                </c:pt>
                <c:pt idx="1598">
                  <c:v>40687</c:v>
                </c:pt>
                <c:pt idx="1599">
                  <c:v>40688</c:v>
                </c:pt>
                <c:pt idx="1600">
                  <c:v>40689</c:v>
                </c:pt>
                <c:pt idx="1601">
                  <c:v>40690</c:v>
                </c:pt>
                <c:pt idx="1602">
                  <c:v>40694</c:v>
                </c:pt>
                <c:pt idx="1603">
                  <c:v>40695</c:v>
                </c:pt>
                <c:pt idx="1604">
                  <c:v>40696</c:v>
                </c:pt>
                <c:pt idx="1605">
                  <c:v>40697</c:v>
                </c:pt>
                <c:pt idx="1606">
                  <c:v>40700</c:v>
                </c:pt>
                <c:pt idx="1607">
                  <c:v>40701</c:v>
                </c:pt>
                <c:pt idx="1608">
                  <c:v>40702</c:v>
                </c:pt>
                <c:pt idx="1609">
                  <c:v>40703</c:v>
                </c:pt>
                <c:pt idx="1610">
                  <c:v>40704</c:v>
                </c:pt>
                <c:pt idx="1611">
                  <c:v>40707</c:v>
                </c:pt>
                <c:pt idx="1612">
                  <c:v>40708</c:v>
                </c:pt>
                <c:pt idx="1613">
                  <c:v>40709</c:v>
                </c:pt>
                <c:pt idx="1614">
                  <c:v>40710</c:v>
                </c:pt>
                <c:pt idx="1615">
                  <c:v>40711</c:v>
                </c:pt>
                <c:pt idx="1616">
                  <c:v>40714</c:v>
                </c:pt>
                <c:pt idx="1617">
                  <c:v>40715</c:v>
                </c:pt>
                <c:pt idx="1618">
                  <c:v>40716</c:v>
                </c:pt>
                <c:pt idx="1619">
                  <c:v>40717</c:v>
                </c:pt>
                <c:pt idx="1620">
                  <c:v>40718</c:v>
                </c:pt>
                <c:pt idx="1621">
                  <c:v>40721</c:v>
                </c:pt>
                <c:pt idx="1622">
                  <c:v>40722</c:v>
                </c:pt>
                <c:pt idx="1623">
                  <c:v>40723</c:v>
                </c:pt>
                <c:pt idx="1624">
                  <c:v>40724</c:v>
                </c:pt>
                <c:pt idx="1625">
                  <c:v>40725</c:v>
                </c:pt>
                <c:pt idx="1626">
                  <c:v>40729</c:v>
                </c:pt>
                <c:pt idx="1627">
                  <c:v>40730</c:v>
                </c:pt>
                <c:pt idx="1628">
                  <c:v>40731</c:v>
                </c:pt>
                <c:pt idx="1629">
                  <c:v>40732</c:v>
                </c:pt>
                <c:pt idx="1630">
                  <c:v>40735</c:v>
                </c:pt>
                <c:pt idx="1631">
                  <c:v>40736</c:v>
                </c:pt>
                <c:pt idx="1632">
                  <c:v>40737</c:v>
                </c:pt>
                <c:pt idx="1633">
                  <c:v>40738</c:v>
                </c:pt>
                <c:pt idx="1634">
                  <c:v>40739</c:v>
                </c:pt>
                <c:pt idx="1635">
                  <c:v>40742</c:v>
                </c:pt>
                <c:pt idx="1636">
                  <c:v>40743</c:v>
                </c:pt>
                <c:pt idx="1637">
                  <c:v>40744</c:v>
                </c:pt>
                <c:pt idx="1638">
                  <c:v>40745</c:v>
                </c:pt>
                <c:pt idx="1639">
                  <c:v>40746</c:v>
                </c:pt>
                <c:pt idx="1640">
                  <c:v>40749</c:v>
                </c:pt>
                <c:pt idx="1641">
                  <c:v>40750</c:v>
                </c:pt>
                <c:pt idx="1642">
                  <c:v>40751</c:v>
                </c:pt>
                <c:pt idx="1643">
                  <c:v>40752</c:v>
                </c:pt>
                <c:pt idx="1644">
                  <c:v>40753</c:v>
                </c:pt>
                <c:pt idx="1645">
                  <c:v>40756</c:v>
                </c:pt>
                <c:pt idx="1646">
                  <c:v>40757</c:v>
                </c:pt>
                <c:pt idx="1647">
                  <c:v>40758</c:v>
                </c:pt>
                <c:pt idx="1648">
                  <c:v>40759</c:v>
                </c:pt>
                <c:pt idx="1649">
                  <c:v>40760</c:v>
                </c:pt>
                <c:pt idx="1650">
                  <c:v>40763</c:v>
                </c:pt>
                <c:pt idx="1651">
                  <c:v>40764</c:v>
                </c:pt>
                <c:pt idx="1652">
                  <c:v>40765</c:v>
                </c:pt>
                <c:pt idx="1653">
                  <c:v>40766</c:v>
                </c:pt>
                <c:pt idx="1654">
                  <c:v>40767</c:v>
                </c:pt>
                <c:pt idx="1655">
                  <c:v>40770</c:v>
                </c:pt>
                <c:pt idx="1656">
                  <c:v>40771</c:v>
                </c:pt>
                <c:pt idx="1657">
                  <c:v>40772</c:v>
                </c:pt>
                <c:pt idx="1658">
                  <c:v>40773</c:v>
                </c:pt>
                <c:pt idx="1659">
                  <c:v>40774</c:v>
                </c:pt>
                <c:pt idx="1660">
                  <c:v>40777</c:v>
                </c:pt>
                <c:pt idx="1661">
                  <c:v>40778</c:v>
                </c:pt>
                <c:pt idx="1662">
                  <c:v>40779</c:v>
                </c:pt>
                <c:pt idx="1663">
                  <c:v>40780</c:v>
                </c:pt>
                <c:pt idx="1664">
                  <c:v>40781</c:v>
                </c:pt>
                <c:pt idx="1665">
                  <c:v>40784</c:v>
                </c:pt>
                <c:pt idx="1666">
                  <c:v>40785</c:v>
                </c:pt>
                <c:pt idx="1667">
                  <c:v>40786</c:v>
                </c:pt>
                <c:pt idx="1668">
                  <c:v>40787</c:v>
                </c:pt>
                <c:pt idx="1669">
                  <c:v>40788</c:v>
                </c:pt>
                <c:pt idx="1670">
                  <c:v>40792</c:v>
                </c:pt>
                <c:pt idx="1671">
                  <c:v>40793</c:v>
                </c:pt>
                <c:pt idx="1672">
                  <c:v>40794</c:v>
                </c:pt>
                <c:pt idx="1673">
                  <c:v>40795</c:v>
                </c:pt>
                <c:pt idx="1674">
                  <c:v>40798</c:v>
                </c:pt>
                <c:pt idx="1675">
                  <c:v>40799</c:v>
                </c:pt>
                <c:pt idx="1676">
                  <c:v>40800</c:v>
                </c:pt>
                <c:pt idx="1677">
                  <c:v>40801</c:v>
                </c:pt>
                <c:pt idx="1678">
                  <c:v>40802</c:v>
                </c:pt>
                <c:pt idx="1679">
                  <c:v>40805</c:v>
                </c:pt>
                <c:pt idx="1680">
                  <c:v>40806</c:v>
                </c:pt>
                <c:pt idx="1681">
                  <c:v>40807</c:v>
                </c:pt>
                <c:pt idx="1682">
                  <c:v>40808</c:v>
                </c:pt>
                <c:pt idx="1683">
                  <c:v>40809</c:v>
                </c:pt>
                <c:pt idx="1684">
                  <c:v>40812</c:v>
                </c:pt>
                <c:pt idx="1685">
                  <c:v>40813</c:v>
                </c:pt>
                <c:pt idx="1686">
                  <c:v>40814</c:v>
                </c:pt>
                <c:pt idx="1687">
                  <c:v>40815</c:v>
                </c:pt>
                <c:pt idx="1688">
                  <c:v>40816</c:v>
                </c:pt>
                <c:pt idx="1689">
                  <c:v>40819</c:v>
                </c:pt>
                <c:pt idx="1690">
                  <c:v>40820</c:v>
                </c:pt>
                <c:pt idx="1691">
                  <c:v>40821</c:v>
                </c:pt>
                <c:pt idx="1692">
                  <c:v>40822</c:v>
                </c:pt>
                <c:pt idx="1693">
                  <c:v>40823</c:v>
                </c:pt>
                <c:pt idx="1694">
                  <c:v>40827</c:v>
                </c:pt>
                <c:pt idx="1695">
                  <c:v>40828</c:v>
                </c:pt>
                <c:pt idx="1696">
                  <c:v>40829</c:v>
                </c:pt>
                <c:pt idx="1697">
                  <c:v>40830</c:v>
                </c:pt>
                <c:pt idx="1698">
                  <c:v>40833</c:v>
                </c:pt>
                <c:pt idx="1699">
                  <c:v>40834</c:v>
                </c:pt>
                <c:pt idx="1700">
                  <c:v>40835</c:v>
                </c:pt>
                <c:pt idx="1701">
                  <c:v>40836</c:v>
                </c:pt>
                <c:pt idx="1702">
                  <c:v>40837</c:v>
                </c:pt>
                <c:pt idx="1703">
                  <c:v>40840</c:v>
                </c:pt>
                <c:pt idx="1704">
                  <c:v>40841</c:v>
                </c:pt>
                <c:pt idx="1705">
                  <c:v>40842</c:v>
                </c:pt>
                <c:pt idx="1706">
                  <c:v>40843</c:v>
                </c:pt>
                <c:pt idx="1707">
                  <c:v>40844</c:v>
                </c:pt>
                <c:pt idx="1708">
                  <c:v>40847</c:v>
                </c:pt>
                <c:pt idx="1709">
                  <c:v>40848</c:v>
                </c:pt>
                <c:pt idx="1710">
                  <c:v>40849</c:v>
                </c:pt>
                <c:pt idx="1711">
                  <c:v>40850</c:v>
                </c:pt>
                <c:pt idx="1712">
                  <c:v>40851</c:v>
                </c:pt>
                <c:pt idx="1713">
                  <c:v>40854</c:v>
                </c:pt>
                <c:pt idx="1714">
                  <c:v>40855</c:v>
                </c:pt>
                <c:pt idx="1715">
                  <c:v>40856</c:v>
                </c:pt>
                <c:pt idx="1716">
                  <c:v>40857</c:v>
                </c:pt>
                <c:pt idx="1717">
                  <c:v>40861</c:v>
                </c:pt>
                <c:pt idx="1718">
                  <c:v>40862</c:v>
                </c:pt>
                <c:pt idx="1719">
                  <c:v>40863</c:v>
                </c:pt>
                <c:pt idx="1720">
                  <c:v>40864</c:v>
                </c:pt>
                <c:pt idx="1721">
                  <c:v>40865</c:v>
                </c:pt>
                <c:pt idx="1722">
                  <c:v>40868</c:v>
                </c:pt>
                <c:pt idx="1723">
                  <c:v>40869</c:v>
                </c:pt>
                <c:pt idx="1724">
                  <c:v>40870</c:v>
                </c:pt>
                <c:pt idx="1725">
                  <c:v>40872</c:v>
                </c:pt>
                <c:pt idx="1726">
                  <c:v>40875</c:v>
                </c:pt>
                <c:pt idx="1727">
                  <c:v>40876</c:v>
                </c:pt>
                <c:pt idx="1728">
                  <c:v>40877</c:v>
                </c:pt>
                <c:pt idx="1729">
                  <c:v>40878</c:v>
                </c:pt>
                <c:pt idx="1730">
                  <c:v>40879</c:v>
                </c:pt>
                <c:pt idx="1731">
                  <c:v>40882</c:v>
                </c:pt>
                <c:pt idx="1732">
                  <c:v>40883</c:v>
                </c:pt>
                <c:pt idx="1733">
                  <c:v>40884</c:v>
                </c:pt>
                <c:pt idx="1734">
                  <c:v>40885</c:v>
                </c:pt>
                <c:pt idx="1735">
                  <c:v>40886</c:v>
                </c:pt>
                <c:pt idx="1736">
                  <c:v>40889</c:v>
                </c:pt>
                <c:pt idx="1737">
                  <c:v>40890</c:v>
                </c:pt>
                <c:pt idx="1738">
                  <c:v>40891</c:v>
                </c:pt>
                <c:pt idx="1739">
                  <c:v>40892</c:v>
                </c:pt>
                <c:pt idx="1740">
                  <c:v>40893</c:v>
                </c:pt>
                <c:pt idx="1741">
                  <c:v>40896</c:v>
                </c:pt>
                <c:pt idx="1742">
                  <c:v>40897</c:v>
                </c:pt>
                <c:pt idx="1743">
                  <c:v>40898</c:v>
                </c:pt>
                <c:pt idx="1744">
                  <c:v>40899</c:v>
                </c:pt>
                <c:pt idx="1745">
                  <c:v>40900</c:v>
                </c:pt>
                <c:pt idx="1746">
                  <c:v>40904</c:v>
                </c:pt>
                <c:pt idx="1747">
                  <c:v>40905</c:v>
                </c:pt>
                <c:pt idx="1748">
                  <c:v>40906</c:v>
                </c:pt>
                <c:pt idx="1749">
                  <c:v>40907</c:v>
                </c:pt>
                <c:pt idx="1750">
                  <c:v>40911</c:v>
                </c:pt>
                <c:pt idx="1751">
                  <c:v>40912</c:v>
                </c:pt>
                <c:pt idx="1752">
                  <c:v>40913</c:v>
                </c:pt>
                <c:pt idx="1753">
                  <c:v>40914</c:v>
                </c:pt>
                <c:pt idx="1754">
                  <c:v>40917</c:v>
                </c:pt>
                <c:pt idx="1755">
                  <c:v>40918</c:v>
                </c:pt>
                <c:pt idx="1756">
                  <c:v>40919</c:v>
                </c:pt>
                <c:pt idx="1757">
                  <c:v>40920</c:v>
                </c:pt>
                <c:pt idx="1758">
                  <c:v>40921</c:v>
                </c:pt>
                <c:pt idx="1759">
                  <c:v>40925</c:v>
                </c:pt>
                <c:pt idx="1760">
                  <c:v>40926</c:v>
                </c:pt>
                <c:pt idx="1761">
                  <c:v>40927</c:v>
                </c:pt>
                <c:pt idx="1762">
                  <c:v>40928</c:v>
                </c:pt>
                <c:pt idx="1763">
                  <c:v>40931</c:v>
                </c:pt>
                <c:pt idx="1764">
                  <c:v>40932</c:v>
                </c:pt>
                <c:pt idx="1765">
                  <c:v>40933</c:v>
                </c:pt>
                <c:pt idx="1766">
                  <c:v>40934</c:v>
                </c:pt>
                <c:pt idx="1767">
                  <c:v>40935</c:v>
                </c:pt>
                <c:pt idx="1768">
                  <c:v>40938</c:v>
                </c:pt>
                <c:pt idx="1769">
                  <c:v>40939</c:v>
                </c:pt>
                <c:pt idx="1770">
                  <c:v>40940</c:v>
                </c:pt>
                <c:pt idx="1771">
                  <c:v>40941</c:v>
                </c:pt>
                <c:pt idx="1772">
                  <c:v>40942</c:v>
                </c:pt>
                <c:pt idx="1773">
                  <c:v>40945</c:v>
                </c:pt>
                <c:pt idx="1774">
                  <c:v>40946</c:v>
                </c:pt>
                <c:pt idx="1775">
                  <c:v>40947</c:v>
                </c:pt>
                <c:pt idx="1776">
                  <c:v>40948</c:v>
                </c:pt>
                <c:pt idx="1777">
                  <c:v>40949</c:v>
                </c:pt>
                <c:pt idx="1778">
                  <c:v>40952</c:v>
                </c:pt>
                <c:pt idx="1779">
                  <c:v>40953</c:v>
                </c:pt>
                <c:pt idx="1780">
                  <c:v>40954</c:v>
                </c:pt>
                <c:pt idx="1781">
                  <c:v>40955</c:v>
                </c:pt>
                <c:pt idx="1782">
                  <c:v>40956</c:v>
                </c:pt>
                <c:pt idx="1783">
                  <c:v>40960</c:v>
                </c:pt>
                <c:pt idx="1784">
                  <c:v>40961</c:v>
                </c:pt>
                <c:pt idx="1785">
                  <c:v>40962</c:v>
                </c:pt>
                <c:pt idx="1786">
                  <c:v>40963</c:v>
                </c:pt>
                <c:pt idx="1787">
                  <c:v>40966</c:v>
                </c:pt>
                <c:pt idx="1788">
                  <c:v>40967</c:v>
                </c:pt>
                <c:pt idx="1789">
                  <c:v>40968</c:v>
                </c:pt>
                <c:pt idx="1790">
                  <c:v>40969</c:v>
                </c:pt>
                <c:pt idx="1791">
                  <c:v>40970</c:v>
                </c:pt>
                <c:pt idx="1792">
                  <c:v>40973</c:v>
                </c:pt>
                <c:pt idx="1793">
                  <c:v>40974</c:v>
                </c:pt>
                <c:pt idx="1794">
                  <c:v>40975</c:v>
                </c:pt>
                <c:pt idx="1795">
                  <c:v>40976</c:v>
                </c:pt>
                <c:pt idx="1796">
                  <c:v>40977</c:v>
                </c:pt>
                <c:pt idx="1797">
                  <c:v>40980</c:v>
                </c:pt>
                <c:pt idx="1798">
                  <c:v>40981</c:v>
                </c:pt>
                <c:pt idx="1799">
                  <c:v>40982</c:v>
                </c:pt>
                <c:pt idx="1800">
                  <c:v>40983</c:v>
                </c:pt>
                <c:pt idx="1801">
                  <c:v>40984</c:v>
                </c:pt>
                <c:pt idx="1802">
                  <c:v>40987</c:v>
                </c:pt>
                <c:pt idx="1803">
                  <c:v>40988</c:v>
                </c:pt>
                <c:pt idx="1804">
                  <c:v>40989</c:v>
                </c:pt>
                <c:pt idx="1805">
                  <c:v>40990</c:v>
                </c:pt>
                <c:pt idx="1806">
                  <c:v>40991</c:v>
                </c:pt>
                <c:pt idx="1807">
                  <c:v>40994</c:v>
                </c:pt>
                <c:pt idx="1808">
                  <c:v>40995</c:v>
                </c:pt>
                <c:pt idx="1809">
                  <c:v>40996</c:v>
                </c:pt>
                <c:pt idx="1810">
                  <c:v>40997</c:v>
                </c:pt>
                <c:pt idx="1811">
                  <c:v>40998</c:v>
                </c:pt>
                <c:pt idx="1812">
                  <c:v>41001</c:v>
                </c:pt>
                <c:pt idx="1813">
                  <c:v>41002</c:v>
                </c:pt>
                <c:pt idx="1814">
                  <c:v>41003</c:v>
                </c:pt>
                <c:pt idx="1815">
                  <c:v>41004</c:v>
                </c:pt>
                <c:pt idx="1816">
                  <c:v>41005</c:v>
                </c:pt>
                <c:pt idx="1817">
                  <c:v>41008</c:v>
                </c:pt>
                <c:pt idx="1818">
                  <c:v>41009</c:v>
                </c:pt>
                <c:pt idx="1819">
                  <c:v>41010</c:v>
                </c:pt>
                <c:pt idx="1820">
                  <c:v>41011</c:v>
                </c:pt>
                <c:pt idx="1821">
                  <c:v>41012</c:v>
                </c:pt>
                <c:pt idx="1822">
                  <c:v>41015</c:v>
                </c:pt>
                <c:pt idx="1823">
                  <c:v>41016</c:v>
                </c:pt>
                <c:pt idx="1824">
                  <c:v>41017</c:v>
                </c:pt>
                <c:pt idx="1825">
                  <c:v>41018</c:v>
                </c:pt>
                <c:pt idx="1826">
                  <c:v>41019</c:v>
                </c:pt>
                <c:pt idx="1827">
                  <c:v>41022</c:v>
                </c:pt>
                <c:pt idx="1828">
                  <c:v>41023</c:v>
                </c:pt>
                <c:pt idx="1829">
                  <c:v>41024</c:v>
                </c:pt>
                <c:pt idx="1830">
                  <c:v>41025</c:v>
                </c:pt>
                <c:pt idx="1831">
                  <c:v>41026</c:v>
                </c:pt>
                <c:pt idx="1832">
                  <c:v>41029</c:v>
                </c:pt>
                <c:pt idx="1833">
                  <c:v>41030</c:v>
                </c:pt>
                <c:pt idx="1834">
                  <c:v>41031</c:v>
                </c:pt>
                <c:pt idx="1835">
                  <c:v>41032</c:v>
                </c:pt>
                <c:pt idx="1836">
                  <c:v>41033</c:v>
                </c:pt>
                <c:pt idx="1837">
                  <c:v>41036</c:v>
                </c:pt>
                <c:pt idx="1838">
                  <c:v>41037</c:v>
                </c:pt>
                <c:pt idx="1839">
                  <c:v>41038</c:v>
                </c:pt>
                <c:pt idx="1840">
                  <c:v>41039</c:v>
                </c:pt>
                <c:pt idx="1841">
                  <c:v>41040</c:v>
                </c:pt>
                <c:pt idx="1842">
                  <c:v>41043</c:v>
                </c:pt>
                <c:pt idx="1843">
                  <c:v>41044</c:v>
                </c:pt>
                <c:pt idx="1844">
                  <c:v>41045</c:v>
                </c:pt>
                <c:pt idx="1845">
                  <c:v>41046</c:v>
                </c:pt>
                <c:pt idx="1846">
                  <c:v>41047</c:v>
                </c:pt>
                <c:pt idx="1847">
                  <c:v>41050</c:v>
                </c:pt>
                <c:pt idx="1848">
                  <c:v>41051</c:v>
                </c:pt>
                <c:pt idx="1849">
                  <c:v>41052</c:v>
                </c:pt>
                <c:pt idx="1850">
                  <c:v>41053</c:v>
                </c:pt>
                <c:pt idx="1851">
                  <c:v>41054</c:v>
                </c:pt>
                <c:pt idx="1852">
                  <c:v>41058</c:v>
                </c:pt>
                <c:pt idx="1853">
                  <c:v>41059</c:v>
                </c:pt>
                <c:pt idx="1854">
                  <c:v>41060</c:v>
                </c:pt>
                <c:pt idx="1855">
                  <c:v>41061</c:v>
                </c:pt>
                <c:pt idx="1856">
                  <c:v>41064</c:v>
                </c:pt>
                <c:pt idx="1857">
                  <c:v>41065</c:v>
                </c:pt>
                <c:pt idx="1858">
                  <c:v>41066</c:v>
                </c:pt>
                <c:pt idx="1859">
                  <c:v>41067</c:v>
                </c:pt>
                <c:pt idx="1860">
                  <c:v>41068</c:v>
                </c:pt>
                <c:pt idx="1861">
                  <c:v>41071</c:v>
                </c:pt>
                <c:pt idx="1862">
                  <c:v>41072</c:v>
                </c:pt>
                <c:pt idx="1863">
                  <c:v>41073</c:v>
                </c:pt>
                <c:pt idx="1864">
                  <c:v>41074</c:v>
                </c:pt>
                <c:pt idx="1865">
                  <c:v>41075</c:v>
                </c:pt>
                <c:pt idx="1866">
                  <c:v>41078</c:v>
                </c:pt>
                <c:pt idx="1867">
                  <c:v>41079</c:v>
                </c:pt>
                <c:pt idx="1868">
                  <c:v>41080</c:v>
                </c:pt>
                <c:pt idx="1869">
                  <c:v>41081</c:v>
                </c:pt>
                <c:pt idx="1870">
                  <c:v>41082</c:v>
                </c:pt>
                <c:pt idx="1871">
                  <c:v>41085</c:v>
                </c:pt>
                <c:pt idx="1872">
                  <c:v>41086</c:v>
                </c:pt>
                <c:pt idx="1873">
                  <c:v>41087</c:v>
                </c:pt>
                <c:pt idx="1874">
                  <c:v>41088</c:v>
                </c:pt>
                <c:pt idx="1875">
                  <c:v>41089</c:v>
                </c:pt>
                <c:pt idx="1876">
                  <c:v>41092</c:v>
                </c:pt>
                <c:pt idx="1877">
                  <c:v>41093</c:v>
                </c:pt>
                <c:pt idx="1878">
                  <c:v>41095</c:v>
                </c:pt>
                <c:pt idx="1879">
                  <c:v>41096</c:v>
                </c:pt>
                <c:pt idx="1880">
                  <c:v>41099</c:v>
                </c:pt>
                <c:pt idx="1881">
                  <c:v>41100</c:v>
                </c:pt>
                <c:pt idx="1882">
                  <c:v>41101</c:v>
                </c:pt>
                <c:pt idx="1883">
                  <c:v>41102</c:v>
                </c:pt>
                <c:pt idx="1884">
                  <c:v>41103</c:v>
                </c:pt>
                <c:pt idx="1885">
                  <c:v>41106</c:v>
                </c:pt>
                <c:pt idx="1886">
                  <c:v>41107</c:v>
                </c:pt>
                <c:pt idx="1887">
                  <c:v>41108</c:v>
                </c:pt>
                <c:pt idx="1888">
                  <c:v>41109</c:v>
                </c:pt>
                <c:pt idx="1889">
                  <c:v>41110</c:v>
                </c:pt>
                <c:pt idx="1890">
                  <c:v>41113</c:v>
                </c:pt>
                <c:pt idx="1891">
                  <c:v>41114</c:v>
                </c:pt>
                <c:pt idx="1892">
                  <c:v>41115</c:v>
                </c:pt>
                <c:pt idx="1893">
                  <c:v>41116</c:v>
                </c:pt>
                <c:pt idx="1894">
                  <c:v>41117</c:v>
                </c:pt>
                <c:pt idx="1895">
                  <c:v>41120</c:v>
                </c:pt>
                <c:pt idx="1896">
                  <c:v>41121</c:v>
                </c:pt>
                <c:pt idx="1897">
                  <c:v>41122</c:v>
                </c:pt>
                <c:pt idx="1898">
                  <c:v>41123</c:v>
                </c:pt>
                <c:pt idx="1899">
                  <c:v>41124</c:v>
                </c:pt>
                <c:pt idx="1900">
                  <c:v>41127</c:v>
                </c:pt>
                <c:pt idx="1901">
                  <c:v>41128</c:v>
                </c:pt>
                <c:pt idx="1902">
                  <c:v>41129</c:v>
                </c:pt>
                <c:pt idx="1903">
                  <c:v>41130</c:v>
                </c:pt>
                <c:pt idx="1904">
                  <c:v>41131</c:v>
                </c:pt>
                <c:pt idx="1905">
                  <c:v>41134</c:v>
                </c:pt>
                <c:pt idx="1906">
                  <c:v>41135</c:v>
                </c:pt>
                <c:pt idx="1907">
                  <c:v>41136</c:v>
                </c:pt>
                <c:pt idx="1908">
                  <c:v>41137</c:v>
                </c:pt>
                <c:pt idx="1909">
                  <c:v>41138</c:v>
                </c:pt>
                <c:pt idx="1910">
                  <c:v>41141</c:v>
                </c:pt>
                <c:pt idx="1911">
                  <c:v>41142</c:v>
                </c:pt>
                <c:pt idx="1912">
                  <c:v>41143</c:v>
                </c:pt>
                <c:pt idx="1913">
                  <c:v>41144</c:v>
                </c:pt>
                <c:pt idx="1914">
                  <c:v>41145</c:v>
                </c:pt>
                <c:pt idx="1915">
                  <c:v>41148</c:v>
                </c:pt>
                <c:pt idx="1916">
                  <c:v>41149</c:v>
                </c:pt>
                <c:pt idx="1917">
                  <c:v>41150</c:v>
                </c:pt>
                <c:pt idx="1918">
                  <c:v>41151</c:v>
                </c:pt>
                <c:pt idx="1919">
                  <c:v>41152</c:v>
                </c:pt>
                <c:pt idx="1920">
                  <c:v>41156</c:v>
                </c:pt>
                <c:pt idx="1921">
                  <c:v>41157</c:v>
                </c:pt>
                <c:pt idx="1922">
                  <c:v>41158</c:v>
                </c:pt>
                <c:pt idx="1923">
                  <c:v>41159</c:v>
                </c:pt>
                <c:pt idx="1924">
                  <c:v>41162</c:v>
                </c:pt>
                <c:pt idx="1925">
                  <c:v>41163</c:v>
                </c:pt>
                <c:pt idx="1926">
                  <c:v>41164</c:v>
                </c:pt>
                <c:pt idx="1927">
                  <c:v>41165</c:v>
                </c:pt>
                <c:pt idx="1928">
                  <c:v>41166</c:v>
                </c:pt>
                <c:pt idx="1929">
                  <c:v>41169</c:v>
                </c:pt>
                <c:pt idx="1930">
                  <c:v>41170</c:v>
                </c:pt>
                <c:pt idx="1931">
                  <c:v>41171</c:v>
                </c:pt>
                <c:pt idx="1932">
                  <c:v>41172</c:v>
                </c:pt>
                <c:pt idx="1933">
                  <c:v>41173</c:v>
                </c:pt>
                <c:pt idx="1934">
                  <c:v>41176</c:v>
                </c:pt>
                <c:pt idx="1935">
                  <c:v>41177</c:v>
                </c:pt>
                <c:pt idx="1936">
                  <c:v>41178</c:v>
                </c:pt>
                <c:pt idx="1937">
                  <c:v>41179</c:v>
                </c:pt>
                <c:pt idx="1938">
                  <c:v>41180</c:v>
                </c:pt>
                <c:pt idx="1939">
                  <c:v>41183</c:v>
                </c:pt>
                <c:pt idx="1940">
                  <c:v>41184</c:v>
                </c:pt>
                <c:pt idx="1941">
                  <c:v>41185</c:v>
                </c:pt>
                <c:pt idx="1942">
                  <c:v>41186</c:v>
                </c:pt>
                <c:pt idx="1943">
                  <c:v>41187</c:v>
                </c:pt>
                <c:pt idx="1944">
                  <c:v>41191</c:v>
                </c:pt>
                <c:pt idx="1945">
                  <c:v>41192</c:v>
                </c:pt>
                <c:pt idx="1946">
                  <c:v>41193</c:v>
                </c:pt>
                <c:pt idx="1947">
                  <c:v>41194</c:v>
                </c:pt>
                <c:pt idx="1948">
                  <c:v>41197</c:v>
                </c:pt>
                <c:pt idx="1949">
                  <c:v>41198</c:v>
                </c:pt>
                <c:pt idx="1950">
                  <c:v>41199</c:v>
                </c:pt>
                <c:pt idx="1951">
                  <c:v>41200</c:v>
                </c:pt>
                <c:pt idx="1952">
                  <c:v>41201</c:v>
                </c:pt>
                <c:pt idx="1953">
                  <c:v>41204</c:v>
                </c:pt>
                <c:pt idx="1954">
                  <c:v>41205</c:v>
                </c:pt>
                <c:pt idx="1955">
                  <c:v>41206</c:v>
                </c:pt>
                <c:pt idx="1956">
                  <c:v>41207</c:v>
                </c:pt>
                <c:pt idx="1957">
                  <c:v>41208</c:v>
                </c:pt>
                <c:pt idx="1958">
                  <c:v>41211</c:v>
                </c:pt>
                <c:pt idx="1959">
                  <c:v>41213</c:v>
                </c:pt>
                <c:pt idx="1960">
                  <c:v>41214</c:v>
                </c:pt>
                <c:pt idx="1961">
                  <c:v>41215</c:v>
                </c:pt>
                <c:pt idx="1962">
                  <c:v>41218</c:v>
                </c:pt>
                <c:pt idx="1963">
                  <c:v>41219</c:v>
                </c:pt>
                <c:pt idx="1964">
                  <c:v>41220</c:v>
                </c:pt>
                <c:pt idx="1965">
                  <c:v>41221</c:v>
                </c:pt>
                <c:pt idx="1966">
                  <c:v>41222</c:v>
                </c:pt>
                <c:pt idx="1967">
                  <c:v>41226</c:v>
                </c:pt>
                <c:pt idx="1968">
                  <c:v>41227</c:v>
                </c:pt>
                <c:pt idx="1969">
                  <c:v>41228</c:v>
                </c:pt>
                <c:pt idx="1970">
                  <c:v>41229</c:v>
                </c:pt>
                <c:pt idx="1971">
                  <c:v>41232</c:v>
                </c:pt>
                <c:pt idx="1972">
                  <c:v>41233</c:v>
                </c:pt>
                <c:pt idx="1973">
                  <c:v>41234</c:v>
                </c:pt>
                <c:pt idx="1974">
                  <c:v>41236</c:v>
                </c:pt>
                <c:pt idx="1975">
                  <c:v>41239</c:v>
                </c:pt>
                <c:pt idx="1976">
                  <c:v>41240</c:v>
                </c:pt>
                <c:pt idx="1977">
                  <c:v>41241</c:v>
                </c:pt>
                <c:pt idx="1978">
                  <c:v>41242</c:v>
                </c:pt>
                <c:pt idx="1979">
                  <c:v>41243</c:v>
                </c:pt>
                <c:pt idx="1980">
                  <c:v>41246</c:v>
                </c:pt>
                <c:pt idx="1981">
                  <c:v>41247</c:v>
                </c:pt>
                <c:pt idx="1982">
                  <c:v>41248</c:v>
                </c:pt>
                <c:pt idx="1983">
                  <c:v>41249</c:v>
                </c:pt>
                <c:pt idx="1984">
                  <c:v>41250</c:v>
                </c:pt>
                <c:pt idx="1985">
                  <c:v>41253</c:v>
                </c:pt>
                <c:pt idx="1986">
                  <c:v>41254</c:v>
                </c:pt>
                <c:pt idx="1987">
                  <c:v>41255</c:v>
                </c:pt>
                <c:pt idx="1988">
                  <c:v>41256</c:v>
                </c:pt>
                <c:pt idx="1989">
                  <c:v>41257</c:v>
                </c:pt>
                <c:pt idx="1990">
                  <c:v>41260</c:v>
                </c:pt>
                <c:pt idx="1991">
                  <c:v>41261</c:v>
                </c:pt>
                <c:pt idx="1992">
                  <c:v>41262</c:v>
                </c:pt>
                <c:pt idx="1993">
                  <c:v>41263</c:v>
                </c:pt>
                <c:pt idx="1994">
                  <c:v>41264</c:v>
                </c:pt>
                <c:pt idx="1995">
                  <c:v>41267</c:v>
                </c:pt>
                <c:pt idx="1996">
                  <c:v>41269</c:v>
                </c:pt>
                <c:pt idx="1997">
                  <c:v>41270</c:v>
                </c:pt>
                <c:pt idx="1998">
                  <c:v>41271</c:v>
                </c:pt>
                <c:pt idx="1999">
                  <c:v>41274</c:v>
                </c:pt>
                <c:pt idx="2000">
                  <c:v>41276</c:v>
                </c:pt>
                <c:pt idx="2001">
                  <c:v>41277</c:v>
                </c:pt>
                <c:pt idx="2002">
                  <c:v>41278</c:v>
                </c:pt>
                <c:pt idx="2003">
                  <c:v>41281</c:v>
                </c:pt>
                <c:pt idx="2004">
                  <c:v>41282</c:v>
                </c:pt>
                <c:pt idx="2005">
                  <c:v>41283</c:v>
                </c:pt>
                <c:pt idx="2006">
                  <c:v>41284</c:v>
                </c:pt>
                <c:pt idx="2007">
                  <c:v>41285</c:v>
                </c:pt>
                <c:pt idx="2008">
                  <c:v>41288</c:v>
                </c:pt>
                <c:pt idx="2009">
                  <c:v>41289</c:v>
                </c:pt>
                <c:pt idx="2010">
                  <c:v>41290</c:v>
                </c:pt>
                <c:pt idx="2011">
                  <c:v>41291</c:v>
                </c:pt>
                <c:pt idx="2012">
                  <c:v>41292</c:v>
                </c:pt>
                <c:pt idx="2013">
                  <c:v>41296</c:v>
                </c:pt>
                <c:pt idx="2014">
                  <c:v>41297</c:v>
                </c:pt>
                <c:pt idx="2015">
                  <c:v>41298</c:v>
                </c:pt>
                <c:pt idx="2016">
                  <c:v>41299</c:v>
                </c:pt>
                <c:pt idx="2017">
                  <c:v>41302</c:v>
                </c:pt>
                <c:pt idx="2018">
                  <c:v>41303</c:v>
                </c:pt>
                <c:pt idx="2019">
                  <c:v>41304</c:v>
                </c:pt>
                <c:pt idx="2020">
                  <c:v>41305</c:v>
                </c:pt>
                <c:pt idx="2021">
                  <c:v>41306</c:v>
                </c:pt>
                <c:pt idx="2022">
                  <c:v>41309</c:v>
                </c:pt>
                <c:pt idx="2023">
                  <c:v>41310</c:v>
                </c:pt>
                <c:pt idx="2024">
                  <c:v>41311</c:v>
                </c:pt>
                <c:pt idx="2025">
                  <c:v>41312</c:v>
                </c:pt>
                <c:pt idx="2026">
                  <c:v>41313</c:v>
                </c:pt>
                <c:pt idx="2027">
                  <c:v>41316</c:v>
                </c:pt>
                <c:pt idx="2028">
                  <c:v>41317</c:v>
                </c:pt>
                <c:pt idx="2029">
                  <c:v>41318</c:v>
                </c:pt>
                <c:pt idx="2030">
                  <c:v>41319</c:v>
                </c:pt>
                <c:pt idx="2031">
                  <c:v>41320</c:v>
                </c:pt>
                <c:pt idx="2032">
                  <c:v>41324</c:v>
                </c:pt>
                <c:pt idx="2033">
                  <c:v>41325</c:v>
                </c:pt>
                <c:pt idx="2034">
                  <c:v>41326</c:v>
                </c:pt>
                <c:pt idx="2035">
                  <c:v>41327</c:v>
                </c:pt>
                <c:pt idx="2036">
                  <c:v>41330</c:v>
                </c:pt>
                <c:pt idx="2037">
                  <c:v>41331</c:v>
                </c:pt>
                <c:pt idx="2038">
                  <c:v>41332</c:v>
                </c:pt>
                <c:pt idx="2039">
                  <c:v>41333</c:v>
                </c:pt>
                <c:pt idx="2040">
                  <c:v>41334</c:v>
                </c:pt>
                <c:pt idx="2041">
                  <c:v>41337</c:v>
                </c:pt>
                <c:pt idx="2042">
                  <c:v>41338</c:v>
                </c:pt>
                <c:pt idx="2043">
                  <c:v>41339</c:v>
                </c:pt>
                <c:pt idx="2044">
                  <c:v>41340</c:v>
                </c:pt>
                <c:pt idx="2045">
                  <c:v>41341</c:v>
                </c:pt>
                <c:pt idx="2046">
                  <c:v>41344</c:v>
                </c:pt>
                <c:pt idx="2047">
                  <c:v>41345</c:v>
                </c:pt>
                <c:pt idx="2048">
                  <c:v>41346</c:v>
                </c:pt>
                <c:pt idx="2049">
                  <c:v>41347</c:v>
                </c:pt>
                <c:pt idx="2050">
                  <c:v>41348</c:v>
                </c:pt>
                <c:pt idx="2051">
                  <c:v>41351</c:v>
                </c:pt>
                <c:pt idx="2052">
                  <c:v>41352</c:v>
                </c:pt>
                <c:pt idx="2053">
                  <c:v>41353</c:v>
                </c:pt>
                <c:pt idx="2054">
                  <c:v>41354</c:v>
                </c:pt>
                <c:pt idx="2055">
                  <c:v>41355</c:v>
                </c:pt>
                <c:pt idx="2056">
                  <c:v>41358</c:v>
                </c:pt>
                <c:pt idx="2057">
                  <c:v>41359</c:v>
                </c:pt>
                <c:pt idx="2058">
                  <c:v>41360</c:v>
                </c:pt>
                <c:pt idx="2059">
                  <c:v>41361</c:v>
                </c:pt>
                <c:pt idx="2060">
                  <c:v>41365</c:v>
                </c:pt>
                <c:pt idx="2061">
                  <c:v>41366</c:v>
                </c:pt>
                <c:pt idx="2062">
                  <c:v>41367</c:v>
                </c:pt>
                <c:pt idx="2063">
                  <c:v>41368</c:v>
                </c:pt>
                <c:pt idx="2064">
                  <c:v>41369</c:v>
                </c:pt>
                <c:pt idx="2065">
                  <c:v>41372</c:v>
                </c:pt>
                <c:pt idx="2066">
                  <c:v>41373</c:v>
                </c:pt>
                <c:pt idx="2067">
                  <c:v>41374</c:v>
                </c:pt>
                <c:pt idx="2068">
                  <c:v>41375</c:v>
                </c:pt>
                <c:pt idx="2069">
                  <c:v>41376</c:v>
                </c:pt>
                <c:pt idx="2070">
                  <c:v>41379</c:v>
                </c:pt>
                <c:pt idx="2071">
                  <c:v>41380</c:v>
                </c:pt>
                <c:pt idx="2072">
                  <c:v>41381</c:v>
                </c:pt>
                <c:pt idx="2073">
                  <c:v>41382</c:v>
                </c:pt>
                <c:pt idx="2074">
                  <c:v>41383</c:v>
                </c:pt>
                <c:pt idx="2075">
                  <c:v>41386</c:v>
                </c:pt>
                <c:pt idx="2076">
                  <c:v>41387</c:v>
                </c:pt>
                <c:pt idx="2077">
                  <c:v>41388</c:v>
                </c:pt>
                <c:pt idx="2078">
                  <c:v>41389</c:v>
                </c:pt>
                <c:pt idx="2079">
                  <c:v>41390</c:v>
                </c:pt>
                <c:pt idx="2080">
                  <c:v>41393</c:v>
                </c:pt>
                <c:pt idx="2081">
                  <c:v>41394</c:v>
                </c:pt>
                <c:pt idx="2082">
                  <c:v>41395</c:v>
                </c:pt>
                <c:pt idx="2083">
                  <c:v>41396</c:v>
                </c:pt>
                <c:pt idx="2084">
                  <c:v>41397</c:v>
                </c:pt>
                <c:pt idx="2085">
                  <c:v>41400</c:v>
                </c:pt>
                <c:pt idx="2086">
                  <c:v>41401</c:v>
                </c:pt>
                <c:pt idx="2087">
                  <c:v>41402</c:v>
                </c:pt>
                <c:pt idx="2088">
                  <c:v>41403</c:v>
                </c:pt>
                <c:pt idx="2089">
                  <c:v>41404</c:v>
                </c:pt>
                <c:pt idx="2090">
                  <c:v>41407</c:v>
                </c:pt>
                <c:pt idx="2091">
                  <c:v>41408</c:v>
                </c:pt>
                <c:pt idx="2092">
                  <c:v>41409</c:v>
                </c:pt>
                <c:pt idx="2093">
                  <c:v>41410</c:v>
                </c:pt>
                <c:pt idx="2094">
                  <c:v>41411</c:v>
                </c:pt>
                <c:pt idx="2095">
                  <c:v>41414</c:v>
                </c:pt>
                <c:pt idx="2096">
                  <c:v>41415</c:v>
                </c:pt>
                <c:pt idx="2097">
                  <c:v>41416</c:v>
                </c:pt>
                <c:pt idx="2098">
                  <c:v>41417</c:v>
                </c:pt>
                <c:pt idx="2099">
                  <c:v>41418</c:v>
                </c:pt>
                <c:pt idx="2100">
                  <c:v>41422</c:v>
                </c:pt>
                <c:pt idx="2101">
                  <c:v>41423</c:v>
                </c:pt>
                <c:pt idx="2102">
                  <c:v>41424</c:v>
                </c:pt>
                <c:pt idx="2103">
                  <c:v>41425</c:v>
                </c:pt>
                <c:pt idx="2104">
                  <c:v>41428</c:v>
                </c:pt>
                <c:pt idx="2105">
                  <c:v>41429</c:v>
                </c:pt>
                <c:pt idx="2106">
                  <c:v>41430</c:v>
                </c:pt>
                <c:pt idx="2107">
                  <c:v>41431</c:v>
                </c:pt>
                <c:pt idx="2108">
                  <c:v>41432</c:v>
                </c:pt>
                <c:pt idx="2109">
                  <c:v>41435</c:v>
                </c:pt>
                <c:pt idx="2110">
                  <c:v>41436</c:v>
                </c:pt>
                <c:pt idx="2111">
                  <c:v>41437</c:v>
                </c:pt>
                <c:pt idx="2112">
                  <c:v>41438</c:v>
                </c:pt>
                <c:pt idx="2113">
                  <c:v>41439</c:v>
                </c:pt>
                <c:pt idx="2114">
                  <c:v>41442</c:v>
                </c:pt>
                <c:pt idx="2115">
                  <c:v>41443</c:v>
                </c:pt>
                <c:pt idx="2116">
                  <c:v>41444</c:v>
                </c:pt>
                <c:pt idx="2117">
                  <c:v>41445</c:v>
                </c:pt>
                <c:pt idx="2118">
                  <c:v>41446</c:v>
                </c:pt>
                <c:pt idx="2119">
                  <c:v>41449</c:v>
                </c:pt>
                <c:pt idx="2120">
                  <c:v>41450</c:v>
                </c:pt>
                <c:pt idx="2121">
                  <c:v>41451</c:v>
                </c:pt>
                <c:pt idx="2122">
                  <c:v>41452</c:v>
                </c:pt>
                <c:pt idx="2123">
                  <c:v>41453</c:v>
                </c:pt>
                <c:pt idx="2124">
                  <c:v>41456</c:v>
                </c:pt>
                <c:pt idx="2125">
                  <c:v>41457</c:v>
                </c:pt>
                <c:pt idx="2126">
                  <c:v>41458</c:v>
                </c:pt>
                <c:pt idx="2127">
                  <c:v>41460</c:v>
                </c:pt>
                <c:pt idx="2128">
                  <c:v>41463</c:v>
                </c:pt>
                <c:pt idx="2129">
                  <c:v>41464</c:v>
                </c:pt>
                <c:pt idx="2130">
                  <c:v>41465</c:v>
                </c:pt>
                <c:pt idx="2131">
                  <c:v>41466</c:v>
                </c:pt>
                <c:pt idx="2132">
                  <c:v>41467</c:v>
                </c:pt>
                <c:pt idx="2133">
                  <c:v>41470</c:v>
                </c:pt>
                <c:pt idx="2134">
                  <c:v>41471</c:v>
                </c:pt>
                <c:pt idx="2135">
                  <c:v>41472</c:v>
                </c:pt>
                <c:pt idx="2136">
                  <c:v>41473</c:v>
                </c:pt>
                <c:pt idx="2137">
                  <c:v>41474</c:v>
                </c:pt>
                <c:pt idx="2138">
                  <c:v>41477</c:v>
                </c:pt>
                <c:pt idx="2139">
                  <c:v>41478</c:v>
                </c:pt>
                <c:pt idx="2140">
                  <c:v>41479</c:v>
                </c:pt>
                <c:pt idx="2141">
                  <c:v>41480</c:v>
                </c:pt>
                <c:pt idx="2142">
                  <c:v>41481</c:v>
                </c:pt>
                <c:pt idx="2143">
                  <c:v>41484</c:v>
                </c:pt>
                <c:pt idx="2144">
                  <c:v>41485</c:v>
                </c:pt>
                <c:pt idx="2145">
                  <c:v>41486</c:v>
                </c:pt>
                <c:pt idx="2146">
                  <c:v>41487</c:v>
                </c:pt>
                <c:pt idx="2147">
                  <c:v>41488</c:v>
                </c:pt>
                <c:pt idx="2148">
                  <c:v>41491</c:v>
                </c:pt>
                <c:pt idx="2149">
                  <c:v>41492</c:v>
                </c:pt>
                <c:pt idx="2150">
                  <c:v>41493</c:v>
                </c:pt>
                <c:pt idx="2151">
                  <c:v>41494</c:v>
                </c:pt>
                <c:pt idx="2152">
                  <c:v>41495</c:v>
                </c:pt>
                <c:pt idx="2153">
                  <c:v>41498</c:v>
                </c:pt>
                <c:pt idx="2154">
                  <c:v>41499</c:v>
                </c:pt>
                <c:pt idx="2155">
                  <c:v>41500</c:v>
                </c:pt>
                <c:pt idx="2156">
                  <c:v>41501</c:v>
                </c:pt>
                <c:pt idx="2157">
                  <c:v>41502</c:v>
                </c:pt>
                <c:pt idx="2158">
                  <c:v>41505</c:v>
                </c:pt>
                <c:pt idx="2159">
                  <c:v>41506</c:v>
                </c:pt>
                <c:pt idx="2160">
                  <c:v>41507</c:v>
                </c:pt>
                <c:pt idx="2161">
                  <c:v>41508</c:v>
                </c:pt>
                <c:pt idx="2162">
                  <c:v>41509</c:v>
                </c:pt>
                <c:pt idx="2163">
                  <c:v>41512</c:v>
                </c:pt>
                <c:pt idx="2164">
                  <c:v>41513</c:v>
                </c:pt>
                <c:pt idx="2165">
                  <c:v>41514</c:v>
                </c:pt>
                <c:pt idx="2166">
                  <c:v>41515</c:v>
                </c:pt>
                <c:pt idx="2167">
                  <c:v>41516</c:v>
                </c:pt>
                <c:pt idx="2168">
                  <c:v>41520</c:v>
                </c:pt>
                <c:pt idx="2169">
                  <c:v>41521</c:v>
                </c:pt>
                <c:pt idx="2170">
                  <c:v>41522</c:v>
                </c:pt>
                <c:pt idx="2171">
                  <c:v>41523</c:v>
                </c:pt>
                <c:pt idx="2172">
                  <c:v>41526</c:v>
                </c:pt>
                <c:pt idx="2173">
                  <c:v>41527</c:v>
                </c:pt>
                <c:pt idx="2174">
                  <c:v>41528</c:v>
                </c:pt>
                <c:pt idx="2175">
                  <c:v>41529</c:v>
                </c:pt>
                <c:pt idx="2176">
                  <c:v>41530</c:v>
                </c:pt>
                <c:pt idx="2177">
                  <c:v>41533</c:v>
                </c:pt>
                <c:pt idx="2178">
                  <c:v>41534</c:v>
                </c:pt>
                <c:pt idx="2179">
                  <c:v>41535</c:v>
                </c:pt>
                <c:pt idx="2180">
                  <c:v>41536</c:v>
                </c:pt>
                <c:pt idx="2181">
                  <c:v>41537</c:v>
                </c:pt>
                <c:pt idx="2182">
                  <c:v>41540</c:v>
                </c:pt>
                <c:pt idx="2183">
                  <c:v>41541</c:v>
                </c:pt>
                <c:pt idx="2184">
                  <c:v>41542</c:v>
                </c:pt>
                <c:pt idx="2185">
                  <c:v>41543</c:v>
                </c:pt>
                <c:pt idx="2186">
                  <c:v>41544</c:v>
                </c:pt>
                <c:pt idx="2187">
                  <c:v>41547</c:v>
                </c:pt>
                <c:pt idx="2188">
                  <c:v>41548</c:v>
                </c:pt>
                <c:pt idx="2189">
                  <c:v>41549</c:v>
                </c:pt>
                <c:pt idx="2190">
                  <c:v>41550</c:v>
                </c:pt>
                <c:pt idx="2191">
                  <c:v>41551</c:v>
                </c:pt>
                <c:pt idx="2192">
                  <c:v>41554</c:v>
                </c:pt>
                <c:pt idx="2193">
                  <c:v>41555</c:v>
                </c:pt>
                <c:pt idx="2194">
                  <c:v>41556</c:v>
                </c:pt>
                <c:pt idx="2195">
                  <c:v>41557</c:v>
                </c:pt>
                <c:pt idx="2196">
                  <c:v>41558</c:v>
                </c:pt>
                <c:pt idx="2197">
                  <c:v>41562</c:v>
                </c:pt>
                <c:pt idx="2198">
                  <c:v>41563</c:v>
                </c:pt>
                <c:pt idx="2199">
                  <c:v>41564</c:v>
                </c:pt>
                <c:pt idx="2200">
                  <c:v>41565</c:v>
                </c:pt>
                <c:pt idx="2201">
                  <c:v>41568</c:v>
                </c:pt>
                <c:pt idx="2202">
                  <c:v>41569</c:v>
                </c:pt>
                <c:pt idx="2203">
                  <c:v>41570</c:v>
                </c:pt>
                <c:pt idx="2204">
                  <c:v>41571</c:v>
                </c:pt>
                <c:pt idx="2205">
                  <c:v>41572</c:v>
                </c:pt>
                <c:pt idx="2206">
                  <c:v>41575</c:v>
                </c:pt>
                <c:pt idx="2207">
                  <c:v>41576</c:v>
                </c:pt>
                <c:pt idx="2208">
                  <c:v>41577</c:v>
                </c:pt>
                <c:pt idx="2209">
                  <c:v>41578</c:v>
                </c:pt>
                <c:pt idx="2210">
                  <c:v>41579</c:v>
                </c:pt>
                <c:pt idx="2211">
                  <c:v>41582</c:v>
                </c:pt>
                <c:pt idx="2212">
                  <c:v>41583</c:v>
                </c:pt>
                <c:pt idx="2213">
                  <c:v>41584</c:v>
                </c:pt>
                <c:pt idx="2214">
                  <c:v>41585</c:v>
                </c:pt>
                <c:pt idx="2215">
                  <c:v>41586</c:v>
                </c:pt>
                <c:pt idx="2216">
                  <c:v>41590</c:v>
                </c:pt>
                <c:pt idx="2217">
                  <c:v>41591</c:v>
                </c:pt>
                <c:pt idx="2218">
                  <c:v>41592</c:v>
                </c:pt>
                <c:pt idx="2219">
                  <c:v>41593</c:v>
                </c:pt>
                <c:pt idx="2220">
                  <c:v>41596</c:v>
                </c:pt>
                <c:pt idx="2221">
                  <c:v>41597</c:v>
                </c:pt>
                <c:pt idx="2222">
                  <c:v>41598</c:v>
                </c:pt>
                <c:pt idx="2223">
                  <c:v>41599</c:v>
                </c:pt>
                <c:pt idx="2224">
                  <c:v>41600</c:v>
                </c:pt>
                <c:pt idx="2225">
                  <c:v>41603</c:v>
                </c:pt>
                <c:pt idx="2226">
                  <c:v>41604</c:v>
                </c:pt>
                <c:pt idx="2227">
                  <c:v>41605</c:v>
                </c:pt>
                <c:pt idx="2228">
                  <c:v>41607</c:v>
                </c:pt>
                <c:pt idx="2229">
                  <c:v>41610</c:v>
                </c:pt>
                <c:pt idx="2230">
                  <c:v>41611</c:v>
                </c:pt>
                <c:pt idx="2231">
                  <c:v>41612</c:v>
                </c:pt>
                <c:pt idx="2232">
                  <c:v>41613</c:v>
                </c:pt>
                <c:pt idx="2233">
                  <c:v>41614</c:v>
                </c:pt>
                <c:pt idx="2234">
                  <c:v>41617</c:v>
                </c:pt>
                <c:pt idx="2235">
                  <c:v>41618</c:v>
                </c:pt>
                <c:pt idx="2236">
                  <c:v>41619</c:v>
                </c:pt>
                <c:pt idx="2237">
                  <c:v>41620</c:v>
                </c:pt>
                <c:pt idx="2238">
                  <c:v>41621</c:v>
                </c:pt>
                <c:pt idx="2239">
                  <c:v>41624</c:v>
                </c:pt>
                <c:pt idx="2240">
                  <c:v>41625</c:v>
                </c:pt>
                <c:pt idx="2241">
                  <c:v>41626</c:v>
                </c:pt>
                <c:pt idx="2242">
                  <c:v>41627</c:v>
                </c:pt>
                <c:pt idx="2243">
                  <c:v>41628</c:v>
                </c:pt>
                <c:pt idx="2244">
                  <c:v>41631</c:v>
                </c:pt>
                <c:pt idx="2245">
                  <c:v>41632</c:v>
                </c:pt>
                <c:pt idx="2246">
                  <c:v>41634</c:v>
                </c:pt>
                <c:pt idx="2247">
                  <c:v>41635</c:v>
                </c:pt>
                <c:pt idx="2248">
                  <c:v>41638</c:v>
                </c:pt>
                <c:pt idx="2249">
                  <c:v>41639</c:v>
                </c:pt>
                <c:pt idx="2250">
                  <c:v>41641</c:v>
                </c:pt>
                <c:pt idx="2251">
                  <c:v>41642</c:v>
                </c:pt>
                <c:pt idx="2252">
                  <c:v>41645</c:v>
                </c:pt>
                <c:pt idx="2253">
                  <c:v>41646</c:v>
                </c:pt>
                <c:pt idx="2254">
                  <c:v>41647</c:v>
                </c:pt>
                <c:pt idx="2255">
                  <c:v>41648</c:v>
                </c:pt>
                <c:pt idx="2256">
                  <c:v>41649</c:v>
                </c:pt>
                <c:pt idx="2257">
                  <c:v>41652</c:v>
                </c:pt>
                <c:pt idx="2258">
                  <c:v>41653</c:v>
                </c:pt>
                <c:pt idx="2259">
                  <c:v>41654</c:v>
                </c:pt>
                <c:pt idx="2260">
                  <c:v>41655</c:v>
                </c:pt>
                <c:pt idx="2261">
                  <c:v>41656</c:v>
                </c:pt>
                <c:pt idx="2262">
                  <c:v>41660</c:v>
                </c:pt>
                <c:pt idx="2263">
                  <c:v>41661</c:v>
                </c:pt>
                <c:pt idx="2264">
                  <c:v>41662</c:v>
                </c:pt>
                <c:pt idx="2265">
                  <c:v>41663</c:v>
                </c:pt>
                <c:pt idx="2266">
                  <c:v>41666</c:v>
                </c:pt>
                <c:pt idx="2267">
                  <c:v>41667</c:v>
                </c:pt>
                <c:pt idx="2268">
                  <c:v>41668</c:v>
                </c:pt>
                <c:pt idx="2269">
                  <c:v>41669</c:v>
                </c:pt>
                <c:pt idx="2270">
                  <c:v>41670</c:v>
                </c:pt>
                <c:pt idx="2271">
                  <c:v>41673</c:v>
                </c:pt>
                <c:pt idx="2272">
                  <c:v>41674</c:v>
                </c:pt>
                <c:pt idx="2273">
                  <c:v>41675</c:v>
                </c:pt>
                <c:pt idx="2274">
                  <c:v>41676</c:v>
                </c:pt>
                <c:pt idx="2275">
                  <c:v>41677</c:v>
                </c:pt>
                <c:pt idx="2276">
                  <c:v>41680</c:v>
                </c:pt>
                <c:pt idx="2277">
                  <c:v>41681</c:v>
                </c:pt>
                <c:pt idx="2278">
                  <c:v>41682</c:v>
                </c:pt>
                <c:pt idx="2279">
                  <c:v>41683</c:v>
                </c:pt>
                <c:pt idx="2280">
                  <c:v>41684</c:v>
                </c:pt>
                <c:pt idx="2281">
                  <c:v>41688</c:v>
                </c:pt>
                <c:pt idx="2282">
                  <c:v>41689</c:v>
                </c:pt>
                <c:pt idx="2283">
                  <c:v>41690</c:v>
                </c:pt>
                <c:pt idx="2284">
                  <c:v>41691</c:v>
                </c:pt>
                <c:pt idx="2285">
                  <c:v>41694</c:v>
                </c:pt>
                <c:pt idx="2286">
                  <c:v>41695</c:v>
                </c:pt>
                <c:pt idx="2287">
                  <c:v>41696</c:v>
                </c:pt>
                <c:pt idx="2288">
                  <c:v>41697</c:v>
                </c:pt>
                <c:pt idx="2289">
                  <c:v>41698</c:v>
                </c:pt>
                <c:pt idx="2290">
                  <c:v>41701</c:v>
                </c:pt>
                <c:pt idx="2291">
                  <c:v>41702</c:v>
                </c:pt>
                <c:pt idx="2292">
                  <c:v>41703</c:v>
                </c:pt>
                <c:pt idx="2293">
                  <c:v>41704</c:v>
                </c:pt>
                <c:pt idx="2294">
                  <c:v>41705</c:v>
                </c:pt>
                <c:pt idx="2295">
                  <c:v>41708</c:v>
                </c:pt>
                <c:pt idx="2296">
                  <c:v>41709</c:v>
                </c:pt>
                <c:pt idx="2297">
                  <c:v>41710</c:v>
                </c:pt>
                <c:pt idx="2298">
                  <c:v>41711</c:v>
                </c:pt>
                <c:pt idx="2299">
                  <c:v>41712</c:v>
                </c:pt>
                <c:pt idx="2300">
                  <c:v>41715</c:v>
                </c:pt>
                <c:pt idx="2301">
                  <c:v>41716</c:v>
                </c:pt>
                <c:pt idx="2302">
                  <c:v>41717</c:v>
                </c:pt>
                <c:pt idx="2303">
                  <c:v>41718</c:v>
                </c:pt>
                <c:pt idx="2304">
                  <c:v>41719</c:v>
                </c:pt>
                <c:pt idx="2305">
                  <c:v>41722</c:v>
                </c:pt>
                <c:pt idx="2306">
                  <c:v>41723</c:v>
                </c:pt>
                <c:pt idx="2307">
                  <c:v>41724</c:v>
                </c:pt>
                <c:pt idx="2308">
                  <c:v>41725</c:v>
                </c:pt>
                <c:pt idx="2309">
                  <c:v>41726</c:v>
                </c:pt>
                <c:pt idx="2310">
                  <c:v>41729</c:v>
                </c:pt>
                <c:pt idx="2311">
                  <c:v>41730</c:v>
                </c:pt>
                <c:pt idx="2312">
                  <c:v>41731</c:v>
                </c:pt>
                <c:pt idx="2313">
                  <c:v>41732</c:v>
                </c:pt>
                <c:pt idx="2314">
                  <c:v>41733</c:v>
                </c:pt>
                <c:pt idx="2315">
                  <c:v>41736</c:v>
                </c:pt>
                <c:pt idx="2316">
                  <c:v>41737</c:v>
                </c:pt>
                <c:pt idx="2317">
                  <c:v>41738</c:v>
                </c:pt>
                <c:pt idx="2318">
                  <c:v>41739</c:v>
                </c:pt>
                <c:pt idx="2319">
                  <c:v>41740</c:v>
                </c:pt>
                <c:pt idx="2320">
                  <c:v>41743</c:v>
                </c:pt>
                <c:pt idx="2321">
                  <c:v>41744</c:v>
                </c:pt>
                <c:pt idx="2322">
                  <c:v>41745</c:v>
                </c:pt>
                <c:pt idx="2323">
                  <c:v>41746</c:v>
                </c:pt>
                <c:pt idx="2324">
                  <c:v>41750</c:v>
                </c:pt>
                <c:pt idx="2325">
                  <c:v>41751</c:v>
                </c:pt>
                <c:pt idx="2326">
                  <c:v>41752</c:v>
                </c:pt>
                <c:pt idx="2327">
                  <c:v>41753</c:v>
                </c:pt>
                <c:pt idx="2328">
                  <c:v>41754</c:v>
                </c:pt>
                <c:pt idx="2329">
                  <c:v>41757</c:v>
                </c:pt>
                <c:pt idx="2330">
                  <c:v>41758</c:v>
                </c:pt>
                <c:pt idx="2331">
                  <c:v>41759</c:v>
                </c:pt>
                <c:pt idx="2332">
                  <c:v>41760</c:v>
                </c:pt>
                <c:pt idx="2333">
                  <c:v>41761</c:v>
                </c:pt>
                <c:pt idx="2334">
                  <c:v>41764</c:v>
                </c:pt>
                <c:pt idx="2335">
                  <c:v>41765</c:v>
                </c:pt>
                <c:pt idx="2336">
                  <c:v>41766</c:v>
                </c:pt>
                <c:pt idx="2337">
                  <c:v>41767</c:v>
                </c:pt>
                <c:pt idx="2338">
                  <c:v>41768</c:v>
                </c:pt>
                <c:pt idx="2339">
                  <c:v>41771</c:v>
                </c:pt>
                <c:pt idx="2340">
                  <c:v>41772</c:v>
                </c:pt>
                <c:pt idx="2341">
                  <c:v>41773</c:v>
                </c:pt>
                <c:pt idx="2342">
                  <c:v>41774</c:v>
                </c:pt>
                <c:pt idx="2343">
                  <c:v>41775</c:v>
                </c:pt>
                <c:pt idx="2344">
                  <c:v>41778</c:v>
                </c:pt>
                <c:pt idx="2345">
                  <c:v>41779</c:v>
                </c:pt>
                <c:pt idx="2346">
                  <c:v>41780</c:v>
                </c:pt>
                <c:pt idx="2347">
                  <c:v>41781</c:v>
                </c:pt>
                <c:pt idx="2348">
                  <c:v>41782</c:v>
                </c:pt>
                <c:pt idx="2349">
                  <c:v>41786</c:v>
                </c:pt>
                <c:pt idx="2350">
                  <c:v>41787</c:v>
                </c:pt>
                <c:pt idx="2351">
                  <c:v>41788</c:v>
                </c:pt>
                <c:pt idx="2352">
                  <c:v>41789</c:v>
                </c:pt>
                <c:pt idx="2353">
                  <c:v>41792</c:v>
                </c:pt>
                <c:pt idx="2354">
                  <c:v>41793</c:v>
                </c:pt>
                <c:pt idx="2355">
                  <c:v>41794</c:v>
                </c:pt>
                <c:pt idx="2356">
                  <c:v>41795</c:v>
                </c:pt>
                <c:pt idx="2357">
                  <c:v>41796</c:v>
                </c:pt>
                <c:pt idx="2358">
                  <c:v>41799</c:v>
                </c:pt>
                <c:pt idx="2359">
                  <c:v>41800</c:v>
                </c:pt>
                <c:pt idx="2360">
                  <c:v>41801</c:v>
                </c:pt>
                <c:pt idx="2361">
                  <c:v>41802</c:v>
                </c:pt>
                <c:pt idx="2362">
                  <c:v>41803</c:v>
                </c:pt>
                <c:pt idx="2363">
                  <c:v>41806</c:v>
                </c:pt>
                <c:pt idx="2364">
                  <c:v>41807</c:v>
                </c:pt>
                <c:pt idx="2365">
                  <c:v>41808</c:v>
                </c:pt>
                <c:pt idx="2366">
                  <c:v>41809</c:v>
                </c:pt>
                <c:pt idx="2367">
                  <c:v>41810</c:v>
                </c:pt>
                <c:pt idx="2368">
                  <c:v>41813</c:v>
                </c:pt>
                <c:pt idx="2369">
                  <c:v>41814</c:v>
                </c:pt>
                <c:pt idx="2370">
                  <c:v>41815</c:v>
                </c:pt>
                <c:pt idx="2371">
                  <c:v>41816</c:v>
                </c:pt>
                <c:pt idx="2372">
                  <c:v>41817</c:v>
                </c:pt>
                <c:pt idx="2373">
                  <c:v>41820</c:v>
                </c:pt>
                <c:pt idx="2374">
                  <c:v>41821</c:v>
                </c:pt>
                <c:pt idx="2375">
                  <c:v>41822</c:v>
                </c:pt>
                <c:pt idx="2376">
                  <c:v>41823</c:v>
                </c:pt>
                <c:pt idx="2377">
                  <c:v>41827</c:v>
                </c:pt>
                <c:pt idx="2378">
                  <c:v>41828</c:v>
                </c:pt>
                <c:pt idx="2379">
                  <c:v>41829</c:v>
                </c:pt>
                <c:pt idx="2380">
                  <c:v>41830</c:v>
                </c:pt>
                <c:pt idx="2381">
                  <c:v>41831</c:v>
                </c:pt>
                <c:pt idx="2382">
                  <c:v>41834</c:v>
                </c:pt>
                <c:pt idx="2383">
                  <c:v>41835</c:v>
                </c:pt>
                <c:pt idx="2384">
                  <c:v>41836</c:v>
                </c:pt>
                <c:pt idx="2385">
                  <c:v>41837</c:v>
                </c:pt>
                <c:pt idx="2386">
                  <c:v>41838</c:v>
                </c:pt>
                <c:pt idx="2387">
                  <c:v>41841</c:v>
                </c:pt>
                <c:pt idx="2388">
                  <c:v>41842</c:v>
                </c:pt>
                <c:pt idx="2389">
                  <c:v>41843</c:v>
                </c:pt>
                <c:pt idx="2390">
                  <c:v>41844</c:v>
                </c:pt>
                <c:pt idx="2391">
                  <c:v>41845</c:v>
                </c:pt>
                <c:pt idx="2392">
                  <c:v>41848</c:v>
                </c:pt>
                <c:pt idx="2393">
                  <c:v>41849</c:v>
                </c:pt>
                <c:pt idx="2394">
                  <c:v>41850</c:v>
                </c:pt>
                <c:pt idx="2395">
                  <c:v>41851</c:v>
                </c:pt>
                <c:pt idx="2396">
                  <c:v>41852</c:v>
                </c:pt>
                <c:pt idx="2397">
                  <c:v>41855</c:v>
                </c:pt>
                <c:pt idx="2398">
                  <c:v>41856</c:v>
                </c:pt>
                <c:pt idx="2399">
                  <c:v>41857</c:v>
                </c:pt>
                <c:pt idx="2400">
                  <c:v>41858</c:v>
                </c:pt>
                <c:pt idx="2401">
                  <c:v>41859</c:v>
                </c:pt>
                <c:pt idx="2402">
                  <c:v>41862</c:v>
                </c:pt>
                <c:pt idx="2403">
                  <c:v>41863</c:v>
                </c:pt>
                <c:pt idx="2404">
                  <c:v>41864</c:v>
                </c:pt>
                <c:pt idx="2405">
                  <c:v>41865</c:v>
                </c:pt>
                <c:pt idx="2406">
                  <c:v>41866</c:v>
                </c:pt>
                <c:pt idx="2407">
                  <c:v>41869</c:v>
                </c:pt>
                <c:pt idx="2408">
                  <c:v>41870</c:v>
                </c:pt>
                <c:pt idx="2409">
                  <c:v>41871</c:v>
                </c:pt>
                <c:pt idx="2410">
                  <c:v>41872</c:v>
                </c:pt>
                <c:pt idx="2411">
                  <c:v>41873</c:v>
                </c:pt>
                <c:pt idx="2412">
                  <c:v>41876</c:v>
                </c:pt>
                <c:pt idx="2413">
                  <c:v>41877</c:v>
                </c:pt>
                <c:pt idx="2414">
                  <c:v>41878</c:v>
                </c:pt>
                <c:pt idx="2415">
                  <c:v>41879</c:v>
                </c:pt>
                <c:pt idx="2416">
                  <c:v>41880</c:v>
                </c:pt>
                <c:pt idx="2417">
                  <c:v>41884</c:v>
                </c:pt>
                <c:pt idx="2418">
                  <c:v>41885</c:v>
                </c:pt>
                <c:pt idx="2419">
                  <c:v>41886</c:v>
                </c:pt>
                <c:pt idx="2420">
                  <c:v>41887</c:v>
                </c:pt>
                <c:pt idx="2421">
                  <c:v>41890</c:v>
                </c:pt>
                <c:pt idx="2422">
                  <c:v>41891</c:v>
                </c:pt>
                <c:pt idx="2423">
                  <c:v>41892</c:v>
                </c:pt>
                <c:pt idx="2424">
                  <c:v>41893</c:v>
                </c:pt>
                <c:pt idx="2425">
                  <c:v>41894</c:v>
                </c:pt>
                <c:pt idx="2426">
                  <c:v>41897</c:v>
                </c:pt>
                <c:pt idx="2427">
                  <c:v>41898</c:v>
                </c:pt>
                <c:pt idx="2428">
                  <c:v>41899</c:v>
                </c:pt>
                <c:pt idx="2429">
                  <c:v>41900</c:v>
                </c:pt>
                <c:pt idx="2430">
                  <c:v>41901</c:v>
                </c:pt>
                <c:pt idx="2431">
                  <c:v>41904</c:v>
                </c:pt>
                <c:pt idx="2432">
                  <c:v>41905</c:v>
                </c:pt>
                <c:pt idx="2433">
                  <c:v>41906</c:v>
                </c:pt>
                <c:pt idx="2434">
                  <c:v>41907</c:v>
                </c:pt>
                <c:pt idx="2435">
                  <c:v>41908</c:v>
                </c:pt>
                <c:pt idx="2436">
                  <c:v>41911</c:v>
                </c:pt>
                <c:pt idx="2437">
                  <c:v>41912</c:v>
                </c:pt>
                <c:pt idx="2438">
                  <c:v>41913</c:v>
                </c:pt>
                <c:pt idx="2439">
                  <c:v>41914</c:v>
                </c:pt>
                <c:pt idx="2440">
                  <c:v>41915</c:v>
                </c:pt>
                <c:pt idx="2441">
                  <c:v>41918</c:v>
                </c:pt>
                <c:pt idx="2442">
                  <c:v>41919</c:v>
                </c:pt>
                <c:pt idx="2443">
                  <c:v>41920</c:v>
                </c:pt>
                <c:pt idx="2444">
                  <c:v>41921</c:v>
                </c:pt>
                <c:pt idx="2445">
                  <c:v>41922</c:v>
                </c:pt>
                <c:pt idx="2446">
                  <c:v>41926</c:v>
                </c:pt>
                <c:pt idx="2447">
                  <c:v>41927</c:v>
                </c:pt>
                <c:pt idx="2448">
                  <c:v>41928</c:v>
                </c:pt>
                <c:pt idx="2449">
                  <c:v>41929</c:v>
                </c:pt>
                <c:pt idx="2450">
                  <c:v>41932</c:v>
                </c:pt>
                <c:pt idx="2451">
                  <c:v>41933</c:v>
                </c:pt>
                <c:pt idx="2452">
                  <c:v>41934</c:v>
                </c:pt>
                <c:pt idx="2453">
                  <c:v>41935</c:v>
                </c:pt>
                <c:pt idx="2454">
                  <c:v>41936</c:v>
                </c:pt>
                <c:pt idx="2455">
                  <c:v>41939</c:v>
                </c:pt>
                <c:pt idx="2456">
                  <c:v>41940</c:v>
                </c:pt>
                <c:pt idx="2457">
                  <c:v>41941</c:v>
                </c:pt>
                <c:pt idx="2458">
                  <c:v>41942</c:v>
                </c:pt>
                <c:pt idx="2459">
                  <c:v>41943</c:v>
                </c:pt>
                <c:pt idx="2460">
                  <c:v>41946</c:v>
                </c:pt>
                <c:pt idx="2461">
                  <c:v>41947</c:v>
                </c:pt>
                <c:pt idx="2462">
                  <c:v>41948</c:v>
                </c:pt>
                <c:pt idx="2463">
                  <c:v>41949</c:v>
                </c:pt>
                <c:pt idx="2464">
                  <c:v>41950</c:v>
                </c:pt>
                <c:pt idx="2465">
                  <c:v>41953</c:v>
                </c:pt>
                <c:pt idx="2466">
                  <c:v>41955</c:v>
                </c:pt>
                <c:pt idx="2467">
                  <c:v>41956</c:v>
                </c:pt>
                <c:pt idx="2468">
                  <c:v>41957</c:v>
                </c:pt>
                <c:pt idx="2469">
                  <c:v>41960</c:v>
                </c:pt>
                <c:pt idx="2470">
                  <c:v>41961</c:v>
                </c:pt>
                <c:pt idx="2471">
                  <c:v>41962</c:v>
                </c:pt>
                <c:pt idx="2472">
                  <c:v>41963</c:v>
                </c:pt>
                <c:pt idx="2473">
                  <c:v>41964</c:v>
                </c:pt>
                <c:pt idx="2474">
                  <c:v>41967</c:v>
                </c:pt>
                <c:pt idx="2475">
                  <c:v>41968</c:v>
                </c:pt>
                <c:pt idx="2476">
                  <c:v>41969</c:v>
                </c:pt>
                <c:pt idx="2477">
                  <c:v>41971</c:v>
                </c:pt>
                <c:pt idx="2478">
                  <c:v>41974</c:v>
                </c:pt>
                <c:pt idx="2479">
                  <c:v>41975</c:v>
                </c:pt>
                <c:pt idx="2480">
                  <c:v>41976</c:v>
                </c:pt>
                <c:pt idx="2481">
                  <c:v>41977</c:v>
                </c:pt>
                <c:pt idx="2482">
                  <c:v>41978</c:v>
                </c:pt>
                <c:pt idx="2483">
                  <c:v>41981</c:v>
                </c:pt>
                <c:pt idx="2484">
                  <c:v>41982</c:v>
                </c:pt>
                <c:pt idx="2485">
                  <c:v>41983</c:v>
                </c:pt>
                <c:pt idx="2486">
                  <c:v>41984</c:v>
                </c:pt>
                <c:pt idx="2487">
                  <c:v>41985</c:v>
                </c:pt>
                <c:pt idx="2488">
                  <c:v>41988</c:v>
                </c:pt>
                <c:pt idx="2489">
                  <c:v>41989</c:v>
                </c:pt>
                <c:pt idx="2490">
                  <c:v>41990</c:v>
                </c:pt>
                <c:pt idx="2491">
                  <c:v>41991</c:v>
                </c:pt>
                <c:pt idx="2492">
                  <c:v>41992</c:v>
                </c:pt>
                <c:pt idx="2493">
                  <c:v>41995</c:v>
                </c:pt>
                <c:pt idx="2494">
                  <c:v>41996</c:v>
                </c:pt>
                <c:pt idx="2495">
                  <c:v>41997</c:v>
                </c:pt>
                <c:pt idx="2496">
                  <c:v>41999</c:v>
                </c:pt>
                <c:pt idx="2497">
                  <c:v>42002</c:v>
                </c:pt>
                <c:pt idx="2498">
                  <c:v>42003</c:v>
                </c:pt>
                <c:pt idx="2499">
                  <c:v>42004</c:v>
                </c:pt>
                <c:pt idx="2500">
                  <c:v>42006</c:v>
                </c:pt>
                <c:pt idx="2501">
                  <c:v>42009</c:v>
                </c:pt>
                <c:pt idx="2502">
                  <c:v>42010</c:v>
                </c:pt>
                <c:pt idx="2503">
                  <c:v>42011</c:v>
                </c:pt>
                <c:pt idx="2504">
                  <c:v>42012</c:v>
                </c:pt>
                <c:pt idx="2505">
                  <c:v>42013</c:v>
                </c:pt>
                <c:pt idx="2506">
                  <c:v>42016</c:v>
                </c:pt>
                <c:pt idx="2507">
                  <c:v>42017</c:v>
                </c:pt>
                <c:pt idx="2508">
                  <c:v>42018</c:v>
                </c:pt>
                <c:pt idx="2509">
                  <c:v>42019</c:v>
                </c:pt>
                <c:pt idx="2510">
                  <c:v>42020</c:v>
                </c:pt>
                <c:pt idx="2511">
                  <c:v>42024</c:v>
                </c:pt>
                <c:pt idx="2512">
                  <c:v>42025</c:v>
                </c:pt>
                <c:pt idx="2513">
                  <c:v>42026</c:v>
                </c:pt>
                <c:pt idx="2514">
                  <c:v>42027</c:v>
                </c:pt>
                <c:pt idx="2515">
                  <c:v>42030</c:v>
                </c:pt>
                <c:pt idx="2516">
                  <c:v>42031</c:v>
                </c:pt>
                <c:pt idx="2517">
                  <c:v>42032</c:v>
                </c:pt>
                <c:pt idx="2518">
                  <c:v>42033</c:v>
                </c:pt>
                <c:pt idx="2519">
                  <c:v>42034</c:v>
                </c:pt>
                <c:pt idx="2520">
                  <c:v>42037</c:v>
                </c:pt>
                <c:pt idx="2521">
                  <c:v>42038</c:v>
                </c:pt>
                <c:pt idx="2522">
                  <c:v>42039</c:v>
                </c:pt>
                <c:pt idx="2523">
                  <c:v>42040</c:v>
                </c:pt>
                <c:pt idx="2524">
                  <c:v>42041</c:v>
                </c:pt>
                <c:pt idx="2525">
                  <c:v>42044</c:v>
                </c:pt>
                <c:pt idx="2526">
                  <c:v>42045</c:v>
                </c:pt>
                <c:pt idx="2527">
                  <c:v>42046</c:v>
                </c:pt>
                <c:pt idx="2528">
                  <c:v>42047</c:v>
                </c:pt>
                <c:pt idx="2529">
                  <c:v>42048</c:v>
                </c:pt>
                <c:pt idx="2530">
                  <c:v>42052</c:v>
                </c:pt>
                <c:pt idx="2531">
                  <c:v>42053</c:v>
                </c:pt>
                <c:pt idx="2532">
                  <c:v>42054</c:v>
                </c:pt>
                <c:pt idx="2533">
                  <c:v>42055</c:v>
                </c:pt>
                <c:pt idx="2534">
                  <c:v>42058</c:v>
                </c:pt>
                <c:pt idx="2535">
                  <c:v>42059</c:v>
                </c:pt>
                <c:pt idx="2536">
                  <c:v>42060</c:v>
                </c:pt>
                <c:pt idx="2537">
                  <c:v>42061</c:v>
                </c:pt>
                <c:pt idx="2538">
                  <c:v>42062</c:v>
                </c:pt>
                <c:pt idx="2539">
                  <c:v>42065</c:v>
                </c:pt>
                <c:pt idx="2540">
                  <c:v>42066</c:v>
                </c:pt>
                <c:pt idx="2541">
                  <c:v>42067</c:v>
                </c:pt>
                <c:pt idx="2542">
                  <c:v>42068</c:v>
                </c:pt>
                <c:pt idx="2543">
                  <c:v>42069</c:v>
                </c:pt>
                <c:pt idx="2544">
                  <c:v>42072</c:v>
                </c:pt>
                <c:pt idx="2545">
                  <c:v>42073</c:v>
                </c:pt>
                <c:pt idx="2546">
                  <c:v>42074</c:v>
                </c:pt>
                <c:pt idx="2547">
                  <c:v>42075</c:v>
                </c:pt>
                <c:pt idx="2548">
                  <c:v>42076</c:v>
                </c:pt>
                <c:pt idx="2549">
                  <c:v>42079</c:v>
                </c:pt>
                <c:pt idx="2550">
                  <c:v>42080</c:v>
                </c:pt>
                <c:pt idx="2551">
                  <c:v>42081</c:v>
                </c:pt>
                <c:pt idx="2552">
                  <c:v>42082</c:v>
                </c:pt>
                <c:pt idx="2553">
                  <c:v>42083</c:v>
                </c:pt>
                <c:pt idx="2554">
                  <c:v>42086</c:v>
                </c:pt>
                <c:pt idx="2555">
                  <c:v>42087</c:v>
                </c:pt>
                <c:pt idx="2556">
                  <c:v>42088</c:v>
                </c:pt>
                <c:pt idx="2557">
                  <c:v>42089</c:v>
                </c:pt>
                <c:pt idx="2558">
                  <c:v>42090</c:v>
                </c:pt>
                <c:pt idx="2559">
                  <c:v>42093</c:v>
                </c:pt>
                <c:pt idx="2560">
                  <c:v>42094</c:v>
                </c:pt>
                <c:pt idx="2561">
                  <c:v>42095</c:v>
                </c:pt>
                <c:pt idx="2562">
                  <c:v>42096</c:v>
                </c:pt>
                <c:pt idx="2563">
                  <c:v>42101</c:v>
                </c:pt>
                <c:pt idx="2564">
                  <c:v>42102</c:v>
                </c:pt>
                <c:pt idx="2565">
                  <c:v>42103</c:v>
                </c:pt>
                <c:pt idx="2566">
                  <c:v>42104</c:v>
                </c:pt>
                <c:pt idx="2567">
                  <c:v>42107</c:v>
                </c:pt>
                <c:pt idx="2568">
                  <c:v>42108</c:v>
                </c:pt>
                <c:pt idx="2569">
                  <c:v>42109</c:v>
                </c:pt>
                <c:pt idx="2570">
                  <c:v>42110</c:v>
                </c:pt>
                <c:pt idx="2571">
                  <c:v>42111</c:v>
                </c:pt>
                <c:pt idx="2572">
                  <c:v>42114</c:v>
                </c:pt>
                <c:pt idx="2573">
                  <c:v>42115</c:v>
                </c:pt>
                <c:pt idx="2574">
                  <c:v>42116</c:v>
                </c:pt>
                <c:pt idx="2575">
                  <c:v>42117</c:v>
                </c:pt>
                <c:pt idx="2576">
                  <c:v>42118</c:v>
                </c:pt>
                <c:pt idx="2577">
                  <c:v>42121</c:v>
                </c:pt>
                <c:pt idx="2578">
                  <c:v>42122</c:v>
                </c:pt>
                <c:pt idx="2579">
                  <c:v>42123</c:v>
                </c:pt>
                <c:pt idx="2580">
                  <c:v>42124</c:v>
                </c:pt>
                <c:pt idx="2581">
                  <c:v>42125</c:v>
                </c:pt>
                <c:pt idx="2582">
                  <c:v>42128</c:v>
                </c:pt>
                <c:pt idx="2583">
                  <c:v>42129</c:v>
                </c:pt>
                <c:pt idx="2584">
                  <c:v>42130</c:v>
                </c:pt>
                <c:pt idx="2585">
                  <c:v>42131</c:v>
                </c:pt>
                <c:pt idx="2586">
                  <c:v>42132</c:v>
                </c:pt>
                <c:pt idx="2587">
                  <c:v>42135</c:v>
                </c:pt>
                <c:pt idx="2588">
                  <c:v>42136</c:v>
                </c:pt>
                <c:pt idx="2589">
                  <c:v>42137</c:v>
                </c:pt>
                <c:pt idx="2590">
                  <c:v>42138</c:v>
                </c:pt>
                <c:pt idx="2591">
                  <c:v>42139</c:v>
                </c:pt>
                <c:pt idx="2592">
                  <c:v>42142</c:v>
                </c:pt>
                <c:pt idx="2593">
                  <c:v>42143</c:v>
                </c:pt>
                <c:pt idx="2594">
                  <c:v>42144</c:v>
                </c:pt>
                <c:pt idx="2595">
                  <c:v>42145</c:v>
                </c:pt>
                <c:pt idx="2596">
                  <c:v>42146</c:v>
                </c:pt>
                <c:pt idx="2597">
                  <c:v>42150</c:v>
                </c:pt>
                <c:pt idx="2598">
                  <c:v>42151</c:v>
                </c:pt>
                <c:pt idx="2599">
                  <c:v>42152</c:v>
                </c:pt>
                <c:pt idx="2600">
                  <c:v>42153</c:v>
                </c:pt>
                <c:pt idx="2601">
                  <c:v>42156</c:v>
                </c:pt>
                <c:pt idx="2602">
                  <c:v>42157</c:v>
                </c:pt>
                <c:pt idx="2603">
                  <c:v>42158</c:v>
                </c:pt>
                <c:pt idx="2604">
                  <c:v>42159</c:v>
                </c:pt>
                <c:pt idx="2605">
                  <c:v>42160</c:v>
                </c:pt>
                <c:pt idx="2606">
                  <c:v>42163</c:v>
                </c:pt>
                <c:pt idx="2607">
                  <c:v>42164</c:v>
                </c:pt>
                <c:pt idx="2608">
                  <c:v>42165</c:v>
                </c:pt>
                <c:pt idx="2609">
                  <c:v>42166</c:v>
                </c:pt>
                <c:pt idx="2610">
                  <c:v>42167</c:v>
                </c:pt>
                <c:pt idx="2611">
                  <c:v>42170</c:v>
                </c:pt>
                <c:pt idx="2612">
                  <c:v>42171</c:v>
                </c:pt>
                <c:pt idx="2613">
                  <c:v>42172</c:v>
                </c:pt>
                <c:pt idx="2614">
                  <c:v>42173</c:v>
                </c:pt>
                <c:pt idx="2615">
                  <c:v>42174</c:v>
                </c:pt>
                <c:pt idx="2616">
                  <c:v>42177</c:v>
                </c:pt>
                <c:pt idx="2617">
                  <c:v>42178</c:v>
                </c:pt>
                <c:pt idx="2618">
                  <c:v>42179</c:v>
                </c:pt>
                <c:pt idx="2619">
                  <c:v>42180</c:v>
                </c:pt>
                <c:pt idx="2620">
                  <c:v>42181</c:v>
                </c:pt>
                <c:pt idx="2621">
                  <c:v>42184</c:v>
                </c:pt>
                <c:pt idx="2622">
                  <c:v>42185</c:v>
                </c:pt>
                <c:pt idx="2623">
                  <c:v>42186</c:v>
                </c:pt>
                <c:pt idx="2624">
                  <c:v>42187</c:v>
                </c:pt>
                <c:pt idx="2625">
                  <c:v>42191</c:v>
                </c:pt>
                <c:pt idx="2626">
                  <c:v>42192</c:v>
                </c:pt>
                <c:pt idx="2627">
                  <c:v>42193</c:v>
                </c:pt>
                <c:pt idx="2628">
                  <c:v>42194</c:v>
                </c:pt>
                <c:pt idx="2629">
                  <c:v>42195</c:v>
                </c:pt>
                <c:pt idx="2630">
                  <c:v>42198</c:v>
                </c:pt>
                <c:pt idx="2631">
                  <c:v>42199</c:v>
                </c:pt>
                <c:pt idx="2632">
                  <c:v>42200</c:v>
                </c:pt>
                <c:pt idx="2633">
                  <c:v>42201</c:v>
                </c:pt>
                <c:pt idx="2634">
                  <c:v>42202</c:v>
                </c:pt>
                <c:pt idx="2635">
                  <c:v>42205</c:v>
                </c:pt>
                <c:pt idx="2636">
                  <c:v>42206</c:v>
                </c:pt>
                <c:pt idx="2637">
                  <c:v>42207</c:v>
                </c:pt>
                <c:pt idx="2638">
                  <c:v>42208</c:v>
                </c:pt>
                <c:pt idx="2639">
                  <c:v>42209</c:v>
                </c:pt>
                <c:pt idx="2640">
                  <c:v>42212</c:v>
                </c:pt>
                <c:pt idx="2641">
                  <c:v>42213</c:v>
                </c:pt>
                <c:pt idx="2642">
                  <c:v>42214</c:v>
                </c:pt>
                <c:pt idx="2643">
                  <c:v>42215</c:v>
                </c:pt>
                <c:pt idx="2644">
                  <c:v>42216</c:v>
                </c:pt>
                <c:pt idx="2645">
                  <c:v>42219</c:v>
                </c:pt>
                <c:pt idx="2646">
                  <c:v>42220</c:v>
                </c:pt>
                <c:pt idx="2647">
                  <c:v>42221</c:v>
                </c:pt>
                <c:pt idx="2648">
                  <c:v>42222</c:v>
                </c:pt>
                <c:pt idx="2649">
                  <c:v>42223</c:v>
                </c:pt>
                <c:pt idx="2650">
                  <c:v>42226</c:v>
                </c:pt>
                <c:pt idx="2651">
                  <c:v>42227</c:v>
                </c:pt>
                <c:pt idx="2652">
                  <c:v>42228</c:v>
                </c:pt>
                <c:pt idx="2653">
                  <c:v>42229</c:v>
                </c:pt>
                <c:pt idx="2654">
                  <c:v>42230</c:v>
                </c:pt>
                <c:pt idx="2655">
                  <c:v>42233</c:v>
                </c:pt>
                <c:pt idx="2656">
                  <c:v>42234</c:v>
                </c:pt>
                <c:pt idx="2657">
                  <c:v>42235</c:v>
                </c:pt>
                <c:pt idx="2658">
                  <c:v>42236</c:v>
                </c:pt>
                <c:pt idx="2659">
                  <c:v>42237</c:v>
                </c:pt>
                <c:pt idx="2660">
                  <c:v>42240</c:v>
                </c:pt>
                <c:pt idx="2661">
                  <c:v>42241</c:v>
                </c:pt>
                <c:pt idx="2662">
                  <c:v>42242</c:v>
                </c:pt>
                <c:pt idx="2663">
                  <c:v>42243</c:v>
                </c:pt>
                <c:pt idx="2664">
                  <c:v>42244</c:v>
                </c:pt>
                <c:pt idx="2665">
                  <c:v>42247</c:v>
                </c:pt>
                <c:pt idx="2666">
                  <c:v>42248</c:v>
                </c:pt>
                <c:pt idx="2667">
                  <c:v>42249</c:v>
                </c:pt>
                <c:pt idx="2668">
                  <c:v>42250</c:v>
                </c:pt>
                <c:pt idx="2669">
                  <c:v>42251</c:v>
                </c:pt>
                <c:pt idx="2670">
                  <c:v>42255</c:v>
                </c:pt>
                <c:pt idx="2671">
                  <c:v>42256</c:v>
                </c:pt>
                <c:pt idx="2672">
                  <c:v>42257</c:v>
                </c:pt>
                <c:pt idx="2673">
                  <c:v>42258</c:v>
                </c:pt>
                <c:pt idx="2674">
                  <c:v>42261</c:v>
                </c:pt>
                <c:pt idx="2675">
                  <c:v>42262</c:v>
                </c:pt>
                <c:pt idx="2676">
                  <c:v>42263</c:v>
                </c:pt>
                <c:pt idx="2677">
                  <c:v>42264</c:v>
                </c:pt>
                <c:pt idx="2678">
                  <c:v>42265</c:v>
                </c:pt>
                <c:pt idx="2679">
                  <c:v>42268</c:v>
                </c:pt>
                <c:pt idx="2680">
                  <c:v>42269</c:v>
                </c:pt>
                <c:pt idx="2681">
                  <c:v>42270</c:v>
                </c:pt>
                <c:pt idx="2682">
                  <c:v>42271</c:v>
                </c:pt>
                <c:pt idx="2683">
                  <c:v>42272</c:v>
                </c:pt>
                <c:pt idx="2684">
                  <c:v>42275</c:v>
                </c:pt>
                <c:pt idx="2685">
                  <c:v>42276</c:v>
                </c:pt>
                <c:pt idx="2686">
                  <c:v>42277</c:v>
                </c:pt>
                <c:pt idx="2687">
                  <c:v>42278</c:v>
                </c:pt>
                <c:pt idx="2688">
                  <c:v>42279</c:v>
                </c:pt>
                <c:pt idx="2689">
                  <c:v>42282</c:v>
                </c:pt>
                <c:pt idx="2690">
                  <c:v>42283</c:v>
                </c:pt>
                <c:pt idx="2691">
                  <c:v>42284</c:v>
                </c:pt>
                <c:pt idx="2692">
                  <c:v>42285</c:v>
                </c:pt>
                <c:pt idx="2693">
                  <c:v>42286</c:v>
                </c:pt>
                <c:pt idx="2694">
                  <c:v>42290</c:v>
                </c:pt>
                <c:pt idx="2695">
                  <c:v>42291</c:v>
                </c:pt>
                <c:pt idx="2696">
                  <c:v>42292</c:v>
                </c:pt>
                <c:pt idx="2697">
                  <c:v>42293</c:v>
                </c:pt>
                <c:pt idx="2698">
                  <c:v>42296</c:v>
                </c:pt>
                <c:pt idx="2699">
                  <c:v>42297</c:v>
                </c:pt>
                <c:pt idx="2700">
                  <c:v>42298</c:v>
                </c:pt>
                <c:pt idx="2701">
                  <c:v>42299</c:v>
                </c:pt>
                <c:pt idx="2702">
                  <c:v>42300</c:v>
                </c:pt>
                <c:pt idx="2703">
                  <c:v>42303</c:v>
                </c:pt>
                <c:pt idx="2704">
                  <c:v>42304</c:v>
                </c:pt>
                <c:pt idx="2705">
                  <c:v>42305</c:v>
                </c:pt>
                <c:pt idx="2706">
                  <c:v>42306</c:v>
                </c:pt>
                <c:pt idx="2707">
                  <c:v>42307</c:v>
                </c:pt>
                <c:pt idx="2708">
                  <c:v>42310</c:v>
                </c:pt>
                <c:pt idx="2709">
                  <c:v>42311</c:v>
                </c:pt>
                <c:pt idx="2710">
                  <c:v>42312</c:v>
                </c:pt>
                <c:pt idx="2711">
                  <c:v>42313</c:v>
                </c:pt>
                <c:pt idx="2712">
                  <c:v>42314</c:v>
                </c:pt>
                <c:pt idx="2713">
                  <c:v>42317</c:v>
                </c:pt>
                <c:pt idx="2714">
                  <c:v>42318</c:v>
                </c:pt>
                <c:pt idx="2715">
                  <c:v>42320</c:v>
                </c:pt>
                <c:pt idx="2716">
                  <c:v>42321</c:v>
                </c:pt>
                <c:pt idx="2717">
                  <c:v>42324</c:v>
                </c:pt>
                <c:pt idx="2718">
                  <c:v>42325</c:v>
                </c:pt>
                <c:pt idx="2719">
                  <c:v>42326</c:v>
                </c:pt>
                <c:pt idx="2720">
                  <c:v>42327</c:v>
                </c:pt>
                <c:pt idx="2721">
                  <c:v>42328</c:v>
                </c:pt>
                <c:pt idx="2722">
                  <c:v>42331</c:v>
                </c:pt>
                <c:pt idx="2723">
                  <c:v>42332</c:v>
                </c:pt>
                <c:pt idx="2724">
                  <c:v>42333</c:v>
                </c:pt>
                <c:pt idx="2725">
                  <c:v>42335</c:v>
                </c:pt>
                <c:pt idx="2726">
                  <c:v>42338</c:v>
                </c:pt>
                <c:pt idx="2727">
                  <c:v>42339</c:v>
                </c:pt>
                <c:pt idx="2728">
                  <c:v>42340</c:v>
                </c:pt>
                <c:pt idx="2729">
                  <c:v>42341</c:v>
                </c:pt>
                <c:pt idx="2730">
                  <c:v>42342</c:v>
                </c:pt>
                <c:pt idx="2731">
                  <c:v>42345</c:v>
                </c:pt>
                <c:pt idx="2732">
                  <c:v>42346</c:v>
                </c:pt>
                <c:pt idx="2733">
                  <c:v>42347</c:v>
                </c:pt>
                <c:pt idx="2734">
                  <c:v>42348</c:v>
                </c:pt>
                <c:pt idx="2735">
                  <c:v>42349</c:v>
                </c:pt>
                <c:pt idx="2736">
                  <c:v>42352</c:v>
                </c:pt>
                <c:pt idx="2737">
                  <c:v>42353</c:v>
                </c:pt>
                <c:pt idx="2738">
                  <c:v>42354</c:v>
                </c:pt>
                <c:pt idx="2739">
                  <c:v>42355</c:v>
                </c:pt>
                <c:pt idx="2740">
                  <c:v>42356</c:v>
                </c:pt>
                <c:pt idx="2741">
                  <c:v>42359</c:v>
                </c:pt>
                <c:pt idx="2742">
                  <c:v>42360</c:v>
                </c:pt>
                <c:pt idx="2743">
                  <c:v>42361</c:v>
                </c:pt>
                <c:pt idx="2744">
                  <c:v>42362</c:v>
                </c:pt>
                <c:pt idx="2745">
                  <c:v>42366</c:v>
                </c:pt>
                <c:pt idx="2746">
                  <c:v>42367</c:v>
                </c:pt>
                <c:pt idx="2747">
                  <c:v>42368</c:v>
                </c:pt>
                <c:pt idx="2748">
                  <c:v>42369</c:v>
                </c:pt>
                <c:pt idx="2749">
                  <c:v>42373</c:v>
                </c:pt>
                <c:pt idx="2750">
                  <c:v>42374</c:v>
                </c:pt>
                <c:pt idx="2751">
                  <c:v>42375</c:v>
                </c:pt>
                <c:pt idx="2752">
                  <c:v>42376</c:v>
                </c:pt>
                <c:pt idx="2753">
                  <c:v>42377</c:v>
                </c:pt>
                <c:pt idx="2754">
                  <c:v>42380</c:v>
                </c:pt>
                <c:pt idx="2755">
                  <c:v>42381</c:v>
                </c:pt>
                <c:pt idx="2756">
                  <c:v>42382</c:v>
                </c:pt>
                <c:pt idx="2757">
                  <c:v>42383</c:v>
                </c:pt>
                <c:pt idx="2758">
                  <c:v>42384</c:v>
                </c:pt>
                <c:pt idx="2759">
                  <c:v>42387</c:v>
                </c:pt>
                <c:pt idx="2760">
                  <c:v>42388</c:v>
                </c:pt>
                <c:pt idx="2761">
                  <c:v>42389</c:v>
                </c:pt>
                <c:pt idx="2762">
                  <c:v>42390</c:v>
                </c:pt>
                <c:pt idx="2763">
                  <c:v>42391</c:v>
                </c:pt>
                <c:pt idx="2764">
                  <c:v>42394</c:v>
                </c:pt>
                <c:pt idx="2765">
                  <c:v>42395</c:v>
                </c:pt>
                <c:pt idx="2766">
                  <c:v>42396</c:v>
                </c:pt>
                <c:pt idx="2767">
                  <c:v>42397</c:v>
                </c:pt>
                <c:pt idx="2768">
                  <c:v>42398</c:v>
                </c:pt>
                <c:pt idx="2769">
                  <c:v>42401</c:v>
                </c:pt>
                <c:pt idx="2770">
                  <c:v>42402</c:v>
                </c:pt>
                <c:pt idx="2771">
                  <c:v>42403</c:v>
                </c:pt>
                <c:pt idx="2772">
                  <c:v>42404</c:v>
                </c:pt>
                <c:pt idx="2773">
                  <c:v>42405</c:v>
                </c:pt>
                <c:pt idx="2774">
                  <c:v>42408</c:v>
                </c:pt>
                <c:pt idx="2775">
                  <c:v>42409</c:v>
                </c:pt>
                <c:pt idx="2776">
                  <c:v>42410</c:v>
                </c:pt>
                <c:pt idx="2777">
                  <c:v>42411</c:v>
                </c:pt>
                <c:pt idx="2778">
                  <c:v>42412</c:v>
                </c:pt>
                <c:pt idx="2779">
                  <c:v>42415</c:v>
                </c:pt>
                <c:pt idx="2780">
                  <c:v>42416</c:v>
                </c:pt>
                <c:pt idx="2781">
                  <c:v>42417</c:v>
                </c:pt>
                <c:pt idx="2782">
                  <c:v>42418</c:v>
                </c:pt>
                <c:pt idx="2783">
                  <c:v>42419</c:v>
                </c:pt>
                <c:pt idx="2784">
                  <c:v>42422</c:v>
                </c:pt>
                <c:pt idx="2785">
                  <c:v>42423</c:v>
                </c:pt>
                <c:pt idx="2786">
                  <c:v>42424</c:v>
                </c:pt>
                <c:pt idx="2787">
                  <c:v>42425</c:v>
                </c:pt>
                <c:pt idx="2788">
                  <c:v>42426</c:v>
                </c:pt>
                <c:pt idx="2789">
                  <c:v>42429</c:v>
                </c:pt>
                <c:pt idx="2790">
                  <c:v>42430</c:v>
                </c:pt>
                <c:pt idx="2791">
                  <c:v>42431</c:v>
                </c:pt>
                <c:pt idx="2792">
                  <c:v>42432</c:v>
                </c:pt>
                <c:pt idx="2793">
                  <c:v>42433</c:v>
                </c:pt>
                <c:pt idx="2794">
                  <c:v>42436</c:v>
                </c:pt>
                <c:pt idx="2795">
                  <c:v>42437</c:v>
                </c:pt>
                <c:pt idx="2796">
                  <c:v>42438</c:v>
                </c:pt>
                <c:pt idx="2797">
                  <c:v>42439</c:v>
                </c:pt>
                <c:pt idx="2798">
                  <c:v>42440</c:v>
                </c:pt>
                <c:pt idx="2799">
                  <c:v>42443</c:v>
                </c:pt>
                <c:pt idx="2800">
                  <c:v>42444</c:v>
                </c:pt>
                <c:pt idx="2801">
                  <c:v>42445</c:v>
                </c:pt>
                <c:pt idx="2802">
                  <c:v>42446</c:v>
                </c:pt>
                <c:pt idx="2803">
                  <c:v>42447</c:v>
                </c:pt>
                <c:pt idx="2804">
                  <c:v>42450</c:v>
                </c:pt>
                <c:pt idx="2805">
                  <c:v>42451</c:v>
                </c:pt>
                <c:pt idx="2806">
                  <c:v>42452</c:v>
                </c:pt>
                <c:pt idx="2807">
                  <c:v>42453</c:v>
                </c:pt>
                <c:pt idx="2808">
                  <c:v>42454</c:v>
                </c:pt>
                <c:pt idx="2809">
                  <c:v>42457</c:v>
                </c:pt>
                <c:pt idx="2810">
                  <c:v>42458</c:v>
                </c:pt>
                <c:pt idx="2811">
                  <c:v>42459</c:v>
                </c:pt>
                <c:pt idx="2812">
                  <c:v>42460</c:v>
                </c:pt>
                <c:pt idx="2813">
                  <c:v>42461</c:v>
                </c:pt>
                <c:pt idx="2814">
                  <c:v>42464</c:v>
                </c:pt>
                <c:pt idx="2815">
                  <c:v>42465</c:v>
                </c:pt>
                <c:pt idx="2816">
                  <c:v>42466</c:v>
                </c:pt>
                <c:pt idx="2817">
                  <c:v>42467</c:v>
                </c:pt>
                <c:pt idx="2818">
                  <c:v>42468</c:v>
                </c:pt>
                <c:pt idx="2819">
                  <c:v>42471</c:v>
                </c:pt>
                <c:pt idx="2820">
                  <c:v>42472</c:v>
                </c:pt>
                <c:pt idx="2821">
                  <c:v>42473</c:v>
                </c:pt>
                <c:pt idx="2822">
                  <c:v>42474</c:v>
                </c:pt>
                <c:pt idx="2823">
                  <c:v>42475</c:v>
                </c:pt>
                <c:pt idx="2824">
                  <c:v>42478</c:v>
                </c:pt>
                <c:pt idx="2825">
                  <c:v>42479</c:v>
                </c:pt>
                <c:pt idx="2826">
                  <c:v>42480</c:v>
                </c:pt>
                <c:pt idx="2827">
                  <c:v>42481</c:v>
                </c:pt>
                <c:pt idx="2828">
                  <c:v>42482</c:v>
                </c:pt>
                <c:pt idx="2829">
                  <c:v>42485</c:v>
                </c:pt>
                <c:pt idx="2830">
                  <c:v>42486</c:v>
                </c:pt>
                <c:pt idx="2831">
                  <c:v>42487</c:v>
                </c:pt>
                <c:pt idx="2832">
                  <c:v>42488</c:v>
                </c:pt>
                <c:pt idx="2833">
                  <c:v>42489</c:v>
                </c:pt>
                <c:pt idx="2834">
                  <c:v>42492</c:v>
                </c:pt>
                <c:pt idx="2835">
                  <c:v>42493</c:v>
                </c:pt>
                <c:pt idx="2836">
                  <c:v>42494</c:v>
                </c:pt>
                <c:pt idx="2837">
                  <c:v>42495</c:v>
                </c:pt>
                <c:pt idx="2838">
                  <c:v>42496</c:v>
                </c:pt>
                <c:pt idx="2839">
                  <c:v>42499</c:v>
                </c:pt>
                <c:pt idx="2840">
                  <c:v>42500</c:v>
                </c:pt>
                <c:pt idx="2841">
                  <c:v>42501</c:v>
                </c:pt>
                <c:pt idx="2842">
                  <c:v>42502</c:v>
                </c:pt>
                <c:pt idx="2843">
                  <c:v>42503</c:v>
                </c:pt>
                <c:pt idx="2844">
                  <c:v>42506</c:v>
                </c:pt>
                <c:pt idx="2845">
                  <c:v>42507</c:v>
                </c:pt>
                <c:pt idx="2846">
                  <c:v>42508</c:v>
                </c:pt>
                <c:pt idx="2847">
                  <c:v>42509</c:v>
                </c:pt>
                <c:pt idx="2848">
                  <c:v>42510</c:v>
                </c:pt>
                <c:pt idx="2849">
                  <c:v>42513</c:v>
                </c:pt>
                <c:pt idx="2850">
                  <c:v>42514</c:v>
                </c:pt>
                <c:pt idx="2851">
                  <c:v>42515</c:v>
                </c:pt>
                <c:pt idx="2852">
                  <c:v>42516</c:v>
                </c:pt>
                <c:pt idx="2853">
                  <c:v>42517</c:v>
                </c:pt>
                <c:pt idx="2854">
                  <c:v>42520</c:v>
                </c:pt>
                <c:pt idx="2855">
                  <c:v>42521</c:v>
                </c:pt>
                <c:pt idx="2856">
                  <c:v>42522</c:v>
                </c:pt>
                <c:pt idx="2857">
                  <c:v>42523</c:v>
                </c:pt>
                <c:pt idx="2858">
                  <c:v>42524</c:v>
                </c:pt>
                <c:pt idx="2859">
                  <c:v>42527</c:v>
                </c:pt>
                <c:pt idx="2860">
                  <c:v>42528</c:v>
                </c:pt>
                <c:pt idx="2861">
                  <c:v>42529</c:v>
                </c:pt>
                <c:pt idx="2862">
                  <c:v>42530</c:v>
                </c:pt>
                <c:pt idx="2863">
                  <c:v>42531</c:v>
                </c:pt>
                <c:pt idx="2864">
                  <c:v>42534</c:v>
                </c:pt>
                <c:pt idx="2865">
                  <c:v>42535</c:v>
                </c:pt>
                <c:pt idx="2866">
                  <c:v>42536</c:v>
                </c:pt>
                <c:pt idx="2867">
                  <c:v>42537</c:v>
                </c:pt>
                <c:pt idx="2868">
                  <c:v>42538</c:v>
                </c:pt>
                <c:pt idx="2869">
                  <c:v>42541</c:v>
                </c:pt>
                <c:pt idx="2870">
                  <c:v>42542</c:v>
                </c:pt>
                <c:pt idx="2871">
                  <c:v>42543</c:v>
                </c:pt>
                <c:pt idx="2872">
                  <c:v>42544</c:v>
                </c:pt>
                <c:pt idx="2873">
                  <c:v>42545</c:v>
                </c:pt>
                <c:pt idx="2874">
                  <c:v>42548</c:v>
                </c:pt>
                <c:pt idx="2875">
                  <c:v>42549</c:v>
                </c:pt>
                <c:pt idx="2876">
                  <c:v>42550</c:v>
                </c:pt>
                <c:pt idx="2877">
                  <c:v>42551</c:v>
                </c:pt>
                <c:pt idx="2878">
                  <c:v>42552</c:v>
                </c:pt>
                <c:pt idx="2879">
                  <c:v>42556</c:v>
                </c:pt>
                <c:pt idx="2880">
                  <c:v>42557</c:v>
                </c:pt>
                <c:pt idx="2881">
                  <c:v>42558</c:v>
                </c:pt>
                <c:pt idx="2882">
                  <c:v>42559</c:v>
                </c:pt>
                <c:pt idx="2883">
                  <c:v>42562</c:v>
                </c:pt>
                <c:pt idx="2884">
                  <c:v>42563</c:v>
                </c:pt>
                <c:pt idx="2885">
                  <c:v>42564</c:v>
                </c:pt>
                <c:pt idx="2886">
                  <c:v>42565</c:v>
                </c:pt>
                <c:pt idx="2887">
                  <c:v>42566</c:v>
                </c:pt>
                <c:pt idx="2888">
                  <c:v>42569</c:v>
                </c:pt>
                <c:pt idx="2889">
                  <c:v>42570</c:v>
                </c:pt>
                <c:pt idx="2890">
                  <c:v>42571</c:v>
                </c:pt>
                <c:pt idx="2891">
                  <c:v>42572</c:v>
                </c:pt>
                <c:pt idx="2892">
                  <c:v>42573</c:v>
                </c:pt>
                <c:pt idx="2893">
                  <c:v>42576</c:v>
                </c:pt>
                <c:pt idx="2894">
                  <c:v>42577</c:v>
                </c:pt>
                <c:pt idx="2895">
                  <c:v>42578</c:v>
                </c:pt>
                <c:pt idx="2896">
                  <c:v>42579</c:v>
                </c:pt>
                <c:pt idx="2897">
                  <c:v>42580</c:v>
                </c:pt>
                <c:pt idx="2898">
                  <c:v>42583</c:v>
                </c:pt>
                <c:pt idx="2899">
                  <c:v>42584</c:v>
                </c:pt>
                <c:pt idx="2900">
                  <c:v>42585</c:v>
                </c:pt>
                <c:pt idx="2901">
                  <c:v>42586</c:v>
                </c:pt>
                <c:pt idx="2902">
                  <c:v>42587</c:v>
                </c:pt>
                <c:pt idx="2903">
                  <c:v>42590</c:v>
                </c:pt>
                <c:pt idx="2904">
                  <c:v>42591</c:v>
                </c:pt>
                <c:pt idx="2905">
                  <c:v>42592</c:v>
                </c:pt>
                <c:pt idx="2906">
                  <c:v>42593</c:v>
                </c:pt>
                <c:pt idx="2907">
                  <c:v>42594</c:v>
                </c:pt>
                <c:pt idx="2908">
                  <c:v>42597</c:v>
                </c:pt>
                <c:pt idx="2909">
                  <c:v>42598</c:v>
                </c:pt>
                <c:pt idx="2910">
                  <c:v>42599</c:v>
                </c:pt>
                <c:pt idx="2911">
                  <c:v>42600</c:v>
                </c:pt>
                <c:pt idx="2912">
                  <c:v>42601</c:v>
                </c:pt>
                <c:pt idx="2913">
                  <c:v>42604</c:v>
                </c:pt>
                <c:pt idx="2914">
                  <c:v>42605</c:v>
                </c:pt>
                <c:pt idx="2915">
                  <c:v>42606</c:v>
                </c:pt>
                <c:pt idx="2916">
                  <c:v>42607</c:v>
                </c:pt>
                <c:pt idx="2917">
                  <c:v>42608</c:v>
                </c:pt>
                <c:pt idx="2918">
                  <c:v>42611</c:v>
                </c:pt>
                <c:pt idx="2919">
                  <c:v>42612</c:v>
                </c:pt>
                <c:pt idx="2920">
                  <c:v>42613</c:v>
                </c:pt>
                <c:pt idx="2921">
                  <c:v>42614</c:v>
                </c:pt>
                <c:pt idx="2922">
                  <c:v>42615</c:v>
                </c:pt>
                <c:pt idx="2923">
                  <c:v>42618</c:v>
                </c:pt>
                <c:pt idx="2924">
                  <c:v>42619</c:v>
                </c:pt>
                <c:pt idx="2925">
                  <c:v>42620</c:v>
                </c:pt>
                <c:pt idx="2926">
                  <c:v>42621</c:v>
                </c:pt>
                <c:pt idx="2927">
                  <c:v>42622</c:v>
                </c:pt>
                <c:pt idx="2928">
                  <c:v>42625</c:v>
                </c:pt>
                <c:pt idx="2929">
                  <c:v>42626</c:v>
                </c:pt>
                <c:pt idx="2930">
                  <c:v>42627</c:v>
                </c:pt>
                <c:pt idx="2931">
                  <c:v>42628</c:v>
                </c:pt>
                <c:pt idx="2932">
                  <c:v>42629</c:v>
                </c:pt>
                <c:pt idx="2933">
                  <c:v>42632</c:v>
                </c:pt>
                <c:pt idx="2934">
                  <c:v>42633</c:v>
                </c:pt>
                <c:pt idx="2935">
                  <c:v>42634</c:v>
                </c:pt>
                <c:pt idx="2936">
                  <c:v>42635</c:v>
                </c:pt>
                <c:pt idx="2937">
                  <c:v>42636</c:v>
                </c:pt>
                <c:pt idx="2938">
                  <c:v>42639</c:v>
                </c:pt>
                <c:pt idx="2939">
                  <c:v>42640</c:v>
                </c:pt>
                <c:pt idx="2940">
                  <c:v>42641</c:v>
                </c:pt>
                <c:pt idx="2941">
                  <c:v>42642</c:v>
                </c:pt>
                <c:pt idx="2942">
                  <c:v>42643</c:v>
                </c:pt>
                <c:pt idx="2943">
                  <c:v>42646</c:v>
                </c:pt>
                <c:pt idx="2944">
                  <c:v>42647</c:v>
                </c:pt>
                <c:pt idx="2945">
                  <c:v>42648</c:v>
                </c:pt>
                <c:pt idx="2946">
                  <c:v>42649</c:v>
                </c:pt>
                <c:pt idx="2947">
                  <c:v>42650</c:v>
                </c:pt>
                <c:pt idx="2948">
                  <c:v>42653</c:v>
                </c:pt>
                <c:pt idx="2949">
                  <c:v>42654</c:v>
                </c:pt>
                <c:pt idx="2950">
                  <c:v>42655</c:v>
                </c:pt>
                <c:pt idx="2951">
                  <c:v>42656</c:v>
                </c:pt>
                <c:pt idx="2952">
                  <c:v>42657</c:v>
                </c:pt>
                <c:pt idx="2953">
                  <c:v>42660</c:v>
                </c:pt>
                <c:pt idx="2954">
                  <c:v>42661</c:v>
                </c:pt>
                <c:pt idx="2955">
                  <c:v>42662</c:v>
                </c:pt>
                <c:pt idx="2956">
                  <c:v>42663</c:v>
                </c:pt>
                <c:pt idx="2957">
                  <c:v>42664</c:v>
                </c:pt>
                <c:pt idx="2958">
                  <c:v>42667</c:v>
                </c:pt>
                <c:pt idx="2959">
                  <c:v>42668</c:v>
                </c:pt>
                <c:pt idx="2960">
                  <c:v>42669</c:v>
                </c:pt>
                <c:pt idx="2961">
                  <c:v>42670</c:v>
                </c:pt>
                <c:pt idx="2962">
                  <c:v>42671</c:v>
                </c:pt>
                <c:pt idx="2963">
                  <c:v>42674</c:v>
                </c:pt>
                <c:pt idx="2964">
                  <c:v>42675</c:v>
                </c:pt>
                <c:pt idx="2965">
                  <c:v>42676</c:v>
                </c:pt>
                <c:pt idx="2966">
                  <c:v>42677</c:v>
                </c:pt>
                <c:pt idx="2967">
                  <c:v>42678</c:v>
                </c:pt>
                <c:pt idx="2968">
                  <c:v>42681</c:v>
                </c:pt>
                <c:pt idx="2969">
                  <c:v>42682</c:v>
                </c:pt>
                <c:pt idx="2970">
                  <c:v>42683</c:v>
                </c:pt>
                <c:pt idx="2971">
                  <c:v>42684</c:v>
                </c:pt>
                <c:pt idx="2972">
                  <c:v>42685</c:v>
                </c:pt>
                <c:pt idx="2973">
                  <c:v>42688</c:v>
                </c:pt>
                <c:pt idx="2974">
                  <c:v>42689</c:v>
                </c:pt>
                <c:pt idx="2975">
                  <c:v>42690</c:v>
                </c:pt>
                <c:pt idx="2976">
                  <c:v>42691</c:v>
                </c:pt>
                <c:pt idx="2977">
                  <c:v>42692</c:v>
                </c:pt>
                <c:pt idx="2978">
                  <c:v>42695</c:v>
                </c:pt>
                <c:pt idx="2979">
                  <c:v>42696</c:v>
                </c:pt>
                <c:pt idx="2980">
                  <c:v>42697</c:v>
                </c:pt>
                <c:pt idx="2981">
                  <c:v>42698</c:v>
                </c:pt>
                <c:pt idx="2982">
                  <c:v>42699</c:v>
                </c:pt>
                <c:pt idx="2983">
                  <c:v>42702</c:v>
                </c:pt>
                <c:pt idx="2984">
                  <c:v>42703</c:v>
                </c:pt>
                <c:pt idx="2985">
                  <c:v>42704</c:v>
                </c:pt>
                <c:pt idx="2986">
                  <c:v>42705</c:v>
                </c:pt>
                <c:pt idx="2987">
                  <c:v>42706</c:v>
                </c:pt>
                <c:pt idx="2988">
                  <c:v>42709</c:v>
                </c:pt>
                <c:pt idx="2989">
                  <c:v>42710</c:v>
                </c:pt>
                <c:pt idx="2990">
                  <c:v>42711</c:v>
                </c:pt>
                <c:pt idx="2991">
                  <c:v>42712</c:v>
                </c:pt>
                <c:pt idx="2992">
                  <c:v>42713</c:v>
                </c:pt>
                <c:pt idx="2993">
                  <c:v>42716</c:v>
                </c:pt>
                <c:pt idx="2994">
                  <c:v>42717</c:v>
                </c:pt>
                <c:pt idx="2995">
                  <c:v>42718</c:v>
                </c:pt>
                <c:pt idx="2996">
                  <c:v>42719</c:v>
                </c:pt>
                <c:pt idx="2997">
                  <c:v>42720</c:v>
                </c:pt>
                <c:pt idx="2998">
                  <c:v>42723</c:v>
                </c:pt>
                <c:pt idx="2999">
                  <c:v>42724</c:v>
                </c:pt>
                <c:pt idx="3000">
                  <c:v>42725</c:v>
                </c:pt>
                <c:pt idx="3001">
                  <c:v>42726</c:v>
                </c:pt>
                <c:pt idx="3002">
                  <c:v>42727</c:v>
                </c:pt>
                <c:pt idx="3003">
                  <c:v>42730</c:v>
                </c:pt>
                <c:pt idx="3004">
                  <c:v>42731</c:v>
                </c:pt>
                <c:pt idx="3005">
                  <c:v>42732</c:v>
                </c:pt>
                <c:pt idx="3006">
                  <c:v>42733</c:v>
                </c:pt>
                <c:pt idx="3007">
                  <c:v>42734</c:v>
                </c:pt>
                <c:pt idx="3008">
                  <c:v>42737</c:v>
                </c:pt>
                <c:pt idx="3009">
                  <c:v>42738</c:v>
                </c:pt>
                <c:pt idx="3010">
                  <c:v>42739</c:v>
                </c:pt>
                <c:pt idx="3011">
                  <c:v>42740</c:v>
                </c:pt>
                <c:pt idx="3012">
                  <c:v>42741</c:v>
                </c:pt>
                <c:pt idx="3013">
                  <c:v>42744</c:v>
                </c:pt>
                <c:pt idx="3014">
                  <c:v>42745</c:v>
                </c:pt>
                <c:pt idx="3015">
                  <c:v>42746</c:v>
                </c:pt>
                <c:pt idx="3016">
                  <c:v>42747</c:v>
                </c:pt>
                <c:pt idx="3017">
                  <c:v>42748</c:v>
                </c:pt>
                <c:pt idx="3018">
                  <c:v>42751</c:v>
                </c:pt>
                <c:pt idx="3019">
                  <c:v>42752</c:v>
                </c:pt>
                <c:pt idx="3020">
                  <c:v>42753</c:v>
                </c:pt>
                <c:pt idx="3021">
                  <c:v>42754</c:v>
                </c:pt>
                <c:pt idx="3022">
                  <c:v>42755</c:v>
                </c:pt>
                <c:pt idx="3023">
                  <c:v>42758</c:v>
                </c:pt>
                <c:pt idx="3024">
                  <c:v>42759</c:v>
                </c:pt>
                <c:pt idx="3025">
                  <c:v>42760</c:v>
                </c:pt>
                <c:pt idx="3026">
                  <c:v>42761</c:v>
                </c:pt>
                <c:pt idx="3027">
                  <c:v>42762</c:v>
                </c:pt>
                <c:pt idx="3028">
                  <c:v>42765</c:v>
                </c:pt>
                <c:pt idx="3029">
                  <c:v>42766</c:v>
                </c:pt>
                <c:pt idx="3030">
                  <c:v>42767</c:v>
                </c:pt>
                <c:pt idx="3031">
                  <c:v>42768</c:v>
                </c:pt>
                <c:pt idx="3032">
                  <c:v>42769</c:v>
                </c:pt>
                <c:pt idx="3033">
                  <c:v>42772</c:v>
                </c:pt>
                <c:pt idx="3034">
                  <c:v>42773</c:v>
                </c:pt>
                <c:pt idx="3035">
                  <c:v>42774</c:v>
                </c:pt>
                <c:pt idx="3036">
                  <c:v>42775</c:v>
                </c:pt>
                <c:pt idx="3037">
                  <c:v>42776</c:v>
                </c:pt>
                <c:pt idx="3038">
                  <c:v>42779</c:v>
                </c:pt>
                <c:pt idx="3039">
                  <c:v>42780</c:v>
                </c:pt>
                <c:pt idx="3040">
                  <c:v>42781</c:v>
                </c:pt>
                <c:pt idx="3041">
                  <c:v>42782</c:v>
                </c:pt>
                <c:pt idx="3042">
                  <c:v>42783</c:v>
                </c:pt>
                <c:pt idx="3043">
                  <c:v>42786</c:v>
                </c:pt>
                <c:pt idx="3044">
                  <c:v>42787</c:v>
                </c:pt>
                <c:pt idx="3045">
                  <c:v>42788</c:v>
                </c:pt>
                <c:pt idx="3046">
                  <c:v>42789</c:v>
                </c:pt>
                <c:pt idx="3047">
                  <c:v>42790</c:v>
                </c:pt>
                <c:pt idx="3048">
                  <c:v>42793</c:v>
                </c:pt>
                <c:pt idx="3049">
                  <c:v>42794</c:v>
                </c:pt>
                <c:pt idx="3050">
                  <c:v>42795</c:v>
                </c:pt>
                <c:pt idx="3051">
                  <c:v>42796</c:v>
                </c:pt>
                <c:pt idx="3052">
                  <c:v>42797</c:v>
                </c:pt>
                <c:pt idx="3053">
                  <c:v>42800</c:v>
                </c:pt>
                <c:pt idx="3054">
                  <c:v>42801</c:v>
                </c:pt>
                <c:pt idx="3055">
                  <c:v>42802</c:v>
                </c:pt>
                <c:pt idx="3056">
                  <c:v>42803</c:v>
                </c:pt>
                <c:pt idx="3057">
                  <c:v>42804</c:v>
                </c:pt>
                <c:pt idx="3058">
                  <c:v>42807</c:v>
                </c:pt>
                <c:pt idx="3059">
                  <c:v>42808</c:v>
                </c:pt>
                <c:pt idx="3060">
                  <c:v>42809</c:v>
                </c:pt>
                <c:pt idx="3061">
                  <c:v>42810</c:v>
                </c:pt>
                <c:pt idx="3062">
                  <c:v>42811</c:v>
                </c:pt>
                <c:pt idx="3063">
                  <c:v>42814</c:v>
                </c:pt>
                <c:pt idx="3064">
                  <c:v>42815</c:v>
                </c:pt>
                <c:pt idx="3065">
                  <c:v>42816</c:v>
                </c:pt>
                <c:pt idx="3066">
                  <c:v>42817</c:v>
                </c:pt>
                <c:pt idx="3067">
                  <c:v>42818</c:v>
                </c:pt>
                <c:pt idx="3068">
                  <c:v>42821</c:v>
                </c:pt>
                <c:pt idx="3069">
                  <c:v>42822</c:v>
                </c:pt>
                <c:pt idx="3070">
                  <c:v>42823</c:v>
                </c:pt>
                <c:pt idx="3071">
                  <c:v>42824</c:v>
                </c:pt>
                <c:pt idx="3072">
                  <c:v>42825</c:v>
                </c:pt>
                <c:pt idx="3073">
                  <c:v>42828</c:v>
                </c:pt>
                <c:pt idx="3074">
                  <c:v>42829</c:v>
                </c:pt>
                <c:pt idx="3075">
                  <c:v>42830</c:v>
                </c:pt>
                <c:pt idx="3076">
                  <c:v>42831</c:v>
                </c:pt>
                <c:pt idx="3077">
                  <c:v>42832</c:v>
                </c:pt>
                <c:pt idx="3078">
                  <c:v>42835</c:v>
                </c:pt>
                <c:pt idx="3079">
                  <c:v>42836</c:v>
                </c:pt>
                <c:pt idx="3080">
                  <c:v>42837</c:v>
                </c:pt>
                <c:pt idx="3081">
                  <c:v>42838</c:v>
                </c:pt>
                <c:pt idx="3082">
                  <c:v>42839</c:v>
                </c:pt>
                <c:pt idx="3083">
                  <c:v>42842</c:v>
                </c:pt>
                <c:pt idx="3084">
                  <c:v>42843</c:v>
                </c:pt>
                <c:pt idx="3085">
                  <c:v>42844</c:v>
                </c:pt>
                <c:pt idx="3086">
                  <c:v>42845</c:v>
                </c:pt>
                <c:pt idx="3087">
                  <c:v>42846</c:v>
                </c:pt>
                <c:pt idx="3088">
                  <c:v>42849</c:v>
                </c:pt>
                <c:pt idx="3089">
                  <c:v>42850</c:v>
                </c:pt>
                <c:pt idx="3090">
                  <c:v>42851</c:v>
                </c:pt>
                <c:pt idx="3091">
                  <c:v>42852</c:v>
                </c:pt>
                <c:pt idx="3092">
                  <c:v>42853</c:v>
                </c:pt>
                <c:pt idx="3093">
                  <c:v>42856</c:v>
                </c:pt>
                <c:pt idx="3094">
                  <c:v>42857</c:v>
                </c:pt>
                <c:pt idx="3095">
                  <c:v>42858</c:v>
                </c:pt>
                <c:pt idx="3096">
                  <c:v>42859</c:v>
                </c:pt>
                <c:pt idx="3097">
                  <c:v>42860</c:v>
                </c:pt>
                <c:pt idx="3098">
                  <c:v>42863</c:v>
                </c:pt>
                <c:pt idx="3099">
                  <c:v>42864</c:v>
                </c:pt>
                <c:pt idx="3100">
                  <c:v>42865</c:v>
                </c:pt>
                <c:pt idx="3101">
                  <c:v>42866</c:v>
                </c:pt>
                <c:pt idx="3102">
                  <c:v>42867</c:v>
                </c:pt>
                <c:pt idx="3103">
                  <c:v>42870</c:v>
                </c:pt>
                <c:pt idx="3104">
                  <c:v>42871</c:v>
                </c:pt>
                <c:pt idx="3105">
                  <c:v>42872</c:v>
                </c:pt>
                <c:pt idx="3106">
                  <c:v>42873</c:v>
                </c:pt>
                <c:pt idx="3107">
                  <c:v>42874</c:v>
                </c:pt>
                <c:pt idx="3108">
                  <c:v>42877</c:v>
                </c:pt>
                <c:pt idx="3109">
                  <c:v>42878</c:v>
                </c:pt>
                <c:pt idx="3110">
                  <c:v>42879</c:v>
                </c:pt>
                <c:pt idx="3111">
                  <c:v>42880</c:v>
                </c:pt>
                <c:pt idx="3112">
                  <c:v>42881</c:v>
                </c:pt>
                <c:pt idx="3113">
                  <c:v>42885</c:v>
                </c:pt>
                <c:pt idx="3114">
                  <c:v>42886</c:v>
                </c:pt>
                <c:pt idx="3115">
                  <c:v>42887</c:v>
                </c:pt>
                <c:pt idx="3116">
                  <c:v>42888</c:v>
                </c:pt>
                <c:pt idx="3117">
                  <c:v>42891</c:v>
                </c:pt>
                <c:pt idx="3118">
                  <c:v>42892</c:v>
                </c:pt>
                <c:pt idx="3119">
                  <c:v>42893</c:v>
                </c:pt>
                <c:pt idx="3120">
                  <c:v>42894</c:v>
                </c:pt>
                <c:pt idx="3121">
                  <c:v>42895</c:v>
                </c:pt>
                <c:pt idx="3122">
                  <c:v>42898</c:v>
                </c:pt>
                <c:pt idx="3123">
                  <c:v>42899</c:v>
                </c:pt>
                <c:pt idx="3124">
                  <c:v>42900</c:v>
                </c:pt>
                <c:pt idx="3125">
                  <c:v>42901</c:v>
                </c:pt>
                <c:pt idx="3126">
                  <c:v>42902</c:v>
                </c:pt>
                <c:pt idx="3127">
                  <c:v>42905</c:v>
                </c:pt>
                <c:pt idx="3128">
                  <c:v>42906</c:v>
                </c:pt>
                <c:pt idx="3129">
                  <c:v>42907</c:v>
                </c:pt>
                <c:pt idx="3130">
                  <c:v>42908</c:v>
                </c:pt>
                <c:pt idx="3131">
                  <c:v>42909</c:v>
                </c:pt>
                <c:pt idx="3132">
                  <c:v>42912</c:v>
                </c:pt>
                <c:pt idx="3133">
                  <c:v>42913</c:v>
                </c:pt>
                <c:pt idx="3134">
                  <c:v>42914</c:v>
                </c:pt>
                <c:pt idx="3135">
                  <c:v>42915</c:v>
                </c:pt>
                <c:pt idx="3136">
                  <c:v>42916</c:v>
                </c:pt>
                <c:pt idx="3137">
                  <c:v>42919</c:v>
                </c:pt>
                <c:pt idx="3138">
                  <c:v>42920</c:v>
                </c:pt>
                <c:pt idx="3139">
                  <c:v>42921</c:v>
                </c:pt>
                <c:pt idx="3140">
                  <c:v>42922</c:v>
                </c:pt>
                <c:pt idx="3141">
                  <c:v>42923</c:v>
                </c:pt>
                <c:pt idx="3142">
                  <c:v>42926</c:v>
                </c:pt>
                <c:pt idx="3143">
                  <c:v>42927</c:v>
                </c:pt>
                <c:pt idx="3144">
                  <c:v>42928</c:v>
                </c:pt>
                <c:pt idx="3145">
                  <c:v>42929</c:v>
                </c:pt>
                <c:pt idx="3146">
                  <c:v>42930</c:v>
                </c:pt>
                <c:pt idx="3147">
                  <c:v>42933</c:v>
                </c:pt>
                <c:pt idx="3148">
                  <c:v>42934</c:v>
                </c:pt>
                <c:pt idx="3149">
                  <c:v>42935</c:v>
                </c:pt>
                <c:pt idx="3150">
                  <c:v>42936</c:v>
                </c:pt>
                <c:pt idx="3151">
                  <c:v>42937</c:v>
                </c:pt>
                <c:pt idx="3152">
                  <c:v>42940</c:v>
                </c:pt>
                <c:pt idx="3153">
                  <c:v>42941</c:v>
                </c:pt>
                <c:pt idx="3154">
                  <c:v>42942</c:v>
                </c:pt>
                <c:pt idx="3155">
                  <c:v>42943</c:v>
                </c:pt>
                <c:pt idx="3156">
                  <c:v>42944</c:v>
                </c:pt>
                <c:pt idx="3157">
                  <c:v>42947</c:v>
                </c:pt>
                <c:pt idx="3158">
                  <c:v>42948</c:v>
                </c:pt>
                <c:pt idx="3159">
                  <c:v>42949</c:v>
                </c:pt>
                <c:pt idx="3160">
                  <c:v>42950</c:v>
                </c:pt>
                <c:pt idx="3161">
                  <c:v>42951</c:v>
                </c:pt>
                <c:pt idx="3162">
                  <c:v>42954</c:v>
                </c:pt>
                <c:pt idx="3163">
                  <c:v>42955</c:v>
                </c:pt>
                <c:pt idx="3164">
                  <c:v>42956</c:v>
                </c:pt>
                <c:pt idx="3165">
                  <c:v>42957</c:v>
                </c:pt>
                <c:pt idx="3166">
                  <c:v>42958</c:v>
                </c:pt>
                <c:pt idx="3167">
                  <c:v>42961</c:v>
                </c:pt>
                <c:pt idx="3168">
                  <c:v>42962</c:v>
                </c:pt>
                <c:pt idx="3169">
                  <c:v>42963</c:v>
                </c:pt>
                <c:pt idx="3170">
                  <c:v>42964</c:v>
                </c:pt>
                <c:pt idx="3171">
                  <c:v>42965</c:v>
                </c:pt>
                <c:pt idx="3172">
                  <c:v>42968</c:v>
                </c:pt>
                <c:pt idx="3173">
                  <c:v>42969</c:v>
                </c:pt>
                <c:pt idx="3174">
                  <c:v>42970</c:v>
                </c:pt>
                <c:pt idx="3175">
                  <c:v>42971</c:v>
                </c:pt>
                <c:pt idx="3176">
                  <c:v>42972</c:v>
                </c:pt>
                <c:pt idx="3177">
                  <c:v>42976</c:v>
                </c:pt>
                <c:pt idx="3178">
                  <c:v>42977</c:v>
                </c:pt>
                <c:pt idx="3179">
                  <c:v>42978</c:v>
                </c:pt>
                <c:pt idx="3180">
                  <c:v>42979</c:v>
                </c:pt>
                <c:pt idx="3181">
                  <c:v>42982</c:v>
                </c:pt>
                <c:pt idx="3182">
                  <c:v>42983</c:v>
                </c:pt>
                <c:pt idx="3183">
                  <c:v>42984</c:v>
                </c:pt>
                <c:pt idx="3184">
                  <c:v>42985</c:v>
                </c:pt>
                <c:pt idx="3185">
                  <c:v>42986</c:v>
                </c:pt>
                <c:pt idx="3186">
                  <c:v>42989</c:v>
                </c:pt>
                <c:pt idx="3187">
                  <c:v>42990</c:v>
                </c:pt>
                <c:pt idx="3188">
                  <c:v>42991</c:v>
                </c:pt>
                <c:pt idx="3189">
                  <c:v>42992</c:v>
                </c:pt>
                <c:pt idx="3190">
                  <c:v>42993</c:v>
                </c:pt>
                <c:pt idx="3191">
                  <c:v>42996</c:v>
                </c:pt>
                <c:pt idx="3192">
                  <c:v>42997</c:v>
                </c:pt>
                <c:pt idx="3193">
                  <c:v>42998</c:v>
                </c:pt>
                <c:pt idx="3194">
                  <c:v>42999</c:v>
                </c:pt>
                <c:pt idx="3195">
                  <c:v>43000</c:v>
                </c:pt>
                <c:pt idx="3196">
                  <c:v>43003</c:v>
                </c:pt>
                <c:pt idx="3197">
                  <c:v>43004</c:v>
                </c:pt>
                <c:pt idx="3198">
                  <c:v>43005</c:v>
                </c:pt>
                <c:pt idx="3199">
                  <c:v>43006</c:v>
                </c:pt>
                <c:pt idx="3200">
                  <c:v>43007</c:v>
                </c:pt>
                <c:pt idx="3201">
                  <c:v>43010</c:v>
                </c:pt>
                <c:pt idx="3202">
                  <c:v>43011</c:v>
                </c:pt>
                <c:pt idx="3203">
                  <c:v>43012</c:v>
                </c:pt>
                <c:pt idx="3204">
                  <c:v>43013</c:v>
                </c:pt>
                <c:pt idx="3205">
                  <c:v>43014</c:v>
                </c:pt>
                <c:pt idx="3206">
                  <c:v>43017</c:v>
                </c:pt>
                <c:pt idx="3207">
                  <c:v>43018</c:v>
                </c:pt>
                <c:pt idx="3208">
                  <c:v>43019</c:v>
                </c:pt>
                <c:pt idx="3209">
                  <c:v>43020</c:v>
                </c:pt>
                <c:pt idx="3210">
                  <c:v>43021</c:v>
                </c:pt>
                <c:pt idx="3211">
                  <c:v>43024</c:v>
                </c:pt>
                <c:pt idx="3212">
                  <c:v>43025</c:v>
                </c:pt>
                <c:pt idx="3213">
                  <c:v>43026</c:v>
                </c:pt>
                <c:pt idx="3214">
                  <c:v>43027</c:v>
                </c:pt>
                <c:pt idx="3215">
                  <c:v>43028</c:v>
                </c:pt>
                <c:pt idx="3216">
                  <c:v>43031</c:v>
                </c:pt>
                <c:pt idx="3217">
                  <c:v>43032</c:v>
                </c:pt>
                <c:pt idx="3218">
                  <c:v>43033</c:v>
                </c:pt>
                <c:pt idx="3219">
                  <c:v>43034</c:v>
                </c:pt>
                <c:pt idx="3220">
                  <c:v>43035</c:v>
                </c:pt>
                <c:pt idx="3221">
                  <c:v>43038</c:v>
                </c:pt>
                <c:pt idx="3222">
                  <c:v>43039</c:v>
                </c:pt>
                <c:pt idx="3223">
                  <c:v>43040</c:v>
                </c:pt>
                <c:pt idx="3224">
                  <c:v>43041</c:v>
                </c:pt>
                <c:pt idx="3225">
                  <c:v>43042</c:v>
                </c:pt>
                <c:pt idx="3226">
                  <c:v>43045</c:v>
                </c:pt>
                <c:pt idx="3227">
                  <c:v>43046</c:v>
                </c:pt>
                <c:pt idx="3228">
                  <c:v>43047</c:v>
                </c:pt>
                <c:pt idx="3229">
                  <c:v>43048</c:v>
                </c:pt>
                <c:pt idx="3230">
                  <c:v>43049</c:v>
                </c:pt>
                <c:pt idx="3231">
                  <c:v>43052</c:v>
                </c:pt>
                <c:pt idx="3232">
                  <c:v>43053</c:v>
                </c:pt>
                <c:pt idx="3233">
                  <c:v>43054</c:v>
                </c:pt>
                <c:pt idx="3234">
                  <c:v>43055</c:v>
                </c:pt>
                <c:pt idx="3235">
                  <c:v>43056</c:v>
                </c:pt>
                <c:pt idx="3236">
                  <c:v>43059</c:v>
                </c:pt>
                <c:pt idx="3237">
                  <c:v>43060</c:v>
                </c:pt>
                <c:pt idx="3238">
                  <c:v>43061</c:v>
                </c:pt>
                <c:pt idx="3239">
                  <c:v>43062</c:v>
                </c:pt>
                <c:pt idx="3240">
                  <c:v>43063</c:v>
                </c:pt>
                <c:pt idx="3241">
                  <c:v>43066</c:v>
                </c:pt>
                <c:pt idx="3242">
                  <c:v>43067</c:v>
                </c:pt>
                <c:pt idx="3243">
                  <c:v>43068</c:v>
                </c:pt>
                <c:pt idx="3244">
                  <c:v>43069</c:v>
                </c:pt>
                <c:pt idx="3245">
                  <c:v>43070</c:v>
                </c:pt>
                <c:pt idx="3246">
                  <c:v>43073</c:v>
                </c:pt>
                <c:pt idx="3247">
                  <c:v>43074</c:v>
                </c:pt>
                <c:pt idx="3248">
                  <c:v>43075</c:v>
                </c:pt>
                <c:pt idx="3249">
                  <c:v>43076</c:v>
                </c:pt>
                <c:pt idx="3250">
                  <c:v>43077</c:v>
                </c:pt>
                <c:pt idx="3251">
                  <c:v>43080</c:v>
                </c:pt>
                <c:pt idx="3252">
                  <c:v>43081</c:v>
                </c:pt>
                <c:pt idx="3253">
                  <c:v>43082</c:v>
                </c:pt>
                <c:pt idx="3254">
                  <c:v>43083</c:v>
                </c:pt>
                <c:pt idx="3255">
                  <c:v>43084</c:v>
                </c:pt>
                <c:pt idx="3256">
                  <c:v>43087</c:v>
                </c:pt>
                <c:pt idx="3257">
                  <c:v>43088</c:v>
                </c:pt>
                <c:pt idx="3258">
                  <c:v>43089</c:v>
                </c:pt>
                <c:pt idx="3259">
                  <c:v>43090</c:v>
                </c:pt>
                <c:pt idx="3260">
                  <c:v>43091</c:v>
                </c:pt>
                <c:pt idx="3261">
                  <c:v>43095</c:v>
                </c:pt>
                <c:pt idx="3262">
                  <c:v>43096</c:v>
                </c:pt>
                <c:pt idx="3263">
                  <c:v>43097</c:v>
                </c:pt>
                <c:pt idx="3264">
                  <c:v>43098</c:v>
                </c:pt>
                <c:pt idx="3265">
                  <c:v>43102</c:v>
                </c:pt>
                <c:pt idx="3266">
                  <c:v>43103</c:v>
                </c:pt>
                <c:pt idx="3267">
                  <c:v>43104</c:v>
                </c:pt>
                <c:pt idx="3268">
                  <c:v>43105</c:v>
                </c:pt>
                <c:pt idx="3269">
                  <c:v>43108</c:v>
                </c:pt>
                <c:pt idx="3270">
                  <c:v>43109</c:v>
                </c:pt>
                <c:pt idx="3271">
                  <c:v>43110</c:v>
                </c:pt>
                <c:pt idx="3272">
                  <c:v>43111</c:v>
                </c:pt>
                <c:pt idx="3273">
                  <c:v>43112</c:v>
                </c:pt>
                <c:pt idx="3274">
                  <c:v>43115</c:v>
                </c:pt>
                <c:pt idx="3275">
                  <c:v>43116</c:v>
                </c:pt>
                <c:pt idx="3276">
                  <c:v>43117</c:v>
                </c:pt>
                <c:pt idx="3277">
                  <c:v>43118</c:v>
                </c:pt>
                <c:pt idx="3278">
                  <c:v>43119</c:v>
                </c:pt>
                <c:pt idx="3279">
                  <c:v>43122</c:v>
                </c:pt>
                <c:pt idx="3280">
                  <c:v>43123</c:v>
                </c:pt>
                <c:pt idx="3281">
                  <c:v>43124</c:v>
                </c:pt>
                <c:pt idx="3282">
                  <c:v>43125</c:v>
                </c:pt>
                <c:pt idx="3283">
                  <c:v>43126</c:v>
                </c:pt>
                <c:pt idx="3284">
                  <c:v>43129</c:v>
                </c:pt>
                <c:pt idx="3285">
                  <c:v>43130</c:v>
                </c:pt>
                <c:pt idx="3286">
                  <c:v>43131</c:v>
                </c:pt>
                <c:pt idx="3287">
                  <c:v>43132</c:v>
                </c:pt>
                <c:pt idx="3288">
                  <c:v>43133</c:v>
                </c:pt>
                <c:pt idx="3289">
                  <c:v>43136</c:v>
                </c:pt>
                <c:pt idx="3290">
                  <c:v>43137</c:v>
                </c:pt>
                <c:pt idx="3291">
                  <c:v>43138</c:v>
                </c:pt>
                <c:pt idx="3292">
                  <c:v>43139</c:v>
                </c:pt>
                <c:pt idx="3293">
                  <c:v>43140</c:v>
                </c:pt>
                <c:pt idx="3294">
                  <c:v>43143</c:v>
                </c:pt>
                <c:pt idx="3295">
                  <c:v>43144</c:v>
                </c:pt>
                <c:pt idx="3296">
                  <c:v>43145</c:v>
                </c:pt>
                <c:pt idx="3297">
                  <c:v>43146</c:v>
                </c:pt>
                <c:pt idx="3298">
                  <c:v>43147</c:v>
                </c:pt>
                <c:pt idx="3299">
                  <c:v>43150</c:v>
                </c:pt>
                <c:pt idx="3300">
                  <c:v>43151</c:v>
                </c:pt>
                <c:pt idx="3301">
                  <c:v>43152</c:v>
                </c:pt>
                <c:pt idx="3302">
                  <c:v>43153</c:v>
                </c:pt>
                <c:pt idx="3303">
                  <c:v>43154</c:v>
                </c:pt>
                <c:pt idx="3304">
                  <c:v>43157</c:v>
                </c:pt>
                <c:pt idx="3305">
                  <c:v>43158</c:v>
                </c:pt>
                <c:pt idx="3306">
                  <c:v>43159</c:v>
                </c:pt>
                <c:pt idx="3307">
                  <c:v>43160</c:v>
                </c:pt>
                <c:pt idx="3308">
                  <c:v>43161</c:v>
                </c:pt>
                <c:pt idx="3309">
                  <c:v>43164</c:v>
                </c:pt>
                <c:pt idx="3310">
                  <c:v>43165</c:v>
                </c:pt>
                <c:pt idx="3311">
                  <c:v>43166</c:v>
                </c:pt>
                <c:pt idx="3312">
                  <c:v>43167</c:v>
                </c:pt>
                <c:pt idx="3313">
                  <c:v>43168</c:v>
                </c:pt>
                <c:pt idx="3314">
                  <c:v>43171</c:v>
                </c:pt>
                <c:pt idx="3315">
                  <c:v>43172</c:v>
                </c:pt>
                <c:pt idx="3316">
                  <c:v>43173</c:v>
                </c:pt>
                <c:pt idx="3317">
                  <c:v>43174</c:v>
                </c:pt>
                <c:pt idx="3318">
                  <c:v>43175</c:v>
                </c:pt>
                <c:pt idx="3319">
                  <c:v>43178</c:v>
                </c:pt>
                <c:pt idx="3320">
                  <c:v>43179</c:v>
                </c:pt>
                <c:pt idx="3321">
                  <c:v>43180</c:v>
                </c:pt>
                <c:pt idx="3322">
                  <c:v>43181</c:v>
                </c:pt>
                <c:pt idx="3323">
                  <c:v>43182</c:v>
                </c:pt>
                <c:pt idx="3324">
                  <c:v>43185</c:v>
                </c:pt>
                <c:pt idx="3325">
                  <c:v>43186</c:v>
                </c:pt>
                <c:pt idx="3326">
                  <c:v>43187</c:v>
                </c:pt>
                <c:pt idx="3327">
                  <c:v>43188</c:v>
                </c:pt>
                <c:pt idx="3328">
                  <c:v>43189</c:v>
                </c:pt>
                <c:pt idx="3329">
                  <c:v>43192</c:v>
                </c:pt>
                <c:pt idx="3330">
                  <c:v>43193</c:v>
                </c:pt>
                <c:pt idx="3331">
                  <c:v>43194</c:v>
                </c:pt>
                <c:pt idx="3332">
                  <c:v>43195</c:v>
                </c:pt>
                <c:pt idx="3333">
                  <c:v>43196</c:v>
                </c:pt>
                <c:pt idx="3334">
                  <c:v>43199</c:v>
                </c:pt>
                <c:pt idx="3335">
                  <c:v>43200</c:v>
                </c:pt>
                <c:pt idx="3336">
                  <c:v>43201</c:v>
                </c:pt>
                <c:pt idx="3337">
                  <c:v>43202</c:v>
                </c:pt>
                <c:pt idx="3338">
                  <c:v>43203</c:v>
                </c:pt>
                <c:pt idx="3339">
                  <c:v>43206</c:v>
                </c:pt>
                <c:pt idx="3340">
                  <c:v>43207</c:v>
                </c:pt>
                <c:pt idx="3341">
                  <c:v>43208</c:v>
                </c:pt>
                <c:pt idx="3342">
                  <c:v>43209</c:v>
                </c:pt>
                <c:pt idx="3343">
                  <c:v>43210</c:v>
                </c:pt>
                <c:pt idx="3344">
                  <c:v>43213</c:v>
                </c:pt>
                <c:pt idx="3345">
                  <c:v>43214</c:v>
                </c:pt>
                <c:pt idx="3346">
                  <c:v>43215</c:v>
                </c:pt>
                <c:pt idx="3347">
                  <c:v>43216</c:v>
                </c:pt>
                <c:pt idx="3348">
                  <c:v>43217</c:v>
                </c:pt>
                <c:pt idx="3349">
                  <c:v>43220</c:v>
                </c:pt>
                <c:pt idx="3350">
                  <c:v>43221</c:v>
                </c:pt>
                <c:pt idx="3351">
                  <c:v>43222</c:v>
                </c:pt>
                <c:pt idx="3352">
                  <c:v>43223</c:v>
                </c:pt>
                <c:pt idx="3353">
                  <c:v>43224</c:v>
                </c:pt>
                <c:pt idx="3354">
                  <c:v>43227</c:v>
                </c:pt>
                <c:pt idx="3355">
                  <c:v>43228</c:v>
                </c:pt>
                <c:pt idx="3356">
                  <c:v>43229</c:v>
                </c:pt>
                <c:pt idx="3357">
                  <c:v>43230</c:v>
                </c:pt>
                <c:pt idx="3358">
                  <c:v>43231</c:v>
                </c:pt>
                <c:pt idx="3359">
                  <c:v>43234</c:v>
                </c:pt>
                <c:pt idx="3360">
                  <c:v>43235</c:v>
                </c:pt>
                <c:pt idx="3361">
                  <c:v>43236</c:v>
                </c:pt>
                <c:pt idx="3362">
                  <c:v>43237</c:v>
                </c:pt>
                <c:pt idx="3363">
                  <c:v>43238</c:v>
                </c:pt>
                <c:pt idx="3364">
                  <c:v>43241</c:v>
                </c:pt>
                <c:pt idx="3365">
                  <c:v>43242</c:v>
                </c:pt>
                <c:pt idx="3366">
                  <c:v>43243</c:v>
                </c:pt>
                <c:pt idx="3367">
                  <c:v>43244</c:v>
                </c:pt>
                <c:pt idx="3368">
                  <c:v>43245</c:v>
                </c:pt>
                <c:pt idx="3369">
                  <c:v>43248</c:v>
                </c:pt>
                <c:pt idx="3370">
                  <c:v>43249</c:v>
                </c:pt>
                <c:pt idx="3371">
                  <c:v>43250</c:v>
                </c:pt>
                <c:pt idx="3372">
                  <c:v>43251</c:v>
                </c:pt>
                <c:pt idx="3373">
                  <c:v>43252</c:v>
                </c:pt>
                <c:pt idx="3374">
                  <c:v>43255</c:v>
                </c:pt>
                <c:pt idx="3375">
                  <c:v>43256</c:v>
                </c:pt>
                <c:pt idx="3376">
                  <c:v>43257</c:v>
                </c:pt>
                <c:pt idx="3377">
                  <c:v>43258</c:v>
                </c:pt>
                <c:pt idx="3378">
                  <c:v>43259</c:v>
                </c:pt>
                <c:pt idx="3379">
                  <c:v>43262</c:v>
                </c:pt>
                <c:pt idx="3380">
                  <c:v>43263</c:v>
                </c:pt>
                <c:pt idx="3381">
                  <c:v>43264</c:v>
                </c:pt>
                <c:pt idx="3382">
                  <c:v>43265</c:v>
                </c:pt>
                <c:pt idx="3383">
                  <c:v>43266</c:v>
                </c:pt>
                <c:pt idx="3384">
                  <c:v>43269</c:v>
                </c:pt>
                <c:pt idx="3385">
                  <c:v>43270</c:v>
                </c:pt>
                <c:pt idx="3386">
                  <c:v>43271</c:v>
                </c:pt>
                <c:pt idx="3387">
                  <c:v>43272</c:v>
                </c:pt>
                <c:pt idx="3388">
                  <c:v>43273</c:v>
                </c:pt>
                <c:pt idx="3389">
                  <c:v>43276</c:v>
                </c:pt>
                <c:pt idx="3390">
                  <c:v>43277</c:v>
                </c:pt>
                <c:pt idx="3391">
                  <c:v>43278</c:v>
                </c:pt>
                <c:pt idx="3392">
                  <c:v>43279</c:v>
                </c:pt>
                <c:pt idx="3393">
                  <c:v>43280</c:v>
                </c:pt>
                <c:pt idx="3394">
                  <c:v>43283</c:v>
                </c:pt>
                <c:pt idx="3395">
                  <c:v>43284</c:v>
                </c:pt>
                <c:pt idx="3396">
                  <c:v>43285</c:v>
                </c:pt>
                <c:pt idx="3397">
                  <c:v>43286</c:v>
                </c:pt>
                <c:pt idx="3398">
                  <c:v>43287</c:v>
                </c:pt>
                <c:pt idx="3399">
                  <c:v>43290</c:v>
                </c:pt>
                <c:pt idx="3400">
                  <c:v>43291</c:v>
                </c:pt>
                <c:pt idx="3401">
                  <c:v>43292</c:v>
                </c:pt>
                <c:pt idx="3402">
                  <c:v>43293</c:v>
                </c:pt>
                <c:pt idx="3403">
                  <c:v>43294</c:v>
                </c:pt>
                <c:pt idx="3404">
                  <c:v>43297</c:v>
                </c:pt>
                <c:pt idx="3405">
                  <c:v>43298</c:v>
                </c:pt>
                <c:pt idx="3406">
                  <c:v>43299</c:v>
                </c:pt>
                <c:pt idx="3407">
                  <c:v>43300</c:v>
                </c:pt>
                <c:pt idx="3408">
                  <c:v>43301</c:v>
                </c:pt>
                <c:pt idx="3409">
                  <c:v>43304</c:v>
                </c:pt>
                <c:pt idx="3410">
                  <c:v>43305</c:v>
                </c:pt>
                <c:pt idx="3411">
                  <c:v>43306</c:v>
                </c:pt>
                <c:pt idx="3412">
                  <c:v>43307</c:v>
                </c:pt>
                <c:pt idx="3413">
                  <c:v>43308</c:v>
                </c:pt>
                <c:pt idx="3414">
                  <c:v>43311</c:v>
                </c:pt>
                <c:pt idx="3415">
                  <c:v>43312</c:v>
                </c:pt>
                <c:pt idx="3416">
                  <c:v>43313</c:v>
                </c:pt>
                <c:pt idx="3417">
                  <c:v>43314</c:v>
                </c:pt>
                <c:pt idx="3418">
                  <c:v>43315</c:v>
                </c:pt>
                <c:pt idx="3419">
                  <c:v>43318</c:v>
                </c:pt>
                <c:pt idx="3420">
                  <c:v>43319</c:v>
                </c:pt>
                <c:pt idx="3421">
                  <c:v>43320</c:v>
                </c:pt>
                <c:pt idx="3422">
                  <c:v>43321</c:v>
                </c:pt>
                <c:pt idx="3423">
                  <c:v>43322</c:v>
                </c:pt>
                <c:pt idx="3424">
                  <c:v>43325</c:v>
                </c:pt>
                <c:pt idx="3425">
                  <c:v>43326</c:v>
                </c:pt>
                <c:pt idx="3426">
                  <c:v>43327</c:v>
                </c:pt>
                <c:pt idx="3427">
                  <c:v>43328</c:v>
                </c:pt>
                <c:pt idx="3428">
                  <c:v>43329</c:v>
                </c:pt>
                <c:pt idx="3429">
                  <c:v>43332</c:v>
                </c:pt>
                <c:pt idx="3430">
                  <c:v>43333</c:v>
                </c:pt>
                <c:pt idx="3431">
                  <c:v>43334</c:v>
                </c:pt>
                <c:pt idx="3432">
                  <c:v>43335</c:v>
                </c:pt>
                <c:pt idx="3433">
                  <c:v>43336</c:v>
                </c:pt>
                <c:pt idx="3434">
                  <c:v>43339</c:v>
                </c:pt>
                <c:pt idx="3435">
                  <c:v>43340</c:v>
                </c:pt>
                <c:pt idx="3436">
                  <c:v>43341</c:v>
                </c:pt>
                <c:pt idx="3437">
                  <c:v>43342</c:v>
                </c:pt>
                <c:pt idx="3438">
                  <c:v>43343</c:v>
                </c:pt>
                <c:pt idx="3439">
                  <c:v>43346</c:v>
                </c:pt>
                <c:pt idx="3440">
                  <c:v>43347</c:v>
                </c:pt>
                <c:pt idx="3441">
                  <c:v>43348</c:v>
                </c:pt>
                <c:pt idx="3442">
                  <c:v>43349</c:v>
                </c:pt>
                <c:pt idx="3443">
                  <c:v>43350</c:v>
                </c:pt>
                <c:pt idx="3444">
                  <c:v>43353</c:v>
                </c:pt>
                <c:pt idx="3445">
                  <c:v>43354</c:v>
                </c:pt>
                <c:pt idx="3446">
                  <c:v>43355</c:v>
                </c:pt>
                <c:pt idx="3447">
                  <c:v>43356</c:v>
                </c:pt>
                <c:pt idx="3448">
                  <c:v>43357</c:v>
                </c:pt>
                <c:pt idx="3449">
                  <c:v>43360</c:v>
                </c:pt>
                <c:pt idx="3450">
                  <c:v>43361</c:v>
                </c:pt>
                <c:pt idx="3451">
                  <c:v>43362</c:v>
                </c:pt>
                <c:pt idx="3452">
                  <c:v>43363</c:v>
                </c:pt>
                <c:pt idx="3453">
                  <c:v>43364</c:v>
                </c:pt>
                <c:pt idx="3454">
                  <c:v>43367</c:v>
                </c:pt>
                <c:pt idx="3455">
                  <c:v>43368</c:v>
                </c:pt>
                <c:pt idx="3456">
                  <c:v>43369</c:v>
                </c:pt>
                <c:pt idx="3457">
                  <c:v>43370</c:v>
                </c:pt>
                <c:pt idx="3458">
                  <c:v>43371</c:v>
                </c:pt>
                <c:pt idx="3459">
                  <c:v>43374</c:v>
                </c:pt>
                <c:pt idx="3460">
                  <c:v>43375</c:v>
                </c:pt>
                <c:pt idx="3461">
                  <c:v>43376</c:v>
                </c:pt>
                <c:pt idx="3462">
                  <c:v>43377</c:v>
                </c:pt>
                <c:pt idx="3463">
                  <c:v>43378</c:v>
                </c:pt>
                <c:pt idx="3464">
                  <c:v>43381</c:v>
                </c:pt>
                <c:pt idx="3465">
                  <c:v>43382</c:v>
                </c:pt>
                <c:pt idx="3466">
                  <c:v>43383</c:v>
                </c:pt>
                <c:pt idx="3467">
                  <c:v>43384</c:v>
                </c:pt>
                <c:pt idx="3468">
                  <c:v>43385</c:v>
                </c:pt>
                <c:pt idx="3469">
                  <c:v>43388</c:v>
                </c:pt>
                <c:pt idx="3470">
                  <c:v>43389</c:v>
                </c:pt>
                <c:pt idx="3471">
                  <c:v>43390</c:v>
                </c:pt>
                <c:pt idx="3472">
                  <c:v>43391</c:v>
                </c:pt>
                <c:pt idx="3473">
                  <c:v>43392</c:v>
                </c:pt>
                <c:pt idx="3474">
                  <c:v>43395</c:v>
                </c:pt>
                <c:pt idx="3475">
                  <c:v>43396</c:v>
                </c:pt>
                <c:pt idx="3476">
                  <c:v>43397</c:v>
                </c:pt>
                <c:pt idx="3477">
                  <c:v>43398</c:v>
                </c:pt>
                <c:pt idx="3478">
                  <c:v>43399</c:v>
                </c:pt>
                <c:pt idx="3479">
                  <c:v>43402</c:v>
                </c:pt>
                <c:pt idx="3480">
                  <c:v>43403</c:v>
                </c:pt>
                <c:pt idx="3481">
                  <c:v>43404</c:v>
                </c:pt>
                <c:pt idx="3482">
                  <c:v>43405</c:v>
                </c:pt>
                <c:pt idx="3483">
                  <c:v>43406</c:v>
                </c:pt>
                <c:pt idx="3484">
                  <c:v>43409</c:v>
                </c:pt>
                <c:pt idx="3485">
                  <c:v>43410</c:v>
                </c:pt>
                <c:pt idx="3486">
                  <c:v>43411</c:v>
                </c:pt>
                <c:pt idx="3487">
                  <c:v>43412</c:v>
                </c:pt>
                <c:pt idx="3488">
                  <c:v>43413</c:v>
                </c:pt>
                <c:pt idx="3489">
                  <c:v>43416</c:v>
                </c:pt>
                <c:pt idx="3490">
                  <c:v>43417</c:v>
                </c:pt>
                <c:pt idx="3491">
                  <c:v>43418</c:v>
                </c:pt>
                <c:pt idx="3492">
                  <c:v>43419</c:v>
                </c:pt>
                <c:pt idx="3493">
                  <c:v>43420</c:v>
                </c:pt>
                <c:pt idx="3494">
                  <c:v>43423</c:v>
                </c:pt>
                <c:pt idx="3495">
                  <c:v>43424</c:v>
                </c:pt>
                <c:pt idx="3496">
                  <c:v>43425</c:v>
                </c:pt>
                <c:pt idx="3497">
                  <c:v>43426</c:v>
                </c:pt>
                <c:pt idx="3498">
                  <c:v>43427</c:v>
                </c:pt>
                <c:pt idx="3499">
                  <c:v>43430</c:v>
                </c:pt>
                <c:pt idx="3500">
                  <c:v>43431</c:v>
                </c:pt>
                <c:pt idx="3501">
                  <c:v>43432</c:v>
                </c:pt>
                <c:pt idx="3502">
                  <c:v>43433</c:v>
                </c:pt>
                <c:pt idx="3503">
                  <c:v>43434</c:v>
                </c:pt>
                <c:pt idx="3504">
                  <c:v>43437</c:v>
                </c:pt>
                <c:pt idx="3505">
                  <c:v>43438</c:v>
                </c:pt>
                <c:pt idx="3506">
                  <c:v>43439</c:v>
                </c:pt>
                <c:pt idx="3507">
                  <c:v>43440</c:v>
                </c:pt>
                <c:pt idx="3508">
                  <c:v>43441</c:v>
                </c:pt>
                <c:pt idx="3509">
                  <c:v>43444</c:v>
                </c:pt>
                <c:pt idx="3510">
                  <c:v>43445</c:v>
                </c:pt>
                <c:pt idx="3511">
                  <c:v>43446</c:v>
                </c:pt>
                <c:pt idx="3512">
                  <c:v>43447</c:v>
                </c:pt>
                <c:pt idx="3513">
                  <c:v>43448</c:v>
                </c:pt>
                <c:pt idx="3514">
                  <c:v>43451</c:v>
                </c:pt>
                <c:pt idx="3515">
                  <c:v>43452</c:v>
                </c:pt>
                <c:pt idx="3516">
                  <c:v>43453</c:v>
                </c:pt>
                <c:pt idx="3517">
                  <c:v>43454</c:v>
                </c:pt>
                <c:pt idx="3518">
                  <c:v>43455</c:v>
                </c:pt>
                <c:pt idx="3519">
                  <c:v>43458</c:v>
                </c:pt>
                <c:pt idx="3520">
                  <c:v>43460</c:v>
                </c:pt>
                <c:pt idx="3521">
                  <c:v>43461</c:v>
                </c:pt>
                <c:pt idx="3522">
                  <c:v>43462</c:v>
                </c:pt>
                <c:pt idx="3523">
                  <c:v>43465</c:v>
                </c:pt>
                <c:pt idx="3524">
                  <c:v>43467</c:v>
                </c:pt>
                <c:pt idx="3525">
                  <c:v>43468</c:v>
                </c:pt>
                <c:pt idx="3526">
                  <c:v>43469</c:v>
                </c:pt>
                <c:pt idx="3527">
                  <c:v>43472</c:v>
                </c:pt>
                <c:pt idx="3528">
                  <c:v>43473</c:v>
                </c:pt>
                <c:pt idx="3529">
                  <c:v>43474</c:v>
                </c:pt>
                <c:pt idx="3530">
                  <c:v>43475</c:v>
                </c:pt>
                <c:pt idx="3531">
                  <c:v>43476</c:v>
                </c:pt>
                <c:pt idx="3532">
                  <c:v>43479</c:v>
                </c:pt>
                <c:pt idx="3533">
                  <c:v>43480</c:v>
                </c:pt>
                <c:pt idx="3534">
                  <c:v>43481</c:v>
                </c:pt>
                <c:pt idx="3535">
                  <c:v>43482</c:v>
                </c:pt>
                <c:pt idx="3536">
                  <c:v>43483</c:v>
                </c:pt>
                <c:pt idx="3537">
                  <c:v>43486</c:v>
                </c:pt>
                <c:pt idx="3538">
                  <c:v>43487</c:v>
                </c:pt>
                <c:pt idx="3539">
                  <c:v>43488</c:v>
                </c:pt>
                <c:pt idx="3540">
                  <c:v>43489</c:v>
                </c:pt>
                <c:pt idx="3541">
                  <c:v>43490</c:v>
                </c:pt>
                <c:pt idx="3542">
                  <c:v>43493</c:v>
                </c:pt>
                <c:pt idx="3543">
                  <c:v>43494</c:v>
                </c:pt>
                <c:pt idx="3544">
                  <c:v>43495</c:v>
                </c:pt>
                <c:pt idx="3545">
                  <c:v>43496</c:v>
                </c:pt>
                <c:pt idx="3546">
                  <c:v>43497</c:v>
                </c:pt>
                <c:pt idx="3547">
                  <c:v>43500</c:v>
                </c:pt>
                <c:pt idx="3548">
                  <c:v>43501</c:v>
                </c:pt>
                <c:pt idx="3549">
                  <c:v>43502</c:v>
                </c:pt>
                <c:pt idx="3550">
                  <c:v>43503</c:v>
                </c:pt>
                <c:pt idx="3551">
                  <c:v>43504</c:v>
                </c:pt>
                <c:pt idx="3552">
                  <c:v>43507</c:v>
                </c:pt>
                <c:pt idx="3553">
                  <c:v>43508</c:v>
                </c:pt>
                <c:pt idx="3554">
                  <c:v>43509</c:v>
                </c:pt>
                <c:pt idx="3555">
                  <c:v>43510</c:v>
                </c:pt>
                <c:pt idx="3556">
                  <c:v>43511</c:v>
                </c:pt>
                <c:pt idx="3557">
                  <c:v>43514</c:v>
                </c:pt>
                <c:pt idx="3558">
                  <c:v>43515</c:v>
                </c:pt>
                <c:pt idx="3559">
                  <c:v>43516</c:v>
                </c:pt>
                <c:pt idx="3560">
                  <c:v>43517</c:v>
                </c:pt>
                <c:pt idx="3561">
                  <c:v>43518</c:v>
                </c:pt>
                <c:pt idx="3562">
                  <c:v>43521</c:v>
                </c:pt>
                <c:pt idx="3563">
                  <c:v>43522</c:v>
                </c:pt>
                <c:pt idx="3564">
                  <c:v>43523</c:v>
                </c:pt>
                <c:pt idx="3565">
                  <c:v>43524</c:v>
                </c:pt>
                <c:pt idx="3566">
                  <c:v>43525</c:v>
                </c:pt>
                <c:pt idx="3567">
                  <c:v>43528</c:v>
                </c:pt>
                <c:pt idx="3568">
                  <c:v>43529</c:v>
                </c:pt>
                <c:pt idx="3569">
                  <c:v>43530</c:v>
                </c:pt>
                <c:pt idx="3570">
                  <c:v>43531</c:v>
                </c:pt>
                <c:pt idx="3571">
                  <c:v>43532</c:v>
                </c:pt>
                <c:pt idx="3572">
                  <c:v>43535</c:v>
                </c:pt>
                <c:pt idx="3573">
                  <c:v>43536</c:v>
                </c:pt>
                <c:pt idx="3574">
                  <c:v>43537</c:v>
                </c:pt>
                <c:pt idx="3575">
                  <c:v>43538</c:v>
                </c:pt>
                <c:pt idx="3576">
                  <c:v>43539</c:v>
                </c:pt>
                <c:pt idx="3577">
                  <c:v>43542</c:v>
                </c:pt>
                <c:pt idx="3578">
                  <c:v>43543</c:v>
                </c:pt>
                <c:pt idx="3579">
                  <c:v>43544</c:v>
                </c:pt>
                <c:pt idx="3580">
                  <c:v>43545</c:v>
                </c:pt>
                <c:pt idx="3581">
                  <c:v>43546</c:v>
                </c:pt>
                <c:pt idx="3582">
                  <c:v>43549</c:v>
                </c:pt>
                <c:pt idx="3583">
                  <c:v>43550</c:v>
                </c:pt>
                <c:pt idx="3584">
                  <c:v>43551</c:v>
                </c:pt>
                <c:pt idx="3585">
                  <c:v>43552</c:v>
                </c:pt>
                <c:pt idx="3586">
                  <c:v>43553</c:v>
                </c:pt>
                <c:pt idx="3587">
                  <c:v>43556</c:v>
                </c:pt>
                <c:pt idx="3588">
                  <c:v>43557</c:v>
                </c:pt>
                <c:pt idx="3589">
                  <c:v>43558</c:v>
                </c:pt>
                <c:pt idx="3590">
                  <c:v>43559</c:v>
                </c:pt>
                <c:pt idx="3591">
                  <c:v>43560</c:v>
                </c:pt>
                <c:pt idx="3592">
                  <c:v>43563</c:v>
                </c:pt>
                <c:pt idx="3593">
                  <c:v>43564</c:v>
                </c:pt>
                <c:pt idx="3594">
                  <c:v>43565</c:v>
                </c:pt>
                <c:pt idx="3595">
                  <c:v>43566</c:v>
                </c:pt>
                <c:pt idx="3596">
                  <c:v>43567</c:v>
                </c:pt>
                <c:pt idx="3597">
                  <c:v>43570</c:v>
                </c:pt>
                <c:pt idx="3598">
                  <c:v>43571</c:v>
                </c:pt>
                <c:pt idx="3599">
                  <c:v>43572</c:v>
                </c:pt>
                <c:pt idx="3600">
                  <c:v>43573</c:v>
                </c:pt>
                <c:pt idx="3601">
                  <c:v>43577</c:v>
                </c:pt>
                <c:pt idx="3602">
                  <c:v>43578</c:v>
                </c:pt>
                <c:pt idx="3603">
                  <c:v>43579</c:v>
                </c:pt>
                <c:pt idx="3604">
                  <c:v>43580</c:v>
                </c:pt>
                <c:pt idx="3605">
                  <c:v>43581</c:v>
                </c:pt>
                <c:pt idx="3606">
                  <c:v>43584</c:v>
                </c:pt>
                <c:pt idx="3607">
                  <c:v>43585</c:v>
                </c:pt>
                <c:pt idx="3608">
                  <c:v>43586</c:v>
                </c:pt>
                <c:pt idx="3609">
                  <c:v>43587</c:v>
                </c:pt>
                <c:pt idx="3610">
                  <c:v>43588</c:v>
                </c:pt>
                <c:pt idx="3611">
                  <c:v>43591</c:v>
                </c:pt>
                <c:pt idx="3612">
                  <c:v>43592</c:v>
                </c:pt>
                <c:pt idx="3613">
                  <c:v>43593</c:v>
                </c:pt>
                <c:pt idx="3614">
                  <c:v>43594</c:v>
                </c:pt>
                <c:pt idx="3615">
                  <c:v>43595</c:v>
                </c:pt>
                <c:pt idx="3616">
                  <c:v>43598</c:v>
                </c:pt>
                <c:pt idx="3617">
                  <c:v>43599</c:v>
                </c:pt>
                <c:pt idx="3618">
                  <c:v>43600</c:v>
                </c:pt>
                <c:pt idx="3619">
                  <c:v>43601</c:v>
                </c:pt>
                <c:pt idx="3620">
                  <c:v>43602</c:v>
                </c:pt>
                <c:pt idx="3621">
                  <c:v>43605</c:v>
                </c:pt>
                <c:pt idx="3622">
                  <c:v>43606</c:v>
                </c:pt>
                <c:pt idx="3623">
                  <c:v>43607</c:v>
                </c:pt>
                <c:pt idx="3624">
                  <c:v>43608</c:v>
                </c:pt>
                <c:pt idx="3625">
                  <c:v>43609</c:v>
                </c:pt>
                <c:pt idx="3626">
                  <c:v>43613</c:v>
                </c:pt>
                <c:pt idx="3627">
                  <c:v>43614</c:v>
                </c:pt>
                <c:pt idx="3628">
                  <c:v>43615</c:v>
                </c:pt>
                <c:pt idx="3629">
                  <c:v>43616</c:v>
                </c:pt>
                <c:pt idx="3630">
                  <c:v>43619</c:v>
                </c:pt>
                <c:pt idx="3631">
                  <c:v>43620</c:v>
                </c:pt>
                <c:pt idx="3632">
                  <c:v>43621</c:v>
                </c:pt>
                <c:pt idx="3633">
                  <c:v>43622</c:v>
                </c:pt>
                <c:pt idx="3634">
                  <c:v>43623</c:v>
                </c:pt>
                <c:pt idx="3635">
                  <c:v>43626</c:v>
                </c:pt>
                <c:pt idx="3636">
                  <c:v>43627</c:v>
                </c:pt>
                <c:pt idx="3637">
                  <c:v>43628</c:v>
                </c:pt>
                <c:pt idx="3638">
                  <c:v>43629</c:v>
                </c:pt>
                <c:pt idx="3639">
                  <c:v>43630</c:v>
                </c:pt>
                <c:pt idx="3640">
                  <c:v>43633</c:v>
                </c:pt>
                <c:pt idx="3641">
                  <c:v>43634</c:v>
                </c:pt>
                <c:pt idx="3642">
                  <c:v>43635</c:v>
                </c:pt>
                <c:pt idx="3643">
                  <c:v>43636</c:v>
                </c:pt>
                <c:pt idx="3644">
                  <c:v>43637</c:v>
                </c:pt>
                <c:pt idx="3645">
                  <c:v>43640</c:v>
                </c:pt>
                <c:pt idx="3646">
                  <c:v>43641</c:v>
                </c:pt>
                <c:pt idx="3647">
                  <c:v>43642</c:v>
                </c:pt>
                <c:pt idx="3648">
                  <c:v>43643</c:v>
                </c:pt>
                <c:pt idx="3649">
                  <c:v>43644</c:v>
                </c:pt>
                <c:pt idx="3650">
                  <c:v>43647</c:v>
                </c:pt>
                <c:pt idx="3651">
                  <c:v>43648</c:v>
                </c:pt>
                <c:pt idx="3652">
                  <c:v>43649</c:v>
                </c:pt>
                <c:pt idx="3653">
                  <c:v>43650</c:v>
                </c:pt>
                <c:pt idx="3654">
                  <c:v>43651</c:v>
                </c:pt>
                <c:pt idx="3655">
                  <c:v>43654</c:v>
                </c:pt>
                <c:pt idx="3656">
                  <c:v>43655</c:v>
                </c:pt>
                <c:pt idx="3657">
                  <c:v>43656</c:v>
                </c:pt>
                <c:pt idx="3658">
                  <c:v>43657</c:v>
                </c:pt>
                <c:pt idx="3659">
                  <c:v>43658</c:v>
                </c:pt>
                <c:pt idx="3660">
                  <c:v>43661</c:v>
                </c:pt>
                <c:pt idx="3661">
                  <c:v>43662</c:v>
                </c:pt>
                <c:pt idx="3662">
                  <c:v>43663</c:v>
                </c:pt>
                <c:pt idx="3663">
                  <c:v>43664</c:v>
                </c:pt>
                <c:pt idx="3664">
                  <c:v>43665</c:v>
                </c:pt>
                <c:pt idx="3665">
                  <c:v>43668</c:v>
                </c:pt>
                <c:pt idx="3666">
                  <c:v>43669</c:v>
                </c:pt>
                <c:pt idx="3667">
                  <c:v>43670</c:v>
                </c:pt>
                <c:pt idx="3668">
                  <c:v>43671</c:v>
                </c:pt>
                <c:pt idx="3669">
                  <c:v>43672</c:v>
                </c:pt>
                <c:pt idx="3670">
                  <c:v>43675</c:v>
                </c:pt>
                <c:pt idx="3671">
                  <c:v>43676</c:v>
                </c:pt>
                <c:pt idx="3672">
                  <c:v>43677</c:v>
                </c:pt>
                <c:pt idx="3673">
                  <c:v>43678</c:v>
                </c:pt>
                <c:pt idx="3674">
                  <c:v>43679</c:v>
                </c:pt>
                <c:pt idx="3675">
                  <c:v>43682</c:v>
                </c:pt>
                <c:pt idx="3676">
                  <c:v>43683</c:v>
                </c:pt>
                <c:pt idx="3677">
                  <c:v>43684</c:v>
                </c:pt>
                <c:pt idx="3678">
                  <c:v>43685</c:v>
                </c:pt>
                <c:pt idx="3679">
                  <c:v>43686</c:v>
                </c:pt>
                <c:pt idx="3680">
                  <c:v>43689</c:v>
                </c:pt>
                <c:pt idx="3681">
                  <c:v>43690</c:v>
                </c:pt>
                <c:pt idx="3682">
                  <c:v>43691</c:v>
                </c:pt>
                <c:pt idx="3683">
                  <c:v>43692</c:v>
                </c:pt>
                <c:pt idx="3684">
                  <c:v>43693</c:v>
                </c:pt>
                <c:pt idx="3685">
                  <c:v>43696</c:v>
                </c:pt>
                <c:pt idx="3686">
                  <c:v>43697</c:v>
                </c:pt>
                <c:pt idx="3687">
                  <c:v>43698</c:v>
                </c:pt>
                <c:pt idx="3688">
                  <c:v>43699</c:v>
                </c:pt>
                <c:pt idx="3689">
                  <c:v>43700</c:v>
                </c:pt>
                <c:pt idx="3690">
                  <c:v>43703</c:v>
                </c:pt>
                <c:pt idx="3691">
                  <c:v>43704</c:v>
                </c:pt>
                <c:pt idx="3692">
                  <c:v>43705</c:v>
                </c:pt>
                <c:pt idx="3693">
                  <c:v>43706</c:v>
                </c:pt>
                <c:pt idx="3694">
                  <c:v>43707</c:v>
                </c:pt>
                <c:pt idx="3695">
                  <c:v>43710</c:v>
                </c:pt>
                <c:pt idx="3696">
                  <c:v>43711</c:v>
                </c:pt>
                <c:pt idx="3697">
                  <c:v>43712</c:v>
                </c:pt>
                <c:pt idx="3698">
                  <c:v>43713</c:v>
                </c:pt>
                <c:pt idx="3699">
                  <c:v>43714</c:v>
                </c:pt>
                <c:pt idx="3700">
                  <c:v>43717</c:v>
                </c:pt>
                <c:pt idx="3701">
                  <c:v>43718</c:v>
                </c:pt>
                <c:pt idx="3702">
                  <c:v>43719</c:v>
                </c:pt>
                <c:pt idx="3703">
                  <c:v>43720</c:v>
                </c:pt>
                <c:pt idx="3704">
                  <c:v>43721</c:v>
                </c:pt>
                <c:pt idx="3705">
                  <c:v>43724</c:v>
                </c:pt>
                <c:pt idx="3706">
                  <c:v>43725</c:v>
                </c:pt>
                <c:pt idx="3707">
                  <c:v>43726</c:v>
                </c:pt>
                <c:pt idx="3708">
                  <c:v>43727</c:v>
                </c:pt>
                <c:pt idx="3709">
                  <c:v>43728</c:v>
                </c:pt>
                <c:pt idx="3710">
                  <c:v>43731</c:v>
                </c:pt>
                <c:pt idx="3711">
                  <c:v>43732</c:v>
                </c:pt>
                <c:pt idx="3712">
                  <c:v>43733</c:v>
                </c:pt>
                <c:pt idx="3713">
                  <c:v>43734</c:v>
                </c:pt>
                <c:pt idx="3714">
                  <c:v>43735</c:v>
                </c:pt>
                <c:pt idx="3715">
                  <c:v>43738</c:v>
                </c:pt>
                <c:pt idx="3716">
                  <c:v>43739</c:v>
                </c:pt>
                <c:pt idx="3717">
                  <c:v>43740</c:v>
                </c:pt>
                <c:pt idx="3718">
                  <c:v>43741</c:v>
                </c:pt>
                <c:pt idx="3719">
                  <c:v>43742</c:v>
                </c:pt>
                <c:pt idx="3720">
                  <c:v>43745</c:v>
                </c:pt>
                <c:pt idx="3721">
                  <c:v>43746</c:v>
                </c:pt>
                <c:pt idx="3722">
                  <c:v>43747</c:v>
                </c:pt>
                <c:pt idx="3723">
                  <c:v>43748</c:v>
                </c:pt>
                <c:pt idx="3724">
                  <c:v>43749</c:v>
                </c:pt>
                <c:pt idx="3725">
                  <c:v>43752</c:v>
                </c:pt>
                <c:pt idx="3726">
                  <c:v>43753</c:v>
                </c:pt>
                <c:pt idx="3727">
                  <c:v>43754</c:v>
                </c:pt>
                <c:pt idx="3728">
                  <c:v>43755</c:v>
                </c:pt>
                <c:pt idx="3729">
                  <c:v>43756</c:v>
                </c:pt>
                <c:pt idx="3730">
                  <c:v>43759</c:v>
                </c:pt>
                <c:pt idx="3731">
                  <c:v>43760</c:v>
                </c:pt>
                <c:pt idx="3732">
                  <c:v>43761</c:v>
                </c:pt>
                <c:pt idx="3733">
                  <c:v>43762</c:v>
                </c:pt>
                <c:pt idx="3734">
                  <c:v>43763</c:v>
                </c:pt>
                <c:pt idx="3735">
                  <c:v>43766</c:v>
                </c:pt>
                <c:pt idx="3736">
                  <c:v>43767</c:v>
                </c:pt>
                <c:pt idx="3737">
                  <c:v>43768</c:v>
                </c:pt>
                <c:pt idx="3738">
                  <c:v>43769</c:v>
                </c:pt>
                <c:pt idx="3739">
                  <c:v>43770</c:v>
                </c:pt>
                <c:pt idx="3740">
                  <c:v>43773</c:v>
                </c:pt>
                <c:pt idx="3741">
                  <c:v>43774</c:v>
                </c:pt>
                <c:pt idx="3742">
                  <c:v>43775</c:v>
                </c:pt>
                <c:pt idx="3743">
                  <c:v>43776</c:v>
                </c:pt>
                <c:pt idx="3744">
                  <c:v>43777</c:v>
                </c:pt>
                <c:pt idx="3745">
                  <c:v>43780</c:v>
                </c:pt>
                <c:pt idx="3746">
                  <c:v>43781</c:v>
                </c:pt>
                <c:pt idx="3747">
                  <c:v>43782</c:v>
                </c:pt>
                <c:pt idx="3748">
                  <c:v>43783</c:v>
                </c:pt>
                <c:pt idx="3749">
                  <c:v>43784</c:v>
                </c:pt>
                <c:pt idx="3750">
                  <c:v>43787</c:v>
                </c:pt>
                <c:pt idx="3751">
                  <c:v>43788</c:v>
                </c:pt>
                <c:pt idx="3752">
                  <c:v>43789</c:v>
                </c:pt>
                <c:pt idx="3753">
                  <c:v>43790</c:v>
                </c:pt>
                <c:pt idx="3754">
                  <c:v>43791</c:v>
                </c:pt>
                <c:pt idx="3755">
                  <c:v>43794</c:v>
                </c:pt>
                <c:pt idx="3756">
                  <c:v>43795</c:v>
                </c:pt>
                <c:pt idx="3757">
                  <c:v>43796</c:v>
                </c:pt>
                <c:pt idx="3758">
                  <c:v>43797</c:v>
                </c:pt>
                <c:pt idx="3759">
                  <c:v>43798</c:v>
                </c:pt>
                <c:pt idx="3760">
                  <c:v>43801</c:v>
                </c:pt>
                <c:pt idx="3761">
                  <c:v>43802</c:v>
                </c:pt>
                <c:pt idx="3762">
                  <c:v>43803</c:v>
                </c:pt>
                <c:pt idx="3763">
                  <c:v>43804</c:v>
                </c:pt>
                <c:pt idx="3764">
                  <c:v>43805</c:v>
                </c:pt>
                <c:pt idx="3765">
                  <c:v>43808</c:v>
                </c:pt>
                <c:pt idx="3766">
                  <c:v>43809</c:v>
                </c:pt>
                <c:pt idx="3767">
                  <c:v>43810</c:v>
                </c:pt>
                <c:pt idx="3768">
                  <c:v>43811</c:v>
                </c:pt>
                <c:pt idx="3769">
                  <c:v>43812</c:v>
                </c:pt>
                <c:pt idx="3770">
                  <c:v>43815</c:v>
                </c:pt>
                <c:pt idx="3771">
                  <c:v>43816</c:v>
                </c:pt>
                <c:pt idx="3772">
                  <c:v>43817</c:v>
                </c:pt>
                <c:pt idx="3773">
                  <c:v>43818</c:v>
                </c:pt>
                <c:pt idx="3774">
                  <c:v>43819</c:v>
                </c:pt>
                <c:pt idx="3775">
                  <c:v>43822</c:v>
                </c:pt>
                <c:pt idx="3776">
                  <c:v>43823</c:v>
                </c:pt>
                <c:pt idx="3777">
                  <c:v>43824</c:v>
                </c:pt>
                <c:pt idx="3778">
                  <c:v>43825</c:v>
                </c:pt>
                <c:pt idx="3779">
                  <c:v>43826</c:v>
                </c:pt>
                <c:pt idx="3780">
                  <c:v>43829</c:v>
                </c:pt>
                <c:pt idx="3781">
                  <c:v>43830</c:v>
                </c:pt>
                <c:pt idx="3782">
                  <c:v>43831</c:v>
                </c:pt>
                <c:pt idx="3783">
                  <c:v>43832</c:v>
                </c:pt>
                <c:pt idx="3784">
                  <c:v>43833</c:v>
                </c:pt>
                <c:pt idx="3785">
                  <c:v>43836</c:v>
                </c:pt>
                <c:pt idx="3786">
                  <c:v>43837</c:v>
                </c:pt>
                <c:pt idx="3787">
                  <c:v>43838</c:v>
                </c:pt>
                <c:pt idx="3788">
                  <c:v>43839</c:v>
                </c:pt>
                <c:pt idx="3789">
                  <c:v>43840</c:v>
                </c:pt>
                <c:pt idx="3790">
                  <c:v>43843</c:v>
                </c:pt>
                <c:pt idx="3791">
                  <c:v>43844</c:v>
                </c:pt>
                <c:pt idx="3792">
                  <c:v>43845</c:v>
                </c:pt>
                <c:pt idx="3793">
                  <c:v>43846</c:v>
                </c:pt>
                <c:pt idx="3794">
                  <c:v>43847</c:v>
                </c:pt>
                <c:pt idx="3795">
                  <c:v>43850</c:v>
                </c:pt>
                <c:pt idx="3796">
                  <c:v>43851</c:v>
                </c:pt>
                <c:pt idx="3797">
                  <c:v>43852</c:v>
                </c:pt>
                <c:pt idx="3798">
                  <c:v>43853</c:v>
                </c:pt>
                <c:pt idx="3799">
                  <c:v>43854</c:v>
                </c:pt>
                <c:pt idx="3800">
                  <c:v>43857</c:v>
                </c:pt>
                <c:pt idx="3801">
                  <c:v>43858</c:v>
                </c:pt>
                <c:pt idx="3802">
                  <c:v>43859</c:v>
                </c:pt>
                <c:pt idx="3803">
                  <c:v>43860</c:v>
                </c:pt>
                <c:pt idx="3804">
                  <c:v>43861</c:v>
                </c:pt>
                <c:pt idx="3805">
                  <c:v>43864</c:v>
                </c:pt>
                <c:pt idx="3806">
                  <c:v>43865</c:v>
                </c:pt>
                <c:pt idx="3807">
                  <c:v>43866</c:v>
                </c:pt>
                <c:pt idx="3808">
                  <c:v>43867</c:v>
                </c:pt>
                <c:pt idx="3809">
                  <c:v>43868</c:v>
                </c:pt>
                <c:pt idx="3810">
                  <c:v>43871</c:v>
                </c:pt>
                <c:pt idx="3811">
                  <c:v>43872</c:v>
                </c:pt>
                <c:pt idx="3812">
                  <c:v>43873</c:v>
                </c:pt>
                <c:pt idx="3813">
                  <c:v>43874</c:v>
                </c:pt>
                <c:pt idx="3814">
                  <c:v>43875</c:v>
                </c:pt>
                <c:pt idx="3815">
                  <c:v>43878</c:v>
                </c:pt>
                <c:pt idx="3816">
                  <c:v>43879</c:v>
                </c:pt>
                <c:pt idx="3817">
                  <c:v>43880</c:v>
                </c:pt>
                <c:pt idx="3818">
                  <c:v>43881</c:v>
                </c:pt>
                <c:pt idx="3819">
                  <c:v>43882</c:v>
                </c:pt>
                <c:pt idx="3820">
                  <c:v>43885</c:v>
                </c:pt>
                <c:pt idx="3821">
                  <c:v>43886</c:v>
                </c:pt>
                <c:pt idx="3822">
                  <c:v>43887</c:v>
                </c:pt>
                <c:pt idx="3823">
                  <c:v>43888</c:v>
                </c:pt>
                <c:pt idx="3824">
                  <c:v>43889</c:v>
                </c:pt>
                <c:pt idx="3825">
                  <c:v>43892</c:v>
                </c:pt>
                <c:pt idx="3826">
                  <c:v>43893</c:v>
                </c:pt>
                <c:pt idx="3827">
                  <c:v>43894</c:v>
                </c:pt>
                <c:pt idx="3828">
                  <c:v>43895</c:v>
                </c:pt>
                <c:pt idx="3829">
                  <c:v>43896</c:v>
                </c:pt>
                <c:pt idx="3830">
                  <c:v>43899</c:v>
                </c:pt>
                <c:pt idx="3831">
                  <c:v>43900</c:v>
                </c:pt>
                <c:pt idx="3832">
                  <c:v>43901</c:v>
                </c:pt>
                <c:pt idx="3833">
                  <c:v>43902</c:v>
                </c:pt>
                <c:pt idx="3834">
                  <c:v>43903</c:v>
                </c:pt>
                <c:pt idx="3835">
                  <c:v>43906</c:v>
                </c:pt>
                <c:pt idx="3836">
                  <c:v>43907</c:v>
                </c:pt>
                <c:pt idx="3837">
                  <c:v>43908</c:v>
                </c:pt>
                <c:pt idx="3838">
                  <c:v>43909</c:v>
                </c:pt>
                <c:pt idx="3839">
                  <c:v>43910</c:v>
                </c:pt>
                <c:pt idx="3840">
                  <c:v>43913</c:v>
                </c:pt>
                <c:pt idx="3841">
                  <c:v>43914</c:v>
                </c:pt>
                <c:pt idx="3842">
                  <c:v>43915</c:v>
                </c:pt>
                <c:pt idx="3843">
                  <c:v>43916</c:v>
                </c:pt>
                <c:pt idx="3844">
                  <c:v>43917</c:v>
                </c:pt>
                <c:pt idx="3845">
                  <c:v>43920</c:v>
                </c:pt>
                <c:pt idx="3846">
                  <c:v>43921</c:v>
                </c:pt>
                <c:pt idx="3847">
                  <c:v>43922</c:v>
                </c:pt>
                <c:pt idx="3848">
                  <c:v>43923</c:v>
                </c:pt>
                <c:pt idx="3849">
                  <c:v>43924</c:v>
                </c:pt>
                <c:pt idx="3850">
                  <c:v>43927</c:v>
                </c:pt>
                <c:pt idx="3851">
                  <c:v>43928</c:v>
                </c:pt>
                <c:pt idx="3852">
                  <c:v>43929</c:v>
                </c:pt>
                <c:pt idx="3853">
                  <c:v>43930</c:v>
                </c:pt>
                <c:pt idx="3854">
                  <c:v>43931</c:v>
                </c:pt>
                <c:pt idx="3855">
                  <c:v>43934</c:v>
                </c:pt>
                <c:pt idx="3856">
                  <c:v>43935</c:v>
                </c:pt>
                <c:pt idx="3857">
                  <c:v>43936</c:v>
                </c:pt>
                <c:pt idx="3858">
                  <c:v>43937</c:v>
                </c:pt>
                <c:pt idx="3859">
                  <c:v>43938</c:v>
                </c:pt>
                <c:pt idx="3860">
                  <c:v>43941</c:v>
                </c:pt>
                <c:pt idx="3861">
                  <c:v>43942</c:v>
                </c:pt>
                <c:pt idx="3862">
                  <c:v>43943</c:v>
                </c:pt>
                <c:pt idx="3863">
                  <c:v>43944</c:v>
                </c:pt>
                <c:pt idx="3864">
                  <c:v>43945</c:v>
                </c:pt>
                <c:pt idx="3865">
                  <c:v>43948</c:v>
                </c:pt>
                <c:pt idx="3866">
                  <c:v>43949</c:v>
                </c:pt>
                <c:pt idx="3867">
                  <c:v>43950</c:v>
                </c:pt>
                <c:pt idx="3868">
                  <c:v>43951</c:v>
                </c:pt>
                <c:pt idx="3869">
                  <c:v>43952</c:v>
                </c:pt>
                <c:pt idx="3870">
                  <c:v>43955</c:v>
                </c:pt>
                <c:pt idx="3871">
                  <c:v>43956</c:v>
                </c:pt>
                <c:pt idx="3872">
                  <c:v>43957</c:v>
                </c:pt>
                <c:pt idx="3873">
                  <c:v>43958</c:v>
                </c:pt>
                <c:pt idx="3874">
                  <c:v>43959</c:v>
                </c:pt>
                <c:pt idx="3875">
                  <c:v>43962</c:v>
                </c:pt>
                <c:pt idx="3876">
                  <c:v>43963</c:v>
                </c:pt>
                <c:pt idx="3877">
                  <c:v>43964</c:v>
                </c:pt>
                <c:pt idx="3878">
                  <c:v>43965</c:v>
                </c:pt>
                <c:pt idx="3879">
                  <c:v>43966</c:v>
                </c:pt>
                <c:pt idx="3880">
                  <c:v>43969</c:v>
                </c:pt>
                <c:pt idx="3881">
                  <c:v>43970</c:v>
                </c:pt>
                <c:pt idx="3882">
                  <c:v>43971</c:v>
                </c:pt>
                <c:pt idx="3883">
                  <c:v>43972</c:v>
                </c:pt>
                <c:pt idx="3884">
                  <c:v>43973</c:v>
                </c:pt>
                <c:pt idx="3885">
                  <c:v>43976</c:v>
                </c:pt>
                <c:pt idx="3886">
                  <c:v>43977</c:v>
                </c:pt>
                <c:pt idx="3887">
                  <c:v>43978</c:v>
                </c:pt>
                <c:pt idx="3888">
                  <c:v>43979</c:v>
                </c:pt>
                <c:pt idx="3889">
                  <c:v>43980</c:v>
                </c:pt>
                <c:pt idx="3890">
                  <c:v>43983</c:v>
                </c:pt>
                <c:pt idx="3891">
                  <c:v>43984</c:v>
                </c:pt>
                <c:pt idx="3892">
                  <c:v>43985</c:v>
                </c:pt>
                <c:pt idx="3893">
                  <c:v>43986</c:v>
                </c:pt>
                <c:pt idx="3894">
                  <c:v>43987</c:v>
                </c:pt>
                <c:pt idx="3895">
                  <c:v>43990</c:v>
                </c:pt>
                <c:pt idx="3896">
                  <c:v>43991</c:v>
                </c:pt>
                <c:pt idx="3897">
                  <c:v>43992</c:v>
                </c:pt>
                <c:pt idx="3898">
                  <c:v>43993</c:v>
                </c:pt>
                <c:pt idx="3899">
                  <c:v>43994</c:v>
                </c:pt>
                <c:pt idx="3900">
                  <c:v>43997</c:v>
                </c:pt>
                <c:pt idx="3901">
                  <c:v>43998</c:v>
                </c:pt>
                <c:pt idx="3902">
                  <c:v>43999</c:v>
                </c:pt>
                <c:pt idx="3903">
                  <c:v>44000</c:v>
                </c:pt>
                <c:pt idx="3904">
                  <c:v>44001</c:v>
                </c:pt>
                <c:pt idx="3905">
                  <c:v>44004</c:v>
                </c:pt>
                <c:pt idx="3906">
                  <c:v>44005</c:v>
                </c:pt>
                <c:pt idx="3907">
                  <c:v>44006</c:v>
                </c:pt>
                <c:pt idx="3908">
                  <c:v>44007</c:v>
                </c:pt>
                <c:pt idx="3909">
                  <c:v>44008</c:v>
                </c:pt>
                <c:pt idx="3910">
                  <c:v>44011</c:v>
                </c:pt>
                <c:pt idx="3911">
                  <c:v>44012</c:v>
                </c:pt>
              </c:numCache>
            </c:numRef>
          </c:cat>
          <c:val>
            <c:numRef>
              <c:f>'Project Finance Terms'!$B$27:$B$3938</c:f>
              <c:numCache>
                <c:formatCode>0.0%</c:formatCode>
                <c:ptCount val="3912"/>
                <c:pt idx="0">
                  <c:v>6.4350000000000004E-2</c:v>
                </c:pt>
                <c:pt idx="1">
                  <c:v>6.4400000000000013E-2</c:v>
                </c:pt>
                <c:pt idx="2">
                  <c:v>6.4649999999999999E-2</c:v>
                </c:pt>
                <c:pt idx="3">
                  <c:v>6.4500000000000002E-2</c:v>
                </c:pt>
                <c:pt idx="4">
                  <c:v>6.4399999999999999E-2</c:v>
                </c:pt>
                <c:pt idx="5">
                  <c:v>6.4549999999999996E-2</c:v>
                </c:pt>
                <c:pt idx="6">
                  <c:v>6.4399999999999999E-2</c:v>
                </c:pt>
                <c:pt idx="7">
                  <c:v>6.4100000000000004E-2</c:v>
                </c:pt>
                <c:pt idx="8">
                  <c:v>6.3449999999999993E-2</c:v>
                </c:pt>
                <c:pt idx="9">
                  <c:v>6.3450000000000006E-2</c:v>
                </c:pt>
                <c:pt idx="10">
                  <c:v>6.3649999999999998E-2</c:v>
                </c:pt>
                <c:pt idx="11">
                  <c:v>6.3200000000000006E-2</c:v>
                </c:pt>
                <c:pt idx="12">
                  <c:v>6.3200000000000006E-2</c:v>
                </c:pt>
                <c:pt idx="13">
                  <c:v>6.2950000000000006E-2</c:v>
                </c:pt>
                <c:pt idx="14">
                  <c:v>6.275E-2</c:v>
                </c:pt>
                <c:pt idx="15">
                  <c:v>6.2899999999999998E-2</c:v>
                </c:pt>
                <c:pt idx="16">
                  <c:v>6.3100000000000003E-2</c:v>
                </c:pt>
                <c:pt idx="17">
                  <c:v>6.3199999999999992E-2</c:v>
                </c:pt>
                <c:pt idx="18">
                  <c:v>6.2600000000000003E-2</c:v>
                </c:pt>
                <c:pt idx="19">
                  <c:v>6.2600000000000003E-2</c:v>
                </c:pt>
                <c:pt idx="20">
                  <c:v>6.2600000000000003E-2</c:v>
                </c:pt>
                <c:pt idx="21">
                  <c:v>6.2649999999999997E-2</c:v>
                </c:pt>
                <c:pt idx="22">
                  <c:v>6.2700000000000006E-2</c:v>
                </c:pt>
                <c:pt idx="23">
                  <c:v>6.1649999999999996E-2</c:v>
                </c:pt>
                <c:pt idx="24">
                  <c:v>6.1549999999999994E-2</c:v>
                </c:pt>
                <c:pt idx="25">
                  <c:v>6.0999999999999999E-2</c:v>
                </c:pt>
                <c:pt idx="26">
                  <c:v>6.0799999999999993E-2</c:v>
                </c:pt>
                <c:pt idx="27">
                  <c:v>6.1150000000000003E-2</c:v>
                </c:pt>
                <c:pt idx="28">
                  <c:v>6.1699999999999998E-2</c:v>
                </c:pt>
                <c:pt idx="29">
                  <c:v>6.1699999999999998E-2</c:v>
                </c:pt>
                <c:pt idx="30">
                  <c:v>6.1749999999999999E-2</c:v>
                </c:pt>
                <c:pt idx="31">
                  <c:v>6.2350000000000003E-2</c:v>
                </c:pt>
                <c:pt idx="32">
                  <c:v>6.2549999999999994E-2</c:v>
                </c:pt>
                <c:pt idx="33">
                  <c:v>6.3549999999999995E-2</c:v>
                </c:pt>
                <c:pt idx="34">
                  <c:v>6.3799999999999996E-2</c:v>
                </c:pt>
                <c:pt idx="35">
                  <c:v>6.334999999999999E-2</c:v>
                </c:pt>
                <c:pt idx="36">
                  <c:v>6.3649999999999998E-2</c:v>
                </c:pt>
                <c:pt idx="37">
                  <c:v>6.3750000000000001E-2</c:v>
                </c:pt>
                <c:pt idx="38">
                  <c:v>6.3750000000000001E-2</c:v>
                </c:pt>
                <c:pt idx="39">
                  <c:v>6.4849999999999991E-2</c:v>
                </c:pt>
                <c:pt idx="40">
                  <c:v>6.4950000000000008E-2</c:v>
                </c:pt>
                <c:pt idx="41">
                  <c:v>6.4799999999999996E-2</c:v>
                </c:pt>
                <c:pt idx="42">
                  <c:v>6.4350000000000004E-2</c:v>
                </c:pt>
                <c:pt idx="43">
                  <c:v>6.3799999999999996E-2</c:v>
                </c:pt>
                <c:pt idx="44">
                  <c:v>6.4599999999999991E-2</c:v>
                </c:pt>
                <c:pt idx="45">
                  <c:v>6.565E-2</c:v>
                </c:pt>
                <c:pt idx="46">
                  <c:v>6.6000000000000003E-2</c:v>
                </c:pt>
                <c:pt idx="47">
                  <c:v>6.6200000000000009E-2</c:v>
                </c:pt>
                <c:pt idx="48">
                  <c:v>6.6299999999999998E-2</c:v>
                </c:pt>
                <c:pt idx="49">
                  <c:v>6.5750000000000003E-2</c:v>
                </c:pt>
                <c:pt idx="50">
                  <c:v>6.6000000000000003E-2</c:v>
                </c:pt>
                <c:pt idx="51">
                  <c:v>6.5850000000000006E-2</c:v>
                </c:pt>
                <c:pt idx="52">
                  <c:v>6.5949999999999995E-2</c:v>
                </c:pt>
                <c:pt idx="53">
                  <c:v>6.6299999999999998E-2</c:v>
                </c:pt>
                <c:pt idx="54">
                  <c:v>6.6049999999999998E-2</c:v>
                </c:pt>
                <c:pt idx="55">
                  <c:v>6.745000000000001E-2</c:v>
                </c:pt>
                <c:pt idx="56">
                  <c:v>6.6849999999999993E-2</c:v>
                </c:pt>
                <c:pt idx="57">
                  <c:v>6.7299999999999999E-2</c:v>
                </c:pt>
                <c:pt idx="58">
                  <c:v>6.7099999999999993E-2</c:v>
                </c:pt>
                <c:pt idx="59">
                  <c:v>6.6849999999999993E-2</c:v>
                </c:pt>
                <c:pt idx="60">
                  <c:v>6.6199999999999995E-2</c:v>
                </c:pt>
                <c:pt idx="61">
                  <c:v>6.6350000000000006E-2</c:v>
                </c:pt>
                <c:pt idx="62">
                  <c:v>6.5799999999999997E-2</c:v>
                </c:pt>
                <c:pt idx="63">
                  <c:v>6.6000000000000003E-2</c:v>
                </c:pt>
                <c:pt idx="64">
                  <c:v>6.5750000000000003E-2</c:v>
                </c:pt>
                <c:pt idx="65">
                  <c:v>6.5599999999999992E-2</c:v>
                </c:pt>
                <c:pt idx="66">
                  <c:v>6.6650000000000001E-2</c:v>
                </c:pt>
                <c:pt idx="67">
                  <c:v>6.6049999999999998E-2</c:v>
                </c:pt>
                <c:pt idx="68">
                  <c:v>6.5849999999999992E-2</c:v>
                </c:pt>
                <c:pt idx="69">
                  <c:v>6.4949999999999994E-2</c:v>
                </c:pt>
                <c:pt idx="70">
                  <c:v>6.4899999999999999E-2</c:v>
                </c:pt>
                <c:pt idx="71">
                  <c:v>6.4700000000000008E-2</c:v>
                </c:pt>
                <c:pt idx="72">
                  <c:v>6.3899999999999998E-2</c:v>
                </c:pt>
                <c:pt idx="73">
                  <c:v>6.3299999999999995E-2</c:v>
                </c:pt>
                <c:pt idx="74">
                  <c:v>6.3799999999999996E-2</c:v>
                </c:pt>
                <c:pt idx="75">
                  <c:v>6.3799999999999996E-2</c:v>
                </c:pt>
                <c:pt idx="76">
                  <c:v>6.3899999999999998E-2</c:v>
                </c:pt>
                <c:pt idx="77">
                  <c:v>6.3700000000000007E-2</c:v>
                </c:pt>
                <c:pt idx="78">
                  <c:v>6.4049999999999996E-2</c:v>
                </c:pt>
                <c:pt idx="79">
                  <c:v>6.3399999999999998E-2</c:v>
                </c:pt>
                <c:pt idx="80">
                  <c:v>6.3450000000000006E-2</c:v>
                </c:pt>
                <c:pt idx="81">
                  <c:v>6.275E-2</c:v>
                </c:pt>
                <c:pt idx="82">
                  <c:v>6.3449999999999993E-2</c:v>
                </c:pt>
                <c:pt idx="83">
                  <c:v>6.3149999999999998E-2</c:v>
                </c:pt>
                <c:pt idx="84">
                  <c:v>6.3649999999999998E-2</c:v>
                </c:pt>
                <c:pt idx="85">
                  <c:v>6.3250000000000001E-2</c:v>
                </c:pt>
                <c:pt idx="86">
                  <c:v>6.3799999999999996E-2</c:v>
                </c:pt>
                <c:pt idx="87">
                  <c:v>6.3799999999999996E-2</c:v>
                </c:pt>
                <c:pt idx="88">
                  <c:v>6.3549999999999995E-2</c:v>
                </c:pt>
                <c:pt idx="89">
                  <c:v>6.2949999999999992E-2</c:v>
                </c:pt>
                <c:pt idx="90">
                  <c:v>6.3399999999999998E-2</c:v>
                </c:pt>
                <c:pt idx="91">
                  <c:v>6.2700000000000006E-2</c:v>
                </c:pt>
                <c:pt idx="92">
                  <c:v>6.2700000000000006E-2</c:v>
                </c:pt>
                <c:pt idx="93">
                  <c:v>6.25E-2</c:v>
                </c:pt>
                <c:pt idx="94">
                  <c:v>6.1899999999999997E-2</c:v>
                </c:pt>
                <c:pt idx="95">
                  <c:v>6.2049999999999994E-2</c:v>
                </c:pt>
                <c:pt idx="96">
                  <c:v>6.2350000000000003E-2</c:v>
                </c:pt>
                <c:pt idx="97">
                  <c:v>6.1950000000000005E-2</c:v>
                </c:pt>
                <c:pt idx="98">
                  <c:v>6.1450000000000005E-2</c:v>
                </c:pt>
                <c:pt idx="99">
                  <c:v>6.1149999999999996E-2</c:v>
                </c:pt>
                <c:pt idx="100">
                  <c:v>6.1749999999999999E-2</c:v>
                </c:pt>
                <c:pt idx="101">
                  <c:v>6.1850000000000002E-2</c:v>
                </c:pt>
                <c:pt idx="102">
                  <c:v>6.094999999999999E-2</c:v>
                </c:pt>
                <c:pt idx="103">
                  <c:v>5.985E-2</c:v>
                </c:pt>
                <c:pt idx="104">
                  <c:v>5.9800000000000006E-2</c:v>
                </c:pt>
                <c:pt idx="105">
                  <c:v>5.9649999999999995E-2</c:v>
                </c:pt>
                <c:pt idx="106">
                  <c:v>6.0449999999999997E-2</c:v>
                </c:pt>
                <c:pt idx="107">
                  <c:v>5.8750000000000004E-2</c:v>
                </c:pt>
                <c:pt idx="108">
                  <c:v>5.8549999999999998E-2</c:v>
                </c:pt>
                <c:pt idx="109">
                  <c:v>5.9150000000000001E-2</c:v>
                </c:pt>
                <c:pt idx="110">
                  <c:v>5.9549999999999999E-2</c:v>
                </c:pt>
                <c:pt idx="111">
                  <c:v>6.0250000000000005E-2</c:v>
                </c:pt>
                <c:pt idx="112">
                  <c:v>6.0599999999999994E-2</c:v>
                </c:pt>
                <c:pt idx="113">
                  <c:v>6.0949999999999997E-2</c:v>
                </c:pt>
                <c:pt idx="114">
                  <c:v>6.08E-2</c:v>
                </c:pt>
                <c:pt idx="115">
                  <c:v>6.0250000000000005E-2</c:v>
                </c:pt>
                <c:pt idx="116">
                  <c:v>6.0650000000000003E-2</c:v>
                </c:pt>
                <c:pt idx="117">
                  <c:v>5.9900000000000002E-2</c:v>
                </c:pt>
                <c:pt idx="118">
                  <c:v>5.9249999999999997E-2</c:v>
                </c:pt>
                <c:pt idx="119">
                  <c:v>5.9049999999999998E-2</c:v>
                </c:pt>
                <c:pt idx="120">
                  <c:v>5.8700000000000002E-2</c:v>
                </c:pt>
                <c:pt idx="121">
                  <c:v>5.8400000000000001E-2</c:v>
                </c:pt>
                <c:pt idx="122">
                  <c:v>5.8900000000000001E-2</c:v>
                </c:pt>
                <c:pt idx="123">
                  <c:v>5.8799999999999998E-2</c:v>
                </c:pt>
                <c:pt idx="124">
                  <c:v>5.9150000000000001E-2</c:v>
                </c:pt>
                <c:pt idx="125">
                  <c:v>5.9700000000000003E-2</c:v>
                </c:pt>
                <c:pt idx="126">
                  <c:v>6.0449999999999997E-2</c:v>
                </c:pt>
                <c:pt idx="127">
                  <c:v>6.0249999999999998E-2</c:v>
                </c:pt>
                <c:pt idx="128">
                  <c:v>5.9799999999999999E-2</c:v>
                </c:pt>
                <c:pt idx="129">
                  <c:v>6.0150000000000002E-2</c:v>
                </c:pt>
                <c:pt idx="130">
                  <c:v>6.0850000000000001E-2</c:v>
                </c:pt>
                <c:pt idx="131">
                  <c:v>6.0749999999999998E-2</c:v>
                </c:pt>
                <c:pt idx="132">
                  <c:v>6.105E-2</c:v>
                </c:pt>
                <c:pt idx="133">
                  <c:v>6.1099999999999995E-2</c:v>
                </c:pt>
                <c:pt idx="134">
                  <c:v>6.1249999999999999E-2</c:v>
                </c:pt>
                <c:pt idx="135">
                  <c:v>6.13E-2</c:v>
                </c:pt>
                <c:pt idx="136">
                  <c:v>6.1649999999999996E-2</c:v>
                </c:pt>
                <c:pt idx="137">
                  <c:v>6.1850000000000002E-2</c:v>
                </c:pt>
                <c:pt idx="138">
                  <c:v>6.2149999999999997E-2</c:v>
                </c:pt>
                <c:pt idx="139">
                  <c:v>6.1749999999999999E-2</c:v>
                </c:pt>
                <c:pt idx="140">
                  <c:v>6.1749999999999999E-2</c:v>
                </c:pt>
                <c:pt idx="141">
                  <c:v>6.1950000000000005E-2</c:v>
                </c:pt>
                <c:pt idx="142">
                  <c:v>6.2000000000000006E-2</c:v>
                </c:pt>
                <c:pt idx="143">
                  <c:v>6.1699999999999998E-2</c:v>
                </c:pt>
                <c:pt idx="144">
                  <c:v>6.2199999999999998E-2</c:v>
                </c:pt>
                <c:pt idx="145">
                  <c:v>6.275E-2</c:v>
                </c:pt>
                <c:pt idx="146">
                  <c:v>6.2700000000000006E-2</c:v>
                </c:pt>
                <c:pt idx="147">
                  <c:v>6.25E-2</c:v>
                </c:pt>
                <c:pt idx="148">
                  <c:v>6.2400000000000004E-2</c:v>
                </c:pt>
                <c:pt idx="149">
                  <c:v>6.3200000000000006E-2</c:v>
                </c:pt>
                <c:pt idx="150">
                  <c:v>6.334999999999999E-2</c:v>
                </c:pt>
                <c:pt idx="151">
                  <c:v>6.3649999999999998E-2</c:v>
                </c:pt>
                <c:pt idx="152">
                  <c:v>6.3099999999999989E-2</c:v>
                </c:pt>
                <c:pt idx="153">
                  <c:v>6.3099999999999989E-2</c:v>
                </c:pt>
                <c:pt idx="154">
                  <c:v>6.2150000000000004E-2</c:v>
                </c:pt>
                <c:pt idx="155">
                  <c:v>6.2050000000000001E-2</c:v>
                </c:pt>
                <c:pt idx="156">
                  <c:v>6.1400000000000003E-2</c:v>
                </c:pt>
                <c:pt idx="157">
                  <c:v>6.1649999999999996E-2</c:v>
                </c:pt>
                <c:pt idx="158">
                  <c:v>6.1750000000000006E-2</c:v>
                </c:pt>
                <c:pt idx="159">
                  <c:v>6.1750000000000006E-2</c:v>
                </c:pt>
                <c:pt idx="160">
                  <c:v>6.1850000000000002E-2</c:v>
                </c:pt>
                <c:pt idx="161">
                  <c:v>6.1349999999999995E-2</c:v>
                </c:pt>
                <c:pt idx="162">
                  <c:v>6.1349999999999995E-2</c:v>
                </c:pt>
                <c:pt idx="163">
                  <c:v>6.1099999999999995E-2</c:v>
                </c:pt>
                <c:pt idx="164">
                  <c:v>6.0900000000000003E-2</c:v>
                </c:pt>
                <c:pt idx="165">
                  <c:v>6.08E-2</c:v>
                </c:pt>
                <c:pt idx="166">
                  <c:v>6.0650000000000003E-2</c:v>
                </c:pt>
                <c:pt idx="167">
                  <c:v>5.9650000000000002E-2</c:v>
                </c:pt>
                <c:pt idx="168">
                  <c:v>5.96E-2</c:v>
                </c:pt>
                <c:pt idx="169">
                  <c:v>5.985E-2</c:v>
                </c:pt>
                <c:pt idx="170">
                  <c:v>6.0299999999999999E-2</c:v>
                </c:pt>
                <c:pt idx="171">
                  <c:v>6.0950000000000004E-2</c:v>
                </c:pt>
                <c:pt idx="172">
                  <c:v>6.2049999999999994E-2</c:v>
                </c:pt>
                <c:pt idx="173">
                  <c:v>6.1749999999999999E-2</c:v>
                </c:pt>
                <c:pt idx="174">
                  <c:v>6.2299999999999994E-2</c:v>
                </c:pt>
                <c:pt idx="175">
                  <c:v>6.1850000000000002E-2</c:v>
                </c:pt>
                <c:pt idx="176">
                  <c:v>6.1949999999999998E-2</c:v>
                </c:pt>
                <c:pt idx="177">
                  <c:v>6.2600000000000003E-2</c:v>
                </c:pt>
                <c:pt idx="178">
                  <c:v>6.3600000000000004E-2</c:v>
                </c:pt>
                <c:pt idx="179">
                  <c:v>6.3399999999999998E-2</c:v>
                </c:pt>
                <c:pt idx="180">
                  <c:v>6.3549999999999995E-2</c:v>
                </c:pt>
                <c:pt idx="181">
                  <c:v>6.2600000000000003E-2</c:v>
                </c:pt>
                <c:pt idx="182">
                  <c:v>6.2549999999999994E-2</c:v>
                </c:pt>
                <c:pt idx="183">
                  <c:v>6.2950000000000006E-2</c:v>
                </c:pt>
                <c:pt idx="184">
                  <c:v>6.3700000000000007E-2</c:v>
                </c:pt>
                <c:pt idx="185">
                  <c:v>6.3899999999999998E-2</c:v>
                </c:pt>
                <c:pt idx="186">
                  <c:v>6.3600000000000004E-2</c:v>
                </c:pt>
                <c:pt idx="187">
                  <c:v>6.3649999999999998E-2</c:v>
                </c:pt>
                <c:pt idx="188">
                  <c:v>6.4100000000000004E-2</c:v>
                </c:pt>
                <c:pt idx="189">
                  <c:v>6.4799999999999996E-2</c:v>
                </c:pt>
                <c:pt idx="190">
                  <c:v>6.4450000000000007E-2</c:v>
                </c:pt>
                <c:pt idx="191">
                  <c:v>6.4200000000000007E-2</c:v>
                </c:pt>
                <c:pt idx="192">
                  <c:v>6.4349999999999991E-2</c:v>
                </c:pt>
                <c:pt idx="193">
                  <c:v>6.4700000000000008E-2</c:v>
                </c:pt>
                <c:pt idx="194">
                  <c:v>6.4549999999999996E-2</c:v>
                </c:pt>
                <c:pt idx="195">
                  <c:v>6.5000000000000002E-2</c:v>
                </c:pt>
                <c:pt idx="196">
                  <c:v>6.5699999999999995E-2</c:v>
                </c:pt>
                <c:pt idx="197">
                  <c:v>6.5700000000000008E-2</c:v>
                </c:pt>
                <c:pt idx="198">
                  <c:v>6.5699999999999995E-2</c:v>
                </c:pt>
                <c:pt idx="199">
                  <c:v>6.5699999999999995E-2</c:v>
                </c:pt>
                <c:pt idx="200">
                  <c:v>6.5350000000000005E-2</c:v>
                </c:pt>
                <c:pt idx="201">
                  <c:v>6.5750000000000003E-2</c:v>
                </c:pt>
                <c:pt idx="202">
                  <c:v>6.5049999999999997E-2</c:v>
                </c:pt>
                <c:pt idx="203">
                  <c:v>6.5049999999999997E-2</c:v>
                </c:pt>
                <c:pt idx="204">
                  <c:v>6.54E-2</c:v>
                </c:pt>
                <c:pt idx="205">
                  <c:v>6.6799999999999998E-2</c:v>
                </c:pt>
                <c:pt idx="206">
                  <c:v>6.6599999999999993E-2</c:v>
                </c:pt>
                <c:pt idx="207">
                  <c:v>6.6650000000000001E-2</c:v>
                </c:pt>
                <c:pt idx="208">
                  <c:v>6.6599999999999993E-2</c:v>
                </c:pt>
                <c:pt idx="209">
                  <c:v>6.7000000000000004E-2</c:v>
                </c:pt>
                <c:pt idx="210">
                  <c:v>6.720000000000001E-2</c:v>
                </c:pt>
                <c:pt idx="211">
                  <c:v>6.7900000000000002E-2</c:v>
                </c:pt>
                <c:pt idx="212">
                  <c:v>6.8250000000000005E-2</c:v>
                </c:pt>
                <c:pt idx="213">
                  <c:v>6.7799999999999999E-2</c:v>
                </c:pt>
                <c:pt idx="214">
                  <c:v>6.7000000000000004E-2</c:v>
                </c:pt>
                <c:pt idx="215">
                  <c:v>6.7650000000000002E-2</c:v>
                </c:pt>
                <c:pt idx="216">
                  <c:v>6.7449999999999996E-2</c:v>
                </c:pt>
                <c:pt idx="217">
                  <c:v>6.7199999999999996E-2</c:v>
                </c:pt>
                <c:pt idx="218">
                  <c:v>6.7049999999999998E-2</c:v>
                </c:pt>
                <c:pt idx="219">
                  <c:v>6.6350000000000006E-2</c:v>
                </c:pt>
                <c:pt idx="220">
                  <c:v>6.6099999999999992E-2</c:v>
                </c:pt>
                <c:pt idx="221">
                  <c:v>6.6299999999999998E-2</c:v>
                </c:pt>
                <c:pt idx="222">
                  <c:v>6.59E-2</c:v>
                </c:pt>
                <c:pt idx="223">
                  <c:v>6.5950000000000009E-2</c:v>
                </c:pt>
                <c:pt idx="224">
                  <c:v>6.5850000000000006E-2</c:v>
                </c:pt>
                <c:pt idx="225">
                  <c:v>6.5850000000000006E-2</c:v>
                </c:pt>
                <c:pt idx="226">
                  <c:v>6.54E-2</c:v>
                </c:pt>
                <c:pt idx="227">
                  <c:v>6.6000000000000003E-2</c:v>
                </c:pt>
                <c:pt idx="228">
                  <c:v>6.6299999999999998E-2</c:v>
                </c:pt>
                <c:pt idx="229">
                  <c:v>6.6549999999999998E-2</c:v>
                </c:pt>
                <c:pt idx="230">
                  <c:v>6.6900000000000001E-2</c:v>
                </c:pt>
                <c:pt idx="231">
                  <c:v>6.7049999999999998E-2</c:v>
                </c:pt>
                <c:pt idx="232">
                  <c:v>6.6750000000000004E-2</c:v>
                </c:pt>
                <c:pt idx="233">
                  <c:v>6.6750000000000004E-2</c:v>
                </c:pt>
                <c:pt idx="234">
                  <c:v>6.6299999999999998E-2</c:v>
                </c:pt>
                <c:pt idx="235">
                  <c:v>6.6750000000000004E-2</c:v>
                </c:pt>
                <c:pt idx="236">
                  <c:v>6.6849999999999993E-2</c:v>
                </c:pt>
                <c:pt idx="237">
                  <c:v>6.6750000000000004E-2</c:v>
                </c:pt>
                <c:pt idx="238">
                  <c:v>6.5950000000000009E-2</c:v>
                </c:pt>
                <c:pt idx="239">
                  <c:v>6.6299999999999998E-2</c:v>
                </c:pt>
                <c:pt idx="240">
                  <c:v>6.565E-2</c:v>
                </c:pt>
                <c:pt idx="241">
                  <c:v>6.5700000000000008E-2</c:v>
                </c:pt>
                <c:pt idx="242">
                  <c:v>6.5949999999999995E-2</c:v>
                </c:pt>
                <c:pt idx="243">
                  <c:v>6.615E-2</c:v>
                </c:pt>
                <c:pt idx="244">
                  <c:v>6.5599999999999992E-2</c:v>
                </c:pt>
                <c:pt idx="245">
                  <c:v>6.5299999999999997E-2</c:v>
                </c:pt>
                <c:pt idx="246">
                  <c:v>6.4950000000000008E-2</c:v>
                </c:pt>
                <c:pt idx="247">
                  <c:v>6.4549999999999996E-2</c:v>
                </c:pt>
                <c:pt idx="248">
                  <c:v>6.4950000000000008E-2</c:v>
                </c:pt>
                <c:pt idx="249">
                  <c:v>6.4849999999999991E-2</c:v>
                </c:pt>
                <c:pt idx="250">
                  <c:v>6.4750000000000002E-2</c:v>
                </c:pt>
                <c:pt idx="251">
                  <c:v>6.4899999999999999E-2</c:v>
                </c:pt>
                <c:pt idx="252">
                  <c:v>6.4750000000000002E-2</c:v>
                </c:pt>
                <c:pt idx="253">
                  <c:v>6.4899999999999999E-2</c:v>
                </c:pt>
                <c:pt idx="254">
                  <c:v>6.4649999999999999E-2</c:v>
                </c:pt>
                <c:pt idx="255">
                  <c:v>6.5000000000000002E-2</c:v>
                </c:pt>
                <c:pt idx="256">
                  <c:v>6.5250000000000002E-2</c:v>
                </c:pt>
                <c:pt idx="257">
                  <c:v>6.5099999999999991E-2</c:v>
                </c:pt>
                <c:pt idx="258">
                  <c:v>6.4500000000000002E-2</c:v>
                </c:pt>
                <c:pt idx="259">
                  <c:v>6.4399999999999999E-2</c:v>
                </c:pt>
                <c:pt idx="260">
                  <c:v>6.4049999999999996E-2</c:v>
                </c:pt>
                <c:pt idx="261">
                  <c:v>6.4399999999999999E-2</c:v>
                </c:pt>
                <c:pt idx="262">
                  <c:v>6.4299999999999996E-2</c:v>
                </c:pt>
                <c:pt idx="263">
                  <c:v>6.4549999999999996E-2</c:v>
                </c:pt>
                <c:pt idx="264">
                  <c:v>6.4549999999999996E-2</c:v>
                </c:pt>
                <c:pt idx="265">
                  <c:v>6.5250000000000002E-2</c:v>
                </c:pt>
                <c:pt idx="266">
                  <c:v>6.615E-2</c:v>
                </c:pt>
                <c:pt idx="267">
                  <c:v>6.6099999999999992E-2</c:v>
                </c:pt>
                <c:pt idx="268">
                  <c:v>6.6250000000000003E-2</c:v>
                </c:pt>
                <c:pt idx="269">
                  <c:v>6.6049999999999998E-2</c:v>
                </c:pt>
                <c:pt idx="270">
                  <c:v>6.6299999999999998E-2</c:v>
                </c:pt>
                <c:pt idx="271">
                  <c:v>6.6299999999999998E-2</c:v>
                </c:pt>
                <c:pt idx="272">
                  <c:v>6.6250000000000003E-2</c:v>
                </c:pt>
                <c:pt idx="273">
                  <c:v>6.59E-2</c:v>
                </c:pt>
                <c:pt idx="274">
                  <c:v>6.6099999999999992E-2</c:v>
                </c:pt>
                <c:pt idx="275">
                  <c:v>6.6099999999999992E-2</c:v>
                </c:pt>
                <c:pt idx="276">
                  <c:v>6.6349999999999992E-2</c:v>
                </c:pt>
                <c:pt idx="277">
                  <c:v>6.5750000000000003E-2</c:v>
                </c:pt>
                <c:pt idx="278">
                  <c:v>6.6400000000000001E-2</c:v>
                </c:pt>
                <c:pt idx="279">
                  <c:v>6.6449999999999995E-2</c:v>
                </c:pt>
                <c:pt idx="280">
                  <c:v>6.6400000000000001E-2</c:v>
                </c:pt>
                <c:pt idx="281">
                  <c:v>6.6449999999999995E-2</c:v>
                </c:pt>
                <c:pt idx="282">
                  <c:v>6.5950000000000009E-2</c:v>
                </c:pt>
                <c:pt idx="283">
                  <c:v>6.6000000000000003E-2</c:v>
                </c:pt>
                <c:pt idx="284">
                  <c:v>6.565E-2</c:v>
                </c:pt>
                <c:pt idx="285">
                  <c:v>6.6049999999999998E-2</c:v>
                </c:pt>
                <c:pt idx="286">
                  <c:v>6.6000000000000003E-2</c:v>
                </c:pt>
                <c:pt idx="287">
                  <c:v>6.5949999999999995E-2</c:v>
                </c:pt>
                <c:pt idx="288">
                  <c:v>6.5949999999999995E-2</c:v>
                </c:pt>
                <c:pt idx="289">
                  <c:v>6.6200000000000009E-2</c:v>
                </c:pt>
                <c:pt idx="290">
                  <c:v>6.7099999999999993E-2</c:v>
                </c:pt>
                <c:pt idx="291">
                  <c:v>6.7400000000000002E-2</c:v>
                </c:pt>
                <c:pt idx="292">
                  <c:v>6.7799999999999999E-2</c:v>
                </c:pt>
                <c:pt idx="293">
                  <c:v>6.8150000000000002E-2</c:v>
                </c:pt>
                <c:pt idx="294">
                  <c:v>6.8049999999999999E-2</c:v>
                </c:pt>
                <c:pt idx="295">
                  <c:v>6.8049999999999999E-2</c:v>
                </c:pt>
                <c:pt idx="296">
                  <c:v>6.8349999999999994E-2</c:v>
                </c:pt>
                <c:pt idx="297">
                  <c:v>6.8400000000000002E-2</c:v>
                </c:pt>
                <c:pt idx="298">
                  <c:v>6.7750000000000005E-2</c:v>
                </c:pt>
                <c:pt idx="299">
                  <c:v>6.8099999999999994E-2</c:v>
                </c:pt>
                <c:pt idx="300">
                  <c:v>6.7400000000000002E-2</c:v>
                </c:pt>
                <c:pt idx="301">
                  <c:v>6.7549999999999999E-2</c:v>
                </c:pt>
                <c:pt idx="302">
                  <c:v>6.7199999999999996E-2</c:v>
                </c:pt>
                <c:pt idx="303">
                  <c:v>6.7849999999999994E-2</c:v>
                </c:pt>
                <c:pt idx="304">
                  <c:v>6.7750000000000005E-2</c:v>
                </c:pt>
                <c:pt idx="305">
                  <c:v>6.7900000000000002E-2</c:v>
                </c:pt>
                <c:pt idx="306">
                  <c:v>6.7449999999999996E-2</c:v>
                </c:pt>
                <c:pt idx="307">
                  <c:v>6.7650000000000002E-2</c:v>
                </c:pt>
                <c:pt idx="308">
                  <c:v>6.83E-2</c:v>
                </c:pt>
                <c:pt idx="309">
                  <c:v>6.8699999999999997E-2</c:v>
                </c:pt>
                <c:pt idx="310">
                  <c:v>6.9400000000000003E-2</c:v>
                </c:pt>
                <c:pt idx="311">
                  <c:v>6.9400000000000003E-2</c:v>
                </c:pt>
                <c:pt idx="312">
                  <c:v>6.964999999999999E-2</c:v>
                </c:pt>
                <c:pt idx="313">
                  <c:v>6.9349999999999995E-2</c:v>
                </c:pt>
                <c:pt idx="314">
                  <c:v>6.9400000000000003E-2</c:v>
                </c:pt>
                <c:pt idx="315">
                  <c:v>6.9949999999999998E-2</c:v>
                </c:pt>
                <c:pt idx="316">
                  <c:v>7.0449999999999999E-2</c:v>
                </c:pt>
                <c:pt idx="317">
                  <c:v>7.0699999999999999E-2</c:v>
                </c:pt>
                <c:pt idx="318">
                  <c:v>7.0349999999999996E-2</c:v>
                </c:pt>
                <c:pt idx="319">
                  <c:v>7.0500000000000007E-2</c:v>
                </c:pt>
                <c:pt idx="320">
                  <c:v>7.1400000000000005E-2</c:v>
                </c:pt>
                <c:pt idx="321">
                  <c:v>7.1250000000000008E-2</c:v>
                </c:pt>
                <c:pt idx="322">
                  <c:v>7.1050000000000002E-2</c:v>
                </c:pt>
                <c:pt idx="323">
                  <c:v>7.1399999999999991E-2</c:v>
                </c:pt>
                <c:pt idx="324">
                  <c:v>7.1399999999999991E-2</c:v>
                </c:pt>
                <c:pt idx="325">
                  <c:v>7.1399999999999991E-2</c:v>
                </c:pt>
                <c:pt idx="326">
                  <c:v>7.0699999999999999E-2</c:v>
                </c:pt>
                <c:pt idx="327">
                  <c:v>7.1499999999999994E-2</c:v>
                </c:pt>
                <c:pt idx="328">
                  <c:v>7.1849999999999997E-2</c:v>
                </c:pt>
                <c:pt idx="329">
                  <c:v>7.1749999999999994E-2</c:v>
                </c:pt>
                <c:pt idx="330">
                  <c:v>7.1849999999999997E-2</c:v>
                </c:pt>
                <c:pt idx="331">
                  <c:v>7.2149999999999992E-2</c:v>
                </c:pt>
                <c:pt idx="332">
                  <c:v>7.195E-2</c:v>
                </c:pt>
                <c:pt idx="333">
                  <c:v>7.2599999999999998E-2</c:v>
                </c:pt>
                <c:pt idx="334">
                  <c:v>7.2450000000000001E-2</c:v>
                </c:pt>
                <c:pt idx="335">
                  <c:v>7.2050000000000003E-2</c:v>
                </c:pt>
                <c:pt idx="336">
                  <c:v>7.2099999999999997E-2</c:v>
                </c:pt>
                <c:pt idx="337">
                  <c:v>7.1999999999999995E-2</c:v>
                </c:pt>
                <c:pt idx="338">
                  <c:v>7.1849999999999997E-2</c:v>
                </c:pt>
                <c:pt idx="339">
                  <c:v>7.2300000000000003E-2</c:v>
                </c:pt>
                <c:pt idx="340">
                  <c:v>7.2599999999999998E-2</c:v>
                </c:pt>
                <c:pt idx="341">
                  <c:v>7.2599999999999998E-2</c:v>
                </c:pt>
                <c:pt idx="342">
                  <c:v>7.2050000000000003E-2</c:v>
                </c:pt>
                <c:pt idx="343">
                  <c:v>7.2700000000000001E-2</c:v>
                </c:pt>
                <c:pt idx="344">
                  <c:v>7.1899999999999992E-2</c:v>
                </c:pt>
                <c:pt idx="345">
                  <c:v>7.1300000000000002E-2</c:v>
                </c:pt>
                <c:pt idx="346">
                  <c:v>7.1099999999999997E-2</c:v>
                </c:pt>
                <c:pt idx="347">
                  <c:v>7.1800000000000003E-2</c:v>
                </c:pt>
                <c:pt idx="348">
                  <c:v>7.1550000000000002E-2</c:v>
                </c:pt>
                <c:pt idx="349">
                  <c:v>7.145E-2</c:v>
                </c:pt>
                <c:pt idx="350">
                  <c:v>7.1599999999999997E-2</c:v>
                </c:pt>
                <c:pt idx="351">
                  <c:v>7.1999999999999995E-2</c:v>
                </c:pt>
                <c:pt idx="352">
                  <c:v>7.195E-2</c:v>
                </c:pt>
                <c:pt idx="353">
                  <c:v>7.2099999999999997E-2</c:v>
                </c:pt>
                <c:pt idx="354">
                  <c:v>7.1349999999999997E-2</c:v>
                </c:pt>
                <c:pt idx="355">
                  <c:v>7.1250000000000008E-2</c:v>
                </c:pt>
                <c:pt idx="356">
                  <c:v>7.1400000000000005E-2</c:v>
                </c:pt>
                <c:pt idx="357">
                  <c:v>7.1400000000000005E-2</c:v>
                </c:pt>
                <c:pt idx="358">
                  <c:v>7.1000000000000008E-2</c:v>
                </c:pt>
                <c:pt idx="359">
                  <c:v>7.0800000000000002E-2</c:v>
                </c:pt>
                <c:pt idx="360">
                  <c:v>7.0800000000000002E-2</c:v>
                </c:pt>
                <c:pt idx="361">
                  <c:v>7.0650000000000004E-2</c:v>
                </c:pt>
                <c:pt idx="362">
                  <c:v>7.1300000000000002E-2</c:v>
                </c:pt>
                <c:pt idx="363">
                  <c:v>7.2099999999999997E-2</c:v>
                </c:pt>
                <c:pt idx="364">
                  <c:v>7.2000000000000008E-2</c:v>
                </c:pt>
                <c:pt idx="365">
                  <c:v>7.2550000000000003E-2</c:v>
                </c:pt>
                <c:pt idx="366">
                  <c:v>7.2649999999999992E-2</c:v>
                </c:pt>
                <c:pt idx="367">
                  <c:v>7.2550000000000003E-2</c:v>
                </c:pt>
                <c:pt idx="368">
                  <c:v>7.3099999999999998E-2</c:v>
                </c:pt>
                <c:pt idx="369">
                  <c:v>7.3349999999999999E-2</c:v>
                </c:pt>
                <c:pt idx="370">
                  <c:v>7.3550000000000004E-2</c:v>
                </c:pt>
                <c:pt idx="371">
                  <c:v>7.325000000000001E-2</c:v>
                </c:pt>
                <c:pt idx="372">
                  <c:v>7.3349999999999999E-2</c:v>
                </c:pt>
                <c:pt idx="373">
                  <c:v>7.3450000000000001E-2</c:v>
                </c:pt>
                <c:pt idx="374">
                  <c:v>7.325000000000001E-2</c:v>
                </c:pt>
                <c:pt idx="375">
                  <c:v>7.2999999999999995E-2</c:v>
                </c:pt>
                <c:pt idx="376">
                  <c:v>7.3849999999999999E-2</c:v>
                </c:pt>
                <c:pt idx="377">
                  <c:v>7.3349999999999999E-2</c:v>
                </c:pt>
                <c:pt idx="378">
                  <c:v>7.2749999999999995E-2</c:v>
                </c:pt>
                <c:pt idx="379">
                  <c:v>7.2950000000000001E-2</c:v>
                </c:pt>
                <c:pt idx="380">
                  <c:v>7.2250000000000009E-2</c:v>
                </c:pt>
                <c:pt idx="381">
                  <c:v>7.2599999999999998E-2</c:v>
                </c:pt>
                <c:pt idx="382">
                  <c:v>7.2300000000000003E-2</c:v>
                </c:pt>
                <c:pt idx="383">
                  <c:v>7.2149999999999992E-2</c:v>
                </c:pt>
                <c:pt idx="384">
                  <c:v>7.22E-2</c:v>
                </c:pt>
                <c:pt idx="385">
                  <c:v>7.2649999999999992E-2</c:v>
                </c:pt>
                <c:pt idx="386">
                  <c:v>7.2349999999999998E-2</c:v>
                </c:pt>
                <c:pt idx="387">
                  <c:v>7.17E-2</c:v>
                </c:pt>
                <c:pt idx="388">
                  <c:v>7.1550000000000002E-2</c:v>
                </c:pt>
                <c:pt idx="389">
                  <c:v>7.1500000000000008E-2</c:v>
                </c:pt>
                <c:pt idx="390">
                  <c:v>7.1800000000000003E-2</c:v>
                </c:pt>
                <c:pt idx="391">
                  <c:v>7.1800000000000003E-2</c:v>
                </c:pt>
                <c:pt idx="392">
                  <c:v>7.145E-2</c:v>
                </c:pt>
                <c:pt idx="393">
                  <c:v>7.1050000000000002E-2</c:v>
                </c:pt>
                <c:pt idx="394">
                  <c:v>7.1099999999999997E-2</c:v>
                </c:pt>
                <c:pt idx="395">
                  <c:v>7.1099999999999997E-2</c:v>
                </c:pt>
                <c:pt idx="396">
                  <c:v>7.1050000000000002E-2</c:v>
                </c:pt>
                <c:pt idx="397">
                  <c:v>7.0899999999999991E-2</c:v>
                </c:pt>
                <c:pt idx="398">
                  <c:v>7.0199999999999999E-2</c:v>
                </c:pt>
                <c:pt idx="399">
                  <c:v>7.0199999999999999E-2</c:v>
                </c:pt>
                <c:pt idx="400">
                  <c:v>7.0300000000000001E-2</c:v>
                </c:pt>
                <c:pt idx="401">
                  <c:v>7.039999999999999E-2</c:v>
                </c:pt>
                <c:pt idx="402">
                  <c:v>7.0500000000000007E-2</c:v>
                </c:pt>
                <c:pt idx="403">
                  <c:v>7.0699999999999999E-2</c:v>
                </c:pt>
                <c:pt idx="404">
                  <c:v>7.0949999999999999E-2</c:v>
                </c:pt>
                <c:pt idx="405">
                  <c:v>7.039999999999999E-2</c:v>
                </c:pt>
                <c:pt idx="406">
                  <c:v>6.9750000000000006E-2</c:v>
                </c:pt>
                <c:pt idx="407">
                  <c:v>6.9499999999999992E-2</c:v>
                </c:pt>
                <c:pt idx="408">
                  <c:v>6.9400000000000003E-2</c:v>
                </c:pt>
                <c:pt idx="409">
                  <c:v>6.9250000000000006E-2</c:v>
                </c:pt>
                <c:pt idx="410">
                  <c:v>6.9000000000000006E-2</c:v>
                </c:pt>
                <c:pt idx="411">
                  <c:v>6.9400000000000003E-2</c:v>
                </c:pt>
                <c:pt idx="412">
                  <c:v>6.905E-2</c:v>
                </c:pt>
                <c:pt idx="413">
                  <c:v>6.8949999999999997E-2</c:v>
                </c:pt>
                <c:pt idx="414">
                  <c:v>6.9150000000000003E-2</c:v>
                </c:pt>
                <c:pt idx="415">
                  <c:v>6.9250000000000006E-2</c:v>
                </c:pt>
                <c:pt idx="416">
                  <c:v>6.8750000000000006E-2</c:v>
                </c:pt>
                <c:pt idx="417">
                  <c:v>6.8599999999999994E-2</c:v>
                </c:pt>
                <c:pt idx="418">
                  <c:v>6.8449999999999997E-2</c:v>
                </c:pt>
                <c:pt idx="419">
                  <c:v>6.8699999999999997E-2</c:v>
                </c:pt>
                <c:pt idx="420">
                  <c:v>6.9099999999999995E-2</c:v>
                </c:pt>
                <c:pt idx="421">
                  <c:v>6.8900000000000003E-2</c:v>
                </c:pt>
                <c:pt idx="422">
                  <c:v>6.8500000000000005E-2</c:v>
                </c:pt>
                <c:pt idx="423">
                  <c:v>6.8949999999999997E-2</c:v>
                </c:pt>
                <c:pt idx="424">
                  <c:v>6.9000000000000006E-2</c:v>
                </c:pt>
                <c:pt idx="425">
                  <c:v>6.8450000000000011E-2</c:v>
                </c:pt>
                <c:pt idx="426">
                  <c:v>6.8400000000000002E-2</c:v>
                </c:pt>
                <c:pt idx="427">
                  <c:v>6.8500000000000005E-2</c:v>
                </c:pt>
                <c:pt idx="428">
                  <c:v>6.93E-2</c:v>
                </c:pt>
                <c:pt idx="429">
                  <c:v>6.8500000000000005E-2</c:v>
                </c:pt>
                <c:pt idx="430">
                  <c:v>6.8250000000000005E-2</c:v>
                </c:pt>
                <c:pt idx="431">
                  <c:v>6.7900000000000002E-2</c:v>
                </c:pt>
                <c:pt idx="432">
                  <c:v>6.7049999999999998E-2</c:v>
                </c:pt>
                <c:pt idx="433">
                  <c:v>6.6449999999999995E-2</c:v>
                </c:pt>
                <c:pt idx="434">
                  <c:v>6.6650000000000001E-2</c:v>
                </c:pt>
                <c:pt idx="435">
                  <c:v>6.6799999999999998E-2</c:v>
                </c:pt>
                <c:pt idx="436">
                  <c:v>6.7150000000000001E-2</c:v>
                </c:pt>
                <c:pt idx="437">
                  <c:v>6.7299999999999999E-2</c:v>
                </c:pt>
                <c:pt idx="438">
                  <c:v>6.7099999999999993E-2</c:v>
                </c:pt>
                <c:pt idx="439">
                  <c:v>6.7099999999999993E-2</c:v>
                </c:pt>
                <c:pt idx="440">
                  <c:v>6.6799999999999998E-2</c:v>
                </c:pt>
                <c:pt idx="441">
                  <c:v>6.7250000000000004E-2</c:v>
                </c:pt>
                <c:pt idx="442">
                  <c:v>6.7900000000000002E-2</c:v>
                </c:pt>
                <c:pt idx="443">
                  <c:v>6.855E-2</c:v>
                </c:pt>
                <c:pt idx="444">
                  <c:v>6.8500000000000005E-2</c:v>
                </c:pt>
                <c:pt idx="445">
                  <c:v>6.88E-2</c:v>
                </c:pt>
                <c:pt idx="446">
                  <c:v>6.93E-2</c:v>
                </c:pt>
                <c:pt idx="447">
                  <c:v>6.9000000000000006E-2</c:v>
                </c:pt>
                <c:pt idx="448">
                  <c:v>6.8400000000000002E-2</c:v>
                </c:pt>
                <c:pt idx="449">
                  <c:v>6.8750000000000006E-2</c:v>
                </c:pt>
                <c:pt idx="450">
                  <c:v>6.8900000000000003E-2</c:v>
                </c:pt>
                <c:pt idx="451">
                  <c:v>6.8949999999999997E-2</c:v>
                </c:pt>
                <c:pt idx="452">
                  <c:v>6.9399999999999989E-2</c:v>
                </c:pt>
                <c:pt idx="453">
                  <c:v>6.93E-2</c:v>
                </c:pt>
                <c:pt idx="454">
                  <c:v>6.905E-2</c:v>
                </c:pt>
                <c:pt idx="455">
                  <c:v>6.8250000000000005E-2</c:v>
                </c:pt>
                <c:pt idx="456">
                  <c:v>6.7849999999999994E-2</c:v>
                </c:pt>
                <c:pt idx="457">
                  <c:v>6.7750000000000005E-2</c:v>
                </c:pt>
                <c:pt idx="458">
                  <c:v>6.7250000000000004E-2</c:v>
                </c:pt>
                <c:pt idx="459">
                  <c:v>6.6650000000000001E-2</c:v>
                </c:pt>
                <c:pt idx="460">
                  <c:v>6.6849999999999993E-2</c:v>
                </c:pt>
                <c:pt idx="461">
                  <c:v>6.7900000000000002E-2</c:v>
                </c:pt>
                <c:pt idx="462">
                  <c:v>6.8250000000000005E-2</c:v>
                </c:pt>
                <c:pt idx="463">
                  <c:v>6.7299999999999999E-2</c:v>
                </c:pt>
                <c:pt idx="464">
                  <c:v>6.7600000000000007E-2</c:v>
                </c:pt>
                <c:pt idx="465">
                  <c:v>6.7199999999999996E-2</c:v>
                </c:pt>
                <c:pt idx="466">
                  <c:v>6.6799999999999998E-2</c:v>
                </c:pt>
                <c:pt idx="467">
                  <c:v>6.7099999999999993E-2</c:v>
                </c:pt>
                <c:pt idx="468">
                  <c:v>6.6549999999999998E-2</c:v>
                </c:pt>
                <c:pt idx="469">
                  <c:v>6.6750000000000004E-2</c:v>
                </c:pt>
                <c:pt idx="470">
                  <c:v>6.6799999999999998E-2</c:v>
                </c:pt>
                <c:pt idx="471">
                  <c:v>6.6750000000000004E-2</c:v>
                </c:pt>
                <c:pt idx="472">
                  <c:v>6.6650000000000001E-2</c:v>
                </c:pt>
                <c:pt idx="473">
                  <c:v>6.6500000000000004E-2</c:v>
                </c:pt>
                <c:pt idx="474">
                  <c:v>6.6250000000000003E-2</c:v>
                </c:pt>
                <c:pt idx="475">
                  <c:v>6.5799999999999997E-2</c:v>
                </c:pt>
                <c:pt idx="476">
                  <c:v>6.6199999999999995E-2</c:v>
                </c:pt>
                <c:pt idx="477">
                  <c:v>6.5450000000000008E-2</c:v>
                </c:pt>
                <c:pt idx="478">
                  <c:v>6.5500000000000003E-2</c:v>
                </c:pt>
                <c:pt idx="479">
                  <c:v>6.5250000000000002E-2</c:v>
                </c:pt>
                <c:pt idx="480">
                  <c:v>6.4649999999999999E-2</c:v>
                </c:pt>
                <c:pt idx="481">
                  <c:v>6.4700000000000008E-2</c:v>
                </c:pt>
                <c:pt idx="482">
                  <c:v>6.4850000000000005E-2</c:v>
                </c:pt>
                <c:pt idx="483">
                  <c:v>6.4950000000000008E-2</c:v>
                </c:pt>
                <c:pt idx="484">
                  <c:v>6.5200000000000008E-2</c:v>
                </c:pt>
                <c:pt idx="485">
                  <c:v>6.5699999999999995E-2</c:v>
                </c:pt>
                <c:pt idx="486">
                  <c:v>6.5799999999999997E-2</c:v>
                </c:pt>
                <c:pt idx="487">
                  <c:v>6.565E-2</c:v>
                </c:pt>
                <c:pt idx="488">
                  <c:v>6.5949999999999995E-2</c:v>
                </c:pt>
                <c:pt idx="489">
                  <c:v>6.6199999999999995E-2</c:v>
                </c:pt>
                <c:pt idx="490">
                  <c:v>6.5750000000000003E-2</c:v>
                </c:pt>
                <c:pt idx="491">
                  <c:v>6.6500000000000004E-2</c:v>
                </c:pt>
                <c:pt idx="492">
                  <c:v>6.6449999999999995E-2</c:v>
                </c:pt>
                <c:pt idx="493">
                  <c:v>6.6650000000000001E-2</c:v>
                </c:pt>
                <c:pt idx="494">
                  <c:v>6.6650000000000001E-2</c:v>
                </c:pt>
                <c:pt idx="495">
                  <c:v>6.6799999999999998E-2</c:v>
                </c:pt>
                <c:pt idx="496">
                  <c:v>6.6600000000000006E-2</c:v>
                </c:pt>
                <c:pt idx="497">
                  <c:v>6.6900000000000001E-2</c:v>
                </c:pt>
                <c:pt idx="498">
                  <c:v>6.7599999999999993E-2</c:v>
                </c:pt>
                <c:pt idx="499">
                  <c:v>6.7549999999999999E-2</c:v>
                </c:pt>
                <c:pt idx="500">
                  <c:v>6.7349999999999993E-2</c:v>
                </c:pt>
                <c:pt idx="501">
                  <c:v>6.7099999999999993E-2</c:v>
                </c:pt>
                <c:pt idx="502">
                  <c:v>6.6549999999999998E-2</c:v>
                </c:pt>
                <c:pt idx="503">
                  <c:v>6.7049999999999998E-2</c:v>
                </c:pt>
                <c:pt idx="504">
                  <c:v>6.6849999999999993E-2</c:v>
                </c:pt>
                <c:pt idx="505">
                  <c:v>6.6949999999999996E-2</c:v>
                </c:pt>
                <c:pt idx="506">
                  <c:v>6.7349999999999993E-2</c:v>
                </c:pt>
                <c:pt idx="507">
                  <c:v>6.7699999999999996E-2</c:v>
                </c:pt>
                <c:pt idx="508">
                  <c:v>6.8199999999999997E-2</c:v>
                </c:pt>
                <c:pt idx="509">
                  <c:v>6.8099999999999994E-2</c:v>
                </c:pt>
                <c:pt idx="510">
                  <c:v>6.8150000000000002E-2</c:v>
                </c:pt>
                <c:pt idx="511">
                  <c:v>6.8449999999999997E-2</c:v>
                </c:pt>
                <c:pt idx="512">
                  <c:v>6.8349999999999994E-2</c:v>
                </c:pt>
                <c:pt idx="513">
                  <c:v>6.8049999999999999E-2</c:v>
                </c:pt>
                <c:pt idx="514">
                  <c:v>6.8250000000000005E-2</c:v>
                </c:pt>
                <c:pt idx="515">
                  <c:v>6.8649999999999989E-2</c:v>
                </c:pt>
                <c:pt idx="516">
                  <c:v>6.8949999999999997E-2</c:v>
                </c:pt>
                <c:pt idx="517">
                  <c:v>6.9400000000000003E-2</c:v>
                </c:pt>
                <c:pt idx="518">
                  <c:v>6.9550000000000001E-2</c:v>
                </c:pt>
                <c:pt idx="519">
                  <c:v>6.9650000000000004E-2</c:v>
                </c:pt>
                <c:pt idx="520">
                  <c:v>6.9449999999999998E-2</c:v>
                </c:pt>
                <c:pt idx="521">
                  <c:v>6.9000000000000006E-2</c:v>
                </c:pt>
                <c:pt idx="522">
                  <c:v>6.8750000000000006E-2</c:v>
                </c:pt>
                <c:pt idx="523">
                  <c:v>6.855E-2</c:v>
                </c:pt>
                <c:pt idx="524">
                  <c:v>6.855E-2</c:v>
                </c:pt>
                <c:pt idx="525">
                  <c:v>6.8049999999999999E-2</c:v>
                </c:pt>
                <c:pt idx="526">
                  <c:v>6.8099999999999994E-2</c:v>
                </c:pt>
                <c:pt idx="527">
                  <c:v>6.8599999999999994E-2</c:v>
                </c:pt>
                <c:pt idx="528">
                  <c:v>6.8750000000000006E-2</c:v>
                </c:pt>
                <c:pt idx="529">
                  <c:v>6.8949999999999997E-2</c:v>
                </c:pt>
                <c:pt idx="530">
                  <c:v>6.83E-2</c:v>
                </c:pt>
                <c:pt idx="531">
                  <c:v>6.7699999999999996E-2</c:v>
                </c:pt>
                <c:pt idx="532">
                  <c:v>6.7650000000000002E-2</c:v>
                </c:pt>
                <c:pt idx="533">
                  <c:v>6.7650000000000002E-2</c:v>
                </c:pt>
                <c:pt idx="534">
                  <c:v>6.7750000000000005E-2</c:v>
                </c:pt>
                <c:pt idx="535">
                  <c:v>6.8049999999999999E-2</c:v>
                </c:pt>
                <c:pt idx="536">
                  <c:v>6.7699999999999996E-2</c:v>
                </c:pt>
                <c:pt idx="537">
                  <c:v>6.7399999999999988E-2</c:v>
                </c:pt>
                <c:pt idx="538">
                  <c:v>6.6799999999999998E-2</c:v>
                </c:pt>
                <c:pt idx="539">
                  <c:v>6.6799999999999998E-2</c:v>
                </c:pt>
                <c:pt idx="540">
                  <c:v>6.6750000000000004E-2</c:v>
                </c:pt>
                <c:pt idx="541">
                  <c:v>6.6750000000000004E-2</c:v>
                </c:pt>
                <c:pt idx="542">
                  <c:v>6.6549999999999998E-2</c:v>
                </c:pt>
                <c:pt idx="543">
                  <c:v>6.6349999999999992E-2</c:v>
                </c:pt>
                <c:pt idx="544">
                  <c:v>6.6299999999999998E-2</c:v>
                </c:pt>
                <c:pt idx="545">
                  <c:v>6.6299999999999998E-2</c:v>
                </c:pt>
                <c:pt idx="546">
                  <c:v>6.6949999999999996E-2</c:v>
                </c:pt>
                <c:pt idx="547">
                  <c:v>6.6750000000000004E-2</c:v>
                </c:pt>
                <c:pt idx="548">
                  <c:v>6.6599999999999993E-2</c:v>
                </c:pt>
                <c:pt idx="549">
                  <c:v>6.6299999999999998E-2</c:v>
                </c:pt>
                <c:pt idx="550">
                  <c:v>6.6650000000000001E-2</c:v>
                </c:pt>
                <c:pt idx="551">
                  <c:v>6.6750000000000004E-2</c:v>
                </c:pt>
                <c:pt idx="552">
                  <c:v>6.6849999999999993E-2</c:v>
                </c:pt>
                <c:pt idx="553">
                  <c:v>6.6650000000000001E-2</c:v>
                </c:pt>
                <c:pt idx="554">
                  <c:v>6.7000000000000004E-2</c:v>
                </c:pt>
                <c:pt idx="555">
                  <c:v>6.6849999999999993E-2</c:v>
                </c:pt>
                <c:pt idx="556">
                  <c:v>6.7250000000000004E-2</c:v>
                </c:pt>
                <c:pt idx="557">
                  <c:v>6.7049999999999998E-2</c:v>
                </c:pt>
                <c:pt idx="558">
                  <c:v>6.7500000000000004E-2</c:v>
                </c:pt>
                <c:pt idx="559">
                  <c:v>6.7199999999999996E-2</c:v>
                </c:pt>
                <c:pt idx="560">
                  <c:v>6.7699999999999996E-2</c:v>
                </c:pt>
                <c:pt idx="561">
                  <c:v>6.795000000000001E-2</c:v>
                </c:pt>
                <c:pt idx="562">
                  <c:v>6.7849999999999994E-2</c:v>
                </c:pt>
                <c:pt idx="563">
                  <c:v>6.7900000000000002E-2</c:v>
                </c:pt>
                <c:pt idx="564">
                  <c:v>6.7750000000000005E-2</c:v>
                </c:pt>
                <c:pt idx="565">
                  <c:v>6.795000000000001E-2</c:v>
                </c:pt>
                <c:pt idx="566">
                  <c:v>6.8900000000000003E-2</c:v>
                </c:pt>
                <c:pt idx="567">
                  <c:v>6.88E-2</c:v>
                </c:pt>
                <c:pt idx="568">
                  <c:v>6.8500000000000005E-2</c:v>
                </c:pt>
                <c:pt idx="569">
                  <c:v>6.8500000000000005E-2</c:v>
                </c:pt>
                <c:pt idx="570">
                  <c:v>6.8599999999999994E-2</c:v>
                </c:pt>
                <c:pt idx="571">
                  <c:v>6.9000000000000006E-2</c:v>
                </c:pt>
                <c:pt idx="572">
                  <c:v>6.8699999999999997E-2</c:v>
                </c:pt>
                <c:pt idx="573">
                  <c:v>6.8099999999999994E-2</c:v>
                </c:pt>
                <c:pt idx="574">
                  <c:v>6.7750000000000005E-2</c:v>
                </c:pt>
                <c:pt idx="575">
                  <c:v>6.7799999999999999E-2</c:v>
                </c:pt>
                <c:pt idx="576">
                  <c:v>6.8099999999999994E-2</c:v>
                </c:pt>
                <c:pt idx="577">
                  <c:v>6.7900000000000002E-2</c:v>
                </c:pt>
                <c:pt idx="578">
                  <c:v>6.7449999999999996E-2</c:v>
                </c:pt>
                <c:pt idx="579">
                  <c:v>6.7599999999999993E-2</c:v>
                </c:pt>
                <c:pt idx="580">
                  <c:v>6.8150000000000002E-2</c:v>
                </c:pt>
                <c:pt idx="581">
                  <c:v>6.83E-2</c:v>
                </c:pt>
                <c:pt idx="582">
                  <c:v>6.795000000000001E-2</c:v>
                </c:pt>
                <c:pt idx="583">
                  <c:v>6.8099999999999994E-2</c:v>
                </c:pt>
                <c:pt idx="584">
                  <c:v>6.795000000000001E-2</c:v>
                </c:pt>
                <c:pt idx="585">
                  <c:v>6.8199999999999997E-2</c:v>
                </c:pt>
                <c:pt idx="586">
                  <c:v>6.7799999999999999E-2</c:v>
                </c:pt>
                <c:pt idx="587">
                  <c:v>6.7699999999999996E-2</c:v>
                </c:pt>
                <c:pt idx="588">
                  <c:v>6.7650000000000002E-2</c:v>
                </c:pt>
                <c:pt idx="589">
                  <c:v>6.7799999999999999E-2</c:v>
                </c:pt>
                <c:pt idx="590">
                  <c:v>6.8000000000000005E-2</c:v>
                </c:pt>
                <c:pt idx="591">
                  <c:v>6.7750000000000005E-2</c:v>
                </c:pt>
                <c:pt idx="592">
                  <c:v>6.8099999999999994E-2</c:v>
                </c:pt>
                <c:pt idx="593">
                  <c:v>6.8400000000000002E-2</c:v>
                </c:pt>
                <c:pt idx="594">
                  <c:v>6.8449999999999997E-2</c:v>
                </c:pt>
                <c:pt idx="595">
                  <c:v>6.8849999999999995E-2</c:v>
                </c:pt>
                <c:pt idx="596">
                  <c:v>6.9150000000000003E-2</c:v>
                </c:pt>
                <c:pt idx="597">
                  <c:v>6.964999999999999E-2</c:v>
                </c:pt>
                <c:pt idx="598">
                  <c:v>6.93E-2</c:v>
                </c:pt>
                <c:pt idx="599">
                  <c:v>6.9849999999999995E-2</c:v>
                </c:pt>
                <c:pt idx="600">
                  <c:v>7.0300000000000001E-2</c:v>
                </c:pt>
                <c:pt idx="601">
                  <c:v>7.0000000000000007E-2</c:v>
                </c:pt>
                <c:pt idx="602">
                  <c:v>7.0099999999999996E-2</c:v>
                </c:pt>
                <c:pt idx="603">
                  <c:v>7.0050000000000001E-2</c:v>
                </c:pt>
                <c:pt idx="604">
                  <c:v>7.0550000000000002E-2</c:v>
                </c:pt>
                <c:pt idx="605">
                  <c:v>7.0800000000000002E-2</c:v>
                </c:pt>
                <c:pt idx="606">
                  <c:v>7.0800000000000002E-2</c:v>
                </c:pt>
                <c:pt idx="607">
                  <c:v>7.1149999999999991E-2</c:v>
                </c:pt>
                <c:pt idx="608">
                  <c:v>7.1199999999999999E-2</c:v>
                </c:pt>
                <c:pt idx="609">
                  <c:v>7.2650000000000006E-2</c:v>
                </c:pt>
                <c:pt idx="610">
                  <c:v>7.3450000000000001E-2</c:v>
                </c:pt>
                <c:pt idx="611">
                  <c:v>7.3300000000000004E-2</c:v>
                </c:pt>
                <c:pt idx="612">
                  <c:v>7.4300000000000005E-2</c:v>
                </c:pt>
                <c:pt idx="613">
                  <c:v>7.4249999999999997E-2</c:v>
                </c:pt>
                <c:pt idx="614">
                  <c:v>7.3399999999999993E-2</c:v>
                </c:pt>
                <c:pt idx="615">
                  <c:v>7.350000000000001E-2</c:v>
                </c:pt>
                <c:pt idx="616">
                  <c:v>7.3450000000000001E-2</c:v>
                </c:pt>
                <c:pt idx="617">
                  <c:v>7.2849999999999998E-2</c:v>
                </c:pt>
                <c:pt idx="618">
                  <c:v>7.2950000000000001E-2</c:v>
                </c:pt>
                <c:pt idx="619">
                  <c:v>7.3349999999999999E-2</c:v>
                </c:pt>
                <c:pt idx="620">
                  <c:v>7.3849999999999999E-2</c:v>
                </c:pt>
                <c:pt idx="621">
                  <c:v>7.3150000000000007E-2</c:v>
                </c:pt>
                <c:pt idx="622">
                  <c:v>7.2849999999999998E-2</c:v>
                </c:pt>
                <c:pt idx="623">
                  <c:v>7.2599999999999998E-2</c:v>
                </c:pt>
                <c:pt idx="624">
                  <c:v>7.2749999999999995E-2</c:v>
                </c:pt>
                <c:pt idx="625">
                  <c:v>7.2749999999999995E-2</c:v>
                </c:pt>
                <c:pt idx="626">
                  <c:v>7.2149999999999992E-2</c:v>
                </c:pt>
                <c:pt idx="627">
                  <c:v>7.2400000000000006E-2</c:v>
                </c:pt>
                <c:pt idx="628">
                  <c:v>7.3149999999999993E-2</c:v>
                </c:pt>
                <c:pt idx="629">
                  <c:v>7.3899999999999993E-2</c:v>
                </c:pt>
                <c:pt idx="630">
                  <c:v>7.3550000000000004E-2</c:v>
                </c:pt>
                <c:pt idx="631">
                  <c:v>7.2999999999999995E-2</c:v>
                </c:pt>
                <c:pt idx="632">
                  <c:v>7.2899999999999993E-2</c:v>
                </c:pt>
                <c:pt idx="633">
                  <c:v>7.3399999999999993E-2</c:v>
                </c:pt>
                <c:pt idx="634">
                  <c:v>7.3499999999999996E-2</c:v>
                </c:pt>
                <c:pt idx="635">
                  <c:v>7.3099999999999998E-2</c:v>
                </c:pt>
                <c:pt idx="636">
                  <c:v>7.3349999999999999E-2</c:v>
                </c:pt>
                <c:pt idx="637">
                  <c:v>7.2599999999999998E-2</c:v>
                </c:pt>
                <c:pt idx="638">
                  <c:v>7.2749999999999995E-2</c:v>
                </c:pt>
                <c:pt idx="639">
                  <c:v>7.2099999999999997E-2</c:v>
                </c:pt>
                <c:pt idx="640">
                  <c:v>7.2300000000000003E-2</c:v>
                </c:pt>
                <c:pt idx="641">
                  <c:v>7.22E-2</c:v>
                </c:pt>
                <c:pt idx="642">
                  <c:v>7.2000000000000008E-2</c:v>
                </c:pt>
                <c:pt idx="643">
                  <c:v>7.1749999999999994E-2</c:v>
                </c:pt>
                <c:pt idx="644">
                  <c:v>7.1250000000000008E-2</c:v>
                </c:pt>
                <c:pt idx="645">
                  <c:v>7.1399999999999991E-2</c:v>
                </c:pt>
                <c:pt idx="646">
                  <c:v>7.1250000000000008E-2</c:v>
                </c:pt>
                <c:pt idx="647">
                  <c:v>7.0750000000000007E-2</c:v>
                </c:pt>
                <c:pt idx="648">
                  <c:v>7.0899999999999991E-2</c:v>
                </c:pt>
                <c:pt idx="649">
                  <c:v>7.0449999999999999E-2</c:v>
                </c:pt>
                <c:pt idx="650">
                  <c:v>7.0449999999999999E-2</c:v>
                </c:pt>
                <c:pt idx="651">
                  <c:v>7.0500000000000007E-2</c:v>
                </c:pt>
                <c:pt idx="652">
                  <c:v>7.1150000000000005E-2</c:v>
                </c:pt>
                <c:pt idx="653">
                  <c:v>7.0699999999999999E-2</c:v>
                </c:pt>
                <c:pt idx="654">
                  <c:v>7.0500000000000007E-2</c:v>
                </c:pt>
                <c:pt idx="655">
                  <c:v>7.1199999999999999E-2</c:v>
                </c:pt>
                <c:pt idx="656">
                  <c:v>7.0750000000000007E-2</c:v>
                </c:pt>
                <c:pt idx="657">
                  <c:v>7.0949999999999999E-2</c:v>
                </c:pt>
                <c:pt idx="658">
                  <c:v>7.0599999999999996E-2</c:v>
                </c:pt>
                <c:pt idx="659">
                  <c:v>7.0550000000000002E-2</c:v>
                </c:pt>
                <c:pt idx="660">
                  <c:v>7.0349999999999996E-2</c:v>
                </c:pt>
                <c:pt idx="661">
                  <c:v>6.989999999999999E-2</c:v>
                </c:pt>
                <c:pt idx="662">
                  <c:v>6.9999999999999993E-2</c:v>
                </c:pt>
                <c:pt idx="663">
                  <c:v>6.9800000000000001E-2</c:v>
                </c:pt>
                <c:pt idx="664">
                  <c:v>6.93E-2</c:v>
                </c:pt>
                <c:pt idx="665">
                  <c:v>6.8599999999999994E-2</c:v>
                </c:pt>
                <c:pt idx="666">
                  <c:v>6.8500000000000005E-2</c:v>
                </c:pt>
                <c:pt idx="667">
                  <c:v>6.855E-2</c:v>
                </c:pt>
                <c:pt idx="668">
                  <c:v>6.8400000000000002E-2</c:v>
                </c:pt>
                <c:pt idx="669">
                  <c:v>6.8599999999999994E-2</c:v>
                </c:pt>
                <c:pt idx="670">
                  <c:v>6.8750000000000006E-2</c:v>
                </c:pt>
                <c:pt idx="671">
                  <c:v>6.8099999999999994E-2</c:v>
                </c:pt>
                <c:pt idx="672">
                  <c:v>6.7799999999999999E-2</c:v>
                </c:pt>
                <c:pt idx="673">
                  <c:v>6.6600000000000006E-2</c:v>
                </c:pt>
                <c:pt idx="674">
                  <c:v>6.6000000000000003E-2</c:v>
                </c:pt>
                <c:pt idx="675">
                  <c:v>6.6250000000000003E-2</c:v>
                </c:pt>
                <c:pt idx="676">
                  <c:v>6.6650000000000001E-2</c:v>
                </c:pt>
                <c:pt idx="677">
                  <c:v>6.7400000000000002E-2</c:v>
                </c:pt>
                <c:pt idx="678">
                  <c:v>6.7500000000000004E-2</c:v>
                </c:pt>
                <c:pt idx="679">
                  <c:v>6.7799999999999999E-2</c:v>
                </c:pt>
                <c:pt idx="680">
                  <c:v>6.7799999999999999E-2</c:v>
                </c:pt>
                <c:pt idx="681">
                  <c:v>6.7750000000000005E-2</c:v>
                </c:pt>
                <c:pt idx="682">
                  <c:v>6.8449999999999997E-2</c:v>
                </c:pt>
                <c:pt idx="683">
                  <c:v>6.9250000000000006E-2</c:v>
                </c:pt>
                <c:pt idx="684">
                  <c:v>6.905E-2</c:v>
                </c:pt>
                <c:pt idx="685">
                  <c:v>6.8500000000000005E-2</c:v>
                </c:pt>
                <c:pt idx="686">
                  <c:v>6.9099999999999995E-2</c:v>
                </c:pt>
                <c:pt idx="687">
                  <c:v>6.8650000000000003E-2</c:v>
                </c:pt>
                <c:pt idx="688">
                  <c:v>6.7750000000000005E-2</c:v>
                </c:pt>
                <c:pt idx="689">
                  <c:v>6.7949999999999997E-2</c:v>
                </c:pt>
                <c:pt idx="690">
                  <c:v>6.7699999999999996E-2</c:v>
                </c:pt>
                <c:pt idx="691">
                  <c:v>6.4949999999999994E-2</c:v>
                </c:pt>
                <c:pt idx="692">
                  <c:v>6.4949999999999994E-2</c:v>
                </c:pt>
                <c:pt idx="693">
                  <c:v>6.5599999999999992E-2</c:v>
                </c:pt>
                <c:pt idx="694">
                  <c:v>6.5500000000000003E-2</c:v>
                </c:pt>
                <c:pt idx="695">
                  <c:v>6.5699999999999995E-2</c:v>
                </c:pt>
                <c:pt idx="696">
                  <c:v>6.6049999999999998E-2</c:v>
                </c:pt>
                <c:pt idx="697">
                  <c:v>6.565E-2</c:v>
                </c:pt>
                <c:pt idx="698">
                  <c:v>6.6250000000000003E-2</c:v>
                </c:pt>
                <c:pt idx="699">
                  <c:v>6.59E-2</c:v>
                </c:pt>
                <c:pt idx="700">
                  <c:v>6.5349999999999991E-2</c:v>
                </c:pt>
                <c:pt idx="701">
                  <c:v>6.4799999999999996E-2</c:v>
                </c:pt>
                <c:pt idx="702">
                  <c:v>6.3500000000000001E-2</c:v>
                </c:pt>
                <c:pt idx="703">
                  <c:v>6.3549999999999995E-2</c:v>
                </c:pt>
                <c:pt idx="704">
                  <c:v>6.3750000000000001E-2</c:v>
                </c:pt>
                <c:pt idx="705">
                  <c:v>6.3100000000000003E-2</c:v>
                </c:pt>
                <c:pt idx="706">
                  <c:v>6.3100000000000003E-2</c:v>
                </c:pt>
                <c:pt idx="707">
                  <c:v>6.3500000000000001E-2</c:v>
                </c:pt>
                <c:pt idx="708">
                  <c:v>6.3549999999999995E-2</c:v>
                </c:pt>
                <c:pt idx="709">
                  <c:v>6.3549999999999995E-2</c:v>
                </c:pt>
                <c:pt idx="710">
                  <c:v>6.3699999999999993E-2</c:v>
                </c:pt>
                <c:pt idx="711">
                  <c:v>6.3449999999999993E-2</c:v>
                </c:pt>
                <c:pt idx="712">
                  <c:v>6.3049999999999995E-2</c:v>
                </c:pt>
                <c:pt idx="713">
                  <c:v>6.3549999999999995E-2</c:v>
                </c:pt>
                <c:pt idx="714">
                  <c:v>6.3899999999999998E-2</c:v>
                </c:pt>
                <c:pt idx="715">
                  <c:v>6.4100000000000004E-2</c:v>
                </c:pt>
                <c:pt idx="716">
                  <c:v>6.3850000000000004E-2</c:v>
                </c:pt>
                <c:pt idx="717">
                  <c:v>6.3299999999999995E-2</c:v>
                </c:pt>
                <c:pt idx="718">
                  <c:v>6.3250000000000001E-2</c:v>
                </c:pt>
                <c:pt idx="719">
                  <c:v>6.3299999999999995E-2</c:v>
                </c:pt>
                <c:pt idx="720">
                  <c:v>6.3100000000000003E-2</c:v>
                </c:pt>
                <c:pt idx="721">
                  <c:v>6.2350000000000003E-2</c:v>
                </c:pt>
                <c:pt idx="722">
                  <c:v>6.2350000000000003E-2</c:v>
                </c:pt>
                <c:pt idx="723">
                  <c:v>6.25E-2</c:v>
                </c:pt>
                <c:pt idx="724">
                  <c:v>6.2199999999999991E-2</c:v>
                </c:pt>
                <c:pt idx="725">
                  <c:v>6.1549999999999994E-2</c:v>
                </c:pt>
                <c:pt idx="726">
                  <c:v>6.0850000000000001E-2</c:v>
                </c:pt>
                <c:pt idx="727">
                  <c:v>6.0399999999999995E-2</c:v>
                </c:pt>
                <c:pt idx="728">
                  <c:v>6.0050000000000006E-2</c:v>
                </c:pt>
                <c:pt idx="729">
                  <c:v>5.96E-2</c:v>
                </c:pt>
                <c:pt idx="730">
                  <c:v>0.06</c:v>
                </c:pt>
                <c:pt idx="731">
                  <c:v>5.9149999999999994E-2</c:v>
                </c:pt>
                <c:pt idx="732">
                  <c:v>5.9149999999999994E-2</c:v>
                </c:pt>
                <c:pt idx="733">
                  <c:v>5.9700000000000003E-2</c:v>
                </c:pt>
                <c:pt idx="734">
                  <c:v>6.0249999999999998E-2</c:v>
                </c:pt>
                <c:pt idx="735">
                  <c:v>6.2049999999999994E-2</c:v>
                </c:pt>
                <c:pt idx="736">
                  <c:v>6.2649999999999997E-2</c:v>
                </c:pt>
                <c:pt idx="737">
                  <c:v>6.1700000000000005E-2</c:v>
                </c:pt>
                <c:pt idx="738">
                  <c:v>6.1899999999999997E-2</c:v>
                </c:pt>
                <c:pt idx="739">
                  <c:v>6.1699999999999991E-2</c:v>
                </c:pt>
                <c:pt idx="740">
                  <c:v>6.2649999999999997E-2</c:v>
                </c:pt>
                <c:pt idx="741">
                  <c:v>6.25E-2</c:v>
                </c:pt>
                <c:pt idx="742">
                  <c:v>6.1399999999999996E-2</c:v>
                </c:pt>
                <c:pt idx="743">
                  <c:v>6.1299999999999993E-2</c:v>
                </c:pt>
                <c:pt idx="744">
                  <c:v>5.9899999999999995E-2</c:v>
                </c:pt>
                <c:pt idx="745">
                  <c:v>6.1050000000000007E-2</c:v>
                </c:pt>
                <c:pt idx="746">
                  <c:v>6.2300000000000008E-2</c:v>
                </c:pt>
                <c:pt idx="747">
                  <c:v>6.2049999999999994E-2</c:v>
                </c:pt>
                <c:pt idx="748">
                  <c:v>6.2649999999999997E-2</c:v>
                </c:pt>
                <c:pt idx="749">
                  <c:v>6.1100000000000002E-2</c:v>
                </c:pt>
                <c:pt idx="750">
                  <c:v>6.0549999999999993E-2</c:v>
                </c:pt>
                <c:pt idx="751">
                  <c:v>5.9449999999999989E-2</c:v>
                </c:pt>
                <c:pt idx="752">
                  <c:v>5.9799999999999992E-2</c:v>
                </c:pt>
                <c:pt idx="753">
                  <c:v>5.8499999999999996E-2</c:v>
                </c:pt>
                <c:pt idx="754">
                  <c:v>5.5750000000000001E-2</c:v>
                </c:pt>
                <c:pt idx="755">
                  <c:v>5.5899999999999998E-2</c:v>
                </c:pt>
                <c:pt idx="756">
                  <c:v>5.5299999999999995E-2</c:v>
                </c:pt>
                <c:pt idx="757">
                  <c:v>5.57E-2</c:v>
                </c:pt>
                <c:pt idx="758">
                  <c:v>5.5850000000000004E-2</c:v>
                </c:pt>
                <c:pt idx="759">
                  <c:v>5.5299999999999995E-2</c:v>
                </c:pt>
                <c:pt idx="760">
                  <c:v>5.4450000000000005E-2</c:v>
                </c:pt>
                <c:pt idx="761">
                  <c:v>5.4100000000000002E-2</c:v>
                </c:pt>
                <c:pt idx="762">
                  <c:v>5.4350000000000002E-2</c:v>
                </c:pt>
                <c:pt idx="763">
                  <c:v>5.425E-2</c:v>
                </c:pt>
                <c:pt idx="764">
                  <c:v>5.3649999999999996E-2</c:v>
                </c:pt>
                <c:pt idx="765">
                  <c:v>5.1450000000000003E-2</c:v>
                </c:pt>
                <c:pt idx="766">
                  <c:v>5.425E-2</c:v>
                </c:pt>
                <c:pt idx="767">
                  <c:v>5.4350000000000002E-2</c:v>
                </c:pt>
                <c:pt idx="768">
                  <c:v>5.3500000000000006E-2</c:v>
                </c:pt>
                <c:pt idx="769">
                  <c:v>5.4149999999999997E-2</c:v>
                </c:pt>
                <c:pt idx="770">
                  <c:v>5.4649999999999997E-2</c:v>
                </c:pt>
                <c:pt idx="771">
                  <c:v>5.4100000000000002E-2</c:v>
                </c:pt>
                <c:pt idx="772">
                  <c:v>5.3649999999999996E-2</c:v>
                </c:pt>
                <c:pt idx="773">
                  <c:v>5.45E-2</c:v>
                </c:pt>
                <c:pt idx="774">
                  <c:v>5.3499999999999999E-2</c:v>
                </c:pt>
                <c:pt idx="775">
                  <c:v>5.4350000000000002E-2</c:v>
                </c:pt>
                <c:pt idx="776">
                  <c:v>5.4649999999999997E-2</c:v>
                </c:pt>
                <c:pt idx="777">
                  <c:v>5.5450000000000006E-2</c:v>
                </c:pt>
                <c:pt idx="778">
                  <c:v>5.4599999999999996E-2</c:v>
                </c:pt>
                <c:pt idx="779">
                  <c:v>5.5850000000000004E-2</c:v>
                </c:pt>
                <c:pt idx="780">
                  <c:v>5.5700000000000006E-2</c:v>
                </c:pt>
                <c:pt idx="781">
                  <c:v>5.6899999999999999E-2</c:v>
                </c:pt>
                <c:pt idx="782">
                  <c:v>5.7149999999999999E-2</c:v>
                </c:pt>
                <c:pt idx="783">
                  <c:v>5.7499999999999996E-2</c:v>
                </c:pt>
                <c:pt idx="784">
                  <c:v>5.8300000000000005E-2</c:v>
                </c:pt>
                <c:pt idx="785">
                  <c:v>5.6300000000000003E-2</c:v>
                </c:pt>
                <c:pt idx="786">
                  <c:v>5.6599999999999998E-2</c:v>
                </c:pt>
                <c:pt idx="787">
                  <c:v>5.8400000000000001E-2</c:v>
                </c:pt>
                <c:pt idx="788">
                  <c:v>5.7849999999999999E-2</c:v>
                </c:pt>
                <c:pt idx="789">
                  <c:v>5.7350000000000005E-2</c:v>
                </c:pt>
                <c:pt idx="790">
                  <c:v>5.6000000000000001E-2</c:v>
                </c:pt>
                <c:pt idx="791">
                  <c:v>5.4799999999999995E-2</c:v>
                </c:pt>
                <c:pt idx="792">
                  <c:v>5.475E-2</c:v>
                </c:pt>
                <c:pt idx="793">
                  <c:v>5.4699999999999999E-2</c:v>
                </c:pt>
                <c:pt idx="794">
                  <c:v>5.6350000000000004E-2</c:v>
                </c:pt>
                <c:pt idx="795">
                  <c:v>5.6750000000000002E-2</c:v>
                </c:pt>
                <c:pt idx="796">
                  <c:v>5.6500000000000002E-2</c:v>
                </c:pt>
                <c:pt idx="797">
                  <c:v>5.5500000000000001E-2</c:v>
                </c:pt>
                <c:pt idx="798">
                  <c:v>5.6100000000000004E-2</c:v>
                </c:pt>
                <c:pt idx="799">
                  <c:v>5.4950000000000006E-2</c:v>
                </c:pt>
                <c:pt idx="800">
                  <c:v>5.3850000000000002E-2</c:v>
                </c:pt>
                <c:pt idx="801">
                  <c:v>5.3300000000000007E-2</c:v>
                </c:pt>
                <c:pt idx="802">
                  <c:v>5.2249999999999998E-2</c:v>
                </c:pt>
                <c:pt idx="803">
                  <c:v>5.2400000000000009E-2</c:v>
                </c:pt>
                <c:pt idx="804">
                  <c:v>5.1749999999999997E-2</c:v>
                </c:pt>
                <c:pt idx="805">
                  <c:v>5.135E-2</c:v>
                </c:pt>
                <c:pt idx="806">
                  <c:v>5.2499999999999998E-2</c:v>
                </c:pt>
                <c:pt idx="807">
                  <c:v>5.2600000000000001E-2</c:v>
                </c:pt>
                <c:pt idx="808">
                  <c:v>5.2549999999999999E-2</c:v>
                </c:pt>
                <c:pt idx="809">
                  <c:v>5.3350000000000002E-2</c:v>
                </c:pt>
                <c:pt idx="810">
                  <c:v>5.3600000000000002E-2</c:v>
                </c:pt>
                <c:pt idx="811">
                  <c:v>5.2499999999999998E-2</c:v>
                </c:pt>
                <c:pt idx="812">
                  <c:v>5.3800000000000001E-2</c:v>
                </c:pt>
                <c:pt idx="813">
                  <c:v>5.4199999999999991E-2</c:v>
                </c:pt>
                <c:pt idx="814">
                  <c:v>5.3800000000000001E-2</c:v>
                </c:pt>
                <c:pt idx="815">
                  <c:v>5.305E-2</c:v>
                </c:pt>
                <c:pt idx="816">
                  <c:v>5.3249999999999999E-2</c:v>
                </c:pt>
                <c:pt idx="817">
                  <c:v>5.3399999999999996E-2</c:v>
                </c:pt>
                <c:pt idx="818">
                  <c:v>5.5649999999999998E-2</c:v>
                </c:pt>
                <c:pt idx="819">
                  <c:v>5.5500000000000001E-2</c:v>
                </c:pt>
                <c:pt idx="820">
                  <c:v>5.5100000000000003E-2</c:v>
                </c:pt>
                <c:pt idx="821">
                  <c:v>5.5299999999999995E-2</c:v>
                </c:pt>
                <c:pt idx="822">
                  <c:v>5.6399999999999999E-2</c:v>
                </c:pt>
                <c:pt idx="823">
                  <c:v>5.7250000000000002E-2</c:v>
                </c:pt>
                <c:pt idx="824">
                  <c:v>5.8250000000000003E-2</c:v>
                </c:pt>
                <c:pt idx="825">
                  <c:v>5.8999999999999997E-2</c:v>
                </c:pt>
                <c:pt idx="826">
                  <c:v>5.74E-2</c:v>
                </c:pt>
                <c:pt idx="827">
                  <c:v>5.7049999999999997E-2</c:v>
                </c:pt>
                <c:pt idx="828">
                  <c:v>5.7500000000000002E-2</c:v>
                </c:pt>
                <c:pt idx="829">
                  <c:v>5.8249999999999996E-2</c:v>
                </c:pt>
                <c:pt idx="830">
                  <c:v>5.8699999999999995E-2</c:v>
                </c:pt>
                <c:pt idx="831">
                  <c:v>5.8500000000000003E-2</c:v>
                </c:pt>
                <c:pt idx="832">
                  <c:v>5.7449999999999994E-2</c:v>
                </c:pt>
                <c:pt idx="833">
                  <c:v>5.7799999999999997E-2</c:v>
                </c:pt>
                <c:pt idx="834">
                  <c:v>5.6799999999999996E-2</c:v>
                </c:pt>
                <c:pt idx="835">
                  <c:v>5.8099999999999992E-2</c:v>
                </c:pt>
                <c:pt idx="836">
                  <c:v>5.8249999999999996E-2</c:v>
                </c:pt>
                <c:pt idx="837">
                  <c:v>5.8100000000000006E-2</c:v>
                </c:pt>
                <c:pt idx="838">
                  <c:v>5.8949999999999995E-2</c:v>
                </c:pt>
                <c:pt idx="839">
                  <c:v>5.765E-2</c:v>
                </c:pt>
                <c:pt idx="840">
                  <c:v>5.7349999999999998E-2</c:v>
                </c:pt>
                <c:pt idx="841">
                  <c:v>5.7099999999999991E-2</c:v>
                </c:pt>
                <c:pt idx="842">
                  <c:v>5.815E-2</c:v>
                </c:pt>
                <c:pt idx="843">
                  <c:v>5.8599999999999992E-2</c:v>
                </c:pt>
                <c:pt idx="844">
                  <c:v>5.8349999999999999E-2</c:v>
                </c:pt>
                <c:pt idx="845">
                  <c:v>5.6999999999999995E-2</c:v>
                </c:pt>
                <c:pt idx="846">
                  <c:v>5.7749999999999996E-2</c:v>
                </c:pt>
                <c:pt idx="847">
                  <c:v>5.7599999999999991E-2</c:v>
                </c:pt>
                <c:pt idx="848">
                  <c:v>5.7599999999999991E-2</c:v>
                </c:pt>
                <c:pt idx="849">
                  <c:v>5.885E-2</c:v>
                </c:pt>
                <c:pt idx="850">
                  <c:v>5.815E-2</c:v>
                </c:pt>
                <c:pt idx="851">
                  <c:v>5.9000000000000004E-2</c:v>
                </c:pt>
                <c:pt idx="852">
                  <c:v>5.9749999999999998E-2</c:v>
                </c:pt>
                <c:pt idx="853">
                  <c:v>6.0999999999999992E-2</c:v>
                </c:pt>
                <c:pt idx="854">
                  <c:v>6.0149999999999995E-2</c:v>
                </c:pt>
                <c:pt idx="855">
                  <c:v>6.0099999999999994E-2</c:v>
                </c:pt>
                <c:pt idx="856">
                  <c:v>6.0099999999999994E-2</c:v>
                </c:pt>
                <c:pt idx="857">
                  <c:v>5.9299999999999999E-2</c:v>
                </c:pt>
                <c:pt idx="858">
                  <c:v>6.0749999999999998E-2</c:v>
                </c:pt>
                <c:pt idx="859">
                  <c:v>6.0400000000000002E-2</c:v>
                </c:pt>
                <c:pt idx="860">
                  <c:v>6.0699999999999997E-2</c:v>
                </c:pt>
                <c:pt idx="861">
                  <c:v>6.0699999999999997E-2</c:v>
                </c:pt>
                <c:pt idx="862">
                  <c:v>6.0650000000000003E-2</c:v>
                </c:pt>
                <c:pt idx="863">
                  <c:v>6.1499999999999999E-2</c:v>
                </c:pt>
                <c:pt idx="864">
                  <c:v>6.1599999999999995E-2</c:v>
                </c:pt>
                <c:pt idx="865">
                  <c:v>6.239999999999999E-2</c:v>
                </c:pt>
                <c:pt idx="866">
                  <c:v>6.1949999999999998E-2</c:v>
                </c:pt>
                <c:pt idx="867">
                  <c:v>6.1149999999999996E-2</c:v>
                </c:pt>
                <c:pt idx="868">
                  <c:v>6.1449999999999998E-2</c:v>
                </c:pt>
                <c:pt idx="869">
                  <c:v>6.105E-2</c:v>
                </c:pt>
                <c:pt idx="870">
                  <c:v>6.1199999999999997E-2</c:v>
                </c:pt>
                <c:pt idx="871">
                  <c:v>6.1199999999999997E-2</c:v>
                </c:pt>
                <c:pt idx="872">
                  <c:v>6.1499999999999992E-2</c:v>
                </c:pt>
                <c:pt idx="873">
                  <c:v>6.0400000000000002E-2</c:v>
                </c:pt>
                <c:pt idx="874">
                  <c:v>5.9899999999999995E-2</c:v>
                </c:pt>
                <c:pt idx="875">
                  <c:v>5.9299999999999999E-2</c:v>
                </c:pt>
                <c:pt idx="876">
                  <c:v>5.9599999999999993E-2</c:v>
                </c:pt>
                <c:pt idx="877">
                  <c:v>5.9699999999999996E-2</c:v>
                </c:pt>
                <c:pt idx="878">
                  <c:v>6.0049999999999999E-2</c:v>
                </c:pt>
                <c:pt idx="879">
                  <c:v>6.0449999999999997E-2</c:v>
                </c:pt>
                <c:pt idx="880">
                  <c:v>5.96E-2</c:v>
                </c:pt>
                <c:pt idx="881">
                  <c:v>5.8949999999999995E-2</c:v>
                </c:pt>
                <c:pt idx="882">
                  <c:v>5.8400000000000001E-2</c:v>
                </c:pt>
                <c:pt idx="883">
                  <c:v>5.8349999999999992E-2</c:v>
                </c:pt>
                <c:pt idx="884">
                  <c:v>5.8799999999999998E-2</c:v>
                </c:pt>
                <c:pt idx="885">
                  <c:v>5.8249999999999996E-2</c:v>
                </c:pt>
                <c:pt idx="886">
                  <c:v>5.9349999999999993E-2</c:v>
                </c:pt>
                <c:pt idx="887">
                  <c:v>5.9949999999999996E-2</c:v>
                </c:pt>
                <c:pt idx="888">
                  <c:v>6.105E-2</c:v>
                </c:pt>
                <c:pt idx="889">
                  <c:v>6.1449999999999998E-2</c:v>
                </c:pt>
                <c:pt idx="890">
                  <c:v>6.105E-2</c:v>
                </c:pt>
                <c:pt idx="891">
                  <c:v>6.1349999999999995E-2</c:v>
                </c:pt>
                <c:pt idx="892">
                  <c:v>6.0150000000000002E-2</c:v>
                </c:pt>
                <c:pt idx="893">
                  <c:v>6.0449999999999997E-2</c:v>
                </c:pt>
                <c:pt idx="894">
                  <c:v>5.9949999999999996E-2</c:v>
                </c:pt>
                <c:pt idx="895">
                  <c:v>6.0699999999999997E-2</c:v>
                </c:pt>
                <c:pt idx="896">
                  <c:v>6.0499999999999991E-2</c:v>
                </c:pt>
                <c:pt idx="897">
                  <c:v>5.9650000000000002E-2</c:v>
                </c:pt>
                <c:pt idx="898">
                  <c:v>5.9900000000000002E-2</c:v>
                </c:pt>
                <c:pt idx="899">
                  <c:v>5.96E-2</c:v>
                </c:pt>
                <c:pt idx="900">
                  <c:v>6.0249999999999998E-2</c:v>
                </c:pt>
                <c:pt idx="901">
                  <c:v>6.1049999999999993E-2</c:v>
                </c:pt>
                <c:pt idx="902">
                  <c:v>6.0749999999999992E-2</c:v>
                </c:pt>
                <c:pt idx="903">
                  <c:v>5.9899999999999995E-2</c:v>
                </c:pt>
                <c:pt idx="904">
                  <c:v>6.0049999999999999E-2</c:v>
                </c:pt>
                <c:pt idx="905">
                  <c:v>5.9650000000000002E-2</c:v>
                </c:pt>
                <c:pt idx="906">
                  <c:v>5.924999999999999E-2</c:v>
                </c:pt>
                <c:pt idx="907">
                  <c:v>5.9400000000000001E-2</c:v>
                </c:pt>
                <c:pt idx="908">
                  <c:v>5.9099999999999993E-2</c:v>
                </c:pt>
                <c:pt idx="909">
                  <c:v>5.8799999999999998E-2</c:v>
                </c:pt>
                <c:pt idx="910">
                  <c:v>5.8899999999999994E-2</c:v>
                </c:pt>
                <c:pt idx="911">
                  <c:v>5.8700000000000002E-2</c:v>
                </c:pt>
                <c:pt idx="912">
                  <c:v>5.815E-2</c:v>
                </c:pt>
                <c:pt idx="913">
                  <c:v>5.8750000000000004E-2</c:v>
                </c:pt>
                <c:pt idx="914">
                  <c:v>5.8049999999999997E-2</c:v>
                </c:pt>
                <c:pt idx="915">
                  <c:v>5.8199999999999995E-2</c:v>
                </c:pt>
                <c:pt idx="916">
                  <c:v>5.8149999999999993E-2</c:v>
                </c:pt>
                <c:pt idx="917">
                  <c:v>5.8099999999999992E-2</c:v>
                </c:pt>
                <c:pt idx="918">
                  <c:v>5.765E-2</c:v>
                </c:pt>
                <c:pt idx="919">
                  <c:v>5.7799999999999997E-2</c:v>
                </c:pt>
                <c:pt idx="920">
                  <c:v>5.7199999999999994E-2</c:v>
                </c:pt>
                <c:pt idx="921">
                  <c:v>5.6500000000000002E-2</c:v>
                </c:pt>
                <c:pt idx="922">
                  <c:v>5.5750000000000001E-2</c:v>
                </c:pt>
                <c:pt idx="923">
                  <c:v>5.6500000000000002E-2</c:v>
                </c:pt>
                <c:pt idx="924">
                  <c:v>5.525E-2</c:v>
                </c:pt>
                <c:pt idx="925">
                  <c:v>5.5199999999999992E-2</c:v>
                </c:pt>
                <c:pt idx="926">
                  <c:v>5.5199999999999992E-2</c:v>
                </c:pt>
                <c:pt idx="927">
                  <c:v>5.9249999999999997E-2</c:v>
                </c:pt>
                <c:pt idx="928">
                  <c:v>5.9249999999999997E-2</c:v>
                </c:pt>
                <c:pt idx="929">
                  <c:v>5.67E-2</c:v>
                </c:pt>
                <c:pt idx="930">
                  <c:v>5.7750000000000003E-2</c:v>
                </c:pt>
                <c:pt idx="931">
                  <c:v>5.7999999999999996E-2</c:v>
                </c:pt>
                <c:pt idx="932">
                  <c:v>6.0249999999999998E-2</c:v>
                </c:pt>
                <c:pt idx="933">
                  <c:v>6.2049999999999994E-2</c:v>
                </c:pt>
                <c:pt idx="934">
                  <c:v>6.1649999999999996E-2</c:v>
                </c:pt>
                <c:pt idx="935">
                  <c:v>6.1249999999999999E-2</c:v>
                </c:pt>
                <c:pt idx="936">
                  <c:v>6.1850000000000002E-2</c:v>
                </c:pt>
                <c:pt idx="937">
                  <c:v>6.1299999999999993E-2</c:v>
                </c:pt>
                <c:pt idx="938">
                  <c:v>5.9499999999999997E-2</c:v>
                </c:pt>
                <c:pt idx="939">
                  <c:v>5.985E-2</c:v>
                </c:pt>
                <c:pt idx="940">
                  <c:v>5.9400000000000001E-2</c:v>
                </c:pt>
                <c:pt idx="941">
                  <c:v>5.9249999999999997E-2</c:v>
                </c:pt>
                <c:pt idx="942">
                  <c:v>5.935E-2</c:v>
                </c:pt>
                <c:pt idx="943">
                  <c:v>5.7099999999999998E-2</c:v>
                </c:pt>
                <c:pt idx="944">
                  <c:v>5.7200000000000001E-2</c:v>
                </c:pt>
                <c:pt idx="945">
                  <c:v>5.6999999999999995E-2</c:v>
                </c:pt>
                <c:pt idx="946">
                  <c:v>5.7799999999999997E-2</c:v>
                </c:pt>
                <c:pt idx="947">
                  <c:v>5.8550000000000005E-2</c:v>
                </c:pt>
                <c:pt idx="948">
                  <c:v>6.1950000000000005E-2</c:v>
                </c:pt>
                <c:pt idx="949">
                  <c:v>6.3200000000000006E-2</c:v>
                </c:pt>
                <c:pt idx="950">
                  <c:v>6.1950000000000005E-2</c:v>
                </c:pt>
                <c:pt idx="951">
                  <c:v>6.2449999999999999E-2</c:v>
                </c:pt>
                <c:pt idx="952">
                  <c:v>6.2149999999999997E-2</c:v>
                </c:pt>
                <c:pt idx="953">
                  <c:v>5.9900000000000009E-2</c:v>
                </c:pt>
                <c:pt idx="954">
                  <c:v>5.8800000000000005E-2</c:v>
                </c:pt>
                <c:pt idx="955">
                  <c:v>5.8050000000000004E-2</c:v>
                </c:pt>
                <c:pt idx="956">
                  <c:v>5.8049999999999997E-2</c:v>
                </c:pt>
                <c:pt idx="957">
                  <c:v>5.8249999999999996E-2</c:v>
                </c:pt>
                <c:pt idx="958">
                  <c:v>5.9249999999999997E-2</c:v>
                </c:pt>
                <c:pt idx="959">
                  <c:v>6.0150000000000002E-2</c:v>
                </c:pt>
                <c:pt idx="960">
                  <c:v>6.1149999999999996E-2</c:v>
                </c:pt>
                <c:pt idx="961">
                  <c:v>6.1200000000000004E-2</c:v>
                </c:pt>
                <c:pt idx="962">
                  <c:v>6.2300000000000008E-2</c:v>
                </c:pt>
                <c:pt idx="963">
                  <c:v>6.1850000000000002E-2</c:v>
                </c:pt>
                <c:pt idx="964">
                  <c:v>5.91E-2</c:v>
                </c:pt>
                <c:pt idx="965">
                  <c:v>5.9550000000000006E-2</c:v>
                </c:pt>
                <c:pt idx="966">
                  <c:v>5.9650000000000009E-2</c:v>
                </c:pt>
                <c:pt idx="967">
                  <c:v>5.9550000000000006E-2</c:v>
                </c:pt>
                <c:pt idx="968">
                  <c:v>5.8599999999999999E-2</c:v>
                </c:pt>
                <c:pt idx="969">
                  <c:v>5.8700000000000002E-2</c:v>
                </c:pt>
                <c:pt idx="970">
                  <c:v>5.8050000000000004E-2</c:v>
                </c:pt>
                <c:pt idx="971">
                  <c:v>5.7300000000000004E-2</c:v>
                </c:pt>
                <c:pt idx="972">
                  <c:v>5.6800000000000003E-2</c:v>
                </c:pt>
                <c:pt idx="973">
                  <c:v>5.4800000000000001E-2</c:v>
                </c:pt>
                <c:pt idx="974">
                  <c:v>5.0200000000000002E-2</c:v>
                </c:pt>
                <c:pt idx="975">
                  <c:v>0.05</c:v>
                </c:pt>
                <c:pt idx="976">
                  <c:v>5.2250000000000005E-2</c:v>
                </c:pt>
                <c:pt idx="977">
                  <c:v>4.9350000000000005E-2</c:v>
                </c:pt>
                <c:pt idx="978">
                  <c:v>4.9500000000000002E-2</c:v>
                </c:pt>
                <c:pt idx="979">
                  <c:v>4.8800000000000003E-2</c:v>
                </c:pt>
                <c:pt idx="980">
                  <c:v>4.7050000000000002E-2</c:v>
                </c:pt>
                <c:pt idx="981">
                  <c:v>4.6450000000000005E-2</c:v>
                </c:pt>
                <c:pt idx="982">
                  <c:v>4.6850000000000003E-2</c:v>
                </c:pt>
                <c:pt idx="983">
                  <c:v>4.6050000000000001E-2</c:v>
                </c:pt>
                <c:pt idx="984">
                  <c:v>4.5200000000000004E-2</c:v>
                </c:pt>
                <c:pt idx="985">
                  <c:v>4.6200000000000005E-2</c:v>
                </c:pt>
                <c:pt idx="986">
                  <c:v>4.6050000000000001E-2</c:v>
                </c:pt>
                <c:pt idx="987">
                  <c:v>4.6050000000000001E-2</c:v>
                </c:pt>
                <c:pt idx="988">
                  <c:v>4.5499999999999999E-2</c:v>
                </c:pt>
                <c:pt idx="989">
                  <c:v>4.7299999999999995E-2</c:v>
                </c:pt>
                <c:pt idx="990">
                  <c:v>4.65E-2</c:v>
                </c:pt>
                <c:pt idx="991">
                  <c:v>4.6100000000000002E-2</c:v>
                </c:pt>
                <c:pt idx="992">
                  <c:v>4.165E-2</c:v>
                </c:pt>
                <c:pt idx="993">
                  <c:v>4.24E-2</c:v>
                </c:pt>
                <c:pt idx="994">
                  <c:v>4.3799999999999999E-2</c:v>
                </c:pt>
                <c:pt idx="995">
                  <c:v>4.4450000000000003E-2</c:v>
                </c:pt>
                <c:pt idx="996">
                  <c:v>4.5100000000000001E-2</c:v>
                </c:pt>
                <c:pt idx="997">
                  <c:v>4.5249999999999999E-2</c:v>
                </c:pt>
                <c:pt idx="998">
                  <c:v>4.5350000000000001E-2</c:v>
                </c:pt>
                <c:pt idx="999">
                  <c:v>4.4549999999999992E-2</c:v>
                </c:pt>
                <c:pt idx="1000">
                  <c:v>4.505E-2</c:v>
                </c:pt>
                <c:pt idx="1001">
                  <c:v>4.4899999999999995E-2</c:v>
                </c:pt>
                <c:pt idx="1002">
                  <c:v>4.5949999999999998E-2</c:v>
                </c:pt>
                <c:pt idx="1003">
                  <c:v>4.8250000000000001E-2</c:v>
                </c:pt>
                <c:pt idx="1004">
                  <c:v>4.9299999999999997E-2</c:v>
                </c:pt>
                <c:pt idx="1005">
                  <c:v>4.7399999999999998E-2</c:v>
                </c:pt>
                <c:pt idx="1006">
                  <c:v>4.6700000000000005E-2</c:v>
                </c:pt>
                <c:pt idx="1007">
                  <c:v>4.5649999999999996E-2</c:v>
                </c:pt>
                <c:pt idx="1008">
                  <c:v>4.5450000000000004E-2</c:v>
                </c:pt>
                <c:pt idx="1009">
                  <c:v>4.5200000000000004E-2</c:v>
                </c:pt>
                <c:pt idx="1010">
                  <c:v>4.4149999999999995E-2</c:v>
                </c:pt>
                <c:pt idx="1011">
                  <c:v>4.3950000000000003E-2</c:v>
                </c:pt>
                <c:pt idx="1012">
                  <c:v>4.48E-2</c:v>
                </c:pt>
                <c:pt idx="1013">
                  <c:v>4.6249999999999999E-2</c:v>
                </c:pt>
                <c:pt idx="1014">
                  <c:v>4.5649999999999996E-2</c:v>
                </c:pt>
                <c:pt idx="1015">
                  <c:v>4.7500000000000001E-2</c:v>
                </c:pt>
                <c:pt idx="1016">
                  <c:v>4.8799999999999996E-2</c:v>
                </c:pt>
                <c:pt idx="1017">
                  <c:v>4.9299999999999997E-2</c:v>
                </c:pt>
                <c:pt idx="1018">
                  <c:v>4.9149999999999999E-2</c:v>
                </c:pt>
                <c:pt idx="1019">
                  <c:v>4.8149999999999998E-2</c:v>
                </c:pt>
                <c:pt idx="1020">
                  <c:v>4.9700000000000001E-2</c:v>
                </c:pt>
                <c:pt idx="1021">
                  <c:v>5.0500000000000003E-2</c:v>
                </c:pt>
                <c:pt idx="1022">
                  <c:v>5.0599999999999992E-2</c:v>
                </c:pt>
                <c:pt idx="1023">
                  <c:v>5.0799999999999998E-2</c:v>
                </c:pt>
                <c:pt idx="1024">
                  <c:v>5.1750000000000004E-2</c:v>
                </c:pt>
                <c:pt idx="1025">
                  <c:v>5.1500000000000004E-2</c:v>
                </c:pt>
                <c:pt idx="1026">
                  <c:v>5.2150000000000002E-2</c:v>
                </c:pt>
                <c:pt idx="1027">
                  <c:v>5.305E-2</c:v>
                </c:pt>
                <c:pt idx="1028">
                  <c:v>5.1350000000000007E-2</c:v>
                </c:pt>
                <c:pt idx="1029">
                  <c:v>5.0100000000000006E-2</c:v>
                </c:pt>
                <c:pt idx="1030">
                  <c:v>5.0049999999999997E-2</c:v>
                </c:pt>
                <c:pt idx="1031">
                  <c:v>5.1049999999999998E-2</c:v>
                </c:pt>
                <c:pt idx="1032">
                  <c:v>5.3899999999999997E-2</c:v>
                </c:pt>
                <c:pt idx="1033">
                  <c:v>5.3600000000000002E-2</c:v>
                </c:pt>
                <c:pt idx="1034">
                  <c:v>5.5E-2</c:v>
                </c:pt>
                <c:pt idx="1035">
                  <c:v>5.4300000000000001E-2</c:v>
                </c:pt>
                <c:pt idx="1036">
                  <c:v>5.3949999999999998E-2</c:v>
                </c:pt>
                <c:pt idx="1037">
                  <c:v>5.3650000000000003E-2</c:v>
                </c:pt>
                <c:pt idx="1038">
                  <c:v>5.4649999999999997E-2</c:v>
                </c:pt>
                <c:pt idx="1039">
                  <c:v>5.6850000000000005E-2</c:v>
                </c:pt>
                <c:pt idx="1040">
                  <c:v>5.7000000000000002E-2</c:v>
                </c:pt>
                <c:pt idx="1041">
                  <c:v>5.6100000000000004E-2</c:v>
                </c:pt>
                <c:pt idx="1042">
                  <c:v>5.6350000000000004E-2</c:v>
                </c:pt>
                <c:pt idx="1043">
                  <c:v>5.6750000000000002E-2</c:v>
                </c:pt>
                <c:pt idx="1044">
                  <c:v>5.5399999999999998E-2</c:v>
                </c:pt>
                <c:pt idx="1045">
                  <c:v>5.4199999999999998E-2</c:v>
                </c:pt>
                <c:pt idx="1046">
                  <c:v>5.525E-2</c:v>
                </c:pt>
                <c:pt idx="1047">
                  <c:v>5.5649999999999998E-2</c:v>
                </c:pt>
                <c:pt idx="1048">
                  <c:v>5.6250000000000001E-2</c:v>
                </c:pt>
                <c:pt idx="1049">
                  <c:v>5.4899999999999997E-2</c:v>
                </c:pt>
                <c:pt idx="1050">
                  <c:v>5.475E-2</c:v>
                </c:pt>
                <c:pt idx="1051">
                  <c:v>5.595E-2</c:v>
                </c:pt>
                <c:pt idx="1052">
                  <c:v>5.5500000000000001E-2</c:v>
                </c:pt>
                <c:pt idx="1053">
                  <c:v>5.6299999999999996E-2</c:v>
                </c:pt>
                <c:pt idx="1054">
                  <c:v>5.2900000000000003E-2</c:v>
                </c:pt>
                <c:pt idx="1055">
                  <c:v>5.4400000000000004E-2</c:v>
                </c:pt>
                <c:pt idx="1056">
                  <c:v>5.4599999999999996E-2</c:v>
                </c:pt>
                <c:pt idx="1057">
                  <c:v>5.5E-2</c:v>
                </c:pt>
                <c:pt idx="1058">
                  <c:v>5.4699999999999999E-2</c:v>
                </c:pt>
                <c:pt idx="1059">
                  <c:v>5.5E-2</c:v>
                </c:pt>
                <c:pt idx="1060">
                  <c:v>5.4050000000000001E-2</c:v>
                </c:pt>
                <c:pt idx="1061">
                  <c:v>5.3650000000000003E-2</c:v>
                </c:pt>
                <c:pt idx="1062">
                  <c:v>5.3650000000000003E-2</c:v>
                </c:pt>
                <c:pt idx="1063">
                  <c:v>5.3699999999999998E-2</c:v>
                </c:pt>
                <c:pt idx="1064">
                  <c:v>5.3699999999999998E-2</c:v>
                </c:pt>
                <c:pt idx="1065">
                  <c:v>5.4699999999999999E-2</c:v>
                </c:pt>
                <c:pt idx="1066">
                  <c:v>5.5399999999999998E-2</c:v>
                </c:pt>
                <c:pt idx="1067">
                  <c:v>5.5800000000000002E-2</c:v>
                </c:pt>
                <c:pt idx="1068">
                  <c:v>5.5500000000000001E-2</c:v>
                </c:pt>
                <c:pt idx="1069">
                  <c:v>5.6000000000000001E-2</c:v>
                </c:pt>
                <c:pt idx="1070">
                  <c:v>5.5350000000000003E-2</c:v>
                </c:pt>
                <c:pt idx="1071">
                  <c:v>5.5E-2</c:v>
                </c:pt>
                <c:pt idx="1072">
                  <c:v>5.45E-2</c:v>
                </c:pt>
                <c:pt idx="1073">
                  <c:v>5.4300000000000001E-2</c:v>
                </c:pt>
                <c:pt idx="1074">
                  <c:v>5.5450000000000006E-2</c:v>
                </c:pt>
                <c:pt idx="1075">
                  <c:v>5.8950000000000002E-2</c:v>
                </c:pt>
                <c:pt idx="1076">
                  <c:v>5.8600000000000006E-2</c:v>
                </c:pt>
                <c:pt idx="1077">
                  <c:v>5.9600000000000007E-2</c:v>
                </c:pt>
                <c:pt idx="1078">
                  <c:v>5.9800000000000006E-2</c:v>
                </c:pt>
                <c:pt idx="1079">
                  <c:v>6.0200000000000004E-2</c:v>
                </c:pt>
                <c:pt idx="1080">
                  <c:v>6.0150000000000002E-2</c:v>
                </c:pt>
                <c:pt idx="1081">
                  <c:v>5.9600000000000007E-2</c:v>
                </c:pt>
                <c:pt idx="1082">
                  <c:v>6.0000000000000005E-2</c:v>
                </c:pt>
                <c:pt idx="1083">
                  <c:v>6.1200000000000004E-2</c:v>
                </c:pt>
                <c:pt idx="1084">
                  <c:v>6.2100000000000002E-2</c:v>
                </c:pt>
                <c:pt idx="1085">
                  <c:v>6.2350000000000003E-2</c:v>
                </c:pt>
                <c:pt idx="1086">
                  <c:v>6.1800000000000001E-2</c:v>
                </c:pt>
                <c:pt idx="1087">
                  <c:v>6.1600000000000002E-2</c:v>
                </c:pt>
                <c:pt idx="1088">
                  <c:v>6.2450000000000006E-2</c:v>
                </c:pt>
                <c:pt idx="1089">
                  <c:v>6.3E-2</c:v>
                </c:pt>
                <c:pt idx="1090">
                  <c:v>6.2650000000000011E-2</c:v>
                </c:pt>
                <c:pt idx="1091">
                  <c:v>6.2449999999999999E-2</c:v>
                </c:pt>
                <c:pt idx="1092">
                  <c:v>6.13E-2</c:v>
                </c:pt>
                <c:pt idx="1093">
                  <c:v>6.1400000000000003E-2</c:v>
                </c:pt>
                <c:pt idx="1094">
                  <c:v>6.1600000000000009E-2</c:v>
                </c:pt>
                <c:pt idx="1095">
                  <c:v>6.1500000000000006E-2</c:v>
                </c:pt>
                <c:pt idx="1096">
                  <c:v>6.2700000000000006E-2</c:v>
                </c:pt>
                <c:pt idx="1097">
                  <c:v>6.2549999999999994E-2</c:v>
                </c:pt>
                <c:pt idx="1098">
                  <c:v>6.2350000000000003E-2</c:v>
                </c:pt>
                <c:pt idx="1099">
                  <c:v>6.4549999999999996E-2</c:v>
                </c:pt>
                <c:pt idx="1100">
                  <c:v>6.5400000000000014E-2</c:v>
                </c:pt>
                <c:pt idx="1101">
                  <c:v>6.7549999999999999E-2</c:v>
                </c:pt>
                <c:pt idx="1102">
                  <c:v>6.8750000000000006E-2</c:v>
                </c:pt>
                <c:pt idx="1103">
                  <c:v>6.6799999999999998E-2</c:v>
                </c:pt>
                <c:pt idx="1104">
                  <c:v>6.795000000000001E-2</c:v>
                </c:pt>
                <c:pt idx="1105">
                  <c:v>6.9200000000000012E-2</c:v>
                </c:pt>
                <c:pt idx="1106">
                  <c:v>6.8200000000000011E-2</c:v>
                </c:pt>
                <c:pt idx="1107">
                  <c:v>6.8599999999999994E-2</c:v>
                </c:pt>
                <c:pt idx="1108">
                  <c:v>7.1050000000000002E-2</c:v>
                </c:pt>
                <c:pt idx="1109">
                  <c:v>7.8600000000000003E-2</c:v>
                </c:pt>
                <c:pt idx="1110">
                  <c:v>7.8050000000000008E-2</c:v>
                </c:pt>
                <c:pt idx="1111">
                  <c:v>7.9000000000000001E-2</c:v>
                </c:pt>
                <c:pt idx="1112">
                  <c:v>7.9649999999999999E-2</c:v>
                </c:pt>
                <c:pt idx="1113">
                  <c:v>7.7600000000000002E-2</c:v>
                </c:pt>
                <c:pt idx="1114">
                  <c:v>7.6450000000000004E-2</c:v>
                </c:pt>
                <c:pt idx="1115">
                  <c:v>7.6600000000000001E-2</c:v>
                </c:pt>
                <c:pt idx="1116">
                  <c:v>7.51E-2</c:v>
                </c:pt>
                <c:pt idx="1117">
                  <c:v>7.6550000000000007E-2</c:v>
                </c:pt>
                <c:pt idx="1118">
                  <c:v>7.7700000000000005E-2</c:v>
                </c:pt>
                <c:pt idx="1119">
                  <c:v>7.6499999999999999E-2</c:v>
                </c:pt>
                <c:pt idx="1120">
                  <c:v>7.5850000000000001E-2</c:v>
                </c:pt>
                <c:pt idx="1121">
                  <c:v>7.6300000000000007E-2</c:v>
                </c:pt>
                <c:pt idx="1122">
                  <c:v>7.5700000000000003E-2</c:v>
                </c:pt>
                <c:pt idx="1123">
                  <c:v>7.4349999999999999E-2</c:v>
                </c:pt>
                <c:pt idx="1124">
                  <c:v>7.4150000000000008E-2</c:v>
                </c:pt>
                <c:pt idx="1125">
                  <c:v>7.46E-2</c:v>
                </c:pt>
                <c:pt idx="1126">
                  <c:v>7.5450000000000003E-2</c:v>
                </c:pt>
                <c:pt idx="1127">
                  <c:v>7.4400000000000008E-2</c:v>
                </c:pt>
                <c:pt idx="1128">
                  <c:v>7.46E-2</c:v>
                </c:pt>
                <c:pt idx="1129">
                  <c:v>7.425000000000001E-2</c:v>
                </c:pt>
                <c:pt idx="1130">
                  <c:v>7.3200000000000001E-2</c:v>
                </c:pt>
                <c:pt idx="1131">
                  <c:v>7.2899999999999993E-2</c:v>
                </c:pt>
                <c:pt idx="1132">
                  <c:v>7.1849999999999997E-2</c:v>
                </c:pt>
                <c:pt idx="1133">
                  <c:v>7.2300000000000003E-2</c:v>
                </c:pt>
                <c:pt idx="1134">
                  <c:v>7.3599999999999999E-2</c:v>
                </c:pt>
                <c:pt idx="1135">
                  <c:v>7.51E-2</c:v>
                </c:pt>
                <c:pt idx="1136">
                  <c:v>7.485E-2</c:v>
                </c:pt>
                <c:pt idx="1137">
                  <c:v>7.5850000000000001E-2</c:v>
                </c:pt>
                <c:pt idx="1138">
                  <c:v>7.6249999999999998E-2</c:v>
                </c:pt>
                <c:pt idx="1139">
                  <c:v>7.4550000000000005E-2</c:v>
                </c:pt>
                <c:pt idx="1140">
                  <c:v>7.4400000000000008E-2</c:v>
                </c:pt>
                <c:pt idx="1141">
                  <c:v>7.5550000000000006E-2</c:v>
                </c:pt>
                <c:pt idx="1142">
                  <c:v>7.6300000000000007E-2</c:v>
                </c:pt>
                <c:pt idx="1143">
                  <c:v>7.6850000000000002E-2</c:v>
                </c:pt>
                <c:pt idx="1144">
                  <c:v>7.6300000000000007E-2</c:v>
                </c:pt>
                <c:pt idx="1145">
                  <c:v>7.5800000000000006E-2</c:v>
                </c:pt>
                <c:pt idx="1146">
                  <c:v>7.6800000000000007E-2</c:v>
                </c:pt>
                <c:pt idx="1147">
                  <c:v>7.535E-2</c:v>
                </c:pt>
                <c:pt idx="1148">
                  <c:v>7.6100000000000001E-2</c:v>
                </c:pt>
                <c:pt idx="1149">
                  <c:v>7.6399999999999996E-2</c:v>
                </c:pt>
                <c:pt idx="1150">
                  <c:v>7.6399999999999996E-2</c:v>
                </c:pt>
                <c:pt idx="1151">
                  <c:v>7.7200000000000005E-2</c:v>
                </c:pt>
                <c:pt idx="1152">
                  <c:v>7.9250000000000001E-2</c:v>
                </c:pt>
                <c:pt idx="1153">
                  <c:v>7.8450000000000006E-2</c:v>
                </c:pt>
                <c:pt idx="1154">
                  <c:v>7.6850000000000002E-2</c:v>
                </c:pt>
                <c:pt idx="1155">
                  <c:v>7.6899999999999996E-2</c:v>
                </c:pt>
                <c:pt idx="1156">
                  <c:v>7.6350000000000001E-2</c:v>
                </c:pt>
                <c:pt idx="1157">
                  <c:v>7.46E-2</c:v>
                </c:pt>
                <c:pt idx="1158">
                  <c:v>7.4349999999999999E-2</c:v>
                </c:pt>
                <c:pt idx="1159">
                  <c:v>7.4400000000000008E-2</c:v>
                </c:pt>
                <c:pt idx="1160">
                  <c:v>7.4099999999999999E-2</c:v>
                </c:pt>
                <c:pt idx="1161">
                  <c:v>7.4550000000000005E-2</c:v>
                </c:pt>
                <c:pt idx="1162">
                  <c:v>7.5050000000000006E-2</c:v>
                </c:pt>
                <c:pt idx="1163">
                  <c:v>7.5700000000000003E-2</c:v>
                </c:pt>
                <c:pt idx="1164">
                  <c:v>7.4800000000000005E-2</c:v>
                </c:pt>
                <c:pt idx="1165">
                  <c:v>7.4150000000000008E-2</c:v>
                </c:pt>
                <c:pt idx="1166">
                  <c:v>7.3900000000000007E-2</c:v>
                </c:pt>
                <c:pt idx="1167">
                  <c:v>7.4099999999999999E-2</c:v>
                </c:pt>
                <c:pt idx="1168">
                  <c:v>7.375000000000001E-2</c:v>
                </c:pt>
                <c:pt idx="1169">
                  <c:v>7.3950000000000002E-2</c:v>
                </c:pt>
                <c:pt idx="1170">
                  <c:v>7.3149999999999993E-2</c:v>
                </c:pt>
                <c:pt idx="1171">
                  <c:v>7.2900000000000006E-2</c:v>
                </c:pt>
                <c:pt idx="1172">
                  <c:v>7.325000000000001E-2</c:v>
                </c:pt>
                <c:pt idx="1173">
                  <c:v>7.3950000000000002E-2</c:v>
                </c:pt>
                <c:pt idx="1174">
                  <c:v>7.4400000000000008E-2</c:v>
                </c:pt>
                <c:pt idx="1175">
                  <c:v>7.350000000000001E-2</c:v>
                </c:pt>
                <c:pt idx="1176">
                  <c:v>7.2000000000000008E-2</c:v>
                </c:pt>
                <c:pt idx="1177">
                  <c:v>7.3200000000000001E-2</c:v>
                </c:pt>
                <c:pt idx="1178">
                  <c:v>7.4050000000000005E-2</c:v>
                </c:pt>
                <c:pt idx="1179">
                  <c:v>7.425000000000001E-2</c:v>
                </c:pt>
                <c:pt idx="1180">
                  <c:v>7.3599999999999999E-2</c:v>
                </c:pt>
                <c:pt idx="1181">
                  <c:v>7.3700000000000002E-2</c:v>
                </c:pt>
                <c:pt idx="1182">
                  <c:v>7.3649999999999993E-2</c:v>
                </c:pt>
                <c:pt idx="1183">
                  <c:v>7.4099999999999999E-2</c:v>
                </c:pt>
                <c:pt idx="1184">
                  <c:v>7.375000000000001E-2</c:v>
                </c:pt>
                <c:pt idx="1185">
                  <c:v>7.3300000000000004E-2</c:v>
                </c:pt>
                <c:pt idx="1186">
                  <c:v>7.3050000000000004E-2</c:v>
                </c:pt>
                <c:pt idx="1187">
                  <c:v>7.1849999999999997E-2</c:v>
                </c:pt>
                <c:pt idx="1188">
                  <c:v>7.1650000000000005E-2</c:v>
                </c:pt>
                <c:pt idx="1189">
                  <c:v>7.1750000000000008E-2</c:v>
                </c:pt>
                <c:pt idx="1190">
                  <c:v>7.1300000000000002E-2</c:v>
                </c:pt>
                <c:pt idx="1191">
                  <c:v>7.0849999999999996E-2</c:v>
                </c:pt>
                <c:pt idx="1192">
                  <c:v>7.1050000000000002E-2</c:v>
                </c:pt>
                <c:pt idx="1193">
                  <c:v>7.1900000000000006E-2</c:v>
                </c:pt>
                <c:pt idx="1194">
                  <c:v>7.1550000000000002E-2</c:v>
                </c:pt>
                <c:pt idx="1195">
                  <c:v>7.1050000000000002E-2</c:v>
                </c:pt>
                <c:pt idx="1196">
                  <c:v>7.2950000000000001E-2</c:v>
                </c:pt>
                <c:pt idx="1197">
                  <c:v>7.2550000000000003E-2</c:v>
                </c:pt>
                <c:pt idx="1198">
                  <c:v>7.325000000000001E-2</c:v>
                </c:pt>
                <c:pt idx="1199">
                  <c:v>7.3900000000000007E-2</c:v>
                </c:pt>
                <c:pt idx="1200">
                  <c:v>7.400000000000001E-2</c:v>
                </c:pt>
                <c:pt idx="1201">
                  <c:v>7.3550000000000004E-2</c:v>
                </c:pt>
                <c:pt idx="1202">
                  <c:v>7.2849999999999998E-2</c:v>
                </c:pt>
                <c:pt idx="1203">
                  <c:v>7.3700000000000002E-2</c:v>
                </c:pt>
                <c:pt idx="1204">
                  <c:v>7.375000000000001E-2</c:v>
                </c:pt>
                <c:pt idx="1205">
                  <c:v>7.1650000000000005E-2</c:v>
                </c:pt>
                <c:pt idx="1206">
                  <c:v>7.2700000000000001E-2</c:v>
                </c:pt>
                <c:pt idx="1207">
                  <c:v>7.2400000000000006E-2</c:v>
                </c:pt>
                <c:pt idx="1208">
                  <c:v>7.1199999999999999E-2</c:v>
                </c:pt>
                <c:pt idx="1209">
                  <c:v>7.1849999999999997E-2</c:v>
                </c:pt>
                <c:pt idx="1210">
                  <c:v>7.1650000000000005E-2</c:v>
                </c:pt>
                <c:pt idx="1211">
                  <c:v>7.1250000000000008E-2</c:v>
                </c:pt>
                <c:pt idx="1212">
                  <c:v>7.1599999999999997E-2</c:v>
                </c:pt>
                <c:pt idx="1213">
                  <c:v>7.2249999999999995E-2</c:v>
                </c:pt>
                <c:pt idx="1214">
                  <c:v>7.2599999999999998E-2</c:v>
                </c:pt>
                <c:pt idx="1215">
                  <c:v>7.2450000000000001E-2</c:v>
                </c:pt>
                <c:pt idx="1216">
                  <c:v>7.1999999999999995E-2</c:v>
                </c:pt>
                <c:pt idx="1217">
                  <c:v>7.1599999999999997E-2</c:v>
                </c:pt>
                <c:pt idx="1218">
                  <c:v>7.1849999999999997E-2</c:v>
                </c:pt>
                <c:pt idx="1219">
                  <c:v>7.1599999999999997E-2</c:v>
                </c:pt>
                <c:pt idx="1220">
                  <c:v>7.0800000000000002E-2</c:v>
                </c:pt>
                <c:pt idx="1221">
                  <c:v>7.0400000000000004E-2</c:v>
                </c:pt>
                <c:pt idx="1222">
                  <c:v>7.0500000000000007E-2</c:v>
                </c:pt>
                <c:pt idx="1223">
                  <c:v>7.0300000000000001E-2</c:v>
                </c:pt>
                <c:pt idx="1224">
                  <c:v>7.0750000000000007E-2</c:v>
                </c:pt>
                <c:pt idx="1225">
                  <c:v>7.0900000000000005E-2</c:v>
                </c:pt>
                <c:pt idx="1226">
                  <c:v>7.0550000000000002E-2</c:v>
                </c:pt>
                <c:pt idx="1227">
                  <c:v>7.0300000000000001E-2</c:v>
                </c:pt>
                <c:pt idx="1228">
                  <c:v>6.9500000000000006E-2</c:v>
                </c:pt>
                <c:pt idx="1229">
                  <c:v>6.9349999999999995E-2</c:v>
                </c:pt>
                <c:pt idx="1230">
                  <c:v>6.9449999999999998E-2</c:v>
                </c:pt>
                <c:pt idx="1231">
                  <c:v>7.0150000000000004E-2</c:v>
                </c:pt>
                <c:pt idx="1232">
                  <c:v>7.0650000000000004E-2</c:v>
                </c:pt>
                <c:pt idx="1233">
                  <c:v>7.2050000000000003E-2</c:v>
                </c:pt>
                <c:pt idx="1234">
                  <c:v>7.1800000000000003E-2</c:v>
                </c:pt>
                <c:pt idx="1235">
                  <c:v>7.1099999999999997E-2</c:v>
                </c:pt>
                <c:pt idx="1236">
                  <c:v>7.1199999999999999E-2</c:v>
                </c:pt>
                <c:pt idx="1237">
                  <c:v>7.2099999999999997E-2</c:v>
                </c:pt>
                <c:pt idx="1238">
                  <c:v>7.2900000000000006E-2</c:v>
                </c:pt>
                <c:pt idx="1239">
                  <c:v>7.2450000000000001E-2</c:v>
                </c:pt>
                <c:pt idx="1240">
                  <c:v>7.3000000000000009E-2</c:v>
                </c:pt>
                <c:pt idx="1241">
                  <c:v>7.2800000000000004E-2</c:v>
                </c:pt>
                <c:pt idx="1242">
                  <c:v>7.2399999999999992E-2</c:v>
                </c:pt>
                <c:pt idx="1243">
                  <c:v>7.2000000000000008E-2</c:v>
                </c:pt>
                <c:pt idx="1244">
                  <c:v>7.3349999999999999E-2</c:v>
                </c:pt>
                <c:pt idx="1245">
                  <c:v>7.46E-2</c:v>
                </c:pt>
                <c:pt idx="1246">
                  <c:v>7.4099999999999999E-2</c:v>
                </c:pt>
                <c:pt idx="1247">
                  <c:v>7.4800000000000005E-2</c:v>
                </c:pt>
                <c:pt idx="1248">
                  <c:v>7.5250000000000011E-2</c:v>
                </c:pt>
                <c:pt idx="1249">
                  <c:v>7.5200000000000003E-2</c:v>
                </c:pt>
                <c:pt idx="1250">
                  <c:v>7.46E-2</c:v>
                </c:pt>
                <c:pt idx="1251">
                  <c:v>7.535E-2</c:v>
                </c:pt>
                <c:pt idx="1252">
                  <c:v>7.4700000000000003E-2</c:v>
                </c:pt>
                <c:pt idx="1253">
                  <c:v>7.4149999999999994E-2</c:v>
                </c:pt>
                <c:pt idx="1254">
                  <c:v>7.4700000000000003E-2</c:v>
                </c:pt>
                <c:pt idx="1255">
                  <c:v>7.4749999999999997E-2</c:v>
                </c:pt>
                <c:pt idx="1256">
                  <c:v>7.51E-2</c:v>
                </c:pt>
                <c:pt idx="1257">
                  <c:v>7.485E-2</c:v>
                </c:pt>
                <c:pt idx="1258">
                  <c:v>7.4149999999999994E-2</c:v>
                </c:pt>
                <c:pt idx="1259">
                  <c:v>7.4050000000000005E-2</c:v>
                </c:pt>
                <c:pt idx="1260">
                  <c:v>7.4399999999999994E-2</c:v>
                </c:pt>
                <c:pt idx="1261">
                  <c:v>7.3499999999999996E-2</c:v>
                </c:pt>
                <c:pt idx="1262">
                  <c:v>7.4099999999999999E-2</c:v>
                </c:pt>
                <c:pt idx="1263">
                  <c:v>7.3399999999999993E-2</c:v>
                </c:pt>
                <c:pt idx="1264">
                  <c:v>7.325000000000001E-2</c:v>
                </c:pt>
                <c:pt idx="1265">
                  <c:v>7.3400000000000007E-2</c:v>
                </c:pt>
                <c:pt idx="1266">
                  <c:v>7.3349999999999999E-2</c:v>
                </c:pt>
                <c:pt idx="1267">
                  <c:v>7.325000000000001E-2</c:v>
                </c:pt>
                <c:pt idx="1268">
                  <c:v>7.3200000000000001E-2</c:v>
                </c:pt>
                <c:pt idx="1269">
                  <c:v>7.1249999999999994E-2</c:v>
                </c:pt>
                <c:pt idx="1270">
                  <c:v>7.1050000000000002E-2</c:v>
                </c:pt>
                <c:pt idx="1271">
                  <c:v>7.1199999999999999E-2</c:v>
                </c:pt>
                <c:pt idx="1272">
                  <c:v>7.1249999999999994E-2</c:v>
                </c:pt>
                <c:pt idx="1273">
                  <c:v>7.145E-2</c:v>
                </c:pt>
                <c:pt idx="1274">
                  <c:v>7.0949999999999999E-2</c:v>
                </c:pt>
                <c:pt idx="1275">
                  <c:v>7.0500000000000007E-2</c:v>
                </c:pt>
                <c:pt idx="1276">
                  <c:v>7.0349999999999996E-2</c:v>
                </c:pt>
                <c:pt idx="1277">
                  <c:v>7.0199999999999999E-2</c:v>
                </c:pt>
                <c:pt idx="1278">
                  <c:v>7.0800000000000002E-2</c:v>
                </c:pt>
                <c:pt idx="1279">
                  <c:v>7.1800000000000003E-2</c:v>
                </c:pt>
                <c:pt idx="1280">
                  <c:v>7.145E-2</c:v>
                </c:pt>
                <c:pt idx="1281">
                  <c:v>7.17E-2</c:v>
                </c:pt>
                <c:pt idx="1282">
                  <c:v>7.17E-2</c:v>
                </c:pt>
                <c:pt idx="1283">
                  <c:v>7.22E-2</c:v>
                </c:pt>
                <c:pt idx="1284">
                  <c:v>7.2550000000000003E-2</c:v>
                </c:pt>
                <c:pt idx="1285">
                  <c:v>7.2300000000000003E-2</c:v>
                </c:pt>
                <c:pt idx="1286">
                  <c:v>7.1849999999999997E-2</c:v>
                </c:pt>
                <c:pt idx="1287">
                  <c:v>7.1250000000000008E-2</c:v>
                </c:pt>
                <c:pt idx="1288">
                  <c:v>7.0849999999999996E-2</c:v>
                </c:pt>
                <c:pt idx="1289">
                  <c:v>7.0550000000000002E-2</c:v>
                </c:pt>
                <c:pt idx="1290">
                  <c:v>7.0699999999999999E-2</c:v>
                </c:pt>
                <c:pt idx="1291">
                  <c:v>7.0800000000000002E-2</c:v>
                </c:pt>
                <c:pt idx="1292">
                  <c:v>7.0650000000000004E-2</c:v>
                </c:pt>
                <c:pt idx="1293">
                  <c:v>7.0250000000000007E-2</c:v>
                </c:pt>
                <c:pt idx="1294">
                  <c:v>7.1150000000000005E-2</c:v>
                </c:pt>
                <c:pt idx="1295">
                  <c:v>7.145E-2</c:v>
                </c:pt>
                <c:pt idx="1296">
                  <c:v>7.1300000000000002E-2</c:v>
                </c:pt>
                <c:pt idx="1297">
                  <c:v>7.1499999999999994E-2</c:v>
                </c:pt>
                <c:pt idx="1298">
                  <c:v>7.1599999999999997E-2</c:v>
                </c:pt>
                <c:pt idx="1299">
                  <c:v>7.1249999999999994E-2</c:v>
                </c:pt>
                <c:pt idx="1300">
                  <c:v>7.1399999999999991E-2</c:v>
                </c:pt>
                <c:pt idx="1301">
                  <c:v>7.1050000000000002E-2</c:v>
                </c:pt>
                <c:pt idx="1302">
                  <c:v>7.0550000000000002E-2</c:v>
                </c:pt>
                <c:pt idx="1303">
                  <c:v>7.0599999999999996E-2</c:v>
                </c:pt>
                <c:pt idx="1304">
                  <c:v>7.0800000000000002E-2</c:v>
                </c:pt>
                <c:pt idx="1305">
                  <c:v>7.0750000000000007E-2</c:v>
                </c:pt>
                <c:pt idx="1306">
                  <c:v>7.0349999999999996E-2</c:v>
                </c:pt>
                <c:pt idx="1307">
                  <c:v>7.0750000000000007E-2</c:v>
                </c:pt>
                <c:pt idx="1308">
                  <c:v>7.1300000000000002E-2</c:v>
                </c:pt>
                <c:pt idx="1309">
                  <c:v>7.145E-2</c:v>
                </c:pt>
                <c:pt idx="1310">
                  <c:v>7.1899999999999992E-2</c:v>
                </c:pt>
                <c:pt idx="1311">
                  <c:v>7.2050000000000003E-2</c:v>
                </c:pt>
                <c:pt idx="1312">
                  <c:v>6.9849999999999995E-2</c:v>
                </c:pt>
                <c:pt idx="1313">
                  <c:v>7.0349999999999996E-2</c:v>
                </c:pt>
                <c:pt idx="1314">
                  <c:v>7.0949999999999999E-2</c:v>
                </c:pt>
                <c:pt idx="1315">
                  <c:v>7.1300000000000002E-2</c:v>
                </c:pt>
                <c:pt idx="1316">
                  <c:v>7.1099999999999997E-2</c:v>
                </c:pt>
                <c:pt idx="1317">
                  <c:v>7.0800000000000002E-2</c:v>
                </c:pt>
                <c:pt idx="1318">
                  <c:v>6.964999999999999E-2</c:v>
                </c:pt>
                <c:pt idx="1319">
                  <c:v>7.039999999999999E-2</c:v>
                </c:pt>
                <c:pt idx="1320">
                  <c:v>6.964999999999999E-2</c:v>
                </c:pt>
                <c:pt idx="1321">
                  <c:v>6.93E-2</c:v>
                </c:pt>
                <c:pt idx="1322">
                  <c:v>6.9349999999999995E-2</c:v>
                </c:pt>
                <c:pt idx="1323">
                  <c:v>6.964999999999999E-2</c:v>
                </c:pt>
                <c:pt idx="1324">
                  <c:v>6.93E-2</c:v>
                </c:pt>
                <c:pt idx="1325">
                  <c:v>6.9149999999999989E-2</c:v>
                </c:pt>
                <c:pt idx="1326">
                  <c:v>6.9499999999999992E-2</c:v>
                </c:pt>
                <c:pt idx="1327">
                  <c:v>6.8849999999999995E-2</c:v>
                </c:pt>
                <c:pt idx="1328">
                  <c:v>6.8699999999999997E-2</c:v>
                </c:pt>
                <c:pt idx="1329">
                  <c:v>6.9500000000000006E-2</c:v>
                </c:pt>
                <c:pt idx="1330">
                  <c:v>6.93E-2</c:v>
                </c:pt>
                <c:pt idx="1331">
                  <c:v>6.8949999999999997E-2</c:v>
                </c:pt>
                <c:pt idx="1332">
                  <c:v>6.88E-2</c:v>
                </c:pt>
                <c:pt idx="1333">
                  <c:v>6.8649999999999989E-2</c:v>
                </c:pt>
                <c:pt idx="1334">
                  <c:v>6.8000000000000005E-2</c:v>
                </c:pt>
                <c:pt idx="1335">
                  <c:v>6.8150000000000002E-2</c:v>
                </c:pt>
                <c:pt idx="1336">
                  <c:v>6.7349999999999993E-2</c:v>
                </c:pt>
                <c:pt idx="1337">
                  <c:v>6.6799999999999998E-2</c:v>
                </c:pt>
                <c:pt idx="1338">
                  <c:v>6.6500000000000004E-2</c:v>
                </c:pt>
                <c:pt idx="1339">
                  <c:v>6.4949999999999994E-2</c:v>
                </c:pt>
                <c:pt idx="1340">
                  <c:v>6.7099999999999993E-2</c:v>
                </c:pt>
                <c:pt idx="1341">
                  <c:v>6.7299999999999999E-2</c:v>
                </c:pt>
                <c:pt idx="1342">
                  <c:v>6.7349999999999993E-2</c:v>
                </c:pt>
                <c:pt idx="1343">
                  <c:v>6.7299999999999999E-2</c:v>
                </c:pt>
                <c:pt idx="1344">
                  <c:v>6.6250000000000003E-2</c:v>
                </c:pt>
                <c:pt idx="1345">
                  <c:v>6.6000000000000003E-2</c:v>
                </c:pt>
                <c:pt idx="1346">
                  <c:v>6.6049999999999998E-2</c:v>
                </c:pt>
                <c:pt idx="1347">
                  <c:v>6.54E-2</c:v>
                </c:pt>
                <c:pt idx="1348">
                  <c:v>6.4149999999999999E-2</c:v>
                </c:pt>
                <c:pt idx="1349">
                  <c:v>6.2950000000000006E-2</c:v>
                </c:pt>
                <c:pt idx="1350">
                  <c:v>6.3699999999999993E-2</c:v>
                </c:pt>
                <c:pt idx="1351">
                  <c:v>6.334999999999999E-2</c:v>
                </c:pt>
                <c:pt idx="1352">
                  <c:v>6.4349999999999991E-2</c:v>
                </c:pt>
                <c:pt idx="1353">
                  <c:v>6.565E-2</c:v>
                </c:pt>
                <c:pt idx="1354">
                  <c:v>6.5250000000000002E-2</c:v>
                </c:pt>
                <c:pt idx="1355">
                  <c:v>6.4949999999999994E-2</c:v>
                </c:pt>
                <c:pt idx="1356">
                  <c:v>6.5049999999999997E-2</c:v>
                </c:pt>
                <c:pt idx="1357">
                  <c:v>6.6000000000000003E-2</c:v>
                </c:pt>
                <c:pt idx="1358">
                  <c:v>6.4799999999999996E-2</c:v>
                </c:pt>
                <c:pt idx="1359">
                  <c:v>6.4250000000000002E-2</c:v>
                </c:pt>
                <c:pt idx="1360">
                  <c:v>6.409999999999999E-2</c:v>
                </c:pt>
                <c:pt idx="1361">
                  <c:v>6.4500000000000002E-2</c:v>
                </c:pt>
                <c:pt idx="1362">
                  <c:v>6.4699999999999994E-2</c:v>
                </c:pt>
                <c:pt idx="1363">
                  <c:v>6.4799999999999996E-2</c:v>
                </c:pt>
                <c:pt idx="1364">
                  <c:v>6.5299999999999997E-2</c:v>
                </c:pt>
                <c:pt idx="1365">
                  <c:v>6.4799999999999996E-2</c:v>
                </c:pt>
                <c:pt idx="1366">
                  <c:v>6.4799999999999996E-2</c:v>
                </c:pt>
                <c:pt idx="1367">
                  <c:v>6.3949999999999993E-2</c:v>
                </c:pt>
                <c:pt idx="1368">
                  <c:v>6.4199999999999993E-2</c:v>
                </c:pt>
                <c:pt idx="1369">
                  <c:v>6.4349999999999991E-2</c:v>
                </c:pt>
                <c:pt idx="1370">
                  <c:v>6.3799999999999996E-2</c:v>
                </c:pt>
                <c:pt idx="1371">
                  <c:v>6.3149999999999998E-2</c:v>
                </c:pt>
                <c:pt idx="1372">
                  <c:v>6.3099999999999989E-2</c:v>
                </c:pt>
                <c:pt idx="1373">
                  <c:v>6.3149999999999998E-2</c:v>
                </c:pt>
                <c:pt idx="1374">
                  <c:v>6.2949999999999992E-2</c:v>
                </c:pt>
                <c:pt idx="1375">
                  <c:v>6.2099999999999995E-2</c:v>
                </c:pt>
                <c:pt idx="1376">
                  <c:v>6.1699999999999998E-2</c:v>
                </c:pt>
                <c:pt idx="1377">
                  <c:v>6.1099999999999995E-2</c:v>
                </c:pt>
                <c:pt idx="1378">
                  <c:v>6.1899999999999997E-2</c:v>
                </c:pt>
                <c:pt idx="1379">
                  <c:v>6.1849999999999995E-2</c:v>
                </c:pt>
                <c:pt idx="1380">
                  <c:v>6.1749999999999999E-2</c:v>
                </c:pt>
                <c:pt idx="1381">
                  <c:v>6.2399999999999997E-2</c:v>
                </c:pt>
                <c:pt idx="1382">
                  <c:v>6.2649999999999997E-2</c:v>
                </c:pt>
                <c:pt idx="1383">
                  <c:v>6.2549999999999994E-2</c:v>
                </c:pt>
                <c:pt idx="1384">
                  <c:v>6.2899999999999998E-2</c:v>
                </c:pt>
                <c:pt idx="1385">
                  <c:v>6.2949999999999992E-2</c:v>
                </c:pt>
                <c:pt idx="1386">
                  <c:v>6.1799999999999994E-2</c:v>
                </c:pt>
                <c:pt idx="1387">
                  <c:v>6.1199999999999997E-2</c:v>
                </c:pt>
                <c:pt idx="1388">
                  <c:v>6.1350000000000002E-2</c:v>
                </c:pt>
                <c:pt idx="1389">
                  <c:v>6.13E-2</c:v>
                </c:pt>
                <c:pt idx="1390">
                  <c:v>6.13E-2</c:v>
                </c:pt>
                <c:pt idx="1391">
                  <c:v>6.105E-2</c:v>
                </c:pt>
                <c:pt idx="1392">
                  <c:v>6.1449999999999998E-2</c:v>
                </c:pt>
                <c:pt idx="1393">
                  <c:v>6.225E-2</c:v>
                </c:pt>
                <c:pt idx="1394">
                  <c:v>6.2149999999999997E-2</c:v>
                </c:pt>
                <c:pt idx="1395">
                  <c:v>6.2099999999999995E-2</c:v>
                </c:pt>
                <c:pt idx="1396">
                  <c:v>6.1749999999999999E-2</c:v>
                </c:pt>
                <c:pt idx="1397">
                  <c:v>6.13E-2</c:v>
                </c:pt>
                <c:pt idx="1398">
                  <c:v>6.1149999999999996E-2</c:v>
                </c:pt>
                <c:pt idx="1399">
                  <c:v>6.1049999999999993E-2</c:v>
                </c:pt>
                <c:pt idx="1400">
                  <c:v>6.1499999999999999E-2</c:v>
                </c:pt>
                <c:pt idx="1401">
                  <c:v>6.1199999999999997E-2</c:v>
                </c:pt>
                <c:pt idx="1402">
                  <c:v>6.08E-2</c:v>
                </c:pt>
                <c:pt idx="1403">
                  <c:v>6.0650000000000003E-2</c:v>
                </c:pt>
                <c:pt idx="1404">
                  <c:v>6.0449999999999997E-2</c:v>
                </c:pt>
                <c:pt idx="1405">
                  <c:v>5.9499999999999997E-2</c:v>
                </c:pt>
                <c:pt idx="1406">
                  <c:v>5.935E-2</c:v>
                </c:pt>
                <c:pt idx="1407">
                  <c:v>5.9049999999999998E-2</c:v>
                </c:pt>
                <c:pt idx="1408">
                  <c:v>5.7549999999999997E-2</c:v>
                </c:pt>
                <c:pt idx="1409">
                  <c:v>5.7849999999999999E-2</c:v>
                </c:pt>
                <c:pt idx="1410">
                  <c:v>5.765E-2</c:v>
                </c:pt>
                <c:pt idx="1411">
                  <c:v>5.7349999999999998E-2</c:v>
                </c:pt>
                <c:pt idx="1412">
                  <c:v>5.7249999999999995E-2</c:v>
                </c:pt>
                <c:pt idx="1413">
                  <c:v>5.7749999999999996E-2</c:v>
                </c:pt>
                <c:pt idx="1414">
                  <c:v>5.6899999999999999E-2</c:v>
                </c:pt>
                <c:pt idx="1415">
                  <c:v>5.6749999999999995E-2</c:v>
                </c:pt>
                <c:pt idx="1416">
                  <c:v>5.7149999999999999E-2</c:v>
                </c:pt>
                <c:pt idx="1417">
                  <c:v>5.7299999999999997E-2</c:v>
                </c:pt>
                <c:pt idx="1418">
                  <c:v>5.645E-2</c:v>
                </c:pt>
                <c:pt idx="1419">
                  <c:v>5.7749999999999996E-2</c:v>
                </c:pt>
                <c:pt idx="1420">
                  <c:v>5.7949999999999995E-2</c:v>
                </c:pt>
                <c:pt idx="1421">
                  <c:v>5.8599999999999999E-2</c:v>
                </c:pt>
                <c:pt idx="1422">
                  <c:v>5.7849999999999999E-2</c:v>
                </c:pt>
                <c:pt idx="1423">
                  <c:v>5.8499999999999996E-2</c:v>
                </c:pt>
                <c:pt idx="1424">
                  <c:v>5.9549999999999992E-2</c:v>
                </c:pt>
                <c:pt idx="1425">
                  <c:v>5.935E-2</c:v>
                </c:pt>
                <c:pt idx="1426">
                  <c:v>5.8499999999999996E-2</c:v>
                </c:pt>
                <c:pt idx="1427">
                  <c:v>5.8649999999999994E-2</c:v>
                </c:pt>
                <c:pt idx="1428">
                  <c:v>5.9749999999999998E-2</c:v>
                </c:pt>
                <c:pt idx="1429">
                  <c:v>5.9499999999999997E-2</c:v>
                </c:pt>
                <c:pt idx="1430">
                  <c:v>5.9549999999999992E-2</c:v>
                </c:pt>
                <c:pt idx="1431">
                  <c:v>5.8999999999999997E-2</c:v>
                </c:pt>
                <c:pt idx="1432">
                  <c:v>5.7799999999999997E-2</c:v>
                </c:pt>
                <c:pt idx="1433">
                  <c:v>5.7599999999999998E-2</c:v>
                </c:pt>
                <c:pt idx="1434">
                  <c:v>5.8299999999999998E-2</c:v>
                </c:pt>
                <c:pt idx="1435">
                  <c:v>5.7749999999999996E-2</c:v>
                </c:pt>
                <c:pt idx="1436">
                  <c:v>5.6999999999999995E-2</c:v>
                </c:pt>
                <c:pt idx="1437">
                  <c:v>5.6849999999999998E-2</c:v>
                </c:pt>
                <c:pt idx="1438">
                  <c:v>5.7700000000000001E-2</c:v>
                </c:pt>
                <c:pt idx="1439">
                  <c:v>5.7849999999999999E-2</c:v>
                </c:pt>
                <c:pt idx="1440">
                  <c:v>5.7549999999999997E-2</c:v>
                </c:pt>
                <c:pt idx="1441">
                  <c:v>5.7599999999999998E-2</c:v>
                </c:pt>
                <c:pt idx="1442">
                  <c:v>5.6999999999999995E-2</c:v>
                </c:pt>
                <c:pt idx="1443">
                  <c:v>5.6849999999999998E-2</c:v>
                </c:pt>
                <c:pt idx="1444">
                  <c:v>5.7249999999999995E-2</c:v>
                </c:pt>
                <c:pt idx="1445">
                  <c:v>5.8049999999999997E-2</c:v>
                </c:pt>
                <c:pt idx="1446">
                  <c:v>5.79E-2</c:v>
                </c:pt>
                <c:pt idx="1447">
                  <c:v>5.9049999999999998E-2</c:v>
                </c:pt>
                <c:pt idx="1448">
                  <c:v>5.8649999999999994E-2</c:v>
                </c:pt>
                <c:pt idx="1449">
                  <c:v>5.8799999999999991E-2</c:v>
                </c:pt>
                <c:pt idx="1450">
                  <c:v>5.8299999999999998E-2</c:v>
                </c:pt>
                <c:pt idx="1451">
                  <c:v>5.8349999999999999E-2</c:v>
                </c:pt>
                <c:pt idx="1452">
                  <c:v>5.8749999999999997E-2</c:v>
                </c:pt>
                <c:pt idx="1453">
                  <c:v>5.8400000000000001E-2</c:v>
                </c:pt>
                <c:pt idx="1454">
                  <c:v>5.9399999999999994E-2</c:v>
                </c:pt>
                <c:pt idx="1455">
                  <c:v>6.0149999999999995E-2</c:v>
                </c:pt>
                <c:pt idx="1456">
                  <c:v>6.0199999999999997E-2</c:v>
                </c:pt>
                <c:pt idx="1457">
                  <c:v>5.985E-2</c:v>
                </c:pt>
                <c:pt idx="1458">
                  <c:v>0.06</c:v>
                </c:pt>
                <c:pt idx="1459">
                  <c:v>5.9949999999999996E-2</c:v>
                </c:pt>
                <c:pt idx="1460">
                  <c:v>5.9149999999999994E-2</c:v>
                </c:pt>
                <c:pt idx="1461">
                  <c:v>5.9449999999999996E-2</c:v>
                </c:pt>
                <c:pt idx="1462">
                  <c:v>6.0049999999999999E-2</c:v>
                </c:pt>
                <c:pt idx="1463">
                  <c:v>5.9949999999999996E-2</c:v>
                </c:pt>
                <c:pt idx="1464">
                  <c:v>6.0699999999999997E-2</c:v>
                </c:pt>
                <c:pt idx="1465">
                  <c:v>6.1749999999999999E-2</c:v>
                </c:pt>
                <c:pt idx="1466">
                  <c:v>6.1649999999999996E-2</c:v>
                </c:pt>
                <c:pt idx="1467">
                  <c:v>6.2699999999999992E-2</c:v>
                </c:pt>
                <c:pt idx="1468">
                  <c:v>6.3399999999999998E-2</c:v>
                </c:pt>
                <c:pt idx="1469">
                  <c:v>6.2199999999999998E-2</c:v>
                </c:pt>
                <c:pt idx="1470">
                  <c:v>6.3649999999999984E-2</c:v>
                </c:pt>
                <c:pt idx="1471">
                  <c:v>6.3E-2</c:v>
                </c:pt>
                <c:pt idx="1472">
                  <c:v>6.2199999999999998E-2</c:v>
                </c:pt>
                <c:pt idx="1473">
                  <c:v>6.1649999999999996E-2</c:v>
                </c:pt>
                <c:pt idx="1474">
                  <c:v>6.2700000000000006E-2</c:v>
                </c:pt>
                <c:pt idx="1475">
                  <c:v>6.2649999999999997E-2</c:v>
                </c:pt>
                <c:pt idx="1476">
                  <c:v>6.2350000000000003E-2</c:v>
                </c:pt>
                <c:pt idx="1477">
                  <c:v>6.1600000000000002E-2</c:v>
                </c:pt>
                <c:pt idx="1478">
                  <c:v>6.2950000000000006E-2</c:v>
                </c:pt>
                <c:pt idx="1479">
                  <c:v>6.359999999999999E-2</c:v>
                </c:pt>
                <c:pt idx="1480">
                  <c:v>6.3600000000000004E-2</c:v>
                </c:pt>
                <c:pt idx="1481">
                  <c:v>6.3450000000000006E-2</c:v>
                </c:pt>
                <c:pt idx="1482">
                  <c:v>6.4449999999999993E-2</c:v>
                </c:pt>
                <c:pt idx="1483">
                  <c:v>6.5849999999999992E-2</c:v>
                </c:pt>
                <c:pt idx="1484">
                  <c:v>6.5049999999999997E-2</c:v>
                </c:pt>
                <c:pt idx="1485">
                  <c:v>6.5250000000000002E-2</c:v>
                </c:pt>
                <c:pt idx="1486">
                  <c:v>6.6199999999999995E-2</c:v>
                </c:pt>
                <c:pt idx="1487">
                  <c:v>6.6549999999999998E-2</c:v>
                </c:pt>
                <c:pt idx="1488">
                  <c:v>6.7099999999999993E-2</c:v>
                </c:pt>
                <c:pt idx="1489">
                  <c:v>6.8250000000000005E-2</c:v>
                </c:pt>
                <c:pt idx="1490">
                  <c:v>6.6799999999999998E-2</c:v>
                </c:pt>
                <c:pt idx="1491">
                  <c:v>6.515E-2</c:v>
                </c:pt>
                <c:pt idx="1492">
                  <c:v>6.5799999999999997E-2</c:v>
                </c:pt>
                <c:pt idx="1493">
                  <c:v>6.5750000000000003E-2</c:v>
                </c:pt>
                <c:pt idx="1494">
                  <c:v>6.6199999999999995E-2</c:v>
                </c:pt>
                <c:pt idx="1495">
                  <c:v>6.6750000000000004E-2</c:v>
                </c:pt>
                <c:pt idx="1496">
                  <c:v>6.6299999999999998E-2</c:v>
                </c:pt>
                <c:pt idx="1497">
                  <c:v>6.7049999999999998E-2</c:v>
                </c:pt>
                <c:pt idx="1498">
                  <c:v>6.6349999999999992E-2</c:v>
                </c:pt>
                <c:pt idx="1499">
                  <c:v>6.5799999999999997E-2</c:v>
                </c:pt>
                <c:pt idx="1500">
                  <c:v>6.6200000000000009E-2</c:v>
                </c:pt>
                <c:pt idx="1501">
                  <c:v>6.5949999999999995E-2</c:v>
                </c:pt>
                <c:pt idx="1502">
                  <c:v>6.7049999999999998E-2</c:v>
                </c:pt>
                <c:pt idx="1503">
                  <c:v>6.7049999999999998E-2</c:v>
                </c:pt>
                <c:pt idx="1504">
                  <c:v>6.6400000000000001E-2</c:v>
                </c:pt>
                <c:pt idx="1505">
                  <c:v>6.5750000000000003E-2</c:v>
                </c:pt>
                <c:pt idx="1506">
                  <c:v>6.6299999999999998E-2</c:v>
                </c:pt>
                <c:pt idx="1507">
                  <c:v>6.6599999999999993E-2</c:v>
                </c:pt>
                <c:pt idx="1508">
                  <c:v>6.6400000000000001E-2</c:v>
                </c:pt>
                <c:pt idx="1509">
                  <c:v>6.5549999999999997E-2</c:v>
                </c:pt>
                <c:pt idx="1510">
                  <c:v>6.6750000000000004E-2</c:v>
                </c:pt>
                <c:pt idx="1511">
                  <c:v>6.6449999999999995E-2</c:v>
                </c:pt>
                <c:pt idx="1512">
                  <c:v>6.7099999999999993E-2</c:v>
                </c:pt>
                <c:pt idx="1513">
                  <c:v>6.7099999999999993E-2</c:v>
                </c:pt>
                <c:pt idx="1514">
                  <c:v>6.6699999999999995E-2</c:v>
                </c:pt>
                <c:pt idx="1515">
                  <c:v>6.6900000000000001E-2</c:v>
                </c:pt>
                <c:pt idx="1516">
                  <c:v>6.6699999999999995E-2</c:v>
                </c:pt>
                <c:pt idx="1517">
                  <c:v>6.7400000000000002E-2</c:v>
                </c:pt>
                <c:pt idx="1518">
                  <c:v>6.6699999999999995E-2</c:v>
                </c:pt>
                <c:pt idx="1519">
                  <c:v>6.6599999999999993E-2</c:v>
                </c:pt>
                <c:pt idx="1520">
                  <c:v>6.7649999999999988E-2</c:v>
                </c:pt>
                <c:pt idx="1521">
                  <c:v>6.7650000000000002E-2</c:v>
                </c:pt>
                <c:pt idx="1522">
                  <c:v>6.8150000000000002E-2</c:v>
                </c:pt>
                <c:pt idx="1523">
                  <c:v>6.9199999999999998E-2</c:v>
                </c:pt>
                <c:pt idx="1524">
                  <c:v>6.9399999999999989E-2</c:v>
                </c:pt>
                <c:pt idx="1525">
                  <c:v>6.9199999999999998E-2</c:v>
                </c:pt>
                <c:pt idx="1526">
                  <c:v>6.9849999999999995E-2</c:v>
                </c:pt>
                <c:pt idx="1527">
                  <c:v>6.9550000000000001E-2</c:v>
                </c:pt>
                <c:pt idx="1528">
                  <c:v>6.9099999999999995E-2</c:v>
                </c:pt>
                <c:pt idx="1529">
                  <c:v>6.8949999999999997E-2</c:v>
                </c:pt>
                <c:pt idx="1530">
                  <c:v>6.88E-2</c:v>
                </c:pt>
                <c:pt idx="1531">
                  <c:v>6.8949999999999997E-2</c:v>
                </c:pt>
                <c:pt idx="1532">
                  <c:v>6.8199999999999997E-2</c:v>
                </c:pt>
                <c:pt idx="1533">
                  <c:v>6.8900000000000003E-2</c:v>
                </c:pt>
                <c:pt idx="1534">
                  <c:v>6.7949999999999997E-2</c:v>
                </c:pt>
                <c:pt idx="1535">
                  <c:v>6.7449999999999996E-2</c:v>
                </c:pt>
                <c:pt idx="1536">
                  <c:v>6.7299999999999999E-2</c:v>
                </c:pt>
                <c:pt idx="1537">
                  <c:v>6.7349999999999993E-2</c:v>
                </c:pt>
                <c:pt idx="1538">
                  <c:v>6.7150000000000001E-2</c:v>
                </c:pt>
                <c:pt idx="1539">
                  <c:v>6.7399999999999988E-2</c:v>
                </c:pt>
                <c:pt idx="1540">
                  <c:v>6.7099999999999993E-2</c:v>
                </c:pt>
                <c:pt idx="1541">
                  <c:v>6.8399999999999989E-2</c:v>
                </c:pt>
                <c:pt idx="1542">
                  <c:v>6.8099999999999994E-2</c:v>
                </c:pt>
                <c:pt idx="1543">
                  <c:v>6.8049999999999999E-2</c:v>
                </c:pt>
                <c:pt idx="1544">
                  <c:v>6.8049999999999999E-2</c:v>
                </c:pt>
                <c:pt idx="1545">
                  <c:v>6.8099999999999994E-2</c:v>
                </c:pt>
                <c:pt idx="1546">
                  <c:v>6.7499999999999991E-2</c:v>
                </c:pt>
                <c:pt idx="1547">
                  <c:v>6.7000000000000004E-2</c:v>
                </c:pt>
                <c:pt idx="1548">
                  <c:v>6.6750000000000004E-2</c:v>
                </c:pt>
                <c:pt idx="1549">
                  <c:v>6.6199999999999995E-2</c:v>
                </c:pt>
                <c:pt idx="1550">
                  <c:v>6.59E-2</c:v>
                </c:pt>
                <c:pt idx="1551">
                  <c:v>6.5949999999999995E-2</c:v>
                </c:pt>
                <c:pt idx="1552">
                  <c:v>6.5849999999999992E-2</c:v>
                </c:pt>
                <c:pt idx="1553">
                  <c:v>6.6349999999999992E-2</c:v>
                </c:pt>
                <c:pt idx="1554">
                  <c:v>6.6199999999999995E-2</c:v>
                </c:pt>
                <c:pt idx="1555">
                  <c:v>6.5849999999999992E-2</c:v>
                </c:pt>
                <c:pt idx="1556">
                  <c:v>6.6650000000000001E-2</c:v>
                </c:pt>
                <c:pt idx="1557">
                  <c:v>6.6799999999999998E-2</c:v>
                </c:pt>
                <c:pt idx="1558">
                  <c:v>6.7250000000000004E-2</c:v>
                </c:pt>
                <c:pt idx="1559">
                  <c:v>6.7250000000000004E-2</c:v>
                </c:pt>
                <c:pt idx="1560">
                  <c:v>6.7449999999999996E-2</c:v>
                </c:pt>
                <c:pt idx="1561">
                  <c:v>6.7449999999999996E-2</c:v>
                </c:pt>
                <c:pt idx="1562">
                  <c:v>6.7399999999999988E-2</c:v>
                </c:pt>
                <c:pt idx="1563">
                  <c:v>6.6799999999999998E-2</c:v>
                </c:pt>
                <c:pt idx="1564">
                  <c:v>6.7149999999999987E-2</c:v>
                </c:pt>
                <c:pt idx="1565">
                  <c:v>6.7900000000000002E-2</c:v>
                </c:pt>
                <c:pt idx="1566">
                  <c:v>6.8149999999999988E-2</c:v>
                </c:pt>
                <c:pt idx="1567">
                  <c:v>6.8449999999999997E-2</c:v>
                </c:pt>
                <c:pt idx="1568">
                  <c:v>6.855E-2</c:v>
                </c:pt>
                <c:pt idx="1569">
                  <c:v>6.7449999999999996E-2</c:v>
                </c:pt>
                <c:pt idx="1570">
                  <c:v>6.7750000000000005E-2</c:v>
                </c:pt>
                <c:pt idx="1571">
                  <c:v>6.7250000000000004E-2</c:v>
                </c:pt>
                <c:pt idx="1572">
                  <c:v>6.6949999999999996E-2</c:v>
                </c:pt>
                <c:pt idx="1573">
                  <c:v>6.6699999999999995E-2</c:v>
                </c:pt>
                <c:pt idx="1574">
                  <c:v>6.6199999999999995E-2</c:v>
                </c:pt>
                <c:pt idx="1575">
                  <c:v>6.6400000000000001E-2</c:v>
                </c:pt>
                <c:pt idx="1576">
                  <c:v>6.6399999999999987E-2</c:v>
                </c:pt>
                <c:pt idx="1577">
                  <c:v>6.6449999999999995E-2</c:v>
                </c:pt>
                <c:pt idx="1578">
                  <c:v>6.6099999999999992E-2</c:v>
                </c:pt>
                <c:pt idx="1579">
                  <c:v>6.615E-2</c:v>
                </c:pt>
                <c:pt idx="1580">
                  <c:v>6.5750000000000003E-2</c:v>
                </c:pt>
                <c:pt idx="1581">
                  <c:v>6.5750000000000003E-2</c:v>
                </c:pt>
                <c:pt idx="1582">
                  <c:v>6.54E-2</c:v>
                </c:pt>
                <c:pt idx="1583">
                  <c:v>6.5200000000000008E-2</c:v>
                </c:pt>
                <c:pt idx="1584">
                  <c:v>6.4949999999999994E-2</c:v>
                </c:pt>
                <c:pt idx="1585">
                  <c:v>6.4599999999999991E-2</c:v>
                </c:pt>
                <c:pt idx="1586">
                  <c:v>6.4849999999999991E-2</c:v>
                </c:pt>
                <c:pt idx="1587">
                  <c:v>6.4399999999999999E-2</c:v>
                </c:pt>
                <c:pt idx="1588">
                  <c:v>6.4549999999999996E-2</c:v>
                </c:pt>
                <c:pt idx="1589">
                  <c:v>6.5099999999999991E-2</c:v>
                </c:pt>
                <c:pt idx="1590">
                  <c:v>6.4599999999999991E-2</c:v>
                </c:pt>
                <c:pt idx="1591">
                  <c:v>6.4649999999999999E-2</c:v>
                </c:pt>
                <c:pt idx="1592">
                  <c:v>6.4649999999999999E-2</c:v>
                </c:pt>
                <c:pt idx="1593">
                  <c:v>6.3799999999999996E-2</c:v>
                </c:pt>
                <c:pt idx="1594">
                  <c:v>6.4149999999999999E-2</c:v>
                </c:pt>
                <c:pt idx="1595">
                  <c:v>6.4799999999999996E-2</c:v>
                </c:pt>
                <c:pt idx="1596">
                  <c:v>6.4549999999999996E-2</c:v>
                </c:pt>
                <c:pt idx="1597">
                  <c:v>6.4149999999999999E-2</c:v>
                </c:pt>
                <c:pt idx="1598">
                  <c:v>6.4349999999999991E-2</c:v>
                </c:pt>
                <c:pt idx="1599">
                  <c:v>6.4149999999999985E-2</c:v>
                </c:pt>
                <c:pt idx="1600">
                  <c:v>6.3649999999999998E-2</c:v>
                </c:pt>
                <c:pt idx="1601">
                  <c:v>6.3750000000000001E-2</c:v>
                </c:pt>
                <c:pt idx="1602">
                  <c:v>6.3649999999999998E-2</c:v>
                </c:pt>
                <c:pt idx="1603">
                  <c:v>6.2950000000000006E-2</c:v>
                </c:pt>
                <c:pt idx="1604">
                  <c:v>6.334999999999999E-2</c:v>
                </c:pt>
                <c:pt idx="1605">
                  <c:v>6.3750000000000001E-2</c:v>
                </c:pt>
                <c:pt idx="1606">
                  <c:v>6.3700000000000007E-2</c:v>
                </c:pt>
                <c:pt idx="1607">
                  <c:v>6.409999999999999E-2</c:v>
                </c:pt>
                <c:pt idx="1608">
                  <c:v>6.3299999999999995E-2</c:v>
                </c:pt>
                <c:pt idx="1609">
                  <c:v>6.2950000000000006E-2</c:v>
                </c:pt>
                <c:pt idx="1610">
                  <c:v>6.2849999999999989E-2</c:v>
                </c:pt>
                <c:pt idx="1611">
                  <c:v>6.3149999999999998E-2</c:v>
                </c:pt>
                <c:pt idx="1612">
                  <c:v>6.4000000000000001E-2</c:v>
                </c:pt>
                <c:pt idx="1613">
                  <c:v>6.3949999999999993E-2</c:v>
                </c:pt>
                <c:pt idx="1614">
                  <c:v>6.2950000000000006E-2</c:v>
                </c:pt>
                <c:pt idx="1615">
                  <c:v>6.3199999999999992E-2</c:v>
                </c:pt>
                <c:pt idx="1616">
                  <c:v>6.3099999999999989E-2</c:v>
                </c:pt>
                <c:pt idx="1617">
                  <c:v>6.3449999999999993E-2</c:v>
                </c:pt>
                <c:pt idx="1618">
                  <c:v>6.3199999999999992E-2</c:v>
                </c:pt>
                <c:pt idx="1619">
                  <c:v>6.2700000000000006E-2</c:v>
                </c:pt>
                <c:pt idx="1620">
                  <c:v>6.2449999999999999E-2</c:v>
                </c:pt>
                <c:pt idx="1621">
                  <c:v>6.2449999999999999E-2</c:v>
                </c:pt>
                <c:pt idx="1622">
                  <c:v>6.3149999999999998E-2</c:v>
                </c:pt>
                <c:pt idx="1623">
                  <c:v>6.4000000000000001E-2</c:v>
                </c:pt>
                <c:pt idx="1624">
                  <c:v>6.4899999999999985E-2</c:v>
                </c:pt>
                <c:pt idx="1625">
                  <c:v>6.515E-2</c:v>
                </c:pt>
                <c:pt idx="1626">
                  <c:v>6.4549999999999996E-2</c:v>
                </c:pt>
                <c:pt idx="1627">
                  <c:v>6.4399999999999999E-2</c:v>
                </c:pt>
                <c:pt idx="1628">
                  <c:v>6.5049999999999997E-2</c:v>
                </c:pt>
                <c:pt idx="1629">
                  <c:v>6.3949999999999993E-2</c:v>
                </c:pt>
                <c:pt idx="1630">
                  <c:v>6.3149999999999998E-2</c:v>
                </c:pt>
                <c:pt idx="1631">
                  <c:v>6.2849999999999989E-2</c:v>
                </c:pt>
                <c:pt idx="1632">
                  <c:v>6.3049999999999995E-2</c:v>
                </c:pt>
                <c:pt idx="1633">
                  <c:v>6.2700000000000006E-2</c:v>
                </c:pt>
                <c:pt idx="1634">
                  <c:v>6.3E-2</c:v>
                </c:pt>
                <c:pt idx="1635">
                  <c:v>6.2700000000000006E-2</c:v>
                </c:pt>
                <c:pt idx="1636">
                  <c:v>6.3049999999999995E-2</c:v>
                </c:pt>
                <c:pt idx="1637">
                  <c:v>6.2899999999999998E-2</c:v>
                </c:pt>
                <c:pt idx="1638">
                  <c:v>6.3399999999999998E-2</c:v>
                </c:pt>
                <c:pt idx="1639">
                  <c:v>6.3149999999999998E-2</c:v>
                </c:pt>
                <c:pt idx="1640">
                  <c:v>6.3099999999999989E-2</c:v>
                </c:pt>
                <c:pt idx="1641">
                  <c:v>6.2949999999999992E-2</c:v>
                </c:pt>
                <c:pt idx="1642">
                  <c:v>6.3049999999999995E-2</c:v>
                </c:pt>
                <c:pt idx="1643">
                  <c:v>6.3049999999999995E-2</c:v>
                </c:pt>
                <c:pt idx="1644">
                  <c:v>6.2E-2</c:v>
                </c:pt>
                <c:pt idx="1645">
                  <c:v>6.0999999999999999E-2</c:v>
                </c:pt>
                <c:pt idx="1646">
                  <c:v>6.0600000000000001E-2</c:v>
                </c:pt>
                <c:pt idx="1647">
                  <c:v>5.91E-2</c:v>
                </c:pt>
                <c:pt idx="1648">
                  <c:v>5.885E-2</c:v>
                </c:pt>
                <c:pt idx="1649">
                  <c:v>5.8700000000000002E-2</c:v>
                </c:pt>
                <c:pt idx="1650">
                  <c:v>5.8099999999999999E-2</c:v>
                </c:pt>
                <c:pt idx="1651">
                  <c:v>5.8049999999999997E-2</c:v>
                </c:pt>
                <c:pt idx="1652">
                  <c:v>5.6099999999999997E-2</c:v>
                </c:pt>
                <c:pt idx="1653">
                  <c:v>5.6199999999999993E-2</c:v>
                </c:pt>
                <c:pt idx="1654">
                  <c:v>5.6849999999999998E-2</c:v>
                </c:pt>
                <c:pt idx="1655">
                  <c:v>5.6849999999999998E-2</c:v>
                </c:pt>
                <c:pt idx="1656">
                  <c:v>5.6899999999999992E-2</c:v>
                </c:pt>
                <c:pt idx="1657">
                  <c:v>5.6049999999999996E-2</c:v>
                </c:pt>
                <c:pt idx="1658">
                  <c:v>5.4249999999999993E-2</c:v>
                </c:pt>
                <c:pt idx="1659">
                  <c:v>5.4399999999999997E-2</c:v>
                </c:pt>
                <c:pt idx="1660">
                  <c:v>5.4699999999999999E-2</c:v>
                </c:pt>
                <c:pt idx="1661">
                  <c:v>5.4449999999999998E-2</c:v>
                </c:pt>
                <c:pt idx="1662">
                  <c:v>5.5499999999999994E-2</c:v>
                </c:pt>
                <c:pt idx="1663">
                  <c:v>5.6349999999999997E-2</c:v>
                </c:pt>
                <c:pt idx="1664">
                  <c:v>5.5799999999999995E-2</c:v>
                </c:pt>
                <c:pt idx="1665">
                  <c:v>5.6399999999999992E-2</c:v>
                </c:pt>
                <c:pt idx="1666">
                  <c:v>5.5799999999999995E-2</c:v>
                </c:pt>
                <c:pt idx="1667">
                  <c:v>5.5749999999999994E-2</c:v>
                </c:pt>
                <c:pt idx="1668">
                  <c:v>5.6149999999999999E-2</c:v>
                </c:pt>
                <c:pt idx="1669">
                  <c:v>5.4599999999999996E-2</c:v>
                </c:pt>
                <c:pt idx="1670">
                  <c:v>5.355E-2</c:v>
                </c:pt>
                <c:pt idx="1671">
                  <c:v>5.4399999999999997E-2</c:v>
                </c:pt>
                <c:pt idx="1672">
                  <c:v>5.4399999999999997E-2</c:v>
                </c:pt>
                <c:pt idx="1673">
                  <c:v>5.3949999999999998E-2</c:v>
                </c:pt>
                <c:pt idx="1674">
                  <c:v>5.3449999999999998E-2</c:v>
                </c:pt>
                <c:pt idx="1675">
                  <c:v>5.3999999999999992E-2</c:v>
                </c:pt>
                <c:pt idx="1676">
                  <c:v>5.4199999999999998E-2</c:v>
                </c:pt>
                <c:pt idx="1677">
                  <c:v>5.4399999999999997E-2</c:v>
                </c:pt>
                <c:pt idx="1678">
                  <c:v>5.4499999999999993E-2</c:v>
                </c:pt>
                <c:pt idx="1679">
                  <c:v>5.3449999999999998E-2</c:v>
                </c:pt>
                <c:pt idx="1680">
                  <c:v>5.355E-2</c:v>
                </c:pt>
                <c:pt idx="1681">
                  <c:v>5.3249999999999999E-2</c:v>
                </c:pt>
                <c:pt idx="1682">
                  <c:v>5.0999999999999997E-2</c:v>
                </c:pt>
                <c:pt idx="1683">
                  <c:v>5.0899999999999994E-2</c:v>
                </c:pt>
                <c:pt idx="1684">
                  <c:v>5.1749999999999997E-2</c:v>
                </c:pt>
                <c:pt idx="1685">
                  <c:v>5.3249999999999999E-2</c:v>
                </c:pt>
                <c:pt idx="1686">
                  <c:v>5.3349999999999995E-2</c:v>
                </c:pt>
                <c:pt idx="1687">
                  <c:v>5.2999999999999999E-2</c:v>
                </c:pt>
                <c:pt idx="1688">
                  <c:v>5.2099999999999994E-2</c:v>
                </c:pt>
                <c:pt idx="1689">
                  <c:v>5.1249999999999997E-2</c:v>
                </c:pt>
                <c:pt idx="1690">
                  <c:v>5.0999999999999997E-2</c:v>
                </c:pt>
                <c:pt idx="1691">
                  <c:v>5.1949999999999996E-2</c:v>
                </c:pt>
                <c:pt idx="1692">
                  <c:v>5.2399999999999995E-2</c:v>
                </c:pt>
                <c:pt idx="1693">
                  <c:v>5.3499999999999999E-2</c:v>
                </c:pt>
                <c:pt idx="1694">
                  <c:v>5.4050000000000001E-2</c:v>
                </c:pt>
                <c:pt idx="1695">
                  <c:v>5.4599999999999996E-2</c:v>
                </c:pt>
                <c:pt idx="1696">
                  <c:v>5.3800000000000001E-2</c:v>
                </c:pt>
                <c:pt idx="1697">
                  <c:v>5.5149999999999998E-2</c:v>
                </c:pt>
                <c:pt idx="1698">
                  <c:v>5.4649999999999997E-2</c:v>
                </c:pt>
                <c:pt idx="1699">
                  <c:v>5.4349999999999996E-2</c:v>
                </c:pt>
                <c:pt idx="1700">
                  <c:v>5.4599999999999996E-2</c:v>
                </c:pt>
                <c:pt idx="1701">
                  <c:v>5.4449999999999998E-2</c:v>
                </c:pt>
                <c:pt idx="1702">
                  <c:v>5.5249999999999994E-2</c:v>
                </c:pt>
                <c:pt idx="1703">
                  <c:v>5.5049999999999995E-2</c:v>
                </c:pt>
                <c:pt idx="1704">
                  <c:v>5.4649999999999997E-2</c:v>
                </c:pt>
                <c:pt idx="1705">
                  <c:v>5.4299999999999994E-2</c:v>
                </c:pt>
                <c:pt idx="1706">
                  <c:v>5.5799999999999995E-2</c:v>
                </c:pt>
                <c:pt idx="1707">
                  <c:v>5.5899999999999998E-2</c:v>
                </c:pt>
                <c:pt idx="1708">
                  <c:v>5.4799999999999995E-2</c:v>
                </c:pt>
                <c:pt idx="1709">
                  <c:v>5.28E-2</c:v>
                </c:pt>
                <c:pt idx="1710">
                  <c:v>5.3399999999999996E-2</c:v>
                </c:pt>
                <c:pt idx="1711">
                  <c:v>5.3399999999999996E-2</c:v>
                </c:pt>
                <c:pt idx="1712">
                  <c:v>5.3449999999999998E-2</c:v>
                </c:pt>
                <c:pt idx="1713">
                  <c:v>5.2949999999999997E-2</c:v>
                </c:pt>
                <c:pt idx="1714">
                  <c:v>5.3099999999999994E-2</c:v>
                </c:pt>
                <c:pt idx="1715">
                  <c:v>5.2749999999999998E-2</c:v>
                </c:pt>
                <c:pt idx="1716">
                  <c:v>5.3249999999999992E-2</c:v>
                </c:pt>
                <c:pt idx="1717">
                  <c:v>5.355E-2</c:v>
                </c:pt>
                <c:pt idx="1718">
                  <c:v>5.2999999999999999E-2</c:v>
                </c:pt>
                <c:pt idx="1719">
                  <c:v>5.3149999999999996E-2</c:v>
                </c:pt>
                <c:pt idx="1720">
                  <c:v>5.2999999999999999E-2</c:v>
                </c:pt>
                <c:pt idx="1721">
                  <c:v>5.2699999999999997E-2</c:v>
                </c:pt>
                <c:pt idx="1722">
                  <c:v>5.1999999999999998E-2</c:v>
                </c:pt>
                <c:pt idx="1723">
                  <c:v>5.2049999999999999E-2</c:v>
                </c:pt>
                <c:pt idx="1724">
                  <c:v>5.1650000000000001E-2</c:v>
                </c:pt>
                <c:pt idx="1725">
                  <c:v>5.1849999999999993E-2</c:v>
                </c:pt>
                <c:pt idx="1726">
                  <c:v>5.2549999999999999E-2</c:v>
                </c:pt>
                <c:pt idx="1727">
                  <c:v>5.2600000000000001E-2</c:v>
                </c:pt>
                <c:pt idx="1728">
                  <c:v>5.2899999999999996E-2</c:v>
                </c:pt>
                <c:pt idx="1729">
                  <c:v>5.5349999999999996E-2</c:v>
                </c:pt>
                <c:pt idx="1730">
                  <c:v>5.5399999999999998E-2</c:v>
                </c:pt>
                <c:pt idx="1731">
                  <c:v>5.5050000000000002E-2</c:v>
                </c:pt>
                <c:pt idx="1732">
                  <c:v>5.475E-2</c:v>
                </c:pt>
                <c:pt idx="1733">
                  <c:v>5.4899999999999997E-2</c:v>
                </c:pt>
                <c:pt idx="1734">
                  <c:v>5.425E-2</c:v>
                </c:pt>
                <c:pt idx="1735">
                  <c:v>5.4199999999999998E-2</c:v>
                </c:pt>
                <c:pt idx="1736">
                  <c:v>5.4649999999999997E-2</c:v>
                </c:pt>
                <c:pt idx="1737">
                  <c:v>5.4849999999999996E-2</c:v>
                </c:pt>
                <c:pt idx="1738">
                  <c:v>5.3699999999999998E-2</c:v>
                </c:pt>
                <c:pt idx="1739">
                  <c:v>5.3400000000000003E-2</c:v>
                </c:pt>
                <c:pt idx="1740">
                  <c:v>5.3249999999999999E-2</c:v>
                </c:pt>
                <c:pt idx="1741">
                  <c:v>5.2999999999999999E-2</c:v>
                </c:pt>
                <c:pt idx="1742">
                  <c:v>5.3349999999999995E-2</c:v>
                </c:pt>
                <c:pt idx="1743">
                  <c:v>5.3849999999999995E-2</c:v>
                </c:pt>
                <c:pt idx="1744">
                  <c:v>5.3800000000000001E-2</c:v>
                </c:pt>
                <c:pt idx="1745">
                  <c:v>5.4899999999999997E-2</c:v>
                </c:pt>
                <c:pt idx="1746">
                  <c:v>5.4649999999999997E-2</c:v>
                </c:pt>
                <c:pt idx="1747">
                  <c:v>5.3849999999999995E-2</c:v>
                </c:pt>
                <c:pt idx="1748">
                  <c:v>5.3699999999999998E-2</c:v>
                </c:pt>
                <c:pt idx="1749">
                  <c:v>5.3249999999999999E-2</c:v>
                </c:pt>
                <c:pt idx="1750">
                  <c:v>5.3949999999999998E-2</c:v>
                </c:pt>
                <c:pt idx="1751">
                  <c:v>5.4050000000000001E-2</c:v>
                </c:pt>
                <c:pt idx="1752">
                  <c:v>5.4100000000000002E-2</c:v>
                </c:pt>
                <c:pt idx="1753">
                  <c:v>5.4100000000000002E-2</c:v>
                </c:pt>
                <c:pt idx="1754">
                  <c:v>5.3900000000000003E-2</c:v>
                </c:pt>
                <c:pt idx="1755">
                  <c:v>5.425E-2</c:v>
                </c:pt>
                <c:pt idx="1756">
                  <c:v>5.3899999999999997E-2</c:v>
                </c:pt>
                <c:pt idx="1757">
                  <c:v>5.3749999999999999E-2</c:v>
                </c:pt>
                <c:pt idx="1758">
                  <c:v>5.3199999999999997E-2</c:v>
                </c:pt>
                <c:pt idx="1759">
                  <c:v>5.3100000000000001E-2</c:v>
                </c:pt>
                <c:pt idx="1760">
                  <c:v>5.3199999999999997E-2</c:v>
                </c:pt>
                <c:pt idx="1761">
                  <c:v>5.4199999999999998E-2</c:v>
                </c:pt>
                <c:pt idx="1762">
                  <c:v>5.4649999999999997E-2</c:v>
                </c:pt>
                <c:pt idx="1763">
                  <c:v>5.5349999999999996E-2</c:v>
                </c:pt>
                <c:pt idx="1764">
                  <c:v>5.525E-2</c:v>
                </c:pt>
                <c:pt idx="1765">
                  <c:v>5.5099999999999996E-2</c:v>
                </c:pt>
                <c:pt idx="1766">
                  <c:v>5.4249999999999993E-2</c:v>
                </c:pt>
                <c:pt idx="1767">
                  <c:v>5.4300000000000001E-2</c:v>
                </c:pt>
                <c:pt idx="1768">
                  <c:v>5.3350000000000002E-2</c:v>
                </c:pt>
                <c:pt idx="1769">
                  <c:v>5.3100000000000001E-2</c:v>
                </c:pt>
                <c:pt idx="1770">
                  <c:v>5.2999999999999999E-2</c:v>
                </c:pt>
                <c:pt idx="1771">
                  <c:v>5.3199999999999997E-2</c:v>
                </c:pt>
                <c:pt idx="1772">
                  <c:v>5.4350000000000002E-2</c:v>
                </c:pt>
                <c:pt idx="1773">
                  <c:v>5.4199999999999998E-2</c:v>
                </c:pt>
                <c:pt idx="1774">
                  <c:v>5.4649999999999997E-2</c:v>
                </c:pt>
                <c:pt idx="1775">
                  <c:v>5.475E-2</c:v>
                </c:pt>
                <c:pt idx="1776">
                  <c:v>5.5099999999999996E-2</c:v>
                </c:pt>
                <c:pt idx="1777">
                  <c:v>5.4349999999999996E-2</c:v>
                </c:pt>
                <c:pt idx="1778">
                  <c:v>5.4150000000000004E-2</c:v>
                </c:pt>
                <c:pt idx="1779">
                  <c:v>5.3849999999999995E-2</c:v>
                </c:pt>
                <c:pt idx="1780">
                  <c:v>5.3749999999999999E-2</c:v>
                </c:pt>
                <c:pt idx="1781">
                  <c:v>5.4199999999999998E-2</c:v>
                </c:pt>
                <c:pt idx="1782">
                  <c:v>5.4699999999999999E-2</c:v>
                </c:pt>
                <c:pt idx="1783">
                  <c:v>5.5050000000000002E-2</c:v>
                </c:pt>
                <c:pt idx="1784">
                  <c:v>5.4749999999999993E-2</c:v>
                </c:pt>
                <c:pt idx="1785">
                  <c:v>5.4899999999999997E-2</c:v>
                </c:pt>
                <c:pt idx="1786">
                  <c:v>5.45E-2</c:v>
                </c:pt>
                <c:pt idx="1787">
                  <c:v>5.3949999999999998E-2</c:v>
                </c:pt>
                <c:pt idx="1788">
                  <c:v>5.3699999999999998E-2</c:v>
                </c:pt>
                <c:pt idx="1789">
                  <c:v>5.4199999999999998E-2</c:v>
                </c:pt>
                <c:pt idx="1790">
                  <c:v>5.4800000000000001E-2</c:v>
                </c:pt>
                <c:pt idx="1791">
                  <c:v>5.4349999999999996E-2</c:v>
                </c:pt>
                <c:pt idx="1792">
                  <c:v>5.4399999999999997E-2</c:v>
                </c:pt>
                <c:pt idx="1793">
                  <c:v>5.3849999999999995E-2</c:v>
                </c:pt>
                <c:pt idx="1794">
                  <c:v>5.4199999999999998E-2</c:v>
                </c:pt>
                <c:pt idx="1795">
                  <c:v>5.4699999999999999E-2</c:v>
                </c:pt>
                <c:pt idx="1796">
                  <c:v>5.5149999999999998E-2</c:v>
                </c:pt>
                <c:pt idx="1797">
                  <c:v>5.4649999999999997E-2</c:v>
                </c:pt>
                <c:pt idx="1798">
                  <c:v>5.5249999999999994E-2</c:v>
                </c:pt>
                <c:pt idx="1799">
                  <c:v>5.6749999999999995E-2</c:v>
                </c:pt>
                <c:pt idx="1800">
                  <c:v>5.7149999999999992E-2</c:v>
                </c:pt>
                <c:pt idx="1801">
                  <c:v>5.7599999999999998E-2</c:v>
                </c:pt>
                <c:pt idx="1802">
                  <c:v>5.7450000000000001E-2</c:v>
                </c:pt>
                <c:pt idx="1803">
                  <c:v>5.7950000000000002E-2</c:v>
                </c:pt>
                <c:pt idx="1804">
                  <c:v>5.7549999999999997E-2</c:v>
                </c:pt>
                <c:pt idx="1805">
                  <c:v>5.6899999999999999E-2</c:v>
                </c:pt>
                <c:pt idx="1806">
                  <c:v>5.6549999999999996E-2</c:v>
                </c:pt>
                <c:pt idx="1807">
                  <c:v>5.7149999999999999E-2</c:v>
                </c:pt>
                <c:pt idx="1808">
                  <c:v>5.6349999999999997E-2</c:v>
                </c:pt>
                <c:pt idx="1809">
                  <c:v>5.62E-2</c:v>
                </c:pt>
                <c:pt idx="1810">
                  <c:v>5.6099999999999997E-2</c:v>
                </c:pt>
                <c:pt idx="1811">
                  <c:v>5.6050000000000003E-2</c:v>
                </c:pt>
                <c:pt idx="1812">
                  <c:v>5.6299999999999996E-2</c:v>
                </c:pt>
                <c:pt idx="1813">
                  <c:v>5.6399999999999999E-2</c:v>
                </c:pt>
                <c:pt idx="1814">
                  <c:v>5.7149999999999992E-2</c:v>
                </c:pt>
                <c:pt idx="1815">
                  <c:v>5.6849999999999998E-2</c:v>
                </c:pt>
                <c:pt idx="1816">
                  <c:v>5.5300000000000002E-2</c:v>
                </c:pt>
                <c:pt idx="1817">
                  <c:v>5.5E-2</c:v>
                </c:pt>
                <c:pt idx="1818">
                  <c:v>5.475E-2</c:v>
                </c:pt>
                <c:pt idx="1819">
                  <c:v>5.5099999999999996E-2</c:v>
                </c:pt>
                <c:pt idx="1820">
                  <c:v>5.5300000000000002E-2</c:v>
                </c:pt>
                <c:pt idx="1821">
                  <c:v>5.4800000000000001E-2</c:v>
                </c:pt>
                <c:pt idx="1822">
                  <c:v>5.4399999999999997E-2</c:v>
                </c:pt>
                <c:pt idx="1823">
                  <c:v>5.4899999999999997E-2</c:v>
                </c:pt>
                <c:pt idx="1824">
                  <c:v>5.4699999999999999E-2</c:v>
                </c:pt>
                <c:pt idx="1825">
                  <c:v>5.45E-2</c:v>
                </c:pt>
                <c:pt idx="1826">
                  <c:v>5.4800000000000001E-2</c:v>
                </c:pt>
                <c:pt idx="1827">
                  <c:v>5.4050000000000001E-2</c:v>
                </c:pt>
                <c:pt idx="1828">
                  <c:v>5.4599999999999996E-2</c:v>
                </c:pt>
                <c:pt idx="1829">
                  <c:v>5.4899999999999997E-2</c:v>
                </c:pt>
                <c:pt idx="1830">
                  <c:v>5.4550000000000001E-2</c:v>
                </c:pt>
                <c:pt idx="1831">
                  <c:v>5.475E-2</c:v>
                </c:pt>
                <c:pt idx="1832">
                  <c:v>5.425E-2</c:v>
                </c:pt>
                <c:pt idx="1833">
                  <c:v>5.4649999999999997E-2</c:v>
                </c:pt>
                <c:pt idx="1834">
                  <c:v>5.4349999999999996E-2</c:v>
                </c:pt>
                <c:pt idx="1835">
                  <c:v>5.4449999999999998E-2</c:v>
                </c:pt>
                <c:pt idx="1836">
                  <c:v>5.4199999999999998E-2</c:v>
                </c:pt>
                <c:pt idx="1837">
                  <c:v>5.3899999999999997E-2</c:v>
                </c:pt>
                <c:pt idx="1838">
                  <c:v>5.3649999999999996E-2</c:v>
                </c:pt>
                <c:pt idx="1839">
                  <c:v>5.3599999999999995E-2</c:v>
                </c:pt>
                <c:pt idx="1840">
                  <c:v>5.2099999999999994E-2</c:v>
                </c:pt>
                <c:pt idx="1841">
                  <c:v>5.1699999999999996E-2</c:v>
                </c:pt>
                <c:pt idx="1842">
                  <c:v>5.0949999999999995E-2</c:v>
                </c:pt>
                <c:pt idx="1843">
                  <c:v>5.0900000000000001E-2</c:v>
                </c:pt>
                <c:pt idx="1844">
                  <c:v>5.0900000000000001E-2</c:v>
                </c:pt>
                <c:pt idx="1845">
                  <c:v>5.015E-2</c:v>
                </c:pt>
                <c:pt idx="1846">
                  <c:v>0.05</c:v>
                </c:pt>
                <c:pt idx="1847">
                  <c:v>4.9850000000000005E-2</c:v>
                </c:pt>
                <c:pt idx="1848">
                  <c:v>5.0549999999999998E-2</c:v>
                </c:pt>
                <c:pt idx="1849">
                  <c:v>4.9799999999999997E-2</c:v>
                </c:pt>
                <c:pt idx="1850">
                  <c:v>5.0449999999999995E-2</c:v>
                </c:pt>
                <c:pt idx="1851">
                  <c:v>5.0199999999999995E-2</c:v>
                </c:pt>
                <c:pt idx="1852">
                  <c:v>5.015E-2</c:v>
                </c:pt>
                <c:pt idx="1853">
                  <c:v>4.9299999999999997E-2</c:v>
                </c:pt>
                <c:pt idx="1854">
                  <c:v>4.8350000000000004E-2</c:v>
                </c:pt>
                <c:pt idx="1855">
                  <c:v>4.7799999999999995E-2</c:v>
                </c:pt>
                <c:pt idx="1856">
                  <c:v>4.8149999999999998E-2</c:v>
                </c:pt>
                <c:pt idx="1857">
                  <c:v>4.87E-2</c:v>
                </c:pt>
                <c:pt idx="1858">
                  <c:v>4.9000000000000002E-2</c:v>
                </c:pt>
                <c:pt idx="1859">
                  <c:v>4.9549999999999997E-2</c:v>
                </c:pt>
                <c:pt idx="1860">
                  <c:v>4.9250000000000002E-2</c:v>
                </c:pt>
                <c:pt idx="1861">
                  <c:v>4.9350000000000005E-2</c:v>
                </c:pt>
                <c:pt idx="1862">
                  <c:v>4.9600000000000005E-2</c:v>
                </c:pt>
                <c:pt idx="1863">
                  <c:v>4.9700000000000001E-2</c:v>
                </c:pt>
                <c:pt idx="1864">
                  <c:v>4.9299999999999997E-2</c:v>
                </c:pt>
                <c:pt idx="1865">
                  <c:v>4.87E-2</c:v>
                </c:pt>
                <c:pt idx="1866">
                  <c:v>4.8799999999999996E-2</c:v>
                </c:pt>
                <c:pt idx="1867">
                  <c:v>4.9049999999999996E-2</c:v>
                </c:pt>
                <c:pt idx="1868">
                  <c:v>4.9600000000000005E-2</c:v>
                </c:pt>
                <c:pt idx="1869">
                  <c:v>4.8950000000000007E-2</c:v>
                </c:pt>
                <c:pt idx="1870">
                  <c:v>4.9350000000000005E-2</c:v>
                </c:pt>
                <c:pt idx="1871">
                  <c:v>4.8950000000000007E-2</c:v>
                </c:pt>
                <c:pt idx="1872">
                  <c:v>4.9049999999999996E-2</c:v>
                </c:pt>
                <c:pt idx="1873">
                  <c:v>4.9149999999999999E-2</c:v>
                </c:pt>
                <c:pt idx="1874">
                  <c:v>4.87E-2</c:v>
                </c:pt>
                <c:pt idx="1875">
                  <c:v>4.9299999999999997E-2</c:v>
                </c:pt>
                <c:pt idx="1876">
                  <c:v>4.8799999999999996E-2</c:v>
                </c:pt>
                <c:pt idx="1877">
                  <c:v>4.9250000000000002E-2</c:v>
                </c:pt>
                <c:pt idx="1878">
                  <c:v>4.895E-2</c:v>
                </c:pt>
                <c:pt idx="1879">
                  <c:v>4.87E-2</c:v>
                </c:pt>
                <c:pt idx="1880">
                  <c:v>4.8399999999999999E-2</c:v>
                </c:pt>
                <c:pt idx="1881">
                  <c:v>4.8100000000000004E-2</c:v>
                </c:pt>
                <c:pt idx="1882">
                  <c:v>4.7899999999999998E-2</c:v>
                </c:pt>
                <c:pt idx="1883">
                  <c:v>4.7649999999999998E-2</c:v>
                </c:pt>
                <c:pt idx="1884">
                  <c:v>4.795E-2</c:v>
                </c:pt>
                <c:pt idx="1885">
                  <c:v>4.7399999999999998E-2</c:v>
                </c:pt>
                <c:pt idx="1886">
                  <c:v>4.7750000000000001E-2</c:v>
                </c:pt>
                <c:pt idx="1887">
                  <c:v>4.795E-2</c:v>
                </c:pt>
                <c:pt idx="1888">
                  <c:v>4.7899999999999998E-2</c:v>
                </c:pt>
                <c:pt idx="1889">
                  <c:v>4.7600000000000003E-2</c:v>
                </c:pt>
                <c:pt idx="1890">
                  <c:v>4.7149999999999997E-2</c:v>
                </c:pt>
                <c:pt idx="1891">
                  <c:v>4.7199999999999999E-2</c:v>
                </c:pt>
                <c:pt idx="1892">
                  <c:v>4.6950000000000006E-2</c:v>
                </c:pt>
                <c:pt idx="1893">
                  <c:v>4.7149999999999997E-2</c:v>
                </c:pt>
                <c:pt idx="1894">
                  <c:v>4.8049999999999995E-2</c:v>
                </c:pt>
                <c:pt idx="1895">
                  <c:v>4.795E-2</c:v>
                </c:pt>
                <c:pt idx="1896">
                  <c:v>4.7600000000000003E-2</c:v>
                </c:pt>
                <c:pt idx="1897">
                  <c:v>4.8049999999999995E-2</c:v>
                </c:pt>
                <c:pt idx="1898">
                  <c:v>4.8000000000000001E-2</c:v>
                </c:pt>
                <c:pt idx="1899">
                  <c:v>4.8899999999999999E-2</c:v>
                </c:pt>
                <c:pt idx="1900">
                  <c:v>4.8500000000000001E-2</c:v>
                </c:pt>
                <c:pt idx="1901">
                  <c:v>4.9500000000000002E-2</c:v>
                </c:pt>
                <c:pt idx="1902">
                  <c:v>4.9299999999999997E-2</c:v>
                </c:pt>
                <c:pt idx="1903">
                  <c:v>0.05</c:v>
                </c:pt>
                <c:pt idx="1904">
                  <c:v>4.9450000000000001E-2</c:v>
                </c:pt>
                <c:pt idx="1905">
                  <c:v>4.9250000000000002E-2</c:v>
                </c:pt>
                <c:pt idx="1906">
                  <c:v>4.99E-2</c:v>
                </c:pt>
                <c:pt idx="1907">
                  <c:v>5.0849999999999999E-2</c:v>
                </c:pt>
                <c:pt idx="1908">
                  <c:v>5.1150000000000001E-2</c:v>
                </c:pt>
                <c:pt idx="1909">
                  <c:v>5.1000000000000004E-2</c:v>
                </c:pt>
                <c:pt idx="1910">
                  <c:v>5.1000000000000004E-2</c:v>
                </c:pt>
                <c:pt idx="1911">
                  <c:v>5.1400000000000001E-2</c:v>
                </c:pt>
                <c:pt idx="1912">
                  <c:v>5.0500000000000003E-2</c:v>
                </c:pt>
                <c:pt idx="1913">
                  <c:v>4.965E-2</c:v>
                </c:pt>
                <c:pt idx="1914">
                  <c:v>4.9500000000000002E-2</c:v>
                </c:pt>
                <c:pt idx="1915">
                  <c:v>4.9450000000000001E-2</c:v>
                </c:pt>
                <c:pt idx="1916">
                  <c:v>4.9149999999999999E-2</c:v>
                </c:pt>
                <c:pt idx="1917">
                  <c:v>4.9500000000000002E-2</c:v>
                </c:pt>
                <c:pt idx="1918">
                  <c:v>4.9200000000000001E-2</c:v>
                </c:pt>
                <c:pt idx="1919">
                  <c:v>4.9100000000000005E-2</c:v>
                </c:pt>
                <c:pt idx="1920">
                  <c:v>4.8600000000000004E-2</c:v>
                </c:pt>
                <c:pt idx="1921">
                  <c:v>4.8799999999999996E-2</c:v>
                </c:pt>
                <c:pt idx="1922">
                  <c:v>4.9799999999999997E-2</c:v>
                </c:pt>
                <c:pt idx="1923">
                  <c:v>4.9399999999999999E-2</c:v>
                </c:pt>
                <c:pt idx="1924">
                  <c:v>0.05</c:v>
                </c:pt>
                <c:pt idx="1925">
                  <c:v>5.0199999999999995E-2</c:v>
                </c:pt>
                <c:pt idx="1926">
                  <c:v>5.0650000000000001E-2</c:v>
                </c:pt>
                <c:pt idx="1927">
                  <c:v>5.0549999999999998E-2</c:v>
                </c:pt>
                <c:pt idx="1928">
                  <c:v>5.185E-2</c:v>
                </c:pt>
                <c:pt idx="1929">
                  <c:v>5.1299999999999998E-2</c:v>
                </c:pt>
                <c:pt idx="1930">
                  <c:v>5.0850000000000006E-2</c:v>
                </c:pt>
                <c:pt idx="1931">
                  <c:v>5.0600000000000006E-2</c:v>
                </c:pt>
                <c:pt idx="1932">
                  <c:v>5.0199999999999995E-2</c:v>
                </c:pt>
                <c:pt idx="1933">
                  <c:v>5.04E-2</c:v>
                </c:pt>
                <c:pt idx="1934">
                  <c:v>4.9949999999999994E-2</c:v>
                </c:pt>
                <c:pt idx="1935">
                  <c:v>5.0200000000000002E-2</c:v>
                </c:pt>
                <c:pt idx="1936">
                  <c:v>4.9250000000000002E-2</c:v>
                </c:pt>
                <c:pt idx="1937">
                  <c:v>4.9350000000000005E-2</c:v>
                </c:pt>
                <c:pt idx="1938">
                  <c:v>4.9100000000000005E-2</c:v>
                </c:pt>
                <c:pt idx="1939">
                  <c:v>4.965E-2</c:v>
                </c:pt>
                <c:pt idx="1940">
                  <c:v>4.9500000000000002E-2</c:v>
                </c:pt>
                <c:pt idx="1941">
                  <c:v>4.9500000000000002E-2</c:v>
                </c:pt>
                <c:pt idx="1942">
                  <c:v>4.9700000000000001E-2</c:v>
                </c:pt>
                <c:pt idx="1943">
                  <c:v>5.0650000000000001E-2</c:v>
                </c:pt>
                <c:pt idx="1944">
                  <c:v>5.0450000000000002E-2</c:v>
                </c:pt>
                <c:pt idx="1945">
                  <c:v>5.0600000000000006E-2</c:v>
                </c:pt>
                <c:pt idx="1946">
                  <c:v>5.0299999999999997E-2</c:v>
                </c:pt>
                <c:pt idx="1947">
                  <c:v>4.9549999999999997E-2</c:v>
                </c:pt>
                <c:pt idx="1948">
                  <c:v>4.9600000000000005E-2</c:v>
                </c:pt>
                <c:pt idx="1949">
                  <c:v>5.0100000000000006E-2</c:v>
                </c:pt>
                <c:pt idx="1950">
                  <c:v>5.0799999999999998E-2</c:v>
                </c:pt>
                <c:pt idx="1951">
                  <c:v>5.0750000000000003E-2</c:v>
                </c:pt>
                <c:pt idx="1952">
                  <c:v>5.0799999999999998E-2</c:v>
                </c:pt>
                <c:pt idx="1953">
                  <c:v>5.0699999999999995E-2</c:v>
                </c:pt>
                <c:pt idx="1954">
                  <c:v>5.0299999999999997E-2</c:v>
                </c:pt>
                <c:pt idx="1955">
                  <c:v>5.0600000000000006E-2</c:v>
                </c:pt>
                <c:pt idx="1956">
                  <c:v>5.0900000000000001E-2</c:v>
                </c:pt>
                <c:pt idx="1957">
                  <c:v>5.0350000000000006E-2</c:v>
                </c:pt>
                <c:pt idx="1958">
                  <c:v>4.9850000000000005E-2</c:v>
                </c:pt>
                <c:pt idx="1959">
                  <c:v>4.9799999999999997E-2</c:v>
                </c:pt>
                <c:pt idx="1960">
                  <c:v>5.0049999999999997E-2</c:v>
                </c:pt>
                <c:pt idx="1961">
                  <c:v>5.0200000000000002E-2</c:v>
                </c:pt>
                <c:pt idx="1962">
                  <c:v>4.9500000000000002E-2</c:v>
                </c:pt>
                <c:pt idx="1963">
                  <c:v>4.9799999999999997E-2</c:v>
                </c:pt>
                <c:pt idx="1964">
                  <c:v>4.9149999999999999E-2</c:v>
                </c:pt>
                <c:pt idx="1965">
                  <c:v>4.9299999999999997E-2</c:v>
                </c:pt>
                <c:pt idx="1966">
                  <c:v>4.8899999999999999E-2</c:v>
                </c:pt>
                <c:pt idx="1967">
                  <c:v>4.8549999999999996E-2</c:v>
                </c:pt>
                <c:pt idx="1968">
                  <c:v>4.8500000000000001E-2</c:v>
                </c:pt>
                <c:pt idx="1969">
                  <c:v>4.8500000000000001E-2</c:v>
                </c:pt>
                <c:pt idx="1970">
                  <c:v>4.8500000000000001E-2</c:v>
                </c:pt>
                <c:pt idx="1971">
                  <c:v>4.895E-2</c:v>
                </c:pt>
                <c:pt idx="1972">
                  <c:v>4.9100000000000005E-2</c:v>
                </c:pt>
                <c:pt idx="1973">
                  <c:v>4.9500000000000002E-2</c:v>
                </c:pt>
                <c:pt idx="1974">
                  <c:v>4.9600000000000005E-2</c:v>
                </c:pt>
                <c:pt idx="1975">
                  <c:v>4.9149999999999999E-2</c:v>
                </c:pt>
                <c:pt idx="1976">
                  <c:v>4.9200000000000001E-2</c:v>
                </c:pt>
                <c:pt idx="1977">
                  <c:v>4.8899999999999999E-2</c:v>
                </c:pt>
                <c:pt idx="1978">
                  <c:v>4.9299999999999997E-2</c:v>
                </c:pt>
                <c:pt idx="1979">
                  <c:v>4.9049999999999996E-2</c:v>
                </c:pt>
                <c:pt idx="1980">
                  <c:v>4.9350000000000005E-2</c:v>
                </c:pt>
                <c:pt idx="1981">
                  <c:v>4.9049999999999996E-2</c:v>
                </c:pt>
                <c:pt idx="1982">
                  <c:v>4.8850000000000005E-2</c:v>
                </c:pt>
                <c:pt idx="1983">
                  <c:v>4.8799999999999996E-2</c:v>
                </c:pt>
                <c:pt idx="1984">
                  <c:v>4.9200000000000001E-2</c:v>
                </c:pt>
                <c:pt idx="1985">
                  <c:v>4.9250000000000002E-2</c:v>
                </c:pt>
                <c:pt idx="1986">
                  <c:v>4.965E-2</c:v>
                </c:pt>
                <c:pt idx="1987">
                  <c:v>4.9700000000000001E-2</c:v>
                </c:pt>
                <c:pt idx="1988">
                  <c:v>5.0350000000000006E-2</c:v>
                </c:pt>
                <c:pt idx="1989">
                  <c:v>5.0049999999999997E-2</c:v>
                </c:pt>
                <c:pt idx="1990">
                  <c:v>5.0199999999999995E-2</c:v>
                </c:pt>
                <c:pt idx="1991">
                  <c:v>5.1150000000000001E-2</c:v>
                </c:pt>
                <c:pt idx="1992">
                  <c:v>5.0900000000000001E-2</c:v>
                </c:pt>
                <c:pt idx="1993">
                  <c:v>5.1049999999999998E-2</c:v>
                </c:pt>
                <c:pt idx="1994">
                  <c:v>5.0750000000000003E-2</c:v>
                </c:pt>
                <c:pt idx="1995">
                  <c:v>5.0900000000000001E-2</c:v>
                </c:pt>
                <c:pt idx="1996">
                  <c:v>5.0799999999999998E-2</c:v>
                </c:pt>
                <c:pt idx="1997">
                  <c:v>5.0549999999999998E-2</c:v>
                </c:pt>
                <c:pt idx="1998">
                  <c:v>5.0500000000000003E-2</c:v>
                </c:pt>
                <c:pt idx="1999">
                  <c:v>5.0650000000000001E-2</c:v>
                </c:pt>
                <c:pt idx="2000">
                  <c:v>4.8750000000000002E-2</c:v>
                </c:pt>
                <c:pt idx="2001">
                  <c:v>4.8750000000000002E-2</c:v>
                </c:pt>
                <c:pt idx="2002">
                  <c:v>4.9500000000000002E-2</c:v>
                </c:pt>
                <c:pt idx="2003">
                  <c:v>4.9100000000000005E-2</c:v>
                </c:pt>
                <c:pt idx="2004">
                  <c:v>4.8800000000000003E-2</c:v>
                </c:pt>
                <c:pt idx="2005">
                  <c:v>4.8750000000000002E-2</c:v>
                </c:pt>
                <c:pt idx="2006">
                  <c:v>4.9000000000000002E-2</c:v>
                </c:pt>
                <c:pt idx="2007">
                  <c:v>4.9149999999999999E-2</c:v>
                </c:pt>
                <c:pt idx="2008">
                  <c:v>4.8550000000000003E-2</c:v>
                </c:pt>
                <c:pt idx="2009">
                  <c:v>4.8300000000000003E-2</c:v>
                </c:pt>
                <c:pt idx="2010">
                  <c:v>4.8300000000000003E-2</c:v>
                </c:pt>
                <c:pt idx="2011">
                  <c:v>4.8899999999999999E-2</c:v>
                </c:pt>
                <c:pt idx="2012">
                  <c:v>4.8750000000000002E-2</c:v>
                </c:pt>
                <c:pt idx="2013">
                  <c:v>4.8750000000000002E-2</c:v>
                </c:pt>
                <c:pt idx="2014">
                  <c:v>4.8399999999999999E-2</c:v>
                </c:pt>
                <c:pt idx="2015">
                  <c:v>4.9000000000000002E-2</c:v>
                </c:pt>
                <c:pt idx="2016">
                  <c:v>4.9550000000000004E-2</c:v>
                </c:pt>
                <c:pt idx="2017">
                  <c:v>5.0250000000000003E-2</c:v>
                </c:pt>
                <c:pt idx="2018">
                  <c:v>4.9950000000000001E-2</c:v>
                </c:pt>
                <c:pt idx="2019">
                  <c:v>5.0599999999999999E-2</c:v>
                </c:pt>
                <c:pt idx="2020">
                  <c:v>5.0450000000000002E-2</c:v>
                </c:pt>
                <c:pt idx="2021">
                  <c:v>5.0200000000000002E-2</c:v>
                </c:pt>
                <c:pt idx="2022">
                  <c:v>5.0299999999999997E-2</c:v>
                </c:pt>
                <c:pt idx="2023">
                  <c:v>5.0750000000000003E-2</c:v>
                </c:pt>
                <c:pt idx="2024">
                  <c:v>5.0549999999999998E-2</c:v>
                </c:pt>
                <c:pt idx="2025">
                  <c:v>0.05</c:v>
                </c:pt>
                <c:pt idx="2026">
                  <c:v>5.04E-2</c:v>
                </c:pt>
                <c:pt idx="2027">
                  <c:v>5.015E-2</c:v>
                </c:pt>
                <c:pt idx="2028">
                  <c:v>5.0299999999999997E-2</c:v>
                </c:pt>
                <c:pt idx="2029">
                  <c:v>5.0700000000000002E-2</c:v>
                </c:pt>
                <c:pt idx="2030">
                  <c:v>5.0849999999999999E-2</c:v>
                </c:pt>
                <c:pt idx="2031">
                  <c:v>5.0849999999999999E-2</c:v>
                </c:pt>
                <c:pt idx="2032">
                  <c:v>5.0450000000000002E-2</c:v>
                </c:pt>
                <c:pt idx="2033">
                  <c:v>5.0849999999999999E-2</c:v>
                </c:pt>
                <c:pt idx="2034">
                  <c:v>5.0349999999999999E-2</c:v>
                </c:pt>
                <c:pt idx="2035">
                  <c:v>5.015E-2</c:v>
                </c:pt>
                <c:pt idx="2036">
                  <c:v>5.0300000000000004E-2</c:v>
                </c:pt>
                <c:pt idx="2037">
                  <c:v>4.9300000000000004E-2</c:v>
                </c:pt>
                <c:pt idx="2038">
                  <c:v>4.9399999999999999E-2</c:v>
                </c:pt>
                <c:pt idx="2039">
                  <c:v>4.9549999999999997E-2</c:v>
                </c:pt>
                <c:pt idx="2040">
                  <c:v>4.9500000000000002E-2</c:v>
                </c:pt>
                <c:pt idx="2041">
                  <c:v>4.9350000000000005E-2</c:v>
                </c:pt>
                <c:pt idx="2042">
                  <c:v>4.9700000000000001E-2</c:v>
                </c:pt>
                <c:pt idx="2043">
                  <c:v>4.99E-2</c:v>
                </c:pt>
                <c:pt idx="2044">
                  <c:v>5.0549999999999998E-2</c:v>
                </c:pt>
                <c:pt idx="2045">
                  <c:v>5.1150000000000001E-2</c:v>
                </c:pt>
                <c:pt idx="2046">
                  <c:v>5.1150000000000001E-2</c:v>
                </c:pt>
                <c:pt idx="2047">
                  <c:v>5.0950000000000002E-2</c:v>
                </c:pt>
                <c:pt idx="2048">
                  <c:v>5.1049999999999998E-2</c:v>
                </c:pt>
                <c:pt idx="2049">
                  <c:v>5.1200000000000002E-2</c:v>
                </c:pt>
                <c:pt idx="2050">
                  <c:v>5.0849999999999999E-2</c:v>
                </c:pt>
                <c:pt idx="2051">
                  <c:v>5.0349999999999999E-2</c:v>
                </c:pt>
                <c:pt idx="2052">
                  <c:v>5.015E-2</c:v>
                </c:pt>
                <c:pt idx="2053">
                  <c:v>5.04E-2</c:v>
                </c:pt>
                <c:pt idx="2054">
                  <c:v>5.0450000000000002E-2</c:v>
                </c:pt>
                <c:pt idx="2055">
                  <c:v>5.0349999999999999E-2</c:v>
                </c:pt>
                <c:pt idx="2056">
                  <c:v>5.0250000000000003E-2</c:v>
                </c:pt>
                <c:pt idx="2057">
                  <c:v>5.0549999999999998E-2</c:v>
                </c:pt>
                <c:pt idx="2058">
                  <c:v>4.9950000000000001E-2</c:v>
                </c:pt>
                <c:pt idx="2059">
                  <c:v>4.9950000000000001E-2</c:v>
                </c:pt>
                <c:pt idx="2060">
                  <c:v>4.9800000000000004E-2</c:v>
                </c:pt>
                <c:pt idx="2061">
                  <c:v>0.05</c:v>
                </c:pt>
                <c:pt idx="2062">
                  <c:v>4.9700000000000001E-2</c:v>
                </c:pt>
                <c:pt idx="2063">
                  <c:v>4.9250000000000002E-2</c:v>
                </c:pt>
                <c:pt idx="2064">
                  <c:v>4.8250000000000001E-2</c:v>
                </c:pt>
                <c:pt idx="2065">
                  <c:v>4.8550000000000003E-2</c:v>
                </c:pt>
                <c:pt idx="2066">
                  <c:v>4.8850000000000005E-2</c:v>
                </c:pt>
                <c:pt idx="2067">
                  <c:v>4.9350000000000005E-2</c:v>
                </c:pt>
                <c:pt idx="2068">
                  <c:v>4.9350000000000005E-2</c:v>
                </c:pt>
                <c:pt idx="2069">
                  <c:v>4.895E-2</c:v>
                </c:pt>
                <c:pt idx="2070">
                  <c:v>4.8599999999999997E-2</c:v>
                </c:pt>
                <c:pt idx="2071">
                  <c:v>4.8500000000000001E-2</c:v>
                </c:pt>
                <c:pt idx="2072">
                  <c:v>4.8350000000000004E-2</c:v>
                </c:pt>
                <c:pt idx="2073">
                  <c:v>4.8250000000000001E-2</c:v>
                </c:pt>
                <c:pt idx="2074">
                  <c:v>4.8300000000000003E-2</c:v>
                </c:pt>
                <c:pt idx="2075">
                  <c:v>4.8250000000000001E-2</c:v>
                </c:pt>
                <c:pt idx="2076">
                  <c:v>4.8399999999999999E-2</c:v>
                </c:pt>
                <c:pt idx="2077">
                  <c:v>4.8550000000000003E-2</c:v>
                </c:pt>
                <c:pt idx="2078">
                  <c:v>4.87E-2</c:v>
                </c:pt>
                <c:pt idx="2079">
                  <c:v>4.8300000000000003E-2</c:v>
                </c:pt>
                <c:pt idx="2080">
                  <c:v>4.8050000000000002E-2</c:v>
                </c:pt>
                <c:pt idx="2081">
                  <c:v>4.8149999999999998E-2</c:v>
                </c:pt>
                <c:pt idx="2082">
                  <c:v>4.8000000000000001E-2</c:v>
                </c:pt>
                <c:pt idx="2083">
                  <c:v>4.8000000000000001E-2</c:v>
                </c:pt>
                <c:pt idx="2084">
                  <c:v>4.8850000000000005E-2</c:v>
                </c:pt>
                <c:pt idx="2085">
                  <c:v>4.9100000000000005E-2</c:v>
                </c:pt>
                <c:pt idx="2086">
                  <c:v>4.9450000000000001E-2</c:v>
                </c:pt>
                <c:pt idx="2087">
                  <c:v>4.9300000000000004E-2</c:v>
                </c:pt>
                <c:pt idx="2088">
                  <c:v>4.9300000000000004E-2</c:v>
                </c:pt>
                <c:pt idx="2089">
                  <c:v>5.0349999999999999E-2</c:v>
                </c:pt>
                <c:pt idx="2090">
                  <c:v>5.0549999999999998E-2</c:v>
                </c:pt>
                <c:pt idx="2091">
                  <c:v>5.0500000000000003E-2</c:v>
                </c:pt>
                <c:pt idx="2092">
                  <c:v>5.0799999999999998E-2</c:v>
                </c:pt>
                <c:pt idx="2093">
                  <c:v>5.0049999999999997E-2</c:v>
                </c:pt>
                <c:pt idx="2094">
                  <c:v>5.0450000000000002E-2</c:v>
                </c:pt>
                <c:pt idx="2095">
                  <c:v>5.0799999999999998E-2</c:v>
                </c:pt>
                <c:pt idx="2096">
                  <c:v>5.0900000000000001E-2</c:v>
                </c:pt>
                <c:pt idx="2097">
                  <c:v>5.1049999999999998E-2</c:v>
                </c:pt>
                <c:pt idx="2098">
                  <c:v>5.1500000000000004E-2</c:v>
                </c:pt>
                <c:pt idx="2099">
                  <c:v>5.1150000000000001E-2</c:v>
                </c:pt>
                <c:pt idx="2100">
                  <c:v>5.2499999999999998E-2</c:v>
                </c:pt>
                <c:pt idx="2101">
                  <c:v>5.2549999999999999E-2</c:v>
                </c:pt>
                <c:pt idx="2102">
                  <c:v>5.2400000000000002E-2</c:v>
                </c:pt>
                <c:pt idx="2103">
                  <c:v>5.2850000000000008E-2</c:v>
                </c:pt>
                <c:pt idx="2104">
                  <c:v>5.11E-2</c:v>
                </c:pt>
                <c:pt idx="2105">
                  <c:v>5.1600000000000007E-2</c:v>
                </c:pt>
                <c:pt idx="2106">
                  <c:v>5.1249999999999997E-2</c:v>
                </c:pt>
                <c:pt idx="2107">
                  <c:v>5.0999999999999997E-2</c:v>
                </c:pt>
                <c:pt idx="2108">
                  <c:v>5.1449999999999996E-2</c:v>
                </c:pt>
                <c:pt idx="2109">
                  <c:v>5.2249999999999998E-2</c:v>
                </c:pt>
                <c:pt idx="2110">
                  <c:v>5.2199999999999996E-2</c:v>
                </c:pt>
                <c:pt idx="2111">
                  <c:v>5.1900000000000002E-2</c:v>
                </c:pt>
                <c:pt idx="2112">
                  <c:v>5.1799999999999999E-2</c:v>
                </c:pt>
                <c:pt idx="2113">
                  <c:v>5.11E-2</c:v>
                </c:pt>
                <c:pt idx="2114">
                  <c:v>5.135E-2</c:v>
                </c:pt>
                <c:pt idx="2115">
                  <c:v>5.1900000000000002E-2</c:v>
                </c:pt>
                <c:pt idx="2116">
                  <c:v>5.1750000000000004E-2</c:v>
                </c:pt>
                <c:pt idx="2117">
                  <c:v>5.3650000000000003E-2</c:v>
                </c:pt>
                <c:pt idx="2118">
                  <c:v>5.4149999999999997E-2</c:v>
                </c:pt>
                <c:pt idx="2119">
                  <c:v>5.5750000000000001E-2</c:v>
                </c:pt>
                <c:pt idx="2120">
                  <c:v>5.525E-2</c:v>
                </c:pt>
                <c:pt idx="2121">
                  <c:v>5.4900000000000004E-2</c:v>
                </c:pt>
                <c:pt idx="2122">
                  <c:v>5.475E-2</c:v>
                </c:pt>
                <c:pt idx="2123">
                  <c:v>5.4650000000000004E-2</c:v>
                </c:pt>
                <c:pt idx="2124">
                  <c:v>5.4449999999999998E-2</c:v>
                </c:pt>
                <c:pt idx="2125">
                  <c:v>5.4300000000000001E-2</c:v>
                </c:pt>
                <c:pt idx="2126">
                  <c:v>5.45E-2</c:v>
                </c:pt>
                <c:pt idx="2127">
                  <c:v>5.6550000000000003E-2</c:v>
                </c:pt>
                <c:pt idx="2128">
                  <c:v>5.6649999999999999E-2</c:v>
                </c:pt>
                <c:pt idx="2129">
                  <c:v>5.6149999999999999E-2</c:v>
                </c:pt>
                <c:pt idx="2130">
                  <c:v>5.6349999999999997E-2</c:v>
                </c:pt>
                <c:pt idx="2131">
                  <c:v>5.5850000000000004E-2</c:v>
                </c:pt>
                <c:pt idx="2132">
                  <c:v>5.5600000000000004E-2</c:v>
                </c:pt>
                <c:pt idx="2133">
                  <c:v>5.5550000000000002E-2</c:v>
                </c:pt>
                <c:pt idx="2134">
                  <c:v>5.525E-2</c:v>
                </c:pt>
                <c:pt idx="2135">
                  <c:v>5.4949999999999999E-2</c:v>
                </c:pt>
                <c:pt idx="2136">
                  <c:v>5.5400000000000005E-2</c:v>
                </c:pt>
                <c:pt idx="2137">
                  <c:v>5.5050000000000002E-2</c:v>
                </c:pt>
                <c:pt idx="2138">
                  <c:v>5.4800000000000001E-2</c:v>
                </c:pt>
                <c:pt idx="2139">
                  <c:v>5.5049999999999995E-2</c:v>
                </c:pt>
                <c:pt idx="2140">
                  <c:v>5.5750000000000001E-2</c:v>
                </c:pt>
                <c:pt idx="2141">
                  <c:v>5.6099999999999997E-2</c:v>
                </c:pt>
                <c:pt idx="2142">
                  <c:v>5.57E-2</c:v>
                </c:pt>
                <c:pt idx="2143">
                  <c:v>5.57E-2</c:v>
                </c:pt>
                <c:pt idx="2144">
                  <c:v>5.5799999999999995E-2</c:v>
                </c:pt>
                <c:pt idx="2145">
                  <c:v>5.6750000000000002E-2</c:v>
                </c:pt>
                <c:pt idx="2146">
                  <c:v>5.6500000000000002E-2</c:v>
                </c:pt>
                <c:pt idx="2147">
                  <c:v>5.6000000000000001E-2</c:v>
                </c:pt>
                <c:pt idx="2148">
                  <c:v>5.6300000000000003E-2</c:v>
                </c:pt>
                <c:pt idx="2149">
                  <c:v>5.645E-2</c:v>
                </c:pt>
                <c:pt idx="2150">
                  <c:v>5.62E-2</c:v>
                </c:pt>
                <c:pt idx="2151">
                  <c:v>5.5649999999999998E-2</c:v>
                </c:pt>
                <c:pt idx="2152">
                  <c:v>5.5800000000000002E-2</c:v>
                </c:pt>
                <c:pt idx="2153">
                  <c:v>5.5400000000000005E-2</c:v>
                </c:pt>
                <c:pt idx="2154">
                  <c:v>5.6850000000000005E-2</c:v>
                </c:pt>
                <c:pt idx="2155">
                  <c:v>5.6649999999999999E-2</c:v>
                </c:pt>
                <c:pt idx="2156">
                  <c:v>5.7500000000000002E-2</c:v>
                </c:pt>
                <c:pt idx="2157">
                  <c:v>5.74E-2</c:v>
                </c:pt>
                <c:pt idx="2158">
                  <c:v>5.8099999999999999E-2</c:v>
                </c:pt>
                <c:pt idx="2159">
                  <c:v>5.7950000000000002E-2</c:v>
                </c:pt>
                <c:pt idx="2160">
                  <c:v>5.8299999999999998E-2</c:v>
                </c:pt>
                <c:pt idx="2161">
                  <c:v>5.8549999999999998E-2</c:v>
                </c:pt>
                <c:pt idx="2162">
                  <c:v>5.7799999999999997E-2</c:v>
                </c:pt>
                <c:pt idx="2163">
                  <c:v>5.7450000000000001E-2</c:v>
                </c:pt>
                <c:pt idx="2164">
                  <c:v>5.7149999999999999E-2</c:v>
                </c:pt>
                <c:pt idx="2165">
                  <c:v>5.7200000000000001E-2</c:v>
                </c:pt>
                <c:pt idx="2166">
                  <c:v>5.74E-2</c:v>
                </c:pt>
                <c:pt idx="2167">
                  <c:v>5.7000000000000002E-2</c:v>
                </c:pt>
                <c:pt idx="2168">
                  <c:v>5.8449999999999995E-2</c:v>
                </c:pt>
                <c:pt idx="2169">
                  <c:v>5.7799999999999997E-2</c:v>
                </c:pt>
                <c:pt idx="2170">
                  <c:v>5.9000000000000004E-2</c:v>
                </c:pt>
                <c:pt idx="2171">
                  <c:v>5.8549999999999998E-2</c:v>
                </c:pt>
                <c:pt idx="2172">
                  <c:v>5.8250000000000003E-2</c:v>
                </c:pt>
                <c:pt idx="2173">
                  <c:v>5.8950000000000002E-2</c:v>
                </c:pt>
                <c:pt idx="2174">
                  <c:v>5.8650000000000001E-2</c:v>
                </c:pt>
                <c:pt idx="2175">
                  <c:v>5.8049999999999997E-2</c:v>
                </c:pt>
                <c:pt idx="2176">
                  <c:v>5.8200000000000002E-2</c:v>
                </c:pt>
                <c:pt idx="2177">
                  <c:v>5.7500000000000002E-2</c:v>
                </c:pt>
                <c:pt idx="2178">
                  <c:v>5.8049999999999997E-2</c:v>
                </c:pt>
                <c:pt idx="2179">
                  <c:v>5.8200000000000002E-2</c:v>
                </c:pt>
                <c:pt idx="2180">
                  <c:v>5.7000000000000002E-2</c:v>
                </c:pt>
                <c:pt idx="2181">
                  <c:v>5.7049999999999997E-2</c:v>
                </c:pt>
                <c:pt idx="2182">
                  <c:v>5.6600000000000004E-2</c:v>
                </c:pt>
                <c:pt idx="2183">
                  <c:v>5.62E-2</c:v>
                </c:pt>
                <c:pt idx="2184">
                  <c:v>5.6000000000000001E-2</c:v>
                </c:pt>
                <c:pt idx="2185">
                  <c:v>5.6000000000000001E-2</c:v>
                </c:pt>
                <c:pt idx="2186">
                  <c:v>5.595E-2</c:v>
                </c:pt>
                <c:pt idx="2187">
                  <c:v>5.6049999999999996E-2</c:v>
                </c:pt>
                <c:pt idx="2188">
                  <c:v>5.6100000000000004E-2</c:v>
                </c:pt>
                <c:pt idx="2189">
                  <c:v>5.5799999999999995E-2</c:v>
                </c:pt>
                <c:pt idx="2190">
                  <c:v>5.5850000000000004E-2</c:v>
                </c:pt>
                <c:pt idx="2191">
                  <c:v>5.6250000000000001E-2</c:v>
                </c:pt>
                <c:pt idx="2192">
                  <c:v>5.5849999999999997E-2</c:v>
                </c:pt>
                <c:pt idx="2193">
                  <c:v>5.595E-2</c:v>
                </c:pt>
                <c:pt idx="2194">
                  <c:v>5.6149999999999999E-2</c:v>
                </c:pt>
                <c:pt idx="2195">
                  <c:v>5.6799999999999996E-2</c:v>
                </c:pt>
                <c:pt idx="2196">
                  <c:v>5.6049999999999996E-2</c:v>
                </c:pt>
                <c:pt idx="2197">
                  <c:v>5.6599999999999998E-2</c:v>
                </c:pt>
                <c:pt idx="2198">
                  <c:v>5.7000000000000002E-2</c:v>
                </c:pt>
                <c:pt idx="2199">
                  <c:v>5.5750000000000001E-2</c:v>
                </c:pt>
                <c:pt idx="2200">
                  <c:v>5.5500000000000001E-2</c:v>
                </c:pt>
                <c:pt idx="2201">
                  <c:v>5.5800000000000002E-2</c:v>
                </c:pt>
                <c:pt idx="2202">
                  <c:v>5.5050000000000002E-2</c:v>
                </c:pt>
                <c:pt idx="2203">
                  <c:v>5.0900000000000001E-2</c:v>
                </c:pt>
                <c:pt idx="2204">
                  <c:v>5.1049999999999998E-2</c:v>
                </c:pt>
                <c:pt idx="2205">
                  <c:v>5.1049999999999998E-2</c:v>
                </c:pt>
                <c:pt idx="2206">
                  <c:v>5.1049999999999998E-2</c:v>
                </c:pt>
                <c:pt idx="2207">
                  <c:v>5.1199999999999996E-2</c:v>
                </c:pt>
                <c:pt idx="2208">
                  <c:v>5.11E-2</c:v>
                </c:pt>
                <c:pt idx="2209">
                  <c:v>5.1549999999999999E-2</c:v>
                </c:pt>
                <c:pt idx="2210">
                  <c:v>5.1949999999999996E-2</c:v>
                </c:pt>
                <c:pt idx="2211">
                  <c:v>5.1850000000000007E-2</c:v>
                </c:pt>
                <c:pt idx="2212">
                  <c:v>5.2549999999999999E-2</c:v>
                </c:pt>
                <c:pt idx="2213">
                  <c:v>5.2549999999999999E-2</c:v>
                </c:pt>
                <c:pt idx="2214">
                  <c:v>5.2250000000000005E-2</c:v>
                </c:pt>
                <c:pt idx="2215">
                  <c:v>5.3350000000000009E-2</c:v>
                </c:pt>
                <c:pt idx="2216">
                  <c:v>5.3400000000000003E-2</c:v>
                </c:pt>
                <c:pt idx="2217">
                  <c:v>5.3099999999999994E-2</c:v>
                </c:pt>
                <c:pt idx="2218">
                  <c:v>5.2650000000000002E-2</c:v>
                </c:pt>
                <c:pt idx="2219">
                  <c:v>5.2600000000000008E-2</c:v>
                </c:pt>
                <c:pt idx="2220">
                  <c:v>5.2049999999999999E-2</c:v>
                </c:pt>
                <c:pt idx="2221">
                  <c:v>5.2049999999999999E-2</c:v>
                </c:pt>
                <c:pt idx="2222">
                  <c:v>5.1949999999999996E-2</c:v>
                </c:pt>
                <c:pt idx="2223">
                  <c:v>5.3150000000000003E-2</c:v>
                </c:pt>
                <c:pt idx="2224">
                  <c:v>5.2849999999999994E-2</c:v>
                </c:pt>
                <c:pt idx="2225">
                  <c:v>5.2699999999999997E-2</c:v>
                </c:pt>
                <c:pt idx="2226">
                  <c:v>5.2449999999999997E-2</c:v>
                </c:pt>
                <c:pt idx="2227">
                  <c:v>5.28E-2</c:v>
                </c:pt>
                <c:pt idx="2228">
                  <c:v>5.305E-2</c:v>
                </c:pt>
                <c:pt idx="2229">
                  <c:v>5.33E-2</c:v>
                </c:pt>
                <c:pt idx="2230">
                  <c:v>5.3199999999999997E-2</c:v>
                </c:pt>
                <c:pt idx="2231">
                  <c:v>5.3650000000000003E-2</c:v>
                </c:pt>
                <c:pt idx="2232">
                  <c:v>5.3750000000000006E-2</c:v>
                </c:pt>
                <c:pt idx="2233">
                  <c:v>5.355E-2</c:v>
                </c:pt>
                <c:pt idx="2234">
                  <c:v>5.3400000000000003E-2</c:v>
                </c:pt>
                <c:pt idx="2235">
                  <c:v>5.3199999999999997E-2</c:v>
                </c:pt>
                <c:pt idx="2236">
                  <c:v>5.33E-2</c:v>
                </c:pt>
                <c:pt idx="2237">
                  <c:v>5.3750000000000006E-2</c:v>
                </c:pt>
                <c:pt idx="2238">
                  <c:v>5.3600000000000009E-2</c:v>
                </c:pt>
                <c:pt idx="2239">
                  <c:v>5.3400000000000003E-2</c:v>
                </c:pt>
                <c:pt idx="2240">
                  <c:v>5.3650000000000003E-2</c:v>
                </c:pt>
                <c:pt idx="2241">
                  <c:v>5.3849999999999995E-2</c:v>
                </c:pt>
                <c:pt idx="2242">
                  <c:v>5.4100000000000009E-2</c:v>
                </c:pt>
                <c:pt idx="2243">
                  <c:v>5.3900000000000003E-2</c:v>
                </c:pt>
                <c:pt idx="2244">
                  <c:v>5.3850000000000009E-2</c:v>
                </c:pt>
                <c:pt idx="2245">
                  <c:v>5.4449999999999998E-2</c:v>
                </c:pt>
                <c:pt idx="2246">
                  <c:v>5.4750000000000007E-2</c:v>
                </c:pt>
                <c:pt idx="2247">
                  <c:v>5.4650000000000004E-2</c:v>
                </c:pt>
                <c:pt idx="2248">
                  <c:v>5.4400000000000004E-2</c:v>
                </c:pt>
                <c:pt idx="2249">
                  <c:v>5.5000000000000007E-2</c:v>
                </c:pt>
                <c:pt idx="2250">
                  <c:v>5.4849999999999996E-2</c:v>
                </c:pt>
                <c:pt idx="2251">
                  <c:v>5.4900000000000004E-2</c:v>
                </c:pt>
                <c:pt idx="2252">
                  <c:v>5.4499999999999993E-2</c:v>
                </c:pt>
                <c:pt idx="2253">
                  <c:v>5.4400000000000004E-2</c:v>
                </c:pt>
                <c:pt idx="2254">
                  <c:v>5.4750000000000007E-2</c:v>
                </c:pt>
                <c:pt idx="2255">
                  <c:v>5.4750000000000007E-2</c:v>
                </c:pt>
                <c:pt idx="2256">
                  <c:v>5.3849999999999995E-2</c:v>
                </c:pt>
                <c:pt idx="2257">
                  <c:v>5.3500000000000006E-2</c:v>
                </c:pt>
                <c:pt idx="2258">
                  <c:v>5.355E-2</c:v>
                </c:pt>
                <c:pt idx="2259">
                  <c:v>5.4199999999999998E-2</c:v>
                </c:pt>
                <c:pt idx="2260">
                  <c:v>5.355E-2</c:v>
                </c:pt>
                <c:pt idx="2261">
                  <c:v>5.355E-2</c:v>
                </c:pt>
                <c:pt idx="2262">
                  <c:v>5.3250000000000006E-2</c:v>
                </c:pt>
                <c:pt idx="2263">
                  <c:v>5.3350000000000009E-2</c:v>
                </c:pt>
                <c:pt idx="2264">
                  <c:v>5.3199999999999997E-2</c:v>
                </c:pt>
                <c:pt idx="2265">
                  <c:v>5.2500000000000005E-2</c:v>
                </c:pt>
                <c:pt idx="2266">
                  <c:v>5.2400000000000002E-2</c:v>
                </c:pt>
                <c:pt idx="2267">
                  <c:v>5.2850000000000008E-2</c:v>
                </c:pt>
                <c:pt idx="2268">
                  <c:v>5.2500000000000005E-2</c:v>
                </c:pt>
                <c:pt idx="2269">
                  <c:v>5.2500000000000005E-2</c:v>
                </c:pt>
                <c:pt idx="2270">
                  <c:v>5.195000000000001E-2</c:v>
                </c:pt>
                <c:pt idx="2271">
                  <c:v>5.1650000000000001E-2</c:v>
                </c:pt>
                <c:pt idx="2272">
                  <c:v>5.1699999999999996E-2</c:v>
                </c:pt>
                <c:pt idx="2273">
                  <c:v>5.2100000000000007E-2</c:v>
                </c:pt>
                <c:pt idx="2274">
                  <c:v>5.2500000000000005E-2</c:v>
                </c:pt>
                <c:pt idx="2275">
                  <c:v>5.2250000000000005E-2</c:v>
                </c:pt>
                <c:pt idx="2276">
                  <c:v>5.2250000000000005E-2</c:v>
                </c:pt>
                <c:pt idx="2277">
                  <c:v>5.2549999999999999E-2</c:v>
                </c:pt>
                <c:pt idx="2278">
                  <c:v>5.3000000000000005E-2</c:v>
                </c:pt>
                <c:pt idx="2279">
                  <c:v>5.2699999999999997E-2</c:v>
                </c:pt>
                <c:pt idx="2280">
                  <c:v>5.2699999999999997E-2</c:v>
                </c:pt>
                <c:pt idx="2281">
                  <c:v>5.2500000000000005E-2</c:v>
                </c:pt>
                <c:pt idx="2282">
                  <c:v>5.2299999999999999E-2</c:v>
                </c:pt>
                <c:pt idx="2283">
                  <c:v>5.2900000000000003E-2</c:v>
                </c:pt>
                <c:pt idx="2284">
                  <c:v>5.2650000000000002E-2</c:v>
                </c:pt>
                <c:pt idx="2285">
                  <c:v>5.2549999999999999E-2</c:v>
                </c:pt>
                <c:pt idx="2286">
                  <c:v>5.2150000000000002E-2</c:v>
                </c:pt>
                <c:pt idx="2287">
                  <c:v>5.1949999999999996E-2</c:v>
                </c:pt>
                <c:pt idx="2288">
                  <c:v>5.1699999999999996E-2</c:v>
                </c:pt>
                <c:pt idx="2289">
                  <c:v>5.2000000000000005E-2</c:v>
                </c:pt>
                <c:pt idx="2290">
                  <c:v>5.1500000000000004E-2</c:v>
                </c:pt>
                <c:pt idx="2291">
                  <c:v>5.1850000000000007E-2</c:v>
                </c:pt>
                <c:pt idx="2292">
                  <c:v>5.195000000000001E-2</c:v>
                </c:pt>
                <c:pt idx="2293">
                  <c:v>5.2500000000000005E-2</c:v>
                </c:pt>
                <c:pt idx="2294">
                  <c:v>5.3000000000000005E-2</c:v>
                </c:pt>
                <c:pt idx="2295">
                  <c:v>5.28E-2</c:v>
                </c:pt>
                <c:pt idx="2296">
                  <c:v>5.2900000000000003E-2</c:v>
                </c:pt>
                <c:pt idx="2297">
                  <c:v>5.2400000000000002E-2</c:v>
                </c:pt>
                <c:pt idx="2298">
                  <c:v>5.2199999999999996E-2</c:v>
                </c:pt>
                <c:pt idx="2299">
                  <c:v>5.1400000000000001E-2</c:v>
                </c:pt>
                <c:pt idx="2300">
                  <c:v>5.1750000000000004E-2</c:v>
                </c:pt>
                <c:pt idx="2301">
                  <c:v>5.2000000000000005E-2</c:v>
                </c:pt>
                <c:pt idx="2302">
                  <c:v>5.2049999999999999E-2</c:v>
                </c:pt>
                <c:pt idx="2303">
                  <c:v>5.2600000000000008E-2</c:v>
                </c:pt>
                <c:pt idx="2304">
                  <c:v>5.2500000000000005E-2</c:v>
                </c:pt>
                <c:pt idx="2305">
                  <c:v>5.2199999999999996E-2</c:v>
                </c:pt>
                <c:pt idx="2306">
                  <c:v>5.2099999999999994E-2</c:v>
                </c:pt>
                <c:pt idx="2307">
                  <c:v>5.1949999999999996E-2</c:v>
                </c:pt>
                <c:pt idx="2308">
                  <c:v>5.1650000000000001E-2</c:v>
                </c:pt>
                <c:pt idx="2309">
                  <c:v>5.1750000000000004E-2</c:v>
                </c:pt>
                <c:pt idx="2310">
                  <c:v>5.2049999999999999E-2</c:v>
                </c:pt>
                <c:pt idx="2311">
                  <c:v>5.2400000000000002E-2</c:v>
                </c:pt>
                <c:pt idx="2312">
                  <c:v>5.28E-2</c:v>
                </c:pt>
                <c:pt idx="2313">
                  <c:v>5.2549999999999999E-2</c:v>
                </c:pt>
                <c:pt idx="2314">
                  <c:v>5.2099999999999994E-2</c:v>
                </c:pt>
                <c:pt idx="2315">
                  <c:v>5.1799999999999999E-2</c:v>
                </c:pt>
                <c:pt idx="2316">
                  <c:v>5.1849999999999993E-2</c:v>
                </c:pt>
                <c:pt idx="2317">
                  <c:v>5.1799999999999999E-2</c:v>
                </c:pt>
                <c:pt idx="2318">
                  <c:v>5.1400000000000001E-2</c:v>
                </c:pt>
                <c:pt idx="2319">
                  <c:v>5.1150000000000001E-2</c:v>
                </c:pt>
                <c:pt idx="2320">
                  <c:v>5.1250000000000004E-2</c:v>
                </c:pt>
                <c:pt idx="2321">
                  <c:v>5.0950000000000002E-2</c:v>
                </c:pt>
                <c:pt idx="2322">
                  <c:v>5.1250000000000004E-2</c:v>
                </c:pt>
                <c:pt idx="2323">
                  <c:v>5.1350000000000007E-2</c:v>
                </c:pt>
                <c:pt idx="2324">
                  <c:v>5.1449999999999996E-2</c:v>
                </c:pt>
                <c:pt idx="2325">
                  <c:v>5.1799999999999999E-2</c:v>
                </c:pt>
                <c:pt idx="2326">
                  <c:v>5.1350000000000007E-2</c:v>
                </c:pt>
                <c:pt idx="2327">
                  <c:v>5.1350000000000007E-2</c:v>
                </c:pt>
                <c:pt idx="2328">
                  <c:v>5.0900000000000001E-2</c:v>
                </c:pt>
                <c:pt idx="2329">
                  <c:v>5.1400000000000001E-2</c:v>
                </c:pt>
                <c:pt idx="2330">
                  <c:v>5.1500000000000004E-2</c:v>
                </c:pt>
                <c:pt idx="2331">
                  <c:v>5.1150000000000001E-2</c:v>
                </c:pt>
                <c:pt idx="2332">
                  <c:v>5.0799999999999998E-2</c:v>
                </c:pt>
                <c:pt idx="2333">
                  <c:v>5.0549999999999998E-2</c:v>
                </c:pt>
                <c:pt idx="2334">
                  <c:v>5.0650000000000001E-2</c:v>
                </c:pt>
                <c:pt idx="2335">
                  <c:v>5.0449999999999995E-2</c:v>
                </c:pt>
                <c:pt idx="2336">
                  <c:v>5.0500000000000003E-2</c:v>
                </c:pt>
                <c:pt idx="2337">
                  <c:v>5.0100000000000006E-2</c:v>
                </c:pt>
                <c:pt idx="2338">
                  <c:v>5.0500000000000003E-2</c:v>
                </c:pt>
                <c:pt idx="2339">
                  <c:v>5.0900000000000001E-2</c:v>
                </c:pt>
                <c:pt idx="2340">
                  <c:v>5.0600000000000006E-2</c:v>
                </c:pt>
                <c:pt idx="2341">
                  <c:v>4.99E-2</c:v>
                </c:pt>
                <c:pt idx="2342">
                  <c:v>4.9350000000000005E-2</c:v>
                </c:pt>
                <c:pt idx="2343">
                  <c:v>4.9500000000000002E-2</c:v>
                </c:pt>
                <c:pt idx="2344">
                  <c:v>4.9549999999999997E-2</c:v>
                </c:pt>
                <c:pt idx="2345">
                  <c:v>4.9949999999999994E-2</c:v>
                </c:pt>
                <c:pt idx="2346">
                  <c:v>5.0099999999999999E-2</c:v>
                </c:pt>
                <c:pt idx="2347">
                  <c:v>5.0049999999999997E-2</c:v>
                </c:pt>
                <c:pt idx="2348">
                  <c:v>4.9799999999999997E-2</c:v>
                </c:pt>
                <c:pt idx="2349">
                  <c:v>4.99E-2</c:v>
                </c:pt>
                <c:pt idx="2350">
                  <c:v>4.9000000000000002E-2</c:v>
                </c:pt>
                <c:pt idx="2351">
                  <c:v>4.8700000000000007E-2</c:v>
                </c:pt>
                <c:pt idx="2352">
                  <c:v>4.9399999999999999E-2</c:v>
                </c:pt>
                <c:pt idx="2353">
                  <c:v>4.9799999999999997E-2</c:v>
                </c:pt>
                <c:pt idx="2354">
                  <c:v>5.0350000000000006E-2</c:v>
                </c:pt>
                <c:pt idx="2355">
                  <c:v>5.0850000000000006E-2</c:v>
                </c:pt>
                <c:pt idx="2356">
                  <c:v>5.0700000000000002E-2</c:v>
                </c:pt>
                <c:pt idx="2357">
                  <c:v>5.0450000000000002E-2</c:v>
                </c:pt>
                <c:pt idx="2358">
                  <c:v>5.0900000000000001E-2</c:v>
                </c:pt>
                <c:pt idx="2359">
                  <c:v>5.1000000000000004E-2</c:v>
                </c:pt>
                <c:pt idx="2360">
                  <c:v>5.0750000000000003E-2</c:v>
                </c:pt>
                <c:pt idx="2361">
                  <c:v>5.0700000000000002E-2</c:v>
                </c:pt>
                <c:pt idx="2362">
                  <c:v>5.0449999999999995E-2</c:v>
                </c:pt>
                <c:pt idx="2363">
                  <c:v>5.04E-2</c:v>
                </c:pt>
                <c:pt idx="2364">
                  <c:v>5.0700000000000002E-2</c:v>
                </c:pt>
                <c:pt idx="2365">
                  <c:v>5.0650000000000001E-2</c:v>
                </c:pt>
                <c:pt idx="2366">
                  <c:v>5.0250000000000003E-2</c:v>
                </c:pt>
                <c:pt idx="2367">
                  <c:v>5.0700000000000002E-2</c:v>
                </c:pt>
                <c:pt idx="2368">
                  <c:v>5.0349999999999999E-2</c:v>
                </c:pt>
                <c:pt idx="2369">
                  <c:v>5.04E-2</c:v>
                </c:pt>
                <c:pt idx="2370">
                  <c:v>4.9949999999999994E-2</c:v>
                </c:pt>
                <c:pt idx="2371">
                  <c:v>4.9750000000000003E-2</c:v>
                </c:pt>
                <c:pt idx="2372">
                  <c:v>4.9700000000000001E-2</c:v>
                </c:pt>
                <c:pt idx="2373">
                  <c:v>4.9700000000000001E-2</c:v>
                </c:pt>
                <c:pt idx="2374">
                  <c:v>5.0100000000000006E-2</c:v>
                </c:pt>
                <c:pt idx="2375">
                  <c:v>5.0599999999999999E-2</c:v>
                </c:pt>
                <c:pt idx="2376">
                  <c:v>5.1000000000000004E-2</c:v>
                </c:pt>
                <c:pt idx="2377">
                  <c:v>5.0600000000000006E-2</c:v>
                </c:pt>
                <c:pt idx="2378">
                  <c:v>5.015E-2</c:v>
                </c:pt>
                <c:pt idx="2379">
                  <c:v>5.015E-2</c:v>
                </c:pt>
                <c:pt idx="2380">
                  <c:v>4.9750000000000003E-2</c:v>
                </c:pt>
                <c:pt idx="2381">
                  <c:v>4.965E-2</c:v>
                </c:pt>
                <c:pt idx="2382">
                  <c:v>4.9850000000000005E-2</c:v>
                </c:pt>
                <c:pt idx="2383">
                  <c:v>5.015E-2</c:v>
                </c:pt>
                <c:pt idx="2384">
                  <c:v>4.9850000000000005E-2</c:v>
                </c:pt>
                <c:pt idx="2385">
                  <c:v>4.9500000000000002E-2</c:v>
                </c:pt>
                <c:pt idx="2386">
                  <c:v>4.9299999999999997E-2</c:v>
                </c:pt>
                <c:pt idx="2387">
                  <c:v>4.8949999999999994E-2</c:v>
                </c:pt>
                <c:pt idx="2388">
                  <c:v>4.9250000000000002E-2</c:v>
                </c:pt>
                <c:pt idx="2389">
                  <c:v>4.9049999999999996E-2</c:v>
                </c:pt>
                <c:pt idx="2390">
                  <c:v>4.9549999999999997E-2</c:v>
                </c:pt>
                <c:pt idx="2391">
                  <c:v>4.9200000000000001E-2</c:v>
                </c:pt>
                <c:pt idx="2392">
                  <c:v>4.9000000000000002E-2</c:v>
                </c:pt>
                <c:pt idx="2393">
                  <c:v>4.9049999999999996E-2</c:v>
                </c:pt>
                <c:pt idx="2394">
                  <c:v>4.9500000000000002E-2</c:v>
                </c:pt>
                <c:pt idx="2395">
                  <c:v>0.05</c:v>
                </c:pt>
                <c:pt idx="2396">
                  <c:v>5.0140000000000004E-2</c:v>
                </c:pt>
                <c:pt idx="2397">
                  <c:v>4.9780000000000005E-2</c:v>
                </c:pt>
                <c:pt idx="2398">
                  <c:v>5.0250000000000003E-2</c:v>
                </c:pt>
                <c:pt idx="2399">
                  <c:v>4.9689999999999998E-2</c:v>
                </c:pt>
                <c:pt idx="2400">
                  <c:v>4.9600000000000005E-2</c:v>
                </c:pt>
                <c:pt idx="2401">
                  <c:v>4.9020000000000001E-2</c:v>
                </c:pt>
                <c:pt idx="2402">
                  <c:v>4.9489999999999999E-2</c:v>
                </c:pt>
                <c:pt idx="2403">
                  <c:v>4.9479999999999996E-2</c:v>
                </c:pt>
                <c:pt idx="2404">
                  <c:v>4.9360000000000001E-2</c:v>
                </c:pt>
                <c:pt idx="2405">
                  <c:v>4.913E-2</c:v>
                </c:pt>
                <c:pt idx="2406">
                  <c:v>4.8300000000000003E-2</c:v>
                </c:pt>
                <c:pt idx="2407">
                  <c:v>4.8840000000000001E-2</c:v>
                </c:pt>
                <c:pt idx="2408">
                  <c:v>4.9100000000000005E-2</c:v>
                </c:pt>
                <c:pt idx="2409">
                  <c:v>4.9380000000000007E-2</c:v>
                </c:pt>
                <c:pt idx="2410">
                  <c:v>4.922E-2</c:v>
                </c:pt>
                <c:pt idx="2411">
                  <c:v>4.9100000000000005E-2</c:v>
                </c:pt>
                <c:pt idx="2412">
                  <c:v>4.879E-2</c:v>
                </c:pt>
                <c:pt idx="2413">
                  <c:v>4.8600000000000004E-2</c:v>
                </c:pt>
                <c:pt idx="2414">
                  <c:v>4.8559999999999999E-2</c:v>
                </c:pt>
                <c:pt idx="2415">
                  <c:v>4.8030000000000003E-2</c:v>
                </c:pt>
                <c:pt idx="2416">
                  <c:v>4.8119999999999996E-2</c:v>
                </c:pt>
                <c:pt idx="2417">
                  <c:v>4.8809999999999999E-2</c:v>
                </c:pt>
                <c:pt idx="2418">
                  <c:v>4.8899999999999999E-2</c:v>
                </c:pt>
                <c:pt idx="2419">
                  <c:v>4.9089999999999995E-2</c:v>
                </c:pt>
                <c:pt idx="2420">
                  <c:v>4.8960000000000004E-2</c:v>
                </c:pt>
                <c:pt idx="2421">
                  <c:v>4.8910000000000002E-2</c:v>
                </c:pt>
                <c:pt idx="2422">
                  <c:v>4.9439999999999998E-2</c:v>
                </c:pt>
                <c:pt idx="2423">
                  <c:v>4.9950000000000001E-2</c:v>
                </c:pt>
                <c:pt idx="2424">
                  <c:v>4.9840000000000002E-2</c:v>
                </c:pt>
                <c:pt idx="2425">
                  <c:v>5.0729999999999997E-2</c:v>
                </c:pt>
                <c:pt idx="2426">
                  <c:v>5.0650000000000001E-2</c:v>
                </c:pt>
                <c:pt idx="2427">
                  <c:v>5.0659999999999997E-2</c:v>
                </c:pt>
                <c:pt idx="2428">
                  <c:v>5.0650000000000001E-2</c:v>
                </c:pt>
                <c:pt idx="2429">
                  <c:v>5.1040000000000002E-2</c:v>
                </c:pt>
                <c:pt idx="2430">
                  <c:v>5.0810000000000001E-2</c:v>
                </c:pt>
                <c:pt idx="2431">
                  <c:v>5.0140000000000004E-2</c:v>
                </c:pt>
                <c:pt idx="2432">
                  <c:v>4.9910000000000003E-2</c:v>
                </c:pt>
                <c:pt idx="2433">
                  <c:v>4.9820000000000003E-2</c:v>
                </c:pt>
                <c:pt idx="2434">
                  <c:v>4.9729999999999996E-2</c:v>
                </c:pt>
                <c:pt idx="2435">
                  <c:v>4.9600000000000005E-2</c:v>
                </c:pt>
                <c:pt idx="2436">
                  <c:v>4.9270000000000001E-2</c:v>
                </c:pt>
                <c:pt idx="2437">
                  <c:v>4.9369999999999997E-2</c:v>
                </c:pt>
                <c:pt idx="2438">
                  <c:v>4.8930000000000001E-2</c:v>
                </c:pt>
                <c:pt idx="2439">
                  <c:v>4.8719999999999999E-2</c:v>
                </c:pt>
                <c:pt idx="2440">
                  <c:v>4.9189999999999998E-2</c:v>
                </c:pt>
                <c:pt idx="2441">
                  <c:v>4.8920000000000005E-2</c:v>
                </c:pt>
                <c:pt idx="2442">
                  <c:v>4.854E-2</c:v>
                </c:pt>
                <c:pt idx="2443">
                  <c:v>4.7990000000000005E-2</c:v>
                </c:pt>
                <c:pt idx="2444">
                  <c:v>4.786E-2</c:v>
                </c:pt>
                <c:pt idx="2445">
                  <c:v>4.761E-2</c:v>
                </c:pt>
                <c:pt idx="2446">
                  <c:v>4.6840000000000007E-2</c:v>
                </c:pt>
                <c:pt idx="2447">
                  <c:v>4.5470000000000003E-2</c:v>
                </c:pt>
                <c:pt idx="2448">
                  <c:v>4.6329999999999996E-2</c:v>
                </c:pt>
                <c:pt idx="2449">
                  <c:v>4.7E-2</c:v>
                </c:pt>
                <c:pt idx="2450">
                  <c:v>4.6700000000000005E-2</c:v>
                </c:pt>
                <c:pt idx="2451">
                  <c:v>4.6800000000000001E-2</c:v>
                </c:pt>
                <c:pt idx="2452">
                  <c:v>4.6880000000000005E-2</c:v>
                </c:pt>
                <c:pt idx="2453">
                  <c:v>4.7420000000000004E-2</c:v>
                </c:pt>
                <c:pt idx="2454">
                  <c:v>4.7329999999999997E-2</c:v>
                </c:pt>
                <c:pt idx="2455">
                  <c:v>4.727E-2</c:v>
                </c:pt>
                <c:pt idx="2456">
                  <c:v>4.7460000000000002E-2</c:v>
                </c:pt>
                <c:pt idx="2457">
                  <c:v>4.7750000000000001E-2</c:v>
                </c:pt>
                <c:pt idx="2458">
                  <c:v>4.7420000000000004E-2</c:v>
                </c:pt>
                <c:pt idx="2459">
                  <c:v>4.8039999999999999E-2</c:v>
                </c:pt>
                <c:pt idx="2460">
                  <c:v>4.8300000000000003E-2</c:v>
                </c:pt>
                <c:pt idx="2461">
                  <c:v>4.7620000000000003E-2</c:v>
                </c:pt>
                <c:pt idx="2462">
                  <c:v>4.8000000000000001E-2</c:v>
                </c:pt>
                <c:pt idx="2463">
                  <c:v>4.8130000000000006E-2</c:v>
                </c:pt>
                <c:pt idx="2464">
                  <c:v>4.7750000000000001E-2</c:v>
                </c:pt>
                <c:pt idx="2465">
                  <c:v>4.768E-2</c:v>
                </c:pt>
                <c:pt idx="2466">
                  <c:v>4.7640000000000002E-2</c:v>
                </c:pt>
                <c:pt idx="2467">
                  <c:v>4.7879999999999999E-2</c:v>
                </c:pt>
                <c:pt idx="2468">
                  <c:v>4.7840000000000001E-2</c:v>
                </c:pt>
                <c:pt idx="2469">
                  <c:v>4.7730000000000002E-2</c:v>
                </c:pt>
                <c:pt idx="2470">
                  <c:v>4.7500000000000001E-2</c:v>
                </c:pt>
                <c:pt idx="2471">
                  <c:v>4.7700000000000006E-2</c:v>
                </c:pt>
                <c:pt idx="2472">
                  <c:v>4.7740000000000005E-2</c:v>
                </c:pt>
                <c:pt idx="2473">
                  <c:v>4.7480000000000008E-2</c:v>
                </c:pt>
                <c:pt idx="2474">
                  <c:v>4.7490000000000004E-2</c:v>
                </c:pt>
                <c:pt idx="2475">
                  <c:v>4.7219999999999998E-2</c:v>
                </c:pt>
                <c:pt idx="2476">
                  <c:v>4.6620000000000002E-2</c:v>
                </c:pt>
                <c:pt idx="2477">
                  <c:v>4.6400000000000004E-2</c:v>
                </c:pt>
                <c:pt idx="2478">
                  <c:v>4.6269999999999999E-2</c:v>
                </c:pt>
                <c:pt idx="2479">
                  <c:v>4.7149999999999997E-2</c:v>
                </c:pt>
                <c:pt idx="2480">
                  <c:v>4.7280000000000003E-2</c:v>
                </c:pt>
                <c:pt idx="2481">
                  <c:v>4.6800000000000001E-2</c:v>
                </c:pt>
                <c:pt idx="2482">
                  <c:v>4.7050000000000002E-2</c:v>
                </c:pt>
                <c:pt idx="2483">
                  <c:v>4.6789999999999998E-2</c:v>
                </c:pt>
                <c:pt idx="2484">
                  <c:v>4.5990000000000003E-2</c:v>
                </c:pt>
                <c:pt idx="2485">
                  <c:v>4.5910000000000006E-2</c:v>
                </c:pt>
                <c:pt idx="2486">
                  <c:v>4.5910000000000006E-2</c:v>
                </c:pt>
                <c:pt idx="2487">
                  <c:v>4.4920000000000002E-2</c:v>
                </c:pt>
                <c:pt idx="2488">
                  <c:v>4.5039999999999997E-2</c:v>
                </c:pt>
                <c:pt idx="2489">
                  <c:v>4.4590000000000005E-2</c:v>
                </c:pt>
                <c:pt idx="2490">
                  <c:v>4.4550000000000006E-2</c:v>
                </c:pt>
                <c:pt idx="2491">
                  <c:v>4.5830000000000003E-2</c:v>
                </c:pt>
                <c:pt idx="2492">
                  <c:v>4.5550000000000007E-2</c:v>
                </c:pt>
                <c:pt idx="2493">
                  <c:v>4.5409999999999999E-2</c:v>
                </c:pt>
                <c:pt idx="2494">
                  <c:v>4.5450000000000004E-2</c:v>
                </c:pt>
                <c:pt idx="2495">
                  <c:v>4.6450000000000005E-2</c:v>
                </c:pt>
                <c:pt idx="2496">
                  <c:v>4.6019999999999998E-2</c:v>
                </c:pt>
                <c:pt idx="2497">
                  <c:v>4.5380000000000004E-2</c:v>
                </c:pt>
                <c:pt idx="2498">
                  <c:v>4.5090000000000005E-2</c:v>
                </c:pt>
                <c:pt idx="2499">
                  <c:v>4.5280000000000001E-2</c:v>
                </c:pt>
                <c:pt idx="2500">
                  <c:v>4.4510000000000001E-2</c:v>
                </c:pt>
                <c:pt idx="2501">
                  <c:v>4.3790000000000003E-2</c:v>
                </c:pt>
                <c:pt idx="2502">
                  <c:v>4.2950000000000002E-2</c:v>
                </c:pt>
                <c:pt idx="2503">
                  <c:v>4.3010000000000007E-2</c:v>
                </c:pt>
                <c:pt idx="2504">
                  <c:v>4.3490000000000001E-2</c:v>
                </c:pt>
                <c:pt idx="2505">
                  <c:v>4.3220000000000001E-2</c:v>
                </c:pt>
                <c:pt idx="2506">
                  <c:v>4.2810000000000001E-2</c:v>
                </c:pt>
                <c:pt idx="2507">
                  <c:v>4.267E-2</c:v>
                </c:pt>
                <c:pt idx="2508">
                  <c:v>4.1610000000000001E-2</c:v>
                </c:pt>
                <c:pt idx="2509">
                  <c:v>4.1540000000000001E-2</c:v>
                </c:pt>
                <c:pt idx="2510">
                  <c:v>4.1620000000000004E-2</c:v>
                </c:pt>
                <c:pt idx="2511">
                  <c:v>4.1030000000000004E-2</c:v>
                </c:pt>
                <c:pt idx="2512">
                  <c:v>4.1429999999999995E-2</c:v>
                </c:pt>
                <c:pt idx="2513">
                  <c:v>4.2130000000000001E-2</c:v>
                </c:pt>
                <c:pt idx="2514">
                  <c:v>4.1429999999999995E-2</c:v>
                </c:pt>
                <c:pt idx="2515">
                  <c:v>4.1760000000000005E-2</c:v>
                </c:pt>
                <c:pt idx="2516">
                  <c:v>4.0980000000000003E-2</c:v>
                </c:pt>
                <c:pt idx="2517">
                  <c:v>4.1230000000000003E-2</c:v>
                </c:pt>
                <c:pt idx="2518">
                  <c:v>4.086E-2</c:v>
                </c:pt>
                <c:pt idx="2519">
                  <c:v>4.0059999999999998E-2</c:v>
                </c:pt>
                <c:pt idx="2520">
                  <c:v>4.0209999999999996E-2</c:v>
                </c:pt>
                <c:pt idx="2521">
                  <c:v>4.0710000000000003E-2</c:v>
                </c:pt>
                <c:pt idx="2522">
                  <c:v>4.163E-2</c:v>
                </c:pt>
                <c:pt idx="2523">
                  <c:v>4.1579999999999999E-2</c:v>
                </c:pt>
                <c:pt idx="2524">
                  <c:v>4.2700000000000002E-2</c:v>
                </c:pt>
                <c:pt idx="2525">
                  <c:v>4.2450000000000002E-2</c:v>
                </c:pt>
                <c:pt idx="2526">
                  <c:v>4.3150000000000001E-2</c:v>
                </c:pt>
                <c:pt idx="2527">
                  <c:v>4.3470000000000002E-2</c:v>
                </c:pt>
                <c:pt idx="2528">
                  <c:v>4.3090000000000003E-2</c:v>
                </c:pt>
                <c:pt idx="2529">
                  <c:v>4.3490000000000001E-2</c:v>
                </c:pt>
                <c:pt idx="2530">
                  <c:v>4.4150000000000002E-2</c:v>
                </c:pt>
                <c:pt idx="2531">
                  <c:v>4.4450000000000003E-2</c:v>
                </c:pt>
                <c:pt idx="2532">
                  <c:v>4.4160000000000005E-2</c:v>
                </c:pt>
                <c:pt idx="2533">
                  <c:v>4.4200000000000003E-2</c:v>
                </c:pt>
                <c:pt idx="2534">
                  <c:v>4.4200000000000003E-2</c:v>
                </c:pt>
                <c:pt idx="2535">
                  <c:v>4.3900000000000002E-2</c:v>
                </c:pt>
                <c:pt idx="2536">
                  <c:v>4.3119999999999999E-2</c:v>
                </c:pt>
                <c:pt idx="2537">
                  <c:v>4.3189999999999999E-2</c:v>
                </c:pt>
                <c:pt idx="2538">
                  <c:v>4.3439999999999999E-2</c:v>
                </c:pt>
                <c:pt idx="2539">
                  <c:v>4.3840000000000004E-2</c:v>
                </c:pt>
                <c:pt idx="2540">
                  <c:v>4.4260000000000008E-2</c:v>
                </c:pt>
                <c:pt idx="2541">
                  <c:v>4.4450000000000003E-2</c:v>
                </c:pt>
                <c:pt idx="2542">
                  <c:v>4.4600000000000001E-2</c:v>
                </c:pt>
                <c:pt idx="2543">
                  <c:v>4.5590000000000006E-2</c:v>
                </c:pt>
                <c:pt idx="2544">
                  <c:v>4.5160000000000006E-2</c:v>
                </c:pt>
                <c:pt idx="2545">
                  <c:v>4.4490000000000002E-2</c:v>
                </c:pt>
                <c:pt idx="2546">
                  <c:v>4.4340000000000004E-2</c:v>
                </c:pt>
                <c:pt idx="2547">
                  <c:v>4.3790000000000003E-2</c:v>
                </c:pt>
                <c:pt idx="2548">
                  <c:v>4.4090000000000004E-2</c:v>
                </c:pt>
                <c:pt idx="2549">
                  <c:v>4.385E-2</c:v>
                </c:pt>
                <c:pt idx="2550">
                  <c:v>4.3529999999999999E-2</c:v>
                </c:pt>
                <c:pt idx="2551">
                  <c:v>4.3090000000000003E-2</c:v>
                </c:pt>
                <c:pt idx="2552">
                  <c:v>4.2000000000000003E-2</c:v>
                </c:pt>
                <c:pt idx="2553">
                  <c:v>4.2120000000000005E-2</c:v>
                </c:pt>
                <c:pt idx="2554">
                  <c:v>4.206E-2</c:v>
                </c:pt>
                <c:pt idx="2555">
                  <c:v>4.1869999999999997E-2</c:v>
                </c:pt>
                <c:pt idx="2556">
                  <c:v>4.163E-2</c:v>
                </c:pt>
                <c:pt idx="2557">
                  <c:v>4.2610000000000002E-2</c:v>
                </c:pt>
                <c:pt idx="2558">
                  <c:v>4.2509999999999999E-2</c:v>
                </c:pt>
                <c:pt idx="2559">
                  <c:v>4.2410000000000003E-2</c:v>
                </c:pt>
                <c:pt idx="2560">
                  <c:v>4.2290000000000001E-2</c:v>
                </c:pt>
                <c:pt idx="2561">
                  <c:v>4.1770000000000002E-2</c:v>
                </c:pt>
                <c:pt idx="2562">
                  <c:v>4.2069999999999996E-2</c:v>
                </c:pt>
                <c:pt idx="2563">
                  <c:v>4.2470000000000001E-2</c:v>
                </c:pt>
                <c:pt idx="2564">
                  <c:v>4.2130000000000001E-2</c:v>
                </c:pt>
                <c:pt idx="2565">
                  <c:v>4.2189999999999998E-2</c:v>
                </c:pt>
                <c:pt idx="2566">
                  <c:v>4.2419999999999999E-2</c:v>
                </c:pt>
                <c:pt idx="2567">
                  <c:v>4.249E-2</c:v>
                </c:pt>
                <c:pt idx="2568">
                  <c:v>4.1529999999999997E-2</c:v>
                </c:pt>
                <c:pt idx="2569">
                  <c:v>4.1819999999999996E-2</c:v>
                </c:pt>
                <c:pt idx="2570">
                  <c:v>4.2270000000000002E-2</c:v>
                </c:pt>
                <c:pt idx="2571">
                  <c:v>4.2020000000000002E-2</c:v>
                </c:pt>
                <c:pt idx="2572">
                  <c:v>4.1730000000000003E-2</c:v>
                </c:pt>
                <c:pt idx="2573">
                  <c:v>4.1840000000000002E-2</c:v>
                </c:pt>
                <c:pt idx="2574">
                  <c:v>4.2370000000000005E-2</c:v>
                </c:pt>
                <c:pt idx="2575">
                  <c:v>4.2330000000000007E-2</c:v>
                </c:pt>
                <c:pt idx="2576">
                  <c:v>4.1980000000000003E-2</c:v>
                </c:pt>
                <c:pt idx="2577">
                  <c:v>4.2349999999999999E-2</c:v>
                </c:pt>
                <c:pt idx="2578">
                  <c:v>4.2470000000000001E-2</c:v>
                </c:pt>
                <c:pt idx="2579">
                  <c:v>4.3620000000000006E-2</c:v>
                </c:pt>
                <c:pt idx="2580">
                  <c:v>4.4039999999999996E-2</c:v>
                </c:pt>
                <c:pt idx="2581">
                  <c:v>4.4109999999999996E-2</c:v>
                </c:pt>
                <c:pt idx="2582">
                  <c:v>4.4220000000000002E-2</c:v>
                </c:pt>
                <c:pt idx="2583">
                  <c:v>4.5019999999999998E-2</c:v>
                </c:pt>
                <c:pt idx="2584">
                  <c:v>4.5450000000000004E-2</c:v>
                </c:pt>
                <c:pt idx="2585">
                  <c:v>4.514E-2</c:v>
                </c:pt>
                <c:pt idx="2586">
                  <c:v>4.4380000000000003E-2</c:v>
                </c:pt>
                <c:pt idx="2587">
                  <c:v>4.5329999999999995E-2</c:v>
                </c:pt>
                <c:pt idx="2588">
                  <c:v>4.5810000000000003E-2</c:v>
                </c:pt>
                <c:pt idx="2589">
                  <c:v>4.5579999999999996E-2</c:v>
                </c:pt>
                <c:pt idx="2590">
                  <c:v>4.5499999999999999E-2</c:v>
                </c:pt>
                <c:pt idx="2591">
                  <c:v>4.4819999999999999E-2</c:v>
                </c:pt>
                <c:pt idx="2592">
                  <c:v>4.5359999999999998E-2</c:v>
                </c:pt>
                <c:pt idx="2593">
                  <c:v>4.5609999999999998E-2</c:v>
                </c:pt>
                <c:pt idx="2594">
                  <c:v>4.5539999999999997E-2</c:v>
                </c:pt>
                <c:pt idx="2595">
                  <c:v>4.521E-2</c:v>
                </c:pt>
                <c:pt idx="2596">
                  <c:v>4.5039999999999997E-2</c:v>
                </c:pt>
                <c:pt idx="2597">
                  <c:v>4.4749999999999998E-2</c:v>
                </c:pt>
                <c:pt idx="2598">
                  <c:v>4.4719999999999996E-2</c:v>
                </c:pt>
                <c:pt idx="2599">
                  <c:v>4.4580000000000002E-2</c:v>
                </c:pt>
                <c:pt idx="2600">
                  <c:v>4.4270000000000004E-2</c:v>
                </c:pt>
                <c:pt idx="2601">
                  <c:v>4.4719999999999996E-2</c:v>
                </c:pt>
                <c:pt idx="2602">
                  <c:v>4.5579999999999996E-2</c:v>
                </c:pt>
                <c:pt idx="2603">
                  <c:v>4.641E-2</c:v>
                </c:pt>
                <c:pt idx="2604">
                  <c:v>4.6370000000000001E-2</c:v>
                </c:pt>
                <c:pt idx="2605">
                  <c:v>4.7080000000000004E-2</c:v>
                </c:pt>
                <c:pt idx="2606">
                  <c:v>4.6949999999999999E-2</c:v>
                </c:pt>
                <c:pt idx="2607">
                  <c:v>4.7620000000000003E-2</c:v>
                </c:pt>
                <c:pt idx="2608">
                  <c:v>4.7920000000000004E-2</c:v>
                </c:pt>
                <c:pt idx="2609">
                  <c:v>4.7480000000000008E-2</c:v>
                </c:pt>
                <c:pt idx="2610">
                  <c:v>4.6609999999999999E-2</c:v>
                </c:pt>
                <c:pt idx="2611">
                  <c:v>4.6710000000000002E-2</c:v>
                </c:pt>
                <c:pt idx="2612">
                  <c:v>4.675E-2</c:v>
                </c:pt>
                <c:pt idx="2613">
                  <c:v>4.6890000000000001E-2</c:v>
                </c:pt>
                <c:pt idx="2614">
                  <c:v>4.6780000000000002E-2</c:v>
                </c:pt>
                <c:pt idx="2615">
                  <c:v>4.6100000000000002E-2</c:v>
                </c:pt>
                <c:pt idx="2616">
                  <c:v>4.6780000000000002E-2</c:v>
                </c:pt>
                <c:pt idx="2617">
                  <c:v>4.7230000000000001E-2</c:v>
                </c:pt>
                <c:pt idx="2618">
                  <c:v>4.7460000000000002E-2</c:v>
                </c:pt>
                <c:pt idx="2619">
                  <c:v>4.7670000000000004E-2</c:v>
                </c:pt>
                <c:pt idx="2620">
                  <c:v>4.8140000000000002E-2</c:v>
                </c:pt>
                <c:pt idx="2621">
                  <c:v>4.7410000000000001E-2</c:v>
                </c:pt>
                <c:pt idx="2622">
                  <c:v>4.7230000000000001E-2</c:v>
                </c:pt>
                <c:pt idx="2623">
                  <c:v>4.7750000000000001E-2</c:v>
                </c:pt>
                <c:pt idx="2624">
                  <c:v>4.7649999999999998E-2</c:v>
                </c:pt>
                <c:pt idx="2625">
                  <c:v>4.7300000000000002E-2</c:v>
                </c:pt>
                <c:pt idx="2626">
                  <c:v>4.5990000000000003E-2</c:v>
                </c:pt>
                <c:pt idx="2627">
                  <c:v>4.6329999999999996E-2</c:v>
                </c:pt>
                <c:pt idx="2628">
                  <c:v>4.6549999999999994E-2</c:v>
                </c:pt>
                <c:pt idx="2629">
                  <c:v>4.7450000000000006E-2</c:v>
                </c:pt>
                <c:pt idx="2630">
                  <c:v>4.7850000000000004E-2</c:v>
                </c:pt>
                <c:pt idx="2631">
                  <c:v>4.7690000000000003E-2</c:v>
                </c:pt>
                <c:pt idx="2632">
                  <c:v>4.7490000000000004E-2</c:v>
                </c:pt>
                <c:pt idx="2633">
                  <c:v>4.7019999999999999E-2</c:v>
                </c:pt>
                <c:pt idx="2634">
                  <c:v>4.6859999999999999E-2</c:v>
                </c:pt>
                <c:pt idx="2635">
                  <c:v>4.6949999999999999E-2</c:v>
                </c:pt>
                <c:pt idx="2636">
                  <c:v>4.7E-2</c:v>
                </c:pt>
                <c:pt idx="2637">
                  <c:v>4.6380000000000005E-2</c:v>
                </c:pt>
                <c:pt idx="2638">
                  <c:v>4.6609999999999999E-2</c:v>
                </c:pt>
                <c:pt idx="2639">
                  <c:v>4.5929999999999999E-2</c:v>
                </c:pt>
                <c:pt idx="2640">
                  <c:v>4.5600000000000002E-2</c:v>
                </c:pt>
                <c:pt idx="2641">
                  <c:v>4.5850000000000002E-2</c:v>
                </c:pt>
                <c:pt idx="2642">
                  <c:v>4.6109999999999998E-2</c:v>
                </c:pt>
                <c:pt idx="2643">
                  <c:v>4.589E-2</c:v>
                </c:pt>
                <c:pt idx="2644">
                  <c:v>4.5219999999999996E-2</c:v>
                </c:pt>
                <c:pt idx="2645">
                  <c:v>4.5030000000000001E-2</c:v>
                </c:pt>
                <c:pt idx="2646">
                  <c:v>4.4950000000000004E-2</c:v>
                </c:pt>
                <c:pt idx="2647">
                  <c:v>4.5899999999999996E-2</c:v>
                </c:pt>
                <c:pt idx="2648">
                  <c:v>4.5450000000000004E-2</c:v>
                </c:pt>
                <c:pt idx="2649">
                  <c:v>4.5069999999999999E-2</c:v>
                </c:pt>
                <c:pt idx="2650">
                  <c:v>4.5200000000000004E-2</c:v>
                </c:pt>
                <c:pt idx="2651">
                  <c:v>4.4560000000000002E-2</c:v>
                </c:pt>
                <c:pt idx="2652">
                  <c:v>4.3969999999999995E-2</c:v>
                </c:pt>
                <c:pt idx="2653">
                  <c:v>4.4729999999999999E-2</c:v>
                </c:pt>
                <c:pt idx="2654">
                  <c:v>4.4969999999999996E-2</c:v>
                </c:pt>
                <c:pt idx="2655">
                  <c:v>4.4590000000000005E-2</c:v>
                </c:pt>
                <c:pt idx="2656">
                  <c:v>4.478E-2</c:v>
                </c:pt>
                <c:pt idx="2657">
                  <c:v>4.4889999999999999E-2</c:v>
                </c:pt>
                <c:pt idx="2658">
                  <c:v>4.4049999999999999E-2</c:v>
                </c:pt>
                <c:pt idx="2659">
                  <c:v>4.3840000000000004E-2</c:v>
                </c:pt>
                <c:pt idx="2660">
                  <c:v>4.3119999999999999E-2</c:v>
                </c:pt>
                <c:pt idx="2661">
                  <c:v>4.4010000000000001E-2</c:v>
                </c:pt>
                <c:pt idx="2662">
                  <c:v>4.4380000000000003E-2</c:v>
                </c:pt>
                <c:pt idx="2663">
                  <c:v>4.4940000000000008E-2</c:v>
                </c:pt>
                <c:pt idx="2664">
                  <c:v>4.4630000000000003E-2</c:v>
                </c:pt>
                <c:pt idx="2665">
                  <c:v>4.4670000000000001E-2</c:v>
                </c:pt>
                <c:pt idx="2666">
                  <c:v>4.478E-2</c:v>
                </c:pt>
                <c:pt idx="2667">
                  <c:v>4.4889999999999999E-2</c:v>
                </c:pt>
                <c:pt idx="2668">
                  <c:v>4.5109999999999997E-2</c:v>
                </c:pt>
                <c:pt idx="2669">
                  <c:v>4.4980000000000006E-2</c:v>
                </c:pt>
                <c:pt idx="2670">
                  <c:v>4.4850000000000001E-2</c:v>
                </c:pt>
                <c:pt idx="2671">
                  <c:v>4.5069999999999999E-2</c:v>
                </c:pt>
                <c:pt idx="2672">
                  <c:v>4.4870000000000007E-2</c:v>
                </c:pt>
                <c:pt idx="2673">
                  <c:v>4.4580000000000002E-2</c:v>
                </c:pt>
                <c:pt idx="2674">
                  <c:v>4.4660000000000005E-2</c:v>
                </c:pt>
                <c:pt idx="2675">
                  <c:v>4.5319999999999999E-2</c:v>
                </c:pt>
                <c:pt idx="2676">
                  <c:v>4.5609999999999998E-2</c:v>
                </c:pt>
                <c:pt idx="2677">
                  <c:v>4.564E-2</c:v>
                </c:pt>
                <c:pt idx="2678">
                  <c:v>4.4719999999999996E-2</c:v>
                </c:pt>
                <c:pt idx="2679">
                  <c:v>4.4819999999999999E-2</c:v>
                </c:pt>
                <c:pt idx="2680">
                  <c:v>4.4249999999999998E-2</c:v>
                </c:pt>
                <c:pt idx="2681">
                  <c:v>4.4470000000000003E-2</c:v>
                </c:pt>
                <c:pt idx="2682">
                  <c:v>4.3630000000000002E-2</c:v>
                </c:pt>
                <c:pt idx="2683">
                  <c:v>4.4420000000000001E-2</c:v>
                </c:pt>
                <c:pt idx="2684">
                  <c:v>4.3639999999999998E-2</c:v>
                </c:pt>
                <c:pt idx="2685">
                  <c:v>4.3230000000000005E-2</c:v>
                </c:pt>
                <c:pt idx="2686">
                  <c:v>4.2889999999999998E-2</c:v>
                </c:pt>
                <c:pt idx="2687">
                  <c:v>4.2810000000000001E-2</c:v>
                </c:pt>
                <c:pt idx="2688">
                  <c:v>4.2120000000000005E-2</c:v>
                </c:pt>
                <c:pt idx="2689">
                  <c:v>4.2970000000000001E-2</c:v>
                </c:pt>
                <c:pt idx="2690">
                  <c:v>4.3200000000000002E-2</c:v>
                </c:pt>
                <c:pt idx="2691">
                  <c:v>4.3310000000000001E-2</c:v>
                </c:pt>
                <c:pt idx="2692">
                  <c:v>4.3340000000000004E-2</c:v>
                </c:pt>
                <c:pt idx="2693">
                  <c:v>4.3650000000000008E-2</c:v>
                </c:pt>
                <c:pt idx="2694">
                  <c:v>4.3290000000000002E-2</c:v>
                </c:pt>
                <c:pt idx="2695">
                  <c:v>4.2499999999999996E-2</c:v>
                </c:pt>
                <c:pt idx="2696">
                  <c:v>4.2520000000000002E-2</c:v>
                </c:pt>
                <c:pt idx="2697">
                  <c:v>4.2499999999999996E-2</c:v>
                </c:pt>
                <c:pt idx="2698">
                  <c:v>4.2980000000000004E-2</c:v>
                </c:pt>
                <c:pt idx="2699">
                  <c:v>4.3189999999999999E-2</c:v>
                </c:pt>
                <c:pt idx="2700">
                  <c:v>4.2790000000000002E-2</c:v>
                </c:pt>
                <c:pt idx="2701">
                  <c:v>4.2849999999999999E-2</c:v>
                </c:pt>
                <c:pt idx="2702">
                  <c:v>4.3119999999999999E-2</c:v>
                </c:pt>
                <c:pt idx="2703">
                  <c:v>4.2770000000000002E-2</c:v>
                </c:pt>
                <c:pt idx="2704">
                  <c:v>4.2400000000000007E-2</c:v>
                </c:pt>
                <c:pt idx="2705">
                  <c:v>4.2770000000000002E-2</c:v>
                </c:pt>
                <c:pt idx="2706">
                  <c:v>4.3439999999999999E-2</c:v>
                </c:pt>
                <c:pt idx="2707">
                  <c:v>4.3429999999999996E-2</c:v>
                </c:pt>
                <c:pt idx="2708">
                  <c:v>4.3520000000000003E-2</c:v>
                </c:pt>
                <c:pt idx="2709">
                  <c:v>4.3639999999999998E-2</c:v>
                </c:pt>
                <c:pt idx="2710">
                  <c:v>4.367E-2</c:v>
                </c:pt>
                <c:pt idx="2711">
                  <c:v>4.3400000000000001E-2</c:v>
                </c:pt>
                <c:pt idx="2712">
                  <c:v>4.4830000000000002E-2</c:v>
                </c:pt>
                <c:pt idx="2713">
                  <c:v>4.5230000000000006E-2</c:v>
                </c:pt>
                <c:pt idx="2714">
                  <c:v>4.4690000000000001E-2</c:v>
                </c:pt>
                <c:pt idx="2715">
                  <c:v>4.4580000000000002E-2</c:v>
                </c:pt>
                <c:pt idx="2716">
                  <c:v>4.4109999999999996E-2</c:v>
                </c:pt>
                <c:pt idx="2717">
                  <c:v>4.3999999999999997E-2</c:v>
                </c:pt>
                <c:pt idx="2718">
                  <c:v>4.4350000000000001E-2</c:v>
                </c:pt>
                <c:pt idx="2719">
                  <c:v>4.4020000000000004E-2</c:v>
                </c:pt>
                <c:pt idx="2720">
                  <c:v>4.3180000000000003E-2</c:v>
                </c:pt>
                <c:pt idx="2721">
                  <c:v>4.3180000000000003E-2</c:v>
                </c:pt>
                <c:pt idx="2722">
                  <c:v>4.3250000000000004E-2</c:v>
                </c:pt>
                <c:pt idx="2723">
                  <c:v>4.3480000000000005E-2</c:v>
                </c:pt>
                <c:pt idx="2724">
                  <c:v>4.3459999999999999E-2</c:v>
                </c:pt>
                <c:pt idx="2725">
                  <c:v>4.3290000000000002E-2</c:v>
                </c:pt>
                <c:pt idx="2726">
                  <c:v>4.317E-2</c:v>
                </c:pt>
                <c:pt idx="2727">
                  <c:v>4.2860000000000002E-2</c:v>
                </c:pt>
                <c:pt idx="2728">
                  <c:v>4.3060000000000001E-2</c:v>
                </c:pt>
                <c:pt idx="2729">
                  <c:v>4.4020000000000004E-2</c:v>
                </c:pt>
                <c:pt idx="2730">
                  <c:v>4.4470000000000003E-2</c:v>
                </c:pt>
                <c:pt idx="2731">
                  <c:v>4.3799999999999999E-2</c:v>
                </c:pt>
                <c:pt idx="2732">
                  <c:v>4.3639999999999998E-2</c:v>
                </c:pt>
                <c:pt idx="2733">
                  <c:v>4.4109999999999996E-2</c:v>
                </c:pt>
                <c:pt idx="2734">
                  <c:v>4.3980000000000005E-2</c:v>
                </c:pt>
                <c:pt idx="2735">
                  <c:v>4.351E-2</c:v>
                </c:pt>
                <c:pt idx="2736">
                  <c:v>4.3620000000000006E-2</c:v>
                </c:pt>
                <c:pt idx="2737">
                  <c:v>4.428E-2</c:v>
                </c:pt>
                <c:pt idx="2738">
                  <c:v>4.4470000000000003E-2</c:v>
                </c:pt>
                <c:pt idx="2739">
                  <c:v>4.4160000000000005E-2</c:v>
                </c:pt>
                <c:pt idx="2740">
                  <c:v>4.3860000000000003E-2</c:v>
                </c:pt>
                <c:pt idx="2741">
                  <c:v>4.3819999999999998E-2</c:v>
                </c:pt>
                <c:pt idx="2742">
                  <c:v>4.4069999999999998E-2</c:v>
                </c:pt>
                <c:pt idx="2743">
                  <c:v>4.4520000000000004E-2</c:v>
                </c:pt>
                <c:pt idx="2744">
                  <c:v>4.4069999999999998E-2</c:v>
                </c:pt>
                <c:pt idx="2745">
                  <c:v>4.3860000000000003E-2</c:v>
                </c:pt>
                <c:pt idx="2746">
                  <c:v>4.4359999999999997E-2</c:v>
                </c:pt>
                <c:pt idx="2747">
                  <c:v>4.4639999999999999E-2</c:v>
                </c:pt>
                <c:pt idx="2748">
                  <c:v>4.4130000000000003E-2</c:v>
                </c:pt>
                <c:pt idx="2749">
                  <c:v>4.2150000000000007E-2</c:v>
                </c:pt>
                <c:pt idx="2750">
                  <c:v>4.2560000000000001E-2</c:v>
                </c:pt>
                <c:pt idx="2751">
                  <c:v>4.1859999999999994E-2</c:v>
                </c:pt>
                <c:pt idx="2752">
                  <c:v>4.1870000000000004E-2</c:v>
                </c:pt>
                <c:pt idx="2753">
                  <c:v>4.1389999999999996E-2</c:v>
                </c:pt>
                <c:pt idx="2754">
                  <c:v>4.1020000000000001E-2</c:v>
                </c:pt>
                <c:pt idx="2755">
                  <c:v>4.088E-2</c:v>
                </c:pt>
                <c:pt idx="2756">
                  <c:v>4.0719999999999999E-2</c:v>
                </c:pt>
                <c:pt idx="2757">
                  <c:v>4.0319999999999995E-2</c:v>
                </c:pt>
                <c:pt idx="2758">
                  <c:v>3.968E-2</c:v>
                </c:pt>
                <c:pt idx="2759">
                  <c:v>3.9800000000000002E-2</c:v>
                </c:pt>
                <c:pt idx="2760">
                  <c:v>3.9919999999999997E-2</c:v>
                </c:pt>
                <c:pt idx="2761">
                  <c:v>3.9029999999999995E-2</c:v>
                </c:pt>
                <c:pt idx="2762">
                  <c:v>3.9489999999999997E-2</c:v>
                </c:pt>
                <c:pt idx="2763">
                  <c:v>4.0160000000000001E-2</c:v>
                </c:pt>
                <c:pt idx="2764">
                  <c:v>3.9849999999999997E-2</c:v>
                </c:pt>
                <c:pt idx="2765">
                  <c:v>3.9730000000000001E-2</c:v>
                </c:pt>
                <c:pt idx="2766">
                  <c:v>3.9969999999999999E-2</c:v>
                </c:pt>
                <c:pt idx="2767">
                  <c:v>3.9750000000000001E-2</c:v>
                </c:pt>
                <c:pt idx="2768">
                  <c:v>3.8999999999999993E-2</c:v>
                </c:pt>
                <c:pt idx="2769">
                  <c:v>3.9370000000000002E-2</c:v>
                </c:pt>
                <c:pt idx="2770">
                  <c:v>3.8539999999999998E-2</c:v>
                </c:pt>
                <c:pt idx="2771">
                  <c:v>3.8159999999999999E-2</c:v>
                </c:pt>
                <c:pt idx="2772">
                  <c:v>3.8890000000000001E-2</c:v>
                </c:pt>
                <c:pt idx="2773">
                  <c:v>3.9010000000000003E-2</c:v>
                </c:pt>
                <c:pt idx="2774">
                  <c:v>3.7739999999999996E-2</c:v>
                </c:pt>
                <c:pt idx="2775">
                  <c:v>3.7359999999999997E-2</c:v>
                </c:pt>
                <c:pt idx="2776">
                  <c:v>3.7180000000000005E-2</c:v>
                </c:pt>
                <c:pt idx="2777">
                  <c:v>3.6894999999999997E-2</c:v>
                </c:pt>
                <c:pt idx="2778">
                  <c:v>3.6610000000000004E-2</c:v>
                </c:pt>
                <c:pt idx="2779">
                  <c:v>3.6940000000000001E-2</c:v>
                </c:pt>
                <c:pt idx="2780">
                  <c:v>3.7269999999999998E-2</c:v>
                </c:pt>
                <c:pt idx="2781">
                  <c:v>3.8099999999999995E-2</c:v>
                </c:pt>
                <c:pt idx="2782">
                  <c:v>3.7679999999999998E-2</c:v>
                </c:pt>
                <c:pt idx="2783">
                  <c:v>3.7444999999999999E-2</c:v>
                </c:pt>
                <c:pt idx="2784">
                  <c:v>3.721E-2</c:v>
                </c:pt>
                <c:pt idx="2785">
                  <c:v>3.7150000000000002E-2</c:v>
                </c:pt>
                <c:pt idx="2786">
                  <c:v>3.635E-2</c:v>
                </c:pt>
                <c:pt idx="2787">
                  <c:v>3.6479999999999999E-2</c:v>
                </c:pt>
                <c:pt idx="2788">
                  <c:v>3.7040000000000003E-2</c:v>
                </c:pt>
                <c:pt idx="2789">
                  <c:v>3.6720000000000003E-2</c:v>
                </c:pt>
                <c:pt idx="2790">
                  <c:v>3.7409999999999999E-2</c:v>
                </c:pt>
                <c:pt idx="2791">
                  <c:v>3.7929999999999998E-2</c:v>
                </c:pt>
                <c:pt idx="2792">
                  <c:v>3.7900000000000003E-2</c:v>
                </c:pt>
                <c:pt idx="2793">
                  <c:v>3.8279999999999995E-2</c:v>
                </c:pt>
                <c:pt idx="2794">
                  <c:v>3.8370000000000001E-2</c:v>
                </c:pt>
                <c:pt idx="2795">
                  <c:v>3.73E-2</c:v>
                </c:pt>
                <c:pt idx="2796">
                  <c:v>3.7830000000000003E-2</c:v>
                </c:pt>
                <c:pt idx="2797">
                  <c:v>3.8530000000000002E-2</c:v>
                </c:pt>
                <c:pt idx="2798">
                  <c:v>3.8789999999999998E-2</c:v>
                </c:pt>
                <c:pt idx="2799">
                  <c:v>3.8709999999999994E-2</c:v>
                </c:pt>
                <c:pt idx="2800">
                  <c:v>3.8709999999999994E-2</c:v>
                </c:pt>
                <c:pt idx="2801">
                  <c:v>3.8970000000000005E-2</c:v>
                </c:pt>
                <c:pt idx="2802">
                  <c:v>3.8199999999999998E-2</c:v>
                </c:pt>
                <c:pt idx="2803">
                  <c:v>3.7940000000000002E-2</c:v>
                </c:pt>
                <c:pt idx="2804">
                  <c:v>3.8300000000000001E-2</c:v>
                </c:pt>
                <c:pt idx="2805">
                  <c:v>3.8249999999999999E-2</c:v>
                </c:pt>
                <c:pt idx="2806">
                  <c:v>3.8449999999999998E-2</c:v>
                </c:pt>
                <c:pt idx="2807">
                  <c:v>3.8179999999999999E-2</c:v>
                </c:pt>
                <c:pt idx="2808">
                  <c:v>3.8165000000000004E-2</c:v>
                </c:pt>
                <c:pt idx="2809">
                  <c:v>3.8150000000000003E-2</c:v>
                </c:pt>
                <c:pt idx="2810">
                  <c:v>3.8080000000000003E-2</c:v>
                </c:pt>
                <c:pt idx="2811">
                  <c:v>3.8089999999999999E-2</c:v>
                </c:pt>
                <c:pt idx="2812">
                  <c:v>3.7659999999999999E-2</c:v>
                </c:pt>
                <c:pt idx="2813">
                  <c:v>3.7720000000000004E-2</c:v>
                </c:pt>
                <c:pt idx="2814">
                  <c:v>3.7539999999999997E-2</c:v>
                </c:pt>
                <c:pt idx="2815">
                  <c:v>3.6970000000000003E-2</c:v>
                </c:pt>
                <c:pt idx="2816">
                  <c:v>3.7269999999999998E-2</c:v>
                </c:pt>
                <c:pt idx="2817">
                  <c:v>3.6839999999999998E-2</c:v>
                </c:pt>
                <c:pt idx="2818">
                  <c:v>3.7100000000000001E-2</c:v>
                </c:pt>
                <c:pt idx="2819">
                  <c:v>3.7199999999999997E-2</c:v>
                </c:pt>
                <c:pt idx="2820">
                  <c:v>3.7409999999999999E-2</c:v>
                </c:pt>
                <c:pt idx="2821">
                  <c:v>3.7530000000000001E-2</c:v>
                </c:pt>
                <c:pt idx="2822">
                  <c:v>3.7510000000000002E-2</c:v>
                </c:pt>
                <c:pt idx="2823">
                  <c:v>3.712E-2</c:v>
                </c:pt>
                <c:pt idx="2824">
                  <c:v>3.7319999999999999E-2</c:v>
                </c:pt>
                <c:pt idx="2825">
                  <c:v>3.773E-2</c:v>
                </c:pt>
                <c:pt idx="2826">
                  <c:v>3.7350000000000001E-2</c:v>
                </c:pt>
                <c:pt idx="2827">
                  <c:v>3.8530000000000002E-2</c:v>
                </c:pt>
                <c:pt idx="2828">
                  <c:v>3.85E-2</c:v>
                </c:pt>
                <c:pt idx="2829">
                  <c:v>3.8599999999999995E-2</c:v>
                </c:pt>
                <c:pt idx="2830">
                  <c:v>3.8919999999999996E-2</c:v>
                </c:pt>
                <c:pt idx="2831">
                  <c:v>3.866E-2</c:v>
                </c:pt>
                <c:pt idx="2832">
                  <c:v>3.8449999999999998E-2</c:v>
                </c:pt>
                <c:pt idx="2833">
                  <c:v>3.8370000000000001E-2</c:v>
                </c:pt>
                <c:pt idx="2834">
                  <c:v>3.8460000000000001E-2</c:v>
                </c:pt>
                <c:pt idx="2835">
                  <c:v>3.7929999999999998E-2</c:v>
                </c:pt>
                <c:pt idx="2836">
                  <c:v>3.7839999999999999E-2</c:v>
                </c:pt>
                <c:pt idx="2837">
                  <c:v>3.7530000000000001E-2</c:v>
                </c:pt>
                <c:pt idx="2838">
                  <c:v>3.7249999999999998E-2</c:v>
                </c:pt>
                <c:pt idx="2839">
                  <c:v>3.7190000000000001E-2</c:v>
                </c:pt>
                <c:pt idx="2840">
                  <c:v>3.721E-2</c:v>
                </c:pt>
                <c:pt idx="2841">
                  <c:v>3.7129999999999996E-2</c:v>
                </c:pt>
                <c:pt idx="2842">
                  <c:v>3.7199999999999997E-2</c:v>
                </c:pt>
                <c:pt idx="2843">
                  <c:v>3.7040000000000003E-2</c:v>
                </c:pt>
                <c:pt idx="2844">
                  <c:v>3.7150000000000002E-2</c:v>
                </c:pt>
                <c:pt idx="2845">
                  <c:v>3.7100000000000001E-2</c:v>
                </c:pt>
                <c:pt idx="2846">
                  <c:v>3.7749999999999999E-2</c:v>
                </c:pt>
                <c:pt idx="2847">
                  <c:v>3.7809999999999996E-2</c:v>
                </c:pt>
                <c:pt idx="2848">
                  <c:v>3.7900000000000003E-2</c:v>
                </c:pt>
                <c:pt idx="2849">
                  <c:v>3.7940000000000002E-2</c:v>
                </c:pt>
                <c:pt idx="2850">
                  <c:v>3.8089999999999999E-2</c:v>
                </c:pt>
                <c:pt idx="2851">
                  <c:v>3.7929999999999998E-2</c:v>
                </c:pt>
                <c:pt idx="2852">
                  <c:v>3.7839999999999999E-2</c:v>
                </c:pt>
                <c:pt idx="2853">
                  <c:v>3.7839999999999999E-2</c:v>
                </c:pt>
                <c:pt idx="2854">
                  <c:v>3.7894999999999998E-2</c:v>
                </c:pt>
                <c:pt idx="2855">
                  <c:v>3.7949999999999998E-2</c:v>
                </c:pt>
                <c:pt idx="2856">
                  <c:v>3.7650000000000003E-2</c:v>
                </c:pt>
                <c:pt idx="2857">
                  <c:v>3.7429999999999998E-2</c:v>
                </c:pt>
                <c:pt idx="2858">
                  <c:v>3.6769999999999997E-2</c:v>
                </c:pt>
                <c:pt idx="2859">
                  <c:v>3.6949999999999997E-2</c:v>
                </c:pt>
                <c:pt idx="2860">
                  <c:v>3.6680000000000004E-2</c:v>
                </c:pt>
                <c:pt idx="2861">
                  <c:v>3.5650000000000001E-2</c:v>
                </c:pt>
                <c:pt idx="2862">
                  <c:v>3.5210000000000005E-2</c:v>
                </c:pt>
                <c:pt idx="2863">
                  <c:v>3.4939999999999999E-2</c:v>
                </c:pt>
                <c:pt idx="2864">
                  <c:v>3.49E-2</c:v>
                </c:pt>
                <c:pt idx="2865">
                  <c:v>3.4490000000000007E-2</c:v>
                </c:pt>
                <c:pt idx="2866">
                  <c:v>3.4520000000000002E-2</c:v>
                </c:pt>
                <c:pt idx="2867">
                  <c:v>3.3979999999999996E-2</c:v>
                </c:pt>
                <c:pt idx="2868">
                  <c:v>3.4700000000000002E-2</c:v>
                </c:pt>
                <c:pt idx="2869">
                  <c:v>3.5299999999999998E-2</c:v>
                </c:pt>
                <c:pt idx="2870">
                  <c:v>3.5369999999999999E-2</c:v>
                </c:pt>
                <c:pt idx="2871">
                  <c:v>3.5700000000000003E-2</c:v>
                </c:pt>
                <c:pt idx="2872">
                  <c:v>3.5790000000000002E-2</c:v>
                </c:pt>
                <c:pt idx="2873">
                  <c:v>3.4369999999999998E-2</c:v>
                </c:pt>
                <c:pt idx="2874">
                  <c:v>3.3350000000000005E-2</c:v>
                </c:pt>
                <c:pt idx="2875">
                  <c:v>3.3200000000000007E-2</c:v>
                </c:pt>
                <c:pt idx="2876">
                  <c:v>3.3189999999999997E-2</c:v>
                </c:pt>
                <c:pt idx="2877">
                  <c:v>3.3460000000000004E-2</c:v>
                </c:pt>
                <c:pt idx="2878">
                  <c:v>3.347E-2</c:v>
                </c:pt>
                <c:pt idx="2879">
                  <c:v>3.2660000000000002E-2</c:v>
                </c:pt>
                <c:pt idx="2880">
                  <c:v>3.2660000000000002E-2</c:v>
                </c:pt>
                <c:pt idx="2881">
                  <c:v>3.2740000000000005E-2</c:v>
                </c:pt>
                <c:pt idx="2882">
                  <c:v>3.2380000000000006E-2</c:v>
                </c:pt>
                <c:pt idx="2883">
                  <c:v>3.2620000000000003E-2</c:v>
                </c:pt>
                <c:pt idx="2884">
                  <c:v>3.3300000000000003E-2</c:v>
                </c:pt>
                <c:pt idx="2885">
                  <c:v>3.2840000000000001E-2</c:v>
                </c:pt>
                <c:pt idx="2886">
                  <c:v>3.3380000000000007E-2</c:v>
                </c:pt>
                <c:pt idx="2887">
                  <c:v>3.4040000000000001E-2</c:v>
                </c:pt>
                <c:pt idx="2888">
                  <c:v>3.39E-2</c:v>
                </c:pt>
                <c:pt idx="2889">
                  <c:v>3.3790000000000001E-2</c:v>
                </c:pt>
                <c:pt idx="2890">
                  <c:v>3.4070000000000003E-2</c:v>
                </c:pt>
                <c:pt idx="2891">
                  <c:v>3.4479999999999997E-2</c:v>
                </c:pt>
                <c:pt idx="2892">
                  <c:v>3.4180000000000002E-2</c:v>
                </c:pt>
                <c:pt idx="2893">
                  <c:v>3.4119999999999998E-2</c:v>
                </c:pt>
                <c:pt idx="2894">
                  <c:v>3.4170000000000006E-2</c:v>
                </c:pt>
                <c:pt idx="2895">
                  <c:v>3.3840000000000002E-2</c:v>
                </c:pt>
                <c:pt idx="2896">
                  <c:v>3.3509999999999998E-2</c:v>
                </c:pt>
                <c:pt idx="2897">
                  <c:v>3.3210000000000003E-2</c:v>
                </c:pt>
                <c:pt idx="2898">
                  <c:v>3.3369999999999997E-2</c:v>
                </c:pt>
                <c:pt idx="2899">
                  <c:v>3.3799999999999997E-2</c:v>
                </c:pt>
                <c:pt idx="2900">
                  <c:v>3.3979999999999996E-2</c:v>
                </c:pt>
                <c:pt idx="2901">
                  <c:v>3.329E-2</c:v>
                </c:pt>
                <c:pt idx="2902">
                  <c:v>3.3979999999999996E-2</c:v>
                </c:pt>
                <c:pt idx="2903">
                  <c:v>3.4000000000000002E-2</c:v>
                </c:pt>
                <c:pt idx="2904">
                  <c:v>3.3740000000000006E-2</c:v>
                </c:pt>
                <c:pt idx="2905">
                  <c:v>3.3520000000000001E-2</c:v>
                </c:pt>
                <c:pt idx="2906">
                  <c:v>3.3450000000000001E-2</c:v>
                </c:pt>
                <c:pt idx="2907">
                  <c:v>3.2920000000000005E-2</c:v>
                </c:pt>
                <c:pt idx="2908">
                  <c:v>3.3420000000000005E-2</c:v>
                </c:pt>
                <c:pt idx="2909">
                  <c:v>3.3640000000000003E-2</c:v>
                </c:pt>
                <c:pt idx="2910">
                  <c:v>3.3509999999999998E-2</c:v>
                </c:pt>
                <c:pt idx="2911">
                  <c:v>3.3420000000000005E-2</c:v>
                </c:pt>
                <c:pt idx="2912">
                  <c:v>3.3649999999999999E-2</c:v>
                </c:pt>
                <c:pt idx="2913">
                  <c:v>3.3189999999999997E-2</c:v>
                </c:pt>
                <c:pt idx="2914">
                  <c:v>3.279E-2</c:v>
                </c:pt>
                <c:pt idx="2915">
                  <c:v>3.304E-2</c:v>
                </c:pt>
                <c:pt idx="2916">
                  <c:v>3.3090000000000001E-2</c:v>
                </c:pt>
                <c:pt idx="2917">
                  <c:v>3.3000000000000002E-2</c:v>
                </c:pt>
                <c:pt idx="2918">
                  <c:v>3.3240000000000006E-2</c:v>
                </c:pt>
                <c:pt idx="2919">
                  <c:v>3.3160000000000002E-2</c:v>
                </c:pt>
                <c:pt idx="2920">
                  <c:v>3.3210000000000003E-2</c:v>
                </c:pt>
                <c:pt idx="2921">
                  <c:v>3.3340000000000002E-2</c:v>
                </c:pt>
                <c:pt idx="2922">
                  <c:v>3.372E-2</c:v>
                </c:pt>
                <c:pt idx="2923">
                  <c:v>3.347E-2</c:v>
                </c:pt>
                <c:pt idx="2924">
                  <c:v>3.322E-2</c:v>
                </c:pt>
                <c:pt idx="2925">
                  <c:v>3.3000000000000002E-2</c:v>
                </c:pt>
                <c:pt idx="2926">
                  <c:v>3.3350000000000005E-2</c:v>
                </c:pt>
                <c:pt idx="2927">
                  <c:v>3.4369999999999998E-2</c:v>
                </c:pt>
                <c:pt idx="2928">
                  <c:v>3.4509999999999999E-2</c:v>
                </c:pt>
                <c:pt idx="2929">
                  <c:v>3.44E-2</c:v>
                </c:pt>
                <c:pt idx="2930">
                  <c:v>3.4720000000000001E-2</c:v>
                </c:pt>
                <c:pt idx="2931">
                  <c:v>3.4710000000000005E-2</c:v>
                </c:pt>
                <c:pt idx="2932">
                  <c:v>3.4600000000000006E-2</c:v>
                </c:pt>
                <c:pt idx="2933">
                  <c:v>3.4670000000000006E-2</c:v>
                </c:pt>
                <c:pt idx="2934">
                  <c:v>3.4360000000000002E-2</c:v>
                </c:pt>
                <c:pt idx="2935">
                  <c:v>3.4799999999999998E-2</c:v>
                </c:pt>
                <c:pt idx="2936">
                  <c:v>3.3860000000000001E-2</c:v>
                </c:pt>
                <c:pt idx="2937">
                  <c:v>3.388E-2</c:v>
                </c:pt>
                <c:pt idx="2938">
                  <c:v>3.3649999999999999E-2</c:v>
                </c:pt>
                <c:pt idx="2939">
                  <c:v>3.329E-2</c:v>
                </c:pt>
                <c:pt idx="2940">
                  <c:v>3.3250000000000002E-2</c:v>
                </c:pt>
                <c:pt idx="2941">
                  <c:v>3.3590000000000002E-2</c:v>
                </c:pt>
                <c:pt idx="2942">
                  <c:v>3.3590000000000002E-2</c:v>
                </c:pt>
                <c:pt idx="2943">
                  <c:v>3.3910000000000003E-2</c:v>
                </c:pt>
                <c:pt idx="2944">
                  <c:v>3.4259999999999999E-2</c:v>
                </c:pt>
                <c:pt idx="2945">
                  <c:v>3.5020000000000003E-2</c:v>
                </c:pt>
                <c:pt idx="2946">
                  <c:v>3.5040000000000002E-2</c:v>
                </c:pt>
                <c:pt idx="2947">
                  <c:v>3.5100000000000006E-2</c:v>
                </c:pt>
                <c:pt idx="2948">
                  <c:v>3.5200000000000002E-2</c:v>
                </c:pt>
                <c:pt idx="2949">
                  <c:v>3.5299999999999998E-2</c:v>
                </c:pt>
                <c:pt idx="2950">
                  <c:v>3.5570000000000004E-2</c:v>
                </c:pt>
                <c:pt idx="2951">
                  <c:v>3.5070000000000004E-2</c:v>
                </c:pt>
                <c:pt idx="2952">
                  <c:v>3.5380000000000002E-2</c:v>
                </c:pt>
                <c:pt idx="2953">
                  <c:v>3.5450000000000002E-2</c:v>
                </c:pt>
                <c:pt idx="2954">
                  <c:v>3.5310000000000001E-2</c:v>
                </c:pt>
                <c:pt idx="2955">
                  <c:v>3.5240000000000007E-2</c:v>
                </c:pt>
                <c:pt idx="2956">
                  <c:v>3.5119999999999998E-2</c:v>
                </c:pt>
                <c:pt idx="2957">
                  <c:v>3.5150000000000001E-2</c:v>
                </c:pt>
                <c:pt idx="2958">
                  <c:v>3.5430000000000003E-2</c:v>
                </c:pt>
                <c:pt idx="2959">
                  <c:v>3.5200000000000002E-2</c:v>
                </c:pt>
                <c:pt idx="2960">
                  <c:v>3.567E-2</c:v>
                </c:pt>
                <c:pt idx="2961">
                  <c:v>3.6519999999999997E-2</c:v>
                </c:pt>
                <c:pt idx="2962">
                  <c:v>3.6549999999999999E-2</c:v>
                </c:pt>
                <c:pt idx="2963">
                  <c:v>3.6280000000000007E-2</c:v>
                </c:pt>
                <c:pt idx="2964">
                  <c:v>3.6580000000000001E-2</c:v>
                </c:pt>
                <c:pt idx="2965">
                  <c:v>3.6060000000000002E-2</c:v>
                </c:pt>
                <c:pt idx="2966">
                  <c:v>3.6220000000000002E-2</c:v>
                </c:pt>
                <c:pt idx="2967">
                  <c:v>3.601E-2</c:v>
                </c:pt>
                <c:pt idx="2968">
                  <c:v>3.6220000000000002E-2</c:v>
                </c:pt>
                <c:pt idx="2969">
                  <c:v>3.6420000000000001E-2</c:v>
                </c:pt>
                <c:pt idx="2970">
                  <c:v>3.7440000000000001E-2</c:v>
                </c:pt>
                <c:pt idx="2971">
                  <c:v>3.9110000000000006E-2</c:v>
                </c:pt>
                <c:pt idx="2972">
                  <c:v>3.9824999999999999E-2</c:v>
                </c:pt>
                <c:pt idx="2973">
                  <c:v>4.0540000000000007E-2</c:v>
                </c:pt>
                <c:pt idx="2974">
                  <c:v>4.0120000000000003E-2</c:v>
                </c:pt>
                <c:pt idx="2975">
                  <c:v>4.0010000000000004E-2</c:v>
                </c:pt>
                <c:pt idx="2976">
                  <c:v>4.0160000000000001E-2</c:v>
                </c:pt>
                <c:pt idx="2977">
                  <c:v>4.0919999999999998E-2</c:v>
                </c:pt>
                <c:pt idx="2978">
                  <c:v>4.0730000000000002E-2</c:v>
                </c:pt>
                <c:pt idx="2979">
                  <c:v>4.0570000000000002E-2</c:v>
                </c:pt>
                <c:pt idx="2980">
                  <c:v>4.1309999999999999E-2</c:v>
                </c:pt>
                <c:pt idx="2981">
                  <c:v>4.1105000000000003E-2</c:v>
                </c:pt>
                <c:pt idx="2982">
                  <c:v>4.0900000000000006E-2</c:v>
                </c:pt>
                <c:pt idx="2983">
                  <c:v>4.0599999999999997E-2</c:v>
                </c:pt>
                <c:pt idx="2984">
                  <c:v>4.0739999999999998E-2</c:v>
                </c:pt>
                <c:pt idx="2985">
                  <c:v>4.1220000000000007E-2</c:v>
                </c:pt>
                <c:pt idx="2986">
                  <c:v>4.1840000000000002E-2</c:v>
                </c:pt>
                <c:pt idx="2987">
                  <c:v>4.1500000000000002E-2</c:v>
                </c:pt>
                <c:pt idx="2988">
                  <c:v>4.1779999999999998E-2</c:v>
                </c:pt>
                <c:pt idx="2989">
                  <c:v>4.1599999999999998E-2</c:v>
                </c:pt>
                <c:pt idx="2990">
                  <c:v>4.1300000000000003E-2</c:v>
                </c:pt>
                <c:pt idx="2991">
                  <c:v>4.1820000000000003E-2</c:v>
                </c:pt>
                <c:pt idx="2992">
                  <c:v>4.231E-2</c:v>
                </c:pt>
                <c:pt idx="2993">
                  <c:v>4.2970000000000001E-2</c:v>
                </c:pt>
                <c:pt idx="2994">
                  <c:v>4.2770000000000002E-2</c:v>
                </c:pt>
                <c:pt idx="2995">
                  <c:v>4.2180000000000002E-2</c:v>
                </c:pt>
                <c:pt idx="2996">
                  <c:v>4.3790000000000003E-2</c:v>
                </c:pt>
                <c:pt idx="2997">
                  <c:v>4.446E-2</c:v>
                </c:pt>
                <c:pt idx="2998">
                  <c:v>4.3730000000000005E-2</c:v>
                </c:pt>
                <c:pt idx="2999">
                  <c:v>4.3870000000000006E-2</c:v>
                </c:pt>
                <c:pt idx="3000">
                  <c:v>4.3740000000000001E-2</c:v>
                </c:pt>
                <c:pt idx="3001">
                  <c:v>4.3639999999999998E-2</c:v>
                </c:pt>
                <c:pt idx="3002">
                  <c:v>4.3440000000000006E-2</c:v>
                </c:pt>
                <c:pt idx="3003">
                  <c:v>4.3580000000000001E-2</c:v>
                </c:pt>
                <c:pt idx="3004">
                  <c:v>4.3720000000000002E-2</c:v>
                </c:pt>
                <c:pt idx="3005">
                  <c:v>4.3410000000000004E-2</c:v>
                </c:pt>
                <c:pt idx="3006">
                  <c:v>4.2870000000000005E-2</c:v>
                </c:pt>
                <c:pt idx="3007">
                  <c:v>4.2590000000000003E-2</c:v>
                </c:pt>
                <c:pt idx="3008">
                  <c:v>4.2550000000000004E-2</c:v>
                </c:pt>
                <c:pt idx="3009">
                  <c:v>4.2510000000000006E-2</c:v>
                </c:pt>
                <c:pt idx="3010">
                  <c:v>4.2120000000000005E-2</c:v>
                </c:pt>
                <c:pt idx="3011">
                  <c:v>4.1570000000000003E-2</c:v>
                </c:pt>
                <c:pt idx="3012">
                  <c:v>4.1760000000000005E-2</c:v>
                </c:pt>
                <c:pt idx="3013">
                  <c:v>4.1580000000000006E-2</c:v>
                </c:pt>
                <c:pt idx="3014">
                  <c:v>4.1340000000000002E-2</c:v>
                </c:pt>
                <c:pt idx="3015">
                  <c:v>4.1650000000000006E-2</c:v>
                </c:pt>
                <c:pt idx="3016">
                  <c:v>4.0910000000000002E-2</c:v>
                </c:pt>
                <c:pt idx="3017">
                  <c:v>4.1919999999999999E-2</c:v>
                </c:pt>
                <c:pt idx="3018">
                  <c:v>4.1580000000000006E-2</c:v>
                </c:pt>
                <c:pt idx="3019">
                  <c:v>4.1239999999999999E-2</c:v>
                </c:pt>
                <c:pt idx="3020">
                  <c:v>4.1510000000000005E-2</c:v>
                </c:pt>
                <c:pt idx="3021">
                  <c:v>4.2690000000000006E-2</c:v>
                </c:pt>
                <c:pt idx="3022">
                  <c:v>4.2870000000000005E-2</c:v>
                </c:pt>
                <c:pt idx="3023">
                  <c:v>4.2180000000000002E-2</c:v>
                </c:pt>
                <c:pt idx="3024">
                  <c:v>4.224E-2</c:v>
                </c:pt>
                <c:pt idx="3025">
                  <c:v>4.3090000000000003E-2</c:v>
                </c:pt>
                <c:pt idx="3026">
                  <c:v>4.3730000000000005E-2</c:v>
                </c:pt>
                <c:pt idx="3027">
                  <c:v>4.3180000000000003E-2</c:v>
                </c:pt>
                <c:pt idx="3028">
                  <c:v>4.2959999999999998E-2</c:v>
                </c:pt>
                <c:pt idx="3029">
                  <c:v>4.2650000000000007E-2</c:v>
                </c:pt>
                <c:pt idx="3030">
                  <c:v>4.3230000000000005E-2</c:v>
                </c:pt>
                <c:pt idx="3031">
                  <c:v>4.2790000000000002E-2</c:v>
                </c:pt>
                <c:pt idx="3032">
                  <c:v>4.283E-2</c:v>
                </c:pt>
                <c:pt idx="3033">
                  <c:v>4.2980000000000004E-2</c:v>
                </c:pt>
                <c:pt idx="3034">
                  <c:v>4.2660000000000003E-2</c:v>
                </c:pt>
                <c:pt idx="3035">
                  <c:v>4.1870000000000004E-2</c:v>
                </c:pt>
                <c:pt idx="3036">
                  <c:v>4.2169999999999999E-2</c:v>
                </c:pt>
                <c:pt idx="3037">
                  <c:v>4.2650000000000007E-2</c:v>
                </c:pt>
                <c:pt idx="3038">
                  <c:v>4.2840000000000003E-2</c:v>
                </c:pt>
                <c:pt idx="3039">
                  <c:v>4.3359999999999996E-2</c:v>
                </c:pt>
                <c:pt idx="3040">
                  <c:v>4.3520000000000003E-2</c:v>
                </c:pt>
                <c:pt idx="3041">
                  <c:v>4.3029999999999999E-2</c:v>
                </c:pt>
                <c:pt idx="3042">
                  <c:v>4.283E-2</c:v>
                </c:pt>
                <c:pt idx="3043">
                  <c:v>4.3035000000000004E-2</c:v>
                </c:pt>
                <c:pt idx="3044">
                  <c:v>4.3240000000000001E-2</c:v>
                </c:pt>
                <c:pt idx="3045">
                  <c:v>4.3300000000000005E-2</c:v>
                </c:pt>
                <c:pt idx="3046">
                  <c:v>4.2870000000000005E-2</c:v>
                </c:pt>
                <c:pt idx="3047">
                  <c:v>4.2270000000000002E-2</c:v>
                </c:pt>
                <c:pt idx="3048">
                  <c:v>4.2340000000000003E-2</c:v>
                </c:pt>
                <c:pt idx="3049">
                  <c:v>4.2370000000000005E-2</c:v>
                </c:pt>
                <c:pt idx="3050">
                  <c:v>4.342E-2</c:v>
                </c:pt>
                <c:pt idx="3051">
                  <c:v>4.3740000000000001E-2</c:v>
                </c:pt>
                <c:pt idx="3052">
                  <c:v>4.3830000000000001E-2</c:v>
                </c:pt>
                <c:pt idx="3053">
                  <c:v>4.3650000000000008E-2</c:v>
                </c:pt>
                <c:pt idx="3054">
                  <c:v>4.3679999999999997E-2</c:v>
                </c:pt>
                <c:pt idx="3055">
                  <c:v>4.4170000000000001E-2</c:v>
                </c:pt>
                <c:pt idx="3056">
                  <c:v>4.4500000000000005E-2</c:v>
                </c:pt>
                <c:pt idx="3057">
                  <c:v>4.4679999999999997E-2</c:v>
                </c:pt>
                <c:pt idx="3058">
                  <c:v>4.4590000000000005E-2</c:v>
                </c:pt>
                <c:pt idx="3059">
                  <c:v>4.4660000000000005E-2</c:v>
                </c:pt>
                <c:pt idx="3060">
                  <c:v>4.4590000000000005E-2</c:v>
                </c:pt>
                <c:pt idx="3061">
                  <c:v>4.3980000000000005E-2</c:v>
                </c:pt>
                <c:pt idx="3062">
                  <c:v>4.3880000000000002E-2</c:v>
                </c:pt>
                <c:pt idx="3063">
                  <c:v>4.3840000000000004E-2</c:v>
                </c:pt>
                <c:pt idx="3064">
                  <c:v>4.3210000000000005E-2</c:v>
                </c:pt>
                <c:pt idx="3065">
                  <c:v>4.2690000000000006E-2</c:v>
                </c:pt>
                <c:pt idx="3066">
                  <c:v>4.2890000000000005E-2</c:v>
                </c:pt>
                <c:pt idx="3067">
                  <c:v>4.3029999999999999E-2</c:v>
                </c:pt>
                <c:pt idx="3068">
                  <c:v>4.2580000000000007E-2</c:v>
                </c:pt>
                <c:pt idx="3069">
                  <c:v>4.2419999999999999E-2</c:v>
                </c:pt>
                <c:pt idx="3070">
                  <c:v>4.2720000000000001E-2</c:v>
                </c:pt>
                <c:pt idx="3071">
                  <c:v>4.2910000000000004E-2</c:v>
                </c:pt>
                <c:pt idx="3072">
                  <c:v>4.3139999999999998E-2</c:v>
                </c:pt>
                <c:pt idx="3073">
                  <c:v>4.2450000000000002E-2</c:v>
                </c:pt>
                <c:pt idx="3074">
                  <c:v>4.2380000000000001E-2</c:v>
                </c:pt>
                <c:pt idx="3075">
                  <c:v>4.249E-2</c:v>
                </c:pt>
                <c:pt idx="3076">
                  <c:v>4.2500000000000003E-2</c:v>
                </c:pt>
                <c:pt idx="3077">
                  <c:v>4.2069999999999996E-2</c:v>
                </c:pt>
                <c:pt idx="3078">
                  <c:v>4.2349999999999999E-2</c:v>
                </c:pt>
                <c:pt idx="3079">
                  <c:v>4.1730000000000003E-2</c:v>
                </c:pt>
                <c:pt idx="3080">
                  <c:v>4.1680000000000009E-2</c:v>
                </c:pt>
                <c:pt idx="3081">
                  <c:v>4.1430000000000002E-2</c:v>
                </c:pt>
                <c:pt idx="3082">
                  <c:v>4.1255E-2</c:v>
                </c:pt>
                <c:pt idx="3083">
                  <c:v>4.1080000000000005E-2</c:v>
                </c:pt>
                <c:pt idx="3084">
                  <c:v>4.0760000000000005E-2</c:v>
                </c:pt>
                <c:pt idx="3085">
                  <c:v>4.0919999999999998E-2</c:v>
                </c:pt>
                <c:pt idx="3086">
                  <c:v>4.1120000000000004E-2</c:v>
                </c:pt>
                <c:pt idx="3087">
                  <c:v>4.0960000000000003E-2</c:v>
                </c:pt>
                <c:pt idx="3088">
                  <c:v>4.1509999999999998E-2</c:v>
                </c:pt>
                <c:pt idx="3089">
                  <c:v>4.1910000000000003E-2</c:v>
                </c:pt>
                <c:pt idx="3090">
                  <c:v>4.2040000000000008E-2</c:v>
                </c:pt>
                <c:pt idx="3091">
                  <c:v>4.1739999999999999E-2</c:v>
                </c:pt>
                <c:pt idx="3092">
                  <c:v>4.1880000000000001E-2</c:v>
                </c:pt>
                <c:pt idx="3093">
                  <c:v>4.1880000000000001E-2</c:v>
                </c:pt>
                <c:pt idx="3094">
                  <c:v>4.1919999999999999E-2</c:v>
                </c:pt>
                <c:pt idx="3095">
                  <c:v>4.1550000000000004E-2</c:v>
                </c:pt>
                <c:pt idx="3096">
                  <c:v>4.2139999999999997E-2</c:v>
                </c:pt>
                <c:pt idx="3097">
                  <c:v>4.2069999999999996E-2</c:v>
                </c:pt>
                <c:pt idx="3098">
                  <c:v>4.2210000000000004E-2</c:v>
                </c:pt>
                <c:pt idx="3099">
                  <c:v>4.2410000000000003E-2</c:v>
                </c:pt>
                <c:pt idx="3100">
                  <c:v>4.2099999999999999E-2</c:v>
                </c:pt>
                <c:pt idx="3101">
                  <c:v>4.2280000000000005E-2</c:v>
                </c:pt>
                <c:pt idx="3102">
                  <c:v>4.1709999999999997E-2</c:v>
                </c:pt>
                <c:pt idx="3103">
                  <c:v>4.1720000000000007E-2</c:v>
                </c:pt>
                <c:pt idx="3104">
                  <c:v>4.1480000000000003E-2</c:v>
                </c:pt>
                <c:pt idx="3105">
                  <c:v>4.0919999999999998E-2</c:v>
                </c:pt>
                <c:pt idx="3106">
                  <c:v>4.0680000000000008E-2</c:v>
                </c:pt>
                <c:pt idx="3107">
                  <c:v>4.0960000000000003E-2</c:v>
                </c:pt>
                <c:pt idx="3108">
                  <c:v>4.088E-2</c:v>
                </c:pt>
                <c:pt idx="3109">
                  <c:v>4.0930000000000001E-2</c:v>
                </c:pt>
                <c:pt idx="3110">
                  <c:v>4.1500000000000002E-2</c:v>
                </c:pt>
                <c:pt idx="3111">
                  <c:v>4.1290000000000007E-2</c:v>
                </c:pt>
                <c:pt idx="3112">
                  <c:v>4.1099999999999998E-2</c:v>
                </c:pt>
                <c:pt idx="3113">
                  <c:v>4.0960000000000003E-2</c:v>
                </c:pt>
                <c:pt idx="3114">
                  <c:v>4.07E-2</c:v>
                </c:pt>
                <c:pt idx="3115">
                  <c:v>4.0739999999999998E-2</c:v>
                </c:pt>
                <c:pt idx="3116">
                  <c:v>4.02E-2</c:v>
                </c:pt>
                <c:pt idx="3117">
                  <c:v>4.0370000000000003E-2</c:v>
                </c:pt>
                <c:pt idx="3118">
                  <c:v>4.0050000000000002E-2</c:v>
                </c:pt>
                <c:pt idx="3119">
                  <c:v>4.0219999999999999E-2</c:v>
                </c:pt>
                <c:pt idx="3120">
                  <c:v>4.0750000000000008E-2</c:v>
                </c:pt>
                <c:pt idx="3121">
                  <c:v>4.0930000000000001E-2</c:v>
                </c:pt>
                <c:pt idx="3122">
                  <c:v>4.0739999999999998E-2</c:v>
                </c:pt>
                <c:pt idx="3123">
                  <c:v>4.0720000000000006E-2</c:v>
                </c:pt>
                <c:pt idx="3124">
                  <c:v>4.0150000000000005E-2</c:v>
                </c:pt>
                <c:pt idx="3125">
                  <c:v>4.0559999999999999E-2</c:v>
                </c:pt>
                <c:pt idx="3126">
                  <c:v>4.0370000000000003E-2</c:v>
                </c:pt>
                <c:pt idx="3127">
                  <c:v>4.054E-2</c:v>
                </c:pt>
                <c:pt idx="3128">
                  <c:v>4.0600000000000004E-2</c:v>
                </c:pt>
                <c:pt idx="3129">
                  <c:v>4.0600000000000004E-2</c:v>
                </c:pt>
                <c:pt idx="3130">
                  <c:v>4.027E-2</c:v>
                </c:pt>
                <c:pt idx="3131">
                  <c:v>4.0300000000000002E-2</c:v>
                </c:pt>
                <c:pt idx="3132">
                  <c:v>4.0070000000000008E-2</c:v>
                </c:pt>
                <c:pt idx="3133">
                  <c:v>4.0730000000000002E-2</c:v>
                </c:pt>
                <c:pt idx="3134">
                  <c:v>4.0980000000000003E-2</c:v>
                </c:pt>
                <c:pt idx="3135">
                  <c:v>4.1529999999999997E-2</c:v>
                </c:pt>
                <c:pt idx="3136">
                  <c:v>4.1720000000000007E-2</c:v>
                </c:pt>
                <c:pt idx="3137">
                  <c:v>3.9690000000000003E-2</c:v>
                </c:pt>
                <c:pt idx="3138">
                  <c:v>3.9690000000000003E-2</c:v>
                </c:pt>
                <c:pt idx="3139">
                  <c:v>3.9690000000000003E-2</c:v>
                </c:pt>
                <c:pt idx="3140">
                  <c:v>4.0169999999999997E-2</c:v>
                </c:pt>
                <c:pt idx="3141">
                  <c:v>4.0080000000000005E-2</c:v>
                </c:pt>
                <c:pt idx="3142">
                  <c:v>3.9959999999999996E-2</c:v>
                </c:pt>
                <c:pt idx="3143">
                  <c:v>0.04</c:v>
                </c:pt>
                <c:pt idx="3144">
                  <c:v>3.9359999999999999E-2</c:v>
                </c:pt>
                <c:pt idx="3145">
                  <c:v>3.9639999999999995E-2</c:v>
                </c:pt>
                <c:pt idx="3146">
                  <c:v>3.9440000000000003E-2</c:v>
                </c:pt>
                <c:pt idx="3147">
                  <c:v>3.9400000000000004E-2</c:v>
                </c:pt>
                <c:pt idx="3148">
                  <c:v>3.882E-2</c:v>
                </c:pt>
                <c:pt idx="3149">
                  <c:v>3.8879999999999998E-2</c:v>
                </c:pt>
                <c:pt idx="3150">
                  <c:v>3.9E-2</c:v>
                </c:pt>
                <c:pt idx="3151">
                  <c:v>3.882E-2</c:v>
                </c:pt>
                <c:pt idx="3152">
                  <c:v>3.884E-2</c:v>
                </c:pt>
                <c:pt idx="3153">
                  <c:v>3.9480000000000001E-2</c:v>
                </c:pt>
                <c:pt idx="3154">
                  <c:v>3.9599999999999996E-2</c:v>
                </c:pt>
                <c:pt idx="3155">
                  <c:v>3.9580000000000004E-2</c:v>
                </c:pt>
                <c:pt idx="3156">
                  <c:v>3.9440000000000003E-2</c:v>
                </c:pt>
                <c:pt idx="3157">
                  <c:v>3.9249999999999993E-2</c:v>
                </c:pt>
                <c:pt idx="3158">
                  <c:v>3.8940000000000002E-2</c:v>
                </c:pt>
                <c:pt idx="3159">
                  <c:v>3.8800000000000001E-2</c:v>
                </c:pt>
                <c:pt idx="3160">
                  <c:v>3.8800000000000001E-2</c:v>
                </c:pt>
                <c:pt idx="3161">
                  <c:v>3.9190000000000003E-2</c:v>
                </c:pt>
                <c:pt idx="3162">
                  <c:v>3.8969999999999998E-2</c:v>
                </c:pt>
                <c:pt idx="3163">
                  <c:v>3.9080000000000004E-2</c:v>
                </c:pt>
                <c:pt idx="3164">
                  <c:v>3.8620000000000002E-2</c:v>
                </c:pt>
                <c:pt idx="3165">
                  <c:v>3.8580000000000003E-2</c:v>
                </c:pt>
                <c:pt idx="3166">
                  <c:v>3.8470000000000004E-2</c:v>
                </c:pt>
                <c:pt idx="3167">
                  <c:v>3.8429999999999999E-2</c:v>
                </c:pt>
                <c:pt idx="3168">
                  <c:v>3.8879999999999998E-2</c:v>
                </c:pt>
                <c:pt idx="3169">
                  <c:v>3.8769999999999999E-2</c:v>
                </c:pt>
                <c:pt idx="3170">
                  <c:v>3.8449999999999998E-2</c:v>
                </c:pt>
                <c:pt idx="3171">
                  <c:v>3.7900000000000003E-2</c:v>
                </c:pt>
                <c:pt idx="3172">
                  <c:v>3.805E-2</c:v>
                </c:pt>
                <c:pt idx="3173">
                  <c:v>3.8089999999999999E-2</c:v>
                </c:pt>
                <c:pt idx="3174">
                  <c:v>3.7900000000000003E-2</c:v>
                </c:pt>
                <c:pt idx="3175">
                  <c:v>3.7959999999999994E-2</c:v>
                </c:pt>
                <c:pt idx="3176">
                  <c:v>3.7839999999999999E-2</c:v>
                </c:pt>
                <c:pt idx="3177">
                  <c:v>3.7760000000000002E-2</c:v>
                </c:pt>
                <c:pt idx="3178">
                  <c:v>3.7220000000000003E-2</c:v>
                </c:pt>
                <c:pt idx="3179">
                  <c:v>3.7599999999999995E-2</c:v>
                </c:pt>
                <c:pt idx="3180">
                  <c:v>3.7540000000000004E-2</c:v>
                </c:pt>
                <c:pt idx="3181">
                  <c:v>3.7839999999999999E-2</c:v>
                </c:pt>
                <c:pt idx="3182">
                  <c:v>3.7180000000000005E-2</c:v>
                </c:pt>
                <c:pt idx="3183">
                  <c:v>3.7040000000000003E-2</c:v>
                </c:pt>
                <c:pt idx="3184">
                  <c:v>3.6809999999999996E-2</c:v>
                </c:pt>
                <c:pt idx="3185">
                  <c:v>3.705E-2</c:v>
                </c:pt>
                <c:pt idx="3186">
                  <c:v>3.746E-2</c:v>
                </c:pt>
                <c:pt idx="3187">
                  <c:v>3.7900000000000003E-2</c:v>
                </c:pt>
                <c:pt idx="3188">
                  <c:v>3.8029999999999994E-2</c:v>
                </c:pt>
                <c:pt idx="3189">
                  <c:v>3.8290000000000005E-2</c:v>
                </c:pt>
                <c:pt idx="3190">
                  <c:v>3.8330000000000003E-2</c:v>
                </c:pt>
                <c:pt idx="3191">
                  <c:v>3.8550000000000001E-2</c:v>
                </c:pt>
                <c:pt idx="3192">
                  <c:v>3.8570000000000007E-2</c:v>
                </c:pt>
                <c:pt idx="3193">
                  <c:v>3.848E-2</c:v>
                </c:pt>
                <c:pt idx="3194">
                  <c:v>3.8719999999999997E-2</c:v>
                </c:pt>
                <c:pt idx="3195">
                  <c:v>3.866E-2</c:v>
                </c:pt>
                <c:pt idx="3196">
                  <c:v>3.8359999999999998E-2</c:v>
                </c:pt>
                <c:pt idx="3197">
                  <c:v>3.8540000000000005E-2</c:v>
                </c:pt>
                <c:pt idx="3198">
                  <c:v>3.8980000000000001E-2</c:v>
                </c:pt>
                <c:pt idx="3199">
                  <c:v>3.9489999999999997E-2</c:v>
                </c:pt>
                <c:pt idx="3200">
                  <c:v>3.9269999999999999E-2</c:v>
                </c:pt>
                <c:pt idx="3201">
                  <c:v>3.9309999999999998E-2</c:v>
                </c:pt>
                <c:pt idx="3202">
                  <c:v>3.9379999999999998E-2</c:v>
                </c:pt>
                <c:pt idx="3203">
                  <c:v>3.9480000000000001E-2</c:v>
                </c:pt>
                <c:pt idx="3204">
                  <c:v>3.9529999999999996E-2</c:v>
                </c:pt>
                <c:pt idx="3205">
                  <c:v>3.9739999999999998E-2</c:v>
                </c:pt>
                <c:pt idx="3206">
                  <c:v>3.9480000000000001E-2</c:v>
                </c:pt>
                <c:pt idx="3207">
                  <c:v>3.9220000000000005E-2</c:v>
                </c:pt>
                <c:pt idx="3208">
                  <c:v>3.9359999999999999E-2</c:v>
                </c:pt>
                <c:pt idx="3209">
                  <c:v>3.9359999999999999E-2</c:v>
                </c:pt>
                <c:pt idx="3210">
                  <c:v>3.8989999999999997E-2</c:v>
                </c:pt>
                <c:pt idx="3211">
                  <c:v>3.8949999999999999E-2</c:v>
                </c:pt>
                <c:pt idx="3212">
                  <c:v>3.9169999999999996E-2</c:v>
                </c:pt>
                <c:pt idx="3213">
                  <c:v>3.952E-2</c:v>
                </c:pt>
                <c:pt idx="3214">
                  <c:v>3.9169999999999996E-2</c:v>
                </c:pt>
                <c:pt idx="3215">
                  <c:v>3.9949999999999999E-2</c:v>
                </c:pt>
                <c:pt idx="3216">
                  <c:v>3.9830000000000004E-2</c:v>
                </c:pt>
                <c:pt idx="3217">
                  <c:v>4.0259999999999997E-2</c:v>
                </c:pt>
                <c:pt idx="3218">
                  <c:v>4.0710000000000003E-2</c:v>
                </c:pt>
                <c:pt idx="3219">
                  <c:v>4.0649999999999999E-2</c:v>
                </c:pt>
                <c:pt idx="3220">
                  <c:v>4.0340000000000001E-2</c:v>
                </c:pt>
                <c:pt idx="3221">
                  <c:v>4.0099999999999997E-2</c:v>
                </c:pt>
                <c:pt idx="3222">
                  <c:v>3.9830000000000004E-2</c:v>
                </c:pt>
                <c:pt idx="3223">
                  <c:v>3.9809999999999998E-2</c:v>
                </c:pt>
                <c:pt idx="3224">
                  <c:v>3.9800000000000002E-2</c:v>
                </c:pt>
                <c:pt idx="3225">
                  <c:v>3.9750000000000001E-2</c:v>
                </c:pt>
                <c:pt idx="3226">
                  <c:v>3.943E-2</c:v>
                </c:pt>
                <c:pt idx="3227">
                  <c:v>3.9269999999999999E-2</c:v>
                </c:pt>
                <c:pt idx="3228">
                  <c:v>3.9209999999999995E-2</c:v>
                </c:pt>
                <c:pt idx="3229">
                  <c:v>3.9580000000000004E-2</c:v>
                </c:pt>
                <c:pt idx="3230">
                  <c:v>4.0029999999999996E-2</c:v>
                </c:pt>
                <c:pt idx="3231">
                  <c:v>4.0120000000000003E-2</c:v>
                </c:pt>
                <c:pt idx="3232">
                  <c:v>4.0059999999999998E-2</c:v>
                </c:pt>
                <c:pt idx="3233">
                  <c:v>3.9710000000000002E-2</c:v>
                </c:pt>
                <c:pt idx="3234">
                  <c:v>3.9730000000000001E-2</c:v>
                </c:pt>
                <c:pt idx="3235">
                  <c:v>3.9739999999999998E-2</c:v>
                </c:pt>
                <c:pt idx="3236">
                  <c:v>3.9870000000000003E-2</c:v>
                </c:pt>
                <c:pt idx="3237">
                  <c:v>3.9790000000000006E-2</c:v>
                </c:pt>
                <c:pt idx="3238">
                  <c:v>3.9690000000000003E-2</c:v>
                </c:pt>
                <c:pt idx="3239">
                  <c:v>3.9660000000000001E-2</c:v>
                </c:pt>
                <c:pt idx="3240">
                  <c:v>3.9629999999999999E-2</c:v>
                </c:pt>
                <c:pt idx="3241">
                  <c:v>3.9569999999999994E-2</c:v>
                </c:pt>
                <c:pt idx="3242">
                  <c:v>3.9400000000000004E-2</c:v>
                </c:pt>
                <c:pt idx="3243">
                  <c:v>4.0059999999999998E-2</c:v>
                </c:pt>
                <c:pt idx="3244">
                  <c:v>4.0139999999999995E-2</c:v>
                </c:pt>
                <c:pt idx="3245">
                  <c:v>4.0219999999999999E-2</c:v>
                </c:pt>
                <c:pt idx="3246">
                  <c:v>4.0039999999999999E-2</c:v>
                </c:pt>
                <c:pt idx="3247">
                  <c:v>4.0010000000000004E-2</c:v>
                </c:pt>
                <c:pt idx="3248">
                  <c:v>3.9400000000000004E-2</c:v>
                </c:pt>
                <c:pt idx="3249">
                  <c:v>3.9559999999999998E-2</c:v>
                </c:pt>
                <c:pt idx="3250">
                  <c:v>0.04</c:v>
                </c:pt>
                <c:pt idx="3251">
                  <c:v>3.9860000000000007E-2</c:v>
                </c:pt>
                <c:pt idx="3252">
                  <c:v>4.0329999999999998E-2</c:v>
                </c:pt>
                <c:pt idx="3253">
                  <c:v>3.9919999999999997E-2</c:v>
                </c:pt>
                <c:pt idx="3254">
                  <c:v>3.9780000000000003E-2</c:v>
                </c:pt>
                <c:pt idx="3255">
                  <c:v>3.9460000000000002E-2</c:v>
                </c:pt>
                <c:pt idx="3256">
                  <c:v>3.9580000000000004E-2</c:v>
                </c:pt>
                <c:pt idx="3257">
                  <c:v>4.036E-2</c:v>
                </c:pt>
                <c:pt idx="3258">
                  <c:v>4.0739999999999998E-2</c:v>
                </c:pt>
                <c:pt idx="3259">
                  <c:v>4.0819999999999995E-2</c:v>
                </c:pt>
                <c:pt idx="3260">
                  <c:v>4.0660000000000002E-2</c:v>
                </c:pt>
                <c:pt idx="3261">
                  <c:v>4.0279999999999996E-2</c:v>
                </c:pt>
                <c:pt idx="3262">
                  <c:v>4.0090000000000001E-2</c:v>
                </c:pt>
                <c:pt idx="3263">
                  <c:v>3.9910000000000001E-2</c:v>
                </c:pt>
                <c:pt idx="3264">
                  <c:v>3.9959999999999996E-2</c:v>
                </c:pt>
                <c:pt idx="3265">
                  <c:v>4.0349999999999997E-2</c:v>
                </c:pt>
                <c:pt idx="3266">
                  <c:v>4.0289999999999999E-2</c:v>
                </c:pt>
                <c:pt idx="3267">
                  <c:v>4.0529999999999997E-2</c:v>
                </c:pt>
                <c:pt idx="3268">
                  <c:v>4.0629999999999999E-2</c:v>
                </c:pt>
                <c:pt idx="3269">
                  <c:v>4.052E-2</c:v>
                </c:pt>
                <c:pt idx="3270">
                  <c:v>4.1070000000000002E-2</c:v>
                </c:pt>
                <c:pt idx="3271">
                  <c:v>4.1680000000000002E-2</c:v>
                </c:pt>
                <c:pt idx="3272">
                  <c:v>4.1429999999999995E-2</c:v>
                </c:pt>
                <c:pt idx="3273">
                  <c:v>4.1360000000000001E-2</c:v>
                </c:pt>
                <c:pt idx="3274">
                  <c:v>4.1235000000000001E-2</c:v>
                </c:pt>
                <c:pt idx="3275">
                  <c:v>4.1110000000000001E-2</c:v>
                </c:pt>
                <c:pt idx="3276">
                  <c:v>4.1300000000000003E-2</c:v>
                </c:pt>
                <c:pt idx="3277">
                  <c:v>4.19E-2</c:v>
                </c:pt>
                <c:pt idx="3278">
                  <c:v>4.2529999999999998E-2</c:v>
                </c:pt>
                <c:pt idx="3279">
                  <c:v>4.2499999999999996E-2</c:v>
                </c:pt>
                <c:pt idx="3280">
                  <c:v>4.2320000000000003E-2</c:v>
                </c:pt>
                <c:pt idx="3281">
                  <c:v>4.2630000000000001E-2</c:v>
                </c:pt>
                <c:pt idx="3282">
                  <c:v>4.2610000000000002E-2</c:v>
                </c:pt>
                <c:pt idx="3283">
                  <c:v>4.2450000000000002E-2</c:v>
                </c:pt>
                <c:pt idx="3284">
                  <c:v>4.2999999999999997E-2</c:v>
                </c:pt>
                <c:pt idx="3285">
                  <c:v>4.3109999999999996E-2</c:v>
                </c:pt>
                <c:pt idx="3286">
                  <c:v>4.3270000000000003E-2</c:v>
                </c:pt>
                <c:pt idx="3287">
                  <c:v>4.3359999999999996E-2</c:v>
                </c:pt>
                <c:pt idx="3288">
                  <c:v>4.4420000000000001E-2</c:v>
                </c:pt>
                <c:pt idx="3289">
                  <c:v>4.4649999999999995E-2</c:v>
                </c:pt>
                <c:pt idx="3290">
                  <c:v>4.4269999999999997E-2</c:v>
                </c:pt>
                <c:pt idx="3291">
                  <c:v>4.3889999999999998E-2</c:v>
                </c:pt>
                <c:pt idx="3292">
                  <c:v>4.4749999999999998E-2</c:v>
                </c:pt>
                <c:pt idx="3293">
                  <c:v>4.4429999999999997E-2</c:v>
                </c:pt>
                <c:pt idx="3294">
                  <c:v>4.4380000000000003E-2</c:v>
                </c:pt>
                <c:pt idx="3295">
                  <c:v>4.437E-2</c:v>
                </c:pt>
                <c:pt idx="3296">
                  <c:v>4.4740000000000002E-2</c:v>
                </c:pt>
                <c:pt idx="3297">
                  <c:v>4.48E-2</c:v>
                </c:pt>
                <c:pt idx="3298">
                  <c:v>4.446E-2</c:v>
                </c:pt>
                <c:pt idx="3299">
                  <c:v>4.4674999999999999E-2</c:v>
                </c:pt>
                <c:pt idx="3300">
                  <c:v>4.4889999999999999E-2</c:v>
                </c:pt>
                <c:pt idx="3301">
                  <c:v>4.4920000000000002E-2</c:v>
                </c:pt>
                <c:pt idx="3302">
                  <c:v>4.5109999999999997E-2</c:v>
                </c:pt>
                <c:pt idx="3303">
                  <c:v>4.4660000000000005E-2</c:v>
                </c:pt>
                <c:pt idx="3304">
                  <c:v>4.4139999999999999E-2</c:v>
                </c:pt>
                <c:pt idx="3305">
                  <c:v>4.4999999999999998E-2</c:v>
                </c:pt>
                <c:pt idx="3306">
                  <c:v>4.4679999999999997E-2</c:v>
                </c:pt>
                <c:pt idx="3307">
                  <c:v>4.4389999999999999E-2</c:v>
                </c:pt>
                <c:pt idx="3308">
                  <c:v>4.4409999999999998E-2</c:v>
                </c:pt>
                <c:pt idx="3309">
                  <c:v>4.437E-2</c:v>
                </c:pt>
                <c:pt idx="3310">
                  <c:v>4.444E-2</c:v>
                </c:pt>
                <c:pt idx="3311">
                  <c:v>4.4639999999999999E-2</c:v>
                </c:pt>
                <c:pt idx="3312">
                  <c:v>4.4510000000000001E-2</c:v>
                </c:pt>
                <c:pt idx="3313">
                  <c:v>4.4980000000000006E-2</c:v>
                </c:pt>
                <c:pt idx="3314">
                  <c:v>4.4830000000000002E-2</c:v>
                </c:pt>
                <c:pt idx="3315">
                  <c:v>4.4740000000000002E-2</c:v>
                </c:pt>
                <c:pt idx="3316">
                  <c:v>4.4380000000000003E-2</c:v>
                </c:pt>
                <c:pt idx="3317">
                  <c:v>4.4069999999999998E-2</c:v>
                </c:pt>
                <c:pt idx="3318">
                  <c:v>4.446E-2</c:v>
                </c:pt>
                <c:pt idx="3319">
                  <c:v>4.4450000000000003E-2</c:v>
                </c:pt>
                <c:pt idx="3320">
                  <c:v>4.478E-2</c:v>
                </c:pt>
                <c:pt idx="3321">
                  <c:v>4.4969999999999996E-2</c:v>
                </c:pt>
                <c:pt idx="3322">
                  <c:v>4.41E-2</c:v>
                </c:pt>
                <c:pt idx="3323">
                  <c:v>4.4350000000000001E-2</c:v>
                </c:pt>
                <c:pt idx="3324">
                  <c:v>4.4170000000000001E-2</c:v>
                </c:pt>
                <c:pt idx="3325">
                  <c:v>4.41E-2</c:v>
                </c:pt>
                <c:pt idx="3326">
                  <c:v>4.3310000000000001E-2</c:v>
                </c:pt>
                <c:pt idx="3327">
                  <c:v>4.3429999999999996E-2</c:v>
                </c:pt>
                <c:pt idx="3328">
                  <c:v>4.3505000000000002E-2</c:v>
                </c:pt>
                <c:pt idx="3329">
                  <c:v>4.3580000000000001E-2</c:v>
                </c:pt>
                <c:pt idx="3330">
                  <c:v>4.3639999999999998E-2</c:v>
                </c:pt>
                <c:pt idx="3331">
                  <c:v>4.3650000000000001E-2</c:v>
                </c:pt>
                <c:pt idx="3332">
                  <c:v>4.4150000000000002E-2</c:v>
                </c:pt>
                <c:pt idx="3333">
                  <c:v>4.3700000000000003E-2</c:v>
                </c:pt>
                <c:pt idx="3334">
                  <c:v>4.3889999999999998E-2</c:v>
                </c:pt>
                <c:pt idx="3335">
                  <c:v>4.3769999999999996E-2</c:v>
                </c:pt>
                <c:pt idx="3336">
                  <c:v>4.3590000000000004E-2</c:v>
                </c:pt>
                <c:pt idx="3337">
                  <c:v>4.4049999999999999E-2</c:v>
                </c:pt>
                <c:pt idx="3338">
                  <c:v>4.4139999999999999E-2</c:v>
                </c:pt>
                <c:pt idx="3339">
                  <c:v>4.4230000000000005E-2</c:v>
                </c:pt>
                <c:pt idx="3340">
                  <c:v>4.41E-2</c:v>
                </c:pt>
                <c:pt idx="3341">
                  <c:v>4.4089999999999997E-2</c:v>
                </c:pt>
                <c:pt idx="3342">
                  <c:v>4.4789999999999996E-2</c:v>
                </c:pt>
                <c:pt idx="3343">
                  <c:v>4.5179999999999998E-2</c:v>
                </c:pt>
                <c:pt idx="3344">
                  <c:v>4.5469999999999997E-2</c:v>
                </c:pt>
                <c:pt idx="3345">
                  <c:v>4.5659999999999999E-2</c:v>
                </c:pt>
                <c:pt idx="3346">
                  <c:v>4.5899999999999996E-2</c:v>
                </c:pt>
                <c:pt idx="3347">
                  <c:v>4.5769999999999998E-2</c:v>
                </c:pt>
                <c:pt idx="3348">
                  <c:v>4.5339999999999998E-2</c:v>
                </c:pt>
                <c:pt idx="3349">
                  <c:v>4.5249999999999999E-2</c:v>
                </c:pt>
                <c:pt idx="3350">
                  <c:v>4.546E-2</c:v>
                </c:pt>
                <c:pt idx="3351">
                  <c:v>4.5379999999999997E-2</c:v>
                </c:pt>
                <c:pt idx="3352">
                  <c:v>4.5100000000000001E-2</c:v>
                </c:pt>
                <c:pt idx="3353">
                  <c:v>4.5240000000000002E-2</c:v>
                </c:pt>
                <c:pt idx="3354">
                  <c:v>4.5350000000000001E-2</c:v>
                </c:pt>
                <c:pt idx="3355">
                  <c:v>4.5579999999999996E-2</c:v>
                </c:pt>
                <c:pt idx="3356">
                  <c:v>4.5670000000000002E-2</c:v>
                </c:pt>
                <c:pt idx="3357">
                  <c:v>4.555E-2</c:v>
                </c:pt>
                <c:pt idx="3358">
                  <c:v>4.555E-2</c:v>
                </c:pt>
                <c:pt idx="3359">
                  <c:v>4.5579999999999996E-2</c:v>
                </c:pt>
                <c:pt idx="3360">
                  <c:v>4.6300000000000001E-2</c:v>
                </c:pt>
                <c:pt idx="3361">
                  <c:v>4.6629999999999998E-2</c:v>
                </c:pt>
                <c:pt idx="3362">
                  <c:v>4.6809999999999997E-2</c:v>
                </c:pt>
                <c:pt idx="3363">
                  <c:v>4.6509999999999996E-2</c:v>
                </c:pt>
                <c:pt idx="3364">
                  <c:v>4.6530000000000002E-2</c:v>
                </c:pt>
                <c:pt idx="3365">
                  <c:v>4.6509999999999996E-2</c:v>
                </c:pt>
                <c:pt idx="3366">
                  <c:v>4.5910000000000006E-2</c:v>
                </c:pt>
                <c:pt idx="3367">
                  <c:v>4.5359999999999998E-2</c:v>
                </c:pt>
                <c:pt idx="3368">
                  <c:v>4.5179999999999998E-2</c:v>
                </c:pt>
                <c:pt idx="3369">
                  <c:v>4.4854999999999999E-2</c:v>
                </c:pt>
                <c:pt idx="3370">
                  <c:v>4.453E-2</c:v>
                </c:pt>
                <c:pt idx="3371">
                  <c:v>4.4319999999999998E-2</c:v>
                </c:pt>
                <c:pt idx="3372">
                  <c:v>4.4289999999999996E-2</c:v>
                </c:pt>
                <c:pt idx="3373">
                  <c:v>4.4889999999999999E-2</c:v>
                </c:pt>
                <c:pt idx="3374">
                  <c:v>4.521E-2</c:v>
                </c:pt>
                <c:pt idx="3375">
                  <c:v>4.5249999999999999E-2</c:v>
                </c:pt>
                <c:pt idx="3376">
                  <c:v>4.5679999999999998E-2</c:v>
                </c:pt>
                <c:pt idx="3377">
                  <c:v>4.5670000000000002E-2</c:v>
                </c:pt>
                <c:pt idx="3378">
                  <c:v>4.5370000000000001E-2</c:v>
                </c:pt>
                <c:pt idx="3379">
                  <c:v>4.5609999999999998E-2</c:v>
                </c:pt>
                <c:pt idx="3380">
                  <c:v>4.5679999999999998E-2</c:v>
                </c:pt>
                <c:pt idx="3381">
                  <c:v>4.5630000000000004E-2</c:v>
                </c:pt>
                <c:pt idx="3382">
                  <c:v>4.5469999999999997E-2</c:v>
                </c:pt>
                <c:pt idx="3383">
                  <c:v>4.5030000000000001E-2</c:v>
                </c:pt>
                <c:pt idx="3384">
                  <c:v>4.5179999999999998E-2</c:v>
                </c:pt>
                <c:pt idx="3385">
                  <c:v>4.4940000000000001E-2</c:v>
                </c:pt>
                <c:pt idx="3386">
                  <c:v>4.5039999999999997E-2</c:v>
                </c:pt>
                <c:pt idx="3387">
                  <c:v>4.5069999999999999E-2</c:v>
                </c:pt>
                <c:pt idx="3388">
                  <c:v>4.5060000000000003E-2</c:v>
                </c:pt>
                <c:pt idx="3389">
                  <c:v>4.4769999999999997E-2</c:v>
                </c:pt>
                <c:pt idx="3390">
                  <c:v>4.4830000000000002E-2</c:v>
                </c:pt>
                <c:pt idx="3391">
                  <c:v>4.4660000000000005E-2</c:v>
                </c:pt>
                <c:pt idx="3392">
                  <c:v>4.4520000000000004E-2</c:v>
                </c:pt>
                <c:pt idx="3393">
                  <c:v>4.4520000000000004E-2</c:v>
                </c:pt>
                <c:pt idx="3394">
                  <c:v>4.3400000000000001E-2</c:v>
                </c:pt>
                <c:pt idx="3395">
                  <c:v>4.3240000000000001E-2</c:v>
                </c:pt>
                <c:pt idx="3396">
                  <c:v>4.3174999999999998E-2</c:v>
                </c:pt>
                <c:pt idx="3397">
                  <c:v>4.3110000000000002E-2</c:v>
                </c:pt>
                <c:pt idx="3398">
                  <c:v>4.301E-2</c:v>
                </c:pt>
                <c:pt idx="3399">
                  <c:v>4.3340000000000004E-2</c:v>
                </c:pt>
                <c:pt idx="3400">
                  <c:v>4.3479999999999998E-2</c:v>
                </c:pt>
                <c:pt idx="3401">
                  <c:v>4.335E-2</c:v>
                </c:pt>
                <c:pt idx="3402">
                  <c:v>4.3250000000000004E-2</c:v>
                </c:pt>
                <c:pt idx="3403">
                  <c:v>4.3050000000000005E-2</c:v>
                </c:pt>
                <c:pt idx="3404">
                  <c:v>4.3430000000000003E-2</c:v>
                </c:pt>
                <c:pt idx="3405">
                  <c:v>4.3310000000000001E-2</c:v>
                </c:pt>
                <c:pt idx="3406">
                  <c:v>4.3340000000000004E-2</c:v>
                </c:pt>
                <c:pt idx="3407">
                  <c:v>4.3310000000000001E-2</c:v>
                </c:pt>
                <c:pt idx="3408">
                  <c:v>4.3619999999999999E-2</c:v>
                </c:pt>
                <c:pt idx="3409">
                  <c:v>4.4040000000000003E-2</c:v>
                </c:pt>
                <c:pt idx="3410">
                  <c:v>4.4180000000000004E-2</c:v>
                </c:pt>
                <c:pt idx="3411">
                  <c:v>4.394E-2</c:v>
                </c:pt>
                <c:pt idx="3412">
                  <c:v>4.4159999999999998E-2</c:v>
                </c:pt>
                <c:pt idx="3413">
                  <c:v>4.4289999999999996E-2</c:v>
                </c:pt>
                <c:pt idx="3414">
                  <c:v>4.4510000000000001E-2</c:v>
                </c:pt>
                <c:pt idx="3415">
                  <c:v>4.4380000000000003E-2</c:v>
                </c:pt>
                <c:pt idx="3416">
                  <c:v>4.4810000000000003E-2</c:v>
                </c:pt>
                <c:pt idx="3417">
                  <c:v>4.4740000000000002E-2</c:v>
                </c:pt>
                <c:pt idx="3418">
                  <c:v>4.4430000000000004E-2</c:v>
                </c:pt>
                <c:pt idx="3419">
                  <c:v>4.4200000000000003E-2</c:v>
                </c:pt>
                <c:pt idx="3420">
                  <c:v>4.4420000000000001E-2</c:v>
                </c:pt>
                <c:pt idx="3421">
                  <c:v>4.4400000000000002E-2</c:v>
                </c:pt>
                <c:pt idx="3422">
                  <c:v>4.41E-2</c:v>
                </c:pt>
                <c:pt idx="3423">
                  <c:v>4.3570000000000005E-2</c:v>
                </c:pt>
                <c:pt idx="3424">
                  <c:v>4.3570000000000005E-2</c:v>
                </c:pt>
                <c:pt idx="3425">
                  <c:v>4.3769999999999996E-2</c:v>
                </c:pt>
                <c:pt idx="3426">
                  <c:v>4.3270000000000003E-2</c:v>
                </c:pt>
                <c:pt idx="3427">
                  <c:v>4.3590000000000004E-2</c:v>
                </c:pt>
                <c:pt idx="3428">
                  <c:v>4.3410000000000004E-2</c:v>
                </c:pt>
                <c:pt idx="3429">
                  <c:v>4.3180000000000003E-2</c:v>
                </c:pt>
                <c:pt idx="3430">
                  <c:v>4.3310000000000001E-2</c:v>
                </c:pt>
                <c:pt idx="3431">
                  <c:v>4.3189999999999999E-2</c:v>
                </c:pt>
                <c:pt idx="3432">
                  <c:v>4.3159999999999997E-2</c:v>
                </c:pt>
                <c:pt idx="3433">
                  <c:v>4.3150000000000001E-2</c:v>
                </c:pt>
                <c:pt idx="3434">
                  <c:v>4.3299999999999998E-2</c:v>
                </c:pt>
                <c:pt idx="3435">
                  <c:v>4.367E-2</c:v>
                </c:pt>
                <c:pt idx="3436">
                  <c:v>4.3769999999999996E-2</c:v>
                </c:pt>
                <c:pt idx="3437">
                  <c:v>4.3580000000000001E-2</c:v>
                </c:pt>
                <c:pt idx="3438">
                  <c:v>4.3310000000000001E-2</c:v>
                </c:pt>
                <c:pt idx="3439">
                  <c:v>4.3580000000000001E-2</c:v>
                </c:pt>
                <c:pt idx="3440">
                  <c:v>4.385E-2</c:v>
                </c:pt>
                <c:pt idx="3441">
                  <c:v>4.3889999999999998E-2</c:v>
                </c:pt>
                <c:pt idx="3442">
                  <c:v>4.3679999999999997E-2</c:v>
                </c:pt>
                <c:pt idx="3443">
                  <c:v>4.4209999999999999E-2</c:v>
                </c:pt>
                <c:pt idx="3444">
                  <c:v>4.4140000000000006E-2</c:v>
                </c:pt>
                <c:pt idx="3445">
                  <c:v>4.437E-2</c:v>
                </c:pt>
                <c:pt idx="3446">
                  <c:v>4.4340000000000004E-2</c:v>
                </c:pt>
                <c:pt idx="3447">
                  <c:v>4.4330000000000001E-2</c:v>
                </c:pt>
                <c:pt idx="3448">
                  <c:v>4.4690000000000001E-2</c:v>
                </c:pt>
                <c:pt idx="3449">
                  <c:v>4.4630000000000003E-2</c:v>
                </c:pt>
                <c:pt idx="3450">
                  <c:v>4.5009999999999994E-2</c:v>
                </c:pt>
                <c:pt idx="3451">
                  <c:v>4.5569999999999999E-2</c:v>
                </c:pt>
                <c:pt idx="3452">
                  <c:v>4.546E-2</c:v>
                </c:pt>
                <c:pt idx="3453">
                  <c:v>4.5409999999999999E-2</c:v>
                </c:pt>
                <c:pt idx="3454">
                  <c:v>4.5339999999999998E-2</c:v>
                </c:pt>
                <c:pt idx="3455">
                  <c:v>4.5719999999999997E-2</c:v>
                </c:pt>
                <c:pt idx="3456">
                  <c:v>4.555E-2</c:v>
                </c:pt>
                <c:pt idx="3457">
                  <c:v>4.5359999999999998E-2</c:v>
                </c:pt>
                <c:pt idx="3458">
                  <c:v>4.521E-2</c:v>
                </c:pt>
                <c:pt idx="3459">
                  <c:v>4.5370000000000001E-2</c:v>
                </c:pt>
                <c:pt idx="3460">
                  <c:v>4.5190000000000001E-2</c:v>
                </c:pt>
                <c:pt idx="3461">
                  <c:v>4.5659999999999999E-2</c:v>
                </c:pt>
                <c:pt idx="3462">
                  <c:v>4.6600000000000003E-2</c:v>
                </c:pt>
                <c:pt idx="3463">
                  <c:v>4.6779999999999995E-2</c:v>
                </c:pt>
                <c:pt idx="3464">
                  <c:v>4.6765000000000001E-2</c:v>
                </c:pt>
                <c:pt idx="3465">
                  <c:v>4.675E-2</c:v>
                </c:pt>
                <c:pt idx="3466">
                  <c:v>4.6890000000000001E-2</c:v>
                </c:pt>
                <c:pt idx="3467">
                  <c:v>4.6339999999999999E-2</c:v>
                </c:pt>
                <c:pt idx="3468">
                  <c:v>4.6309999999999997E-2</c:v>
                </c:pt>
                <c:pt idx="3469">
                  <c:v>4.6210000000000001E-2</c:v>
                </c:pt>
                <c:pt idx="3470">
                  <c:v>4.65E-2</c:v>
                </c:pt>
                <c:pt idx="3471">
                  <c:v>4.6370000000000001E-2</c:v>
                </c:pt>
                <c:pt idx="3472">
                  <c:v>4.691E-2</c:v>
                </c:pt>
                <c:pt idx="3473">
                  <c:v>4.6850000000000003E-2</c:v>
                </c:pt>
                <c:pt idx="3474">
                  <c:v>4.6820000000000001E-2</c:v>
                </c:pt>
                <c:pt idx="3475">
                  <c:v>4.6169999999999996E-2</c:v>
                </c:pt>
                <c:pt idx="3476">
                  <c:v>4.623E-2</c:v>
                </c:pt>
                <c:pt idx="3477">
                  <c:v>4.6269999999999999E-2</c:v>
                </c:pt>
                <c:pt idx="3478">
                  <c:v>4.5519999999999998E-2</c:v>
                </c:pt>
                <c:pt idx="3479">
                  <c:v>4.6199999999999998E-2</c:v>
                </c:pt>
                <c:pt idx="3480">
                  <c:v>4.6080000000000003E-2</c:v>
                </c:pt>
                <c:pt idx="3481">
                  <c:v>4.6429999999999999E-2</c:v>
                </c:pt>
                <c:pt idx="3482">
                  <c:v>4.6539999999999998E-2</c:v>
                </c:pt>
                <c:pt idx="3483">
                  <c:v>4.684E-2</c:v>
                </c:pt>
                <c:pt idx="3484">
                  <c:v>4.6960000000000002E-2</c:v>
                </c:pt>
                <c:pt idx="3485">
                  <c:v>4.6939999999999996E-2</c:v>
                </c:pt>
                <c:pt idx="3486">
                  <c:v>4.6820000000000001E-2</c:v>
                </c:pt>
                <c:pt idx="3487">
                  <c:v>4.7070000000000001E-2</c:v>
                </c:pt>
                <c:pt idx="3488">
                  <c:v>4.6779999999999995E-2</c:v>
                </c:pt>
                <c:pt idx="3489">
                  <c:v>4.6634999999999996E-2</c:v>
                </c:pt>
                <c:pt idx="3490">
                  <c:v>4.6489999999999997E-2</c:v>
                </c:pt>
                <c:pt idx="3491">
                  <c:v>4.6549999999999994E-2</c:v>
                </c:pt>
                <c:pt idx="3492">
                  <c:v>4.5990000000000003E-2</c:v>
                </c:pt>
                <c:pt idx="3493">
                  <c:v>4.6059999999999997E-2</c:v>
                </c:pt>
                <c:pt idx="3494">
                  <c:v>4.5739999999999996E-2</c:v>
                </c:pt>
                <c:pt idx="3495">
                  <c:v>4.5690000000000001E-2</c:v>
                </c:pt>
                <c:pt idx="3496">
                  <c:v>4.5859999999999998E-2</c:v>
                </c:pt>
                <c:pt idx="3497">
                  <c:v>4.5670000000000002E-2</c:v>
                </c:pt>
                <c:pt idx="3498">
                  <c:v>4.548E-2</c:v>
                </c:pt>
                <c:pt idx="3499">
                  <c:v>4.5809999999999997E-2</c:v>
                </c:pt>
                <c:pt idx="3500">
                  <c:v>4.5619999999999994E-2</c:v>
                </c:pt>
                <c:pt idx="3501">
                  <c:v>4.5559999999999996E-2</c:v>
                </c:pt>
                <c:pt idx="3502">
                  <c:v>4.5099999999999994E-2</c:v>
                </c:pt>
                <c:pt idx="3503">
                  <c:v>4.5080000000000002E-2</c:v>
                </c:pt>
                <c:pt idx="3504">
                  <c:v>4.5069999999999999E-2</c:v>
                </c:pt>
                <c:pt idx="3505">
                  <c:v>4.4540000000000003E-2</c:v>
                </c:pt>
                <c:pt idx="3506">
                  <c:v>4.4019999999999997E-2</c:v>
                </c:pt>
                <c:pt idx="3507">
                  <c:v>4.3499999999999997E-2</c:v>
                </c:pt>
                <c:pt idx="3508">
                  <c:v>4.4049999999999999E-2</c:v>
                </c:pt>
                <c:pt idx="3509">
                  <c:v>4.3279999999999999E-2</c:v>
                </c:pt>
                <c:pt idx="3510">
                  <c:v>4.335E-2</c:v>
                </c:pt>
                <c:pt idx="3511">
                  <c:v>4.3769999999999996E-2</c:v>
                </c:pt>
                <c:pt idx="3512">
                  <c:v>4.3830000000000001E-2</c:v>
                </c:pt>
                <c:pt idx="3513">
                  <c:v>4.3720000000000002E-2</c:v>
                </c:pt>
                <c:pt idx="3514">
                  <c:v>4.3479999999999998E-2</c:v>
                </c:pt>
                <c:pt idx="3515">
                  <c:v>4.3139999999999998E-2</c:v>
                </c:pt>
                <c:pt idx="3516">
                  <c:v>4.2759999999999999E-2</c:v>
                </c:pt>
                <c:pt idx="3517">
                  <c:v>4.249E-2</c:v>
                </c:pt>
                <c:pt idx="3518">
                  <c:v>4.2860000000000002E-2</c:v>
                </c:pt>
                <c:pt idx="3519">
                  <c:v>4.2450000000000002E-2</c:v>
                </c:pt>
                <c:pt idx="3520">
                  <c:v>4.2040000000000001E-2</c:v>
                </c:pt>
                <c:pt idx="3521">
                  <c:v>4.2099999999999999E-2</c:v>
                </c:pt>
                <c:pt idx="3522">
                  <c:v>4.2270000000000002E-2</c:v>
                </c:pt>
                <c:pt idx="3523">
                  <c:v>4.2000000000000003E-2</c:v>
                </c:pt>
                <c:pt idx="3524">
                  <c:v>4.1730000000000003E-2</c:v>
                </c:pt>
                <c:pt idx="3525">
                  <c:v>4.0770000000000001E-2</c:v>
                </c:pt>
                <c:pt idx="3526">
                  <c:v>4.165E-2</c:v>
                </c:pt>
                <c:pt idx="3527">
                  <c:v>4.147E-2</c:v>
                </c:pt>
                <c:pt idx="3528">
                  <c:v>4.1860000000000001E-2</c:v>
                </c:pt>
                <c:pt idx="3529">
                  <c:v>4.2000000000000003E-2</c:v>
                </c:pt>
                <c:pt idx="3530">
                  <c:v>4.2020000000000002E-2</c:v>
                </c:pt>
                <c:pt idx="3531">
                  <c:v>4.1849999999999998E-2</c:v>
                </c:pt>
                <c:pt idx="3532">
                  <c:v>4.1960000000000004E-2</c:v>
                </c:pt>
                <c:pt idx="3533">
                  <c:v>4.2099999999999999E-2</c:v>
                </c:pt>
                <c:pt idx="3534">
                  <c:v>4.2200000000000001E-2</c:v>
                </c:pt>
                <c:pt idx="3535">
                  <c:v>4.2280000000000005E-2</c:v>
                </c:pt>
                <c:pt idx="3536">
                  <c:v>4.2730000000000004E-2</c:v>
                </c:pt>
                <c:pt idx="3537">
                  <c:v>4.2605000000000004E-2</c:v>
                </c:pt>
                <c:pt idx="3538">
                  <c:v>4.2480000000000004E-2</c:v>
                </c:pt>
                <c:pt idx="3539">
                  <c:v>4.2410000000000003E-2</c:v>
                </c:pt>
                <c:pt idx="3540">
                  <c:v>4.2120000000000005E-2</c:v>
                </c:pt>
                <c:pt idx="3541">
                  <c:v>4.2440000000000005E-2</c:v>
                </c:pt>
                <c:pt idx="3542">
                  <c:v>4.2320000000000003E-2</c:v>
                </c:pt>
                <c:pt idx="3543">
                  <c:v>4.2160000000000003E-2</c:v>
                </c:pt>
                <c:pt idx="3544">
                  <c:v>4.2210000000000004E-2</c:v>
                </c:pt>
                <c:pt idx="3545">
                  <c:v>4.147E-2</c:v>
                </c:pt>
                <c:pt idx="3546">
                  <c:v>4.0550000000000003E-2</c:v>
                </c:pt>
                <c:pt idx="3547">
                  <c:v>4.0969999999999999E-2</c:v>
                </c:pt>
                <c:pt idx="3548">
                  <c:v>4.0640000000000003E-2</c:v>
                </c:pt>
                <c:pt idx="3549">
                  <c:v>4.0579999999999998E-2</c:v>
                </c:pt>
                <c:pt idx="3550">
                  <c:v>4.0340000000000001E-2</c:v>
                </c:pt>
                <c:pt idx="3551">
                  <c:v>4.0030000000000003E-2</c:v>
                </c:pt>
                <c:pt idx="3552">
                  <c:v>4.0239999999999998E-2</c:v>
                </c:pt>
                <c:pt idx="3553">
                  <c:v>4.054E-2</c:v>
                </c:pt>
                <c:pt idx="3554">
                  <c:v>4.0710000000000003E-2</c:v>
                </c:pt>
                <c:pt idx="3555">
                  <c:v>4.0340000000000001E-2</c:v>
                </c:pt>
                <c:pt idx="3556">
                  <c:v>4.0459999999999996E-2</c:v>
                </c:pt>
                <c:pt idx="3557">
                  <c:v>4.0275000000000005E-2</c:v>
                </c:pt>
                <c:pt idx="3558">
                  <c:v>4.0090000000000001E-2</c:v>
                </c:pt>
                <c:pt idx="3559">
                  <c:v>4.0279999999999996E-2</c:v>
                </c:pt>
                <c:pt idx="3560">
                  <c:v>4.0579999999999998E-2</c:v>
                </c:pt>
                <c:pt idx="3561">
                  <c:v>4.0250000000000001E-2</c:v>
                </c:pt>
                <c:pt idx="3562">
                  <c:v>4.0440000000000004E-2</c:v>
                </c:pt>
                <c:pt idx="3563">
                  <c:v>4.0080000000000005E-2</c:v>
                </c:pt>
                <c:pt idx="3564">
                  <c:v>4.0459999999999996E-2</c:v>
                </c:pt>
                <c:pt idx="3565">
                  <c:v>4.086E-2</c:v>
                </c:pt>
                <c:pt idx="3566">
                  <c:v>4.1040000000000007E-2</c:v>
                </c:pt>
                <c:pt idx="3567">
                  <c:v>4.1020000000000001E-2</c:v>
                </c:pt>
                <c:pt idx="3568">
                  <c:v>4.1040000000000007E-2</c:v>
                </c:pt>
                <c:pt idx="3569">
                  <c:v>4.0800000000000003E-2</c:v>
                </c:pt>
                <c:pt idx="3570">
                  <c:v>4.0340000000000001E-2</c:v>
                </c:pt>
                <c:pt idx="3571">
                  <c:v>4.0260000000000004E-2</c:v>
                </c:pt>
                <c:pt idx="3572">
                  <c:v>4.0260000000000004E-2</c:v>
                </c:pt>
                <c:pt idx="3573">
                  <c:v>4.0080000000000005E-2</c:v>
                </c:pt>
                <c:pt idx="3574">
                  <c:v>3.9889999999999995E-2</c:v>
                </c:pt>
                <c:pt idx="3575">
                  <c:v>3.9989999999999998E-2</c:v>
                </c:pt>
                <c:pt idx="3576">
                  <c:v>3.9780000000000003E-2</c:v>
                </c:pt>
                <c:pt idx="3577">
                  <c:v>3.984E-2</c:v>
                </c:pt>
                <c:pt idx="3578">
                  <c:v>3.9879999999999999E-2</c:v>
                </c:pt>
                <c:pt idx="3579">
                  <c:v>3.952E-2</c:v>
                </c:pt>
                <c:pt idx="3580">
                  <c:v>3.8989999999999997E-2</c:v>
                </c:pt>
                <c:pt idx="3581">
                  <c:v>3.7930000000000005E-2</c:v>
                </c:pt>
                <c:pt idx="3582">
                  <c:v>3.7810000000000003E-2</c:v>
                </c:pt>
                <c:pt idx="3583">
                  <c:v>3.7760000000000002E-2</c:v>
                </c:pt>
                <c:pt idx="3584">
                  <c:v>3.6970000000000003E-2</c:v>
                </c:pt>
                <c:pt idx="3585">
                  <c:v>3.746E-2</c:v>
                </c:pt>
                <c:pt idx="3586">
                  <c:v>3.7769999999999998E-2</c:v>
                </c:pt>
                <c:pt idx="3587">
                  <c:v>3.8400000000000004E-2</c:v>
                </c:pt>
                <c:pt idx="3588">
                  <c:v>3.8279999999999995E-2</c:v>
                </c:pt>
                <c:pt idx="3589">
                  <c:v>3.8589999999999999E-2</c:v>
                </c:pt>
                <c:pt idx="3590">
                  <c:v>3.8599999999999995E-2</c:v>
                </c:pt>
                <c:pt idx="3591">
                  <c:v>3.8420000000000003E-2</c:v>
                </c:pt>
                <c:pt idx="3592">
                  <c:v>3.8510000000000003E-2</c:v>
                </c:pt>
                <c:pt idx="3593">
                  <c:v>3.8460000000000001E-2</c:v>
                </c:pt>
                <c:pt idx="3594">
                  <c:v>3.8260000000000002E-2</c:v>
                </c:pt>
                <c:pt idx="3595">
                  <c:v>3.8490000000000003E-2</c:v>
                </c:pt>
                <c:pt idx="3596">
                  <c:v>3.8940000000000002E-2</c:v>
                </c:pt>
                <c:pt idx="3597">
                  <c:v>3.9070000000000001E-2</c:v>
                </c:pt>
                <c:pt idx="3598">
                  <c:v>3.9320000000000001E-2</c:v>
                </c:pt>
                <c:pt idx="3599">
                  <c:v>3.9489999999999997E-2</c:v>
                </c:pt>
                <c:pt idx="3600">
                  <c:v>3.9169999999999996E-2</c:v>
                </c:pt>
                <c:pt idx="3601">
                  <c:v>3.9330000000000004E-2</c:v>
                </c:pt>
                <c:pt idx="3602">
                  <c:v>3.916E-2</c:v>
                </c:pt>
                <c:pt idx="3603">
                  <c:v>3.875E-2</c:v>
                </c:pt>
                <c:pt idx="3604">
                  <c:v>3.8849999999999996E-2</c:v>
                </c:pt>
                <c:pt idx="3605">
                  <c:v>3.8559999999999997E-2</c:v>
                </c:pt>
                <c:pt idx="3606">
                  <c:v>3.8830000000000003E-2</c:v>
                </c:pt>
                <c:pt idx="3607">
                  <c:v>3.8720000000000004E-2</c:v>
                </c:pt>
                <c:pt idx="3608">
                  <c:v>3.8400000000000004E-2</c:v>
                </c:pt>
                <c:pt idx="3609">
                  <c:v>3.8949999999999999E-2</c:v>
                </c:pt>
                <c:pt idx="3610">
                  <c:v>3.8710000000000001E-2</c:v>
                </c:pt>
                <c:pt idx="3611">
                  <c:v>3.8309999999999997E-2</c:v>
                </c:pt>
                <c:pt idx="3612">
                  <c:v>3.8120000000000001E-2</c:v>
                </c:pt>
                <c:pt idx="3613">
                  <c:v>3.7909999999999999E-2</c:v>
                </c:pt>
                <c:pt idx="3614">
                  <c:v>3.7790000000000004E-2</c:v>
                </c:pt>
                <c:pt idx="3615">
                  <c:v>3.7720000000000004E-2</c:v>
                </c:pt>
                <c:pt idx="3616">
                  <c:v>3.739E-2</c:v>
                </c:pt>
                <c:pt idx="3617">
                  <c:v>3.7490000000000002E-2</c:v>
                </c:pt>
                <c:pt idx="3618">
                  <c:v>3.7139999999999999E-2</c:v>
                </c:pt>
                <c:pt idx="3619">
                  <c:v>3.7360000000000004E-2</c:v>
                </c:pt>
                <c:pt idx="3620">
                  <c:v>3.7309999999999996E-2</c:v>
                </c:pt>
                <c:pt idx="3621">
                  <c:v>3.7240000000000002E-2</c:v>
                </c:pt>
                <c:pt idx="3622">
                  <c:v>3.7580000000000002E-2</c:v>
                </c:pt>
                <c:pt idx="3623">
                  <c:v>3.7139999999999999E-2</c:v>
                </c:pt>
                <c:pt idx="3624">
                  <c:v>3.6549999999999999E-2</c:v>
                </c:pt>
                <c:pt idx="3625">
                  <c:v>3.6360000000000003E-2</c:v>
                </c:pt>
                <c:pt idx="3626">
                  <c:v>3.6049999999999999E-2</c:v>
                </c:pt>
                <c:pt idx="3627">
                  <c:v>3.5500000000000004E-2</c:v>
                </c:pt>
                <c:pt idx="3628">
                  <c:v>3.594E-2</c:v>
                </c:pt>
                <c:pt idx="3629">
                  <c:v>3.4960000000000005E-2</c:v>
                </c:pt>
                <c:pt idx="3630">
                  <c:v>3.4640000000000004E-2</c:v>
                </c:pt>
                <c:pt idx="3631">
                  <c:v>3.4869999999999998E-2</c:v>
                </c:pt>
                <c:pt idx="3632">
                  <c:v>3.4755000000000001E-2</c:v>
                </c:pt>
                <c:pt idx="3633">
                  <c:v>3.4640000000000004E-2</c:v>
                </c:pt>
                <c:pt idx="3634">
                  <c:v>3.44E-2</c:v>
                </c:pt>
                <c:pt idx="3635">
                  <c:v>3.5089999999999996E-2</c:v>
                </c:pt>
                <c:pt idx="3636">
                  <c:v>3.5089999999999996E-2</c:v>
                </c:pt>
                <c:pt idx="3637">
                  <c:v>3.4740000000000007E-2</c:v>
                </c:pt>
                <c:pt idx="3638">
                  <c:v>3.4540000000000001E-2</c:v>
                </c:pt>
                <c:pt idx="3639">
                  <c:v>3.422E-2</c:v>
                </c:pt>
                <c:pt idx="3640">
                  <c:v>3.4119999999999998E-2</c:v>
                </c:pt>
                <c:pt idx="3641">
                  <c:v>3.3640000000000003E-2</c:v>
                </c:pt>
                <c:pt idx="3642">
                  <c:v>3.4210000000000004E-2</c:v>
                </c:pt>
                <c:pt idx="3643">
                  <c:v>3.3170000000000005E-2</c:v>
                </c:pt>
                <c:pt idx="3644">
                  <c:v>3.3950000000000001E-2</c:v>
                </c:pt>
                <c:pt idx="3645">
                  <c:v>3.3420000000000005E-2</c:v>
                </c:pt>
                <c:pt idx="3646">
                  <c:v>3.3119999999999997E-2</c:v>
                </c:pt>
                <c:pt idx="3647">
                  <c:v>3.354E-2</c:v>
                </c:pt>
                <c:pt idx="3648">
                  <c:v>3.363E-2</c:v>
                </c:pt>
                <c:pt idx="3649">
                  <c:v>3.3530000000000004E-2</c:v>
                </c:pt>
                <c:pt idx="3650">
                  <c:v>3.3640000000000003E-2</c:v>
                </c:pt>
                <c:pt idx="3651">
                  <c:v>3.3500000000000002E-2</c:v>
                </c:pt>
                <c:pt idx="3652">
                  <c:v>3.2919999999999998E-2</c:v>
                </c:pt>
                <c:pt idx="3653">
                  <c:v>3.3134999999999998E-2</c:v>
                </c:pt>
                <c:pt idx="3654">
                  <c:v>3.3349999999999998E-2</c:v>
                </c:pt>
                <c:pt idx="3655">
                  <c:v>3.3564999999999998E-2</c:v>
                </c:pt>
                <c:pt idx="3656">
                  <c:v>3.3780000000000004E-2</c:v>
                </c:pt>
                <c:pt idx="3657">
                  <c:v>3.4025E-2</c:v>
                </c:pt>
                <c:pt idx="3658">
                  <c:v>3.4270000000000002E-2</c:v>
                </c:pt>
                <c:pt idx="3659">
                  <c:v>3.4590000000000003E-2</c:v>
                </c:pt>
                <c:pt idx="3660">
                  <c:v>3.4270000000000002E-2</c:v>
                </c:pt>
                <c:pt idx="3661">
                  <c:v>3.4479999999999997E-2</c:v>
                </c:pt>
                <c:pt idx="3662">
                  <c:v>3.397E-2</c:v>
                </c:pt>
                <c:pt idx="3663">
                  <c:v>3.3829999999999999E-2</c:v>
                </c:pt>
                <c:pt idx="3664">
                  <c:v>3.3660000000000002E-2</c:v>
                </c:pt>
                <c:pt idx="3665">
                  <c:v>3.3530000000000004E-2</c:v>
                </c:pt>
                <c:pt idx="3666">
                  <c:v>3.3680000000000002E-2</c:v>
                </c:pt>
                <c:pt idx="3667">
                  <c:v>3.3640000000000003E-2</c:v>
                </c:pt>
                <c:pt idx="3668">
                  <c:v>3.3829999999999999E-2</c:v>
                </c:pt>
                <c:pt idx="3669">
                  <c:v>3.3829999999999999E-2</c:v>
                </c:pt>
                <c:pt idx="3670">
                  <c:v>3.3660000000000002E-2</c:v>
                </c:pt>
                <c:pt idx="3671">
                  <c:v>3.3509999999999998E-2</c:v>
                </c:pt>
                <c:pt idx="3672">
                  <c:v>3.3360000000000001E-2</c:v>
                </c:pt>
                <c:pt idx="3673">
                  <c:v>3.2579999999999998E-2</c:v>
                </c:pt>
                <c:pt idx="3674">
                  <c:v>3.143E-2</c:v>
                </c:pt>
                <c:pt idx="3675">
                  <c:v>3.0756622083096184E-2</c:v>
                </c:pt>
                <c:pt idx="3676">
                  <c:v>3.0083244166192371E-2</c:v>
                </c:pt>
                <c:pt idx="3677">
                  <c:v>3.0086622083096187E-2</c:v>
                </c:pt>
                <c:pt idx="3678">
                  <c:v>3.0089999999999999E-2</c:v>
                </c:pt>
                <c:pt idx="3679">
                  <c:v>2.964E-2</c:v>
                </c:pt>
                <c:pt idx="3680">
                  <c:v>2.9190000000000001E-2</c:v>
                </c:pt>
                <c:pt idx="3681">
                  <c:v>2.904E-2</c:v>
                </c:pt>
                <c:pt idx="3682">
                  <c:v>2.8898959025470659E-2</c:v>
                </c:pt>
                <c:pt idx="3683">
                  <c:v>2.8489426356589152E-2</c:v>
                </c:pt>
                <c:pt idx="3684">
                  <c:v>2.8079893687707646E-2</c:v>
                </c:pt>
                <c:pt idx="3685">
                  <c:v>2.8440000000000003E-2</c:v>
                </c:pt>
                <c:pt idx="3686">
                  <c:v>2.8029999999999999E-2</c:v>
                </c:pt>
                <c:pt idx="3687">
                  <c:v>2.819E-2</c:v>
                </c:pt>
                <c:pt idx="3688">
                  <c:v>2.7963333333333333E-2</c:v>
                </c:pt>
                <c:pt idx="3689">
                  <c:v>2.7736666666666666E-2</c:v>
                </c:pt>
                <c:pt idx="3690">
                  <c:v>2.751E-2</c:v>
                </c:pt>
                <c:pt idx="3691">
                  <c:v>2.7540000000000002E-2</c:v>
                </c:pt>
                <c:pt idx="3692">
                  <c:v>2.7110000000000002E-2</c:v>
                </c:pt>
                <c:pt idx="3693">
                  <c:v>2.7250000000000003E-2</c:v>
                </c:pt>
                <c:pt idx="3694">
                  <c:v>2.7193333333333333E-2</c:v>
                </c:pt>
                <c:pt idx="3695">
                  <c:v>2.7136666666666667E-2</c:v>
                </c:pt>
                <c:pt idx="3696">
                  <c:v>2.708E-2</c:v>
                </c:pt>
                <c:pt idx="3697">
                  <c:v>2.7040000000000002E-2</c:v>
                </c:pt>
                <c:pt idx="3698">
                  <c:v>2.7585000000000002E-2</c:v>
                </c:pt>
                <c:pt idx="3699">
                  <c:v>2.7365E-2</c:v>
                </c:pt>
                <c:pt idx="3700">
                  <c:v>2.809E-2</c:v>
                </c:pt>
                <c:pt idx="3701">
                  <c:v>2.8370000000000003E-2</c:v>
                </c:pt>
                <c:pt idx="3702">
                  <c:v>2.8795000000000001E-2</c:v>
                </c:pt>
                <c:pt idx="3703">
                  <c:v>2.9247499999999999E-2</c:v>
                </c:pt>
                <c:pt idx="3704">
                  <c:v>3.0165000000000001E-2</c:v>
                </c:pt>
                <c:pt idx="3705">
                  <c:v>2.9985000000000001E-2</c:v>
                </c:pt>
                <c:pt idx="3706">
                  <c:v>2.981E-2</c:v>
                </c:pt>
                <c:pt idx="3707">
                  <c:v>2.9169999999999998E-2</c:v>
                </c:pt>
                <c:pt idx="3708">
                  <c:v>2.9434999999999999E-2</c:v>
                </c:pt>
                <c:pt idx="3709">
                  <c:v>2.9740000000000003E-2</c:v>
                </c:pt>
                <c:pt idx="3710">
                  <c:v>2.8799999999999999E-2</c:v>
                </c:pt>
                <c:pt idx="3711">
                  <c:v>2.8862499999999999E-2</c:v>
                </c:pt>
                <c:pt idx="3712">
                  <c:v>2.8944999999999999E-2</c:v>
                </c:pt>
                <c:pt idx="3713">
                  <c:v>2.9027499999999998E-2</c:v>
                </c:pt>
                <c:pt idx="3714">
                  <c:v>2.9055663945507737E-2</c:v>
                </c:pt>
                <c:pt idx="3715">
                  <c:v>2.9146571515338185E-2</c:v>
                </c:pt>
                <c:pt idx="3716">
                  <c:v>2.8834071515338185E-2</c:v>
                </c:pt>
                <c:pt idx="3717">
                  <c:v>2.8521571515338184E-2</c:v>
                </c:pt>
                <c:pt idx="3718">
                  <c:v>2.8209071515338184E-2</c:v>
                </c:pt>
                <c:pt idx="3719">
                  <c:v>2.7837703188982058E-2</c:v>
                </c:pt>
                <c:pt idx="3720">
                  <c:v>2.7980000000000001E-2</c:v>
                </c:pt>
                <c:pt idx="3721">
                  <c:v>2.7915658368219371E-2</c:v>
                </c:pt>
                <c:pt idx="3722">
                  <c:v>2.8592476296524446E-2</c:v>
                </c:pt>
                <c:pt idx="3723">
                  <c:v>2.9269294224829521E-2</c:v>
                </c:pt>
                <c:pt idx="3724">
                  <c:v>3.0097932870083853E-2</c:v>
                </c:pt>
                <c:pt idx="3725">
                  <c:v>3.0148728388007584E-2</c:v>
                </c:pt>
                <c:pt idx="3726">
                  <c:v>3.0199523905931315E-2</c:v>
                </c:pt>
                <c:pt idx="3727">
                  <c:v>3.031520458330415E-2</c:v>
                </c:pt>
                <c:pt idx="3728">
                  <c:v>3.0295658368219371E-2</c:v>
                </c:pt>
                <c:pt idx="3729">
                  <c:v>3.0307703188982058E-2</c:v>
                </c:pt>
                <c:pt idx="3730">
                  <c:v>3.0801339045592208E-2</c:v>
                </c:pt>
                <c:pt idx="3731">
                  <c:v>3.0652476296524449E-2</c:v>
                </c:pt>
                <c:pt idx="3732">
                  <c:v>3.0297249404066834E-2</c:v>
                </c:pt>
                <c:pt idx="3733">
                  <c:v>3.0177703188982059E-2</c:v>
                </c:pt>
                <c:pt idx="3734">
                  <c:v>3.0472476296524449E-2</c:v>
                </c:pt>
                <c:pt idx="3735">
                  <c:v>3.1244067332371908E-2</c:v>
                </c:pt>
                <c:pt idx="3736">
                  <c:v>3.1019067332371909E-2</c:v>
                </c:pt>
                <c:pt idx="3737">
                  <c:v>3.0794067332371909E-2</c:v>
                </c:pt>
                <c:pt idx="3738">
                  <c:v>3.0750885260676986E-2</c:v>
                </c:pt>
                <c:pt idx="3739">
                  <c:v>3.0707703188982059E-2</c:v>
                </c:pt>
                <c:pt idx="3740">
                  <c:v>3.0664521117287132E-2</c:v>
                </c:pt>
                <c:pt idx="3741">
                  <c:v>3.1442476296524448E-2</c:v>
                </c:pt>
                <c:pt idx="3742">
                  <c:v>3.0966795619151614E-2</c:v>
                </c:pt>
                <c:pt idx="3743">
                  <c:v>3.1360204583304144E-2</c:v>
                </c:pt>
                <c:pt idx="3744">
                  <c:v>3.1753613547456691E-2</c:v>
                </c:pt>
                <c:pt idx="3745">
                  <c:v>3.1843613547456684E-2</c:v>
                </c:pt>
                <c:pt idx="3746">
                  <c:v>3.1933613547456691E-2</c:v>
                </c:pt>
                <c:pt idx="3747">
                  <c:v>3.122679561915161E-2</c:v>
                </c:pt>
                <c:pt idx="3748">
                  <c:v>3.0797249404066834E-2</c:v>
                </c:pt>
                <c:pt idx="3749">
                  <c:v>3.0798840439914297E-2</c:v>
                </c:pt>
                <c:pt idx="3750">
                  <c:v>3.0532476296524447E-2</c:v>
                </c:pt>
                <c:pt idx="3751">
                  <c:v>3.0212249404066836E-2</c:v>
                </c:pt>
                <c:pt idx="3752">
                  <c:v>2.9892022511609224E-2</c:v>
                </c:pt>
                <c:pt idx="3753">
                  <c:v>3.0074067332371911E-2</c:v>
                </c:pt>
                <c:pt idx="3754">
                  <c:v>3.0072022511609224E-2</c:v>
                </c:pt>
                <c:pt idx="3755">
                  <c:v>3.0121568726694001E-2</c:v>
                </c:pt>
                <c:pt idx="3756">
                  <c:v>2.9893159762541463E-2</c:v>
                </c:pt>
                <c:pt idx="3757">
                  <c:v>3.0221114941778777E-2</c:v>
                </c:pt>
                <c:pt idx="3758">
                  <c:v>3.0124864244617734E-2</c:v>
                </c:pt>
                <c:pt idx="3759">
                  <c:v>3.002861354745669E-2</c:v>
                </c:pt>
                <c:pt idx="3760">
                  <c:v>2.9932362850295647E-2</c:v>
                </c:pt>
                <c:pt idx="3761">
                  <c:v>2.9836112153134597E-2</c:v>
                </c:pt>
                <c:pt idx="3762">
                  <c:v>3.0545086954109069E-2</c:v>
                </c:pt>
                <c:pt idx="3763">
                  <c:v>3.0867249404066835E-2</c:v>
                </c:pt>
                <c:pt idx="3764">
                  <c:v>3.1086795619151612E-2</c:v>
                </c:pt>
                <c:pt idx="3765">
                  <c:v>3.1006795619151612E-2</c:v>
                </c:pt>
                <c:pt idx="3766">
                  <c:v>3.1079523905931317E-2</c:v>
                </c:pt>
                <c:pt idx="3767">
                  <c:v>3.0867932870083853E-2</c:v>
                </c:pt>
                <c:pt idx="3768">
                  <c:v>3.1735658368219372E-2</c:v>
                </c:pt>
                <c:pt idx="3769">
                  <c:v>3.1248840439914296E-2</c:v>
                </c:pt>
                <c:pt idx="3770">
                  <c:v>3.1629977690846536E-2</c:v>
                </c:pt>
                <c:pt idx="3771">
                  <c:v>3.1629977690846536E-2</c:v>
                </c:pt>
                <c:pt idx="3772">
                  <c:v>3.1629977690846536E-2</c:v>
                </c:pt>
                <c:pt idx="3773">
                  <c:v>3.1629977690846536E-2</c:v>
                </c:pt>
                <c:pt idx="3774">
                  <c:v>3.1629977690846536E-2</c:v>
                </c:pt>
                <c:pt idx="3775">
                  <c:v>3.1629977690846536E-2</c:v>
                </c:pt>
                <c:pt idx="3776">
                  <c:v>3.1629977690846536E-2</c:v>
                </c:pt>
                <c:pt idx="3777">
                  <c:v>3.1629977690846536E-2</c:v>
                </c:pt>
                <c:pt idx="3778">
                  <c:v>3.1629977690846536E-2</c:v>
                </c:pt>
                <c:pt idx="3779">
                  <c:v>3.1629977690846536E-2</c:v>
                </c:pt>
                <c:pt idx="3780">
                  <c:v>3.1629977690846536E-2</c:v>
                </c:pt>
                <c:pt idx="3781">
                  <c:v>3.1629977690846536E-2</c:v>
                </c:pt>
                <c:pt idx="3782">
                  <c:v>3.1479977690846539E-2</c:v>
                </c:pt>
                <c:pt idx="3783">
                  <c:v>3.1329977690846542E-2</c:v>
                </c:pt>
                <c:pt idx="3784">
                  <c:v>3.1179977690846537E-2</c:v>
                </c:pt>
                <c:pt idx="3785">
                  <c:v>3.0970000000000001E-2</c:v>
                </c:pt>
                <c:pt idx="3786">
                  <c:v>3.109E-2</c:v>
                </c:pt>
                <c:pt idx="3787">
                  <c:v>3.15E-2</c:v>
                </c:pt>
                <c:pt idx="3788">
                  <c:v>3.2030000000000003E-2</c:v>
                </c:pt>
                <c:pt idx="3789">
                  <c:v>3.1870000000000002E-2</c:v>
                </c:pt>
                <c:pt idx="3790">
                  <c:v>3.1710000000000002E-2</c:v>
                </c:pt>
                <c:pt idx="3791">
                  <c:v>3.1550000000000002E-2</c:v>
                </c:pt>
                <c:pt idx="3792">
                  <c:v>3.1390000000000001E-2</c:v>
                </c:pt>
                <c:pt idx="3793">
                  <c:v>3.1230000000000001E-2</c:v>
                </c:pt>
                <c:pt idx="3794">
                  <c:v>3.107E-2</c:v>
                </c:pt>
                <c:pt idx="3795">
                  <c:v>3.091E-2</c:v>
                </c:pt>
                <c:pt idx="3796">
                  <c:v>3.075E-2</c:v>
                </c:pt>
                <c:pt idx="3797">
                  <c:v>3.0589999999999999E-2</c:v>
                </c:pt>
                <c:pt idx="3798">
                  <c:v>3.0429999999999999E-2</c:v>
                </c:pt>
                <c:pt idx="3799">
                  <c:v>3.0269999999999998E-2</c:v>
                </c:pt>
                <c:pt idx="3800">
                  <c:v>3.0109999999999998E-2</c:v>
                </c:pt>
                <c:pt idx="3801">
                  <c:v>2.9949999999999997E-2</c:v>
                </c:pt>
                <c:pt idx="3802">
                  <c:v>2.9789999999999997E-2</c:v>
                </c:pt>
                <c:pt idx="3803">
                  <c:v>2.9629999999999997E-2</c:v>
                </c:pt>
                <c:pt idx="3804">
                  <c:v>2.9469999999999996E-2</c:v>
                </c:pt>
                <c:pt idx="3805">
                  <c:v>2.9309999999999996E-2</c:v>
                </c:pt>
                <c:pt idx="3806">
                  <c:v>2.9150000000000002E-2</c:v>
                </c:pt>
                <c:pt idx="3807">
                  <c:v>2.9500000000000002E-2</c:v>
                </c:pt>
                <c:pt idx="3808">
                  <c:v>2.9750000000000002E-2</c:v>
                </c:pt>
                <c:pt idx="3809">
                  <c:v>2.911E-2</c:v>
                </c:pt>
                <c:pt idx="3810">
                  <c:v>2.92E-2</c:v>
                </c:pt>
                <c:pt idx="3811">
                  <c:v>2.93E-2</c:v>
                </c:pt>
                <c:pt idx="3812">
                  <c:v>2.9399999999999999E-2</c:v>
                </c:pt>
                <c:pt idx="3813">
                  <c:v>2.9239999999999999E-2</c:v>
                </c:pt>
                <c:pt idx="3814">
                  <c:v>2.8939999999999997E-2</c:v>
                </c:pt>
                <c:pt idx="3815">
                  <c:v>2.8639999999999995E-2</c:v>
                </c:pt>
                <c:pt idx="3816">
                  <c:v>2.8339999999999997E-2</c:v>
                </c:pt>
                <c:pt idx="3817">
                  <c:v>2.8550000000000002E-2</c:v>
                </c:pt>
                <c:pt idx="3818">
                  <c:v>2.8150000000000005E-2</c:v>
                </c:pt>
                <c:pt idx="3819">
                  <c:v>2.7270000000000003E-2</c:v>
                </c:pt>
                <c:pt idx="3820">
                  <c:v>2.6870000000000005E-2</c:v>
                </c:pt>
                <c:pt idx="3821">
                  <c:v>2.6470000000000007E-2</c:v>
                </c:pt>
                <c:pt idx="3822">
                  <c:v>2.6070000000000006E-2</c:v>
                </c:pt>
                <c:pt idx="3823">
                  <c:v>2.5680000000000005E-2</c:v>
                </c:pt>
                <c:pt idx="3824">
                  <c:v>2.5585000000000004E-2</c:v>
                </c:pt>
                <c:pt idx="3825">
                  <c:v>2.5490000000000006E-2</c:v>
                </c:pt>
                <c:pt idx="3826">
                  <c:v>2.7895000000000003E-2</c:v>
                </c:pt>
                <c:pt idx="3827">
                  <c:v>2.7800000000000005E-2</c:v>
                </c:pt>
                <c:pt idx="3828">
                  <c:v>2.7705000000000007E-2</c:v>
                </c:pt>
                <c:pt idx="3829">
                  <c:v>2.7610000000000006E-2</c:v>
                </c:pt>
                <c:pt idx="3830">
                  <c:v>2.7515000000000005E-2</c:v>
                </c:pt>
                <c:pt idx="3831">
                  <c:v>2.7420000000000007E-2</c:v>
                </c:pt>
                <c:pt idx="3832">
                  <c:v>2.7325000000000009E-2</c:v>
                </c:pt>
                <c:pt idx="3833">
                  <c:v>2.7230000000000008E-2</c:v>
                </c:pt>
                <c:pt idx="3834">
                  <c:v>2.7135000000000006E-2</c:v>
                </c:pt>
                <c:pt idx="3835">
                  <c:v>2.7040000000000008E-2</c:v>
                </c:pt>
                <c:pt idx="3836">
                  <c:v>2.9445000000000013E-2</c:v>
                </c:pt>
                <c:pt idx="3837">
                  <c:v>2.9350000000000011E-2</c:v>
                </c:pt>
                <c:pt idx="3838">
                  <c:v>2.925500000000001E-2</c:v>
                </c:pt>
                <c:pt idx="3839">
                  <c:v>2.9160000000000012E-2</c:v>
                </c:pt>
                <c:pt idx="3840">
                  <c:v>2.9065000000000014E-2</c:v>
                </c:pt>
                <c:pt idx="3841">
                  <c:v>2.8970000000000013E-2</c:v>
                </c:pt>
                <c:pt idx="3842">
                  <c:v>2.8875000000000012E-2</c:v>
                </c:pt>
                <c:pt idx="3843">
                  <c:v>2.8780000000000014E-2</c:v>
                </c:pt>
                <c:pt idx="3844">
                  <c:v>2.8685000000000016E-2</c:v>
                </c:pt>
                <c:pt idx="3845">
                  <c:v>2.8590000000000015E-2</c:v>
                </c:pt>
                <c:pt idx="3846">
                  <c:v>2.8495000000000013E-2</c:v>
                </c:pt>
                <c:pt idx="3847">
                  <c:v>2.8400000000000016E-2</c:v>
                </c:pt>
                <c:pt idx="3848">
                  <c:v>2.8305000000000018E-2</c:v>
                </c:pt>
                <c:pt idx="3849">
                  <c:v>2.8210000000000016E-2</c:v>
                </c:pt>
                <c:pt idx="3850">
                  <c:v>2.8115000000000015E-2</c:v>
                </c:pt>
                <c:pt idx="3851">
                  <c:v>2.8020000000000017E-2</c:v>
                </c:pt>
                <c:pt idx="3852">
                  <c:v>2.7925000000000019E-2</c:v>
                </c:pt>
                <c:pt idx="3853">
                  <c:v>2.7830000000000018E-2</c:v>
                </c:pt>
                <c:pt idx="3854">
                  <c:v>2.7735000000000017E-2</c:v>
                </c:pt>
                <c:pt idx="3855">
                  <c:v>2.7640000000000019E-2</c:v>
                </c:pt>
                <c:pt idx="3856">
                  <c:v>2.7545000000000021E-2</c:v>
                </c:pt>
                <c:pt idx="3857">
                  <c:v>2.745000000000002E-2</c:v>
                </c:pt>
                <c:pt idx="3858">
                  <c:v>2.7355000000000018E-2</c:v>
                </c:pt>
                <c:pt idx="3859">
                  <c:v>2.726000000000002E-2</c:v>
                </c:pt>
                <c:pt idx="3860">
                  <c:v>2.7165000000000022E-2</c:v>
                </c:pt>
                <c:pt idx="3861">
                  <c:v>2.7070000000000021E-2</c:v>
                </c:pt>
                <c:pt idx="3862">
                  <c:v>2.697500000000002E-2</c:v>
                </c:pt>
                <c:pt idx="3863">
                  <c:v>2.6880000000000022E-2</c:v>
                </c:pt>
                <c:pt idx="3864">
                  <c:v>2.6785000000000024E-2</c:v>
                </c:pt>
                <c:pt idx="3865">
                  <c:v>2.6690000000000023E-2</c:v>
                </c:pt>
                <c:pt idx="3866">
                  <c:v>2.6595000000000021E-2</c:v>
                </c:pt>
                <c:pt idx="3867">
                  <c:v>2.6500000000000024E-2</c:v>
                </c:pt>
                <c:pt idx="3868">
                  <c:v>2.6405000000000026E-2</c:v>
                </c:pt>
                <c:pt idx="3869">
                  <c:v>2.6310000000000024E-2</c:v>
                </c:pt>
                <c:pt idx="3870">
                  <c:v>2.6215000000000023E-2</c:v>
                </c:pt>
                <c:pt idx="3871">
                  <c:v>2.6120000000000025E-2</c:v>
                </c:pt>
                <c:pt idx="3872">
                  <c:v>2.6025000000000027E-2</c:v>
                </c:pt>
                <c:pt idx="3873">
                  <c:v>2.5930000000000026E-2</c:v>
                </c:pt>
                <c:pt idx="3874">
                  <c:v>2.5835000000000025E-2</c:v>
                </c:pt>
                <c:pt idx="3875">
                  <c:v>2.5740000000000027E-2</c:v>
                </c:pt>
                <c:pt idx="3876">
                  <c:v>2.5645000000000029E-2</c:v>
                </c:pt>
                <c:pt idx="3877">
                  <c:v>2.5550000000000028E-2</c:v>
                </c:pt>
                <c:pt idx="3878">
                  <c:v>2.5455000000000026E-2</c:v>
                </c:pt>
                <c:pt idx="3879">
                  <c:v>2.5360000000000028E-2</c:v>
                </c:pt>
                <c:pt idx="3880">
                  <c:v>2.5280000000000004E-2</c:v>
                </c:pt>
                <c:pt idx="3881">
                  <c:v>2.5440000000000004E-2</c:v>
                </c:pt>
                <c:pt idx="3882">
                  <c:v>2.5500000000000002E-2</c:v>
                </c:pt>
                <c:pt idx="3883">
                  <c:v>2.5730000000000003E-2</c:v>
                </c:pt>
                <c:pt idx="3884">
                  <c:v>2.5850000000000001E-2</c:v>
                </c:pt>
                <c:pt idx="3885">
                  <c:v>2.6000000000000002E-2</c:v>
                </c:pt>
                <c:pt idx="3886">
                  <c:v>2.6160000000000003E-2</c:v>
                </c:pt>
                <c:pt idx="3887">
                  <c:v>2.5840000000000002E-2</c:v>
                </c:pt>
                <c:pt idx="3888">
                  <c:v>2.6040000000000001E-2</c:v>
                </c:pt>
                <c:pt idx="3889">
                  <c:v>2.581E-2</c:v>
                </c:pt>
                <c:pt idx="3890">
                  <c:v>2.5989999999999999E-2</c:v>
                </c:pt>
                <c:pt idx="3891">
                  <c:v>2.5930000000000002E-2</c:v>
                </c:pt>
                <c:pt idx="3892">
                  <c:v>2.6820000000000004E-2</c:v>
                </c:pt>
                <c:pt idx="3893">
                  <c:v>2.7460000000000002E-2</c:v>
                </c:pt>
                <c:pt idx="3894">
                  <c:v>2.8610000000000003E-2</c:v>
                </c:pt>
                <c:pt idx="3895">
                  <c:v>2.7950000000000003E-2</c:v>
                </c:pt>
                <c:pt idx="3896">
                  <c:v>2.7200000000000002E-2</c:v>
                </c:pt>
                <c:pt idx="3897">
                  <c:v>2.6970000000000001E-2</c:v>
                </c:pt>
                <c:pt idx="3898">
                  <c:v>2.581E-2</c:v>
                </c:pt>
                <c:pt idx="3899">
                  <c:v>2.5800000000000003E-2</c:v>
                </c:pt>
                <c:pt idx="3900">
                  <c:v>2.5770000000000001E-2</c:v>
                </c:pt>
                <c:pt idx="3901">
                  <c:v>2.647E-2</c:v>
                </c:pt>
                <c:pt idx="3902">
                  <c:v>2.64E-2</c:v>
                </c:pt>
                <c:pt idx="3903">
                  <c:v>2.5960000000000004E-2</c:v>
                </c:pt>
                <c:pt idx="3904">
                  <c:v>2.6100000000000002E-2</c:v>
                </c:pt>
                <c:pt idx="3905">
                  <c:v>2.5690000000000001E-2</c:v>
                </c:pt>
                <c:pt idx="3906">
                  <c:v>2.6270000000000002E-2</c:v>
                </c:pt>
                <c:pt idx="3907">
                  <c:v>2.606E-2</c:v>
                </c:pt>
                <c:pt idx="3908">
                  <c:v>2.5690000000000001E-2</c:v>
                </c:pt>
                <c:pt idx="3909">
                  <c:v>2.5690000000000001E-2</c:v>
                </c:pt>
                <c:pt idx="3910">
                  <c:v>2.5690000000000001E-2</c:v>
                </c:pt>
                <c:pt idx="3911">
                  <c:v>2.5690000000000001E-2</c:v>
                </c:pt>
              </c:numCache>
            </c:numRef>
          </c:val>
          <c:smooth val="0"/>
          <c:extLst>
            <c:ext xmlns:c16="http://schemas.microsoft.com/office/drawing/2014/chart" uri="{C3380CC4-5D6E-409C-BE32-E72D297353CC}">
              <c16:uniqueId val="{00000001-92EC-4F01-83FA-2DAE58B1A303}"/>
            </c:ext>
          </c:extLst>
        </c:ser>
        <c:ser>
          <c:idx val="1"/>
          <c:order val="2"/>
          <c:tx>
            <c:v> Debt Interest Rate (after-tax)</c:v>
          </c:tx>
          <c:spPr>
            <a:ln>
              <a:solidFill>
                <a:schemeClr val="accent1"/>
              </a:solidFill>
            </a:ln>
          </c:spPr>
          <c:marker>
            <c:symbol val="none"/>
          </c:marker>
          <c:cat>
            <c:numRef>
              <c:f>'Project Finance Terms'!$A$27:$A$3938</c:f>
              <c:numCache>
                <c:formatCode>m/d/yyyy</c:formatCode>
                <c:ptCount val="3912"/>
                <c:pt idx="0">
                  <c:v>38355</c:v>
                </c:pt>
                <c:pt idx="1">
                  <c:v>38356</c:v>
                </c:pt>
                <c:pt idx="2">
                  <c:v>38357</c:v>
                </c:pt>
                <c:pt idx="3">
                  <c:v>38358</c:v>
                </c:pt>
                <c:pt idx="4">
                  <c:v>38359</c:v>
                </c:pt>
                <c:pt idx="5">
                  <c:v>38362</c:v>
                </c:pt>
                <c:pt idx="6">
                  <c:v>38363</c:v>
                </c:pt>
                <c:pt idx="7">
                  <c:v>38364</c:v>
                </c:pt>
                <c:pt idx="8">
                  <c:v>38365</c:v>
                </c:pt>
                <c:pt idx="9">
                  <c:v>38366</c:v>
                </c:pt>
                <c:pt idx="10">
                  <c:v>38370</c:v>
                </c:pt>
                <c:pt idx="11">
                  <c:v>38371</c:v>
                </c:pt>
                <c:pt idx="12">
                  <c:v>38372</c:v>
                </c:pt>
                <c:pt idx="13">
                  <c:v>38373</c:v>
                </c:pt>
                <c:pt idx="14">
                  <c:v>38376</c:v>
                </c:pt>
                <c:pt idx="15">
                  <c:v>38377</c:v>
                </c:pt>
                <c:pt idx="16">
                  <c:v>38378</c:v>
                </c:pt>
                <c:pt idx="17">
                  <c:v>38379</c:v>
                </c:pt>
                <c:pt idx="18">
                  <c:v>38380</c:v>
                </c:pt>
                <c:pt idx="19">
                  <c:v>38383</c:v>
                </c:pt>
                <c:pt idx="20">
                  <c:v>38384</c:v>
                </c:pt>
                <c:pt idx="21">
                  <c:v>38385</c:v>
                </c:pt>
                <c:pt idx="22">
                  <c:v>38386</c:v>
                </c:pt>
                <c:pt idx="23">
                  <c:v>38387</c:v>
                </c:pt>
                <c:pt idx="24">
                  <c:v>38390</c:v>
                </c:pt>
                <c:pt idx="25">
                  <c:v>38391</c:v>
                </c:pt>
                <c:pt idx="26">
                  <c:v>38392</c:v>
                </c:pt>
                <c:pt idx="27">
                  <c:v>38393</c:v>
                </c:pt>
                <c:pt idx="28">
                  <c:v>38394</c:v>
                </c:pt>
                <c:pt idx="29">
                  <c:v>38397</c:v>
                </c:pt>
                <c:pt idx="30">
                  <c:v>38398</c:v>
                </c:pt>
                <c:pt idx="31">
                  <c:v>38399</c:v>
                </c:pt>
                <c:pt idx="32">
                  <c:v>38400</c:v>
                </c:pt>
                <c:pt idx="33">
                  <c:v>38401</c:v>
                </c:pt>
                <c:pt idx="34">
                  <c:v>38405</c:v>
                </c:pt>
                <c:pt idx="35">
                  <c:v>38406</c:v>
                </c:pt>
                <c:pt idx="36">
                  <c:v>38407</c:v>
                </c:pt>
                <c:pt idx="37">
                  <c:v>38408</c:v>
                </c:pt>
                <c:pt idx="38">
                  <c:v>38411</c:v>
                </c:pt>
                <c:pt idx="39">
                  <c:v>38412</c:v>
                </c:pt>
                <c:pt idx="40">
                  <c:v>38413</c:v>
                </c:pt>
                <c:pt idx="41">
                  <c:v>38414</c:v>
                </c:pt>
                <c:pt idx="42">
                  <c:v>38415</c:v>
                </c:pt>
                <c:pt idx="43">
                  <c:v>38418</c:v>
                </c:pt>
                <c:pt idx="44">
                  <c:v>38419</c:v>
                </c:pt>
                <c:pt idx="45">
                  <c:v>38420</c:v>
                </c:pt>
                <c:pt idx="46">
                  <c:v>38421</c:v>
                </c:pt>
                <c:pt idx="47">
                  <c:v>38422</c:v>
                </c:pt>
                <c:pt idx="48">
                  <c:v>38425</c:v>
                </c:pt>
                <c:pt idx="49">
                  <c:v>38426</c:v>
                </c:pt>
                <c:pt idx="50">
                  <c:v>38427</c:v>
                </c:pt>
                <c:pt idx="51">
                  <c:v>38428</c:v>
                </c:pt>
                <c:pt idx="52">
                  <c:v>38429</c:v>
                </c:pt>
                <c:pt idx="53">
                  <c:v>38432</c:v>
                </c:pt>
                <c:pt idx="54">
                  <c:v>38433</c:v>
                </c:pt>
                <c:pt idx="55">
                  <c:v>38434</c:v>
                </c:pt>
                <c:pt idx="56">
                  <c:v>38435</c:v>
                </c:pt>
                <c:pt idx="57">
                  <c:v>38439</c:v>
                </c:pt>
                <c:pt idx="58">
                  <c:v>38440</c:v>
                </c:pt>
                <c:pt idx="59">
                  <c:v>38441</c:v>
                </c:pt>
                <c:pt idx="60">
                  <c:v>38442</c:v>
                </c:pt>
                <c:pt idx="61">
                  <c:v>38443</c:v>
                </c:pt>
                <c:pt idx="62">
                  <c:v>38446</c:v>
                </c:pt>
                <c:pt idx="63">
                  <c:v>38447</c:v>
                </c:pt>
                <c:pt idx="64">
                  <c:v>38448</c:v>
                </c:pt>
                <c:pt idx="65">
                  <c:v>38449</c:v>
                </c:pt>
                <c:pt idx="66">
                  <c:v>38450</c:v>
                </c:pt>
                <c:pt idx="67">
                  <c:v>38453</c:v>
                </c:pt>
                <c:pt idx="68">
                  <c:v>38454</c:v>
                </c:pt>
                <c:pt idx="69">
                  <c:v>38455</c:v>
                </c:pt>
                <c:pt idx="70">
                  <c:v>38456</c:v>
                </c:pt>
                <c:pt idx="71">
                  <c:v>38457</c:v>
                </c:pt>
                <c:pt idx="72">
                  <c:v>38460</c:v>
                </c:pt>
                <c:pt idx="73">
                  <c:v>38461</c:v>
                </c:pt>
                <c:pt idx="74">
                  <c:v>38462</c:v>
                </c:pt>
                <c:pt idx="75">
                  <c:v>38463</c:v>
                </c:pt>
                <c:pt idx="76">
                  <c:v>38464</c:v>
                </c:pt>
                <c:pt idx="77">
                  <c:v>38467</c:v>
                </c:pt>
                <c:pt idx="78">
                  <c:v>38468</c:v>
                </c:pt>
                <c:pt idx="79">
                  <c:v>38469</c:v>
                </c:pt>
                <c:pt idx="80">
                  <c:v>38470</c:v>
                </c:pt>
                <c:pt idx="81">
                  <c:v>38471</c:v>
                </c:pt>
                <c:pt idx="82">
                  <c:v>38474</c:v>
                </c:pt>
                <c:pt idx="83">
                  <c:v>38475</c:v>
                </c:pt>
                <c:pt idx="84">
                  <c:v>38476</c:v>
                </c:pt>
                <c:pt idx="85">
                  <c:v>38477</c:v>
                </c:pt>
                <c:pt idx="86">
                  <c:v>38478</c:v>
                </c:pt>
                <c:pt idx="87">
                  <c:v>38481</c:v>
                </c:pt>
                <c:pt idx="88">
                  <c:v>38482</c:v>
                </c:pt>
                <c:pt idx="89">
                  <c:v>38483</c:v>
                </c:pt>
                <c:pt idx="90">
                  <c:v>38484</c:v>
                </c:pt>
                <c:pt idx="91">
                  <c:v>38485</c:v>
                </c:pt>
                <c:pt idx="92">
                  <c:v>38488</c:v>
                </c:pt>
                <c:pt idx="93">
                  <c:v>38489</c:v>
                </c:pt>
                <c:pt idx="94">
                  <c:v>38490</c:v>
                </c:pt>
                <c:pt idx="95">
                  <c:v>38491</c:v>
                </c:pt>
                <c:pt idx="96">
                  <c:v>38492</c:v>
                </c:pt>
                <c:pt idx="97">
                  <c:v>38495</c:v>
                </c:pt>
                <c:pt idx="98">
                  <c:v>38496</c:v>
                </c:pt>
                <c:pt idx="99">
                  <c:v>38497</c:v>
                </c:pt>
                <c:pt idx="100">
                  <c:v>38498</c:v>
                </c:pt>
                <c:pt idx="101">
                  <c:v>38499</c:v>
                </c:pt>
                <c:pt idx="102">
                  <c:v>38503</c:v>
                </c:pt>
                <c:pt idx="103">
                  <c:v>38504</c:v>
                </c:pt>
                <c:pt idx="104">
                  <c:v>38505</c:v>
                </c:pt>
                <c:pt idx="105">
                  <c:v>38506</c:v>
                </c:pt>
                <c:pt idx="106">
                  <c:v>38509</c:v>
                </c:pt>
                <c:pt idx="107">
                  <c:v>38510</c:v>
                </c:pt>
                <c:pt idx="108">
                  <c:v>38511</c:v>
                </c:pt>
                <c:pt idx="109">
                  <c:v>38512</c:v>
                </c:pt>
                <c:pt idx="110">
                  <c:v>38513</c:v>
                </c:pt>
                <c:pt idx="111">
                  <c:v>38516</c:v>
                </c:pt>
                <c:pt idx="112">
                  <c:v>38517</c:v>
                </c:pt>
                <c:pt idx="113">
                  <c:v>38518</c:v>
                </c:pt>
                <c:pt idx="114">
                  <c:v>38519</c:v>
                </c:pt>
                <c:pt idx="115">
                  <c:v>38520</c:v>
                </c:pt>
                <c:pt idx="116">
                  <c:v>38523</c:v>
                </c:pt>
                <c:pt idx="117">
                  <c:v>38524</c:v>
                </c:pt>
                <c:pt idx="118">
                  <c:v>38525</c:v>
                </c:pt>
                <c:pt idx="119">
                  <c:v>38526</c:v>
                </c:pt>
                <c:pt idx="120">
                  <c:v>38527</c:v>
                </c:pt>
                <c:pt idx="121">
                  <c:v>38530</c:v>
                </c:pt>
                <c:pt idx="122">
                  <c:v>38531</c:v>
                </c:pt>
                <c:pt idx="123">
                  <c:v>38532</c:v>
                </c:pt>
                <c:pt idx="124">
                  <c:v>38533</c:v>
                </c:pt>
                <c:pt idx="125">
                  <c:v>38534</c:v>
                </c:pt>
                <c:pt idx="126">
                  <c:v>38538</c:v>
                </c:pt>
                <c:pt idx="127">
                  <c:v>38539</c:v>
                </c:pt>
                <c:pt idx="128">
                  <c:v>38540</c:v>
                </c:pt>
                <c:pt idx="129">
                  <c:v>38541</c:v>
                </c:pt>
                <c:pt idx="130">
                  <c:v>38544</c:v>
                </c:pt>
                <c:pt idx="131">
                  <c:v>38545</c:v>
                </c:pt>
                <c:pt idx="132">
                  <c:v>38546</c:v>
                </c:pt>
                <c:pt idx="133">
                  <c:v>38547</c:v>
                </c:pt>
                <c:pt idx="134">
                  <c:v>38548</c:v>
                </c:pt>
                <c:pt idx="135">
                  <c:v>38551</c:v>
                </c:pt>
                <c:pt idx="136">
                  <c:v>38552</c:v>
                </c:pt>
                <c:pt idx="137">
                  <c:v>38553</c:v>
                </c:pt>
                <c:pt idx="138">
                  <c:v>38554</c:v>
                </c:pt>
                <c:pt idx="139">
                  <c:v>38555</c:v>
                </c:pt>
                <c:pt idx="140">
                  <c:v>38558</c:v>
                </c:pt>
                <c:pt idx="141">
                  <c:v>38559</c:v>
                </c:pt>
                <c:pt idx="142">
                  <c:v>38560</c:v>
                </c:pt>
                <c:pt idx="143">
                  <c:v>38561</c:v>
                </c:pt>
                <c:pt idx="144">
                  <c:v>38562</c:v>
                </c:pt>
                <c:pt idx="145">
                  <c:v>38565</c:v>
                </c:pt>
                <c:pt idx="146">
                  <c:v>38566</c:v>
                </c:pt>
                <c:pt idx="147">
                  <c:v>38567</c:v>
                </c:pt>
                <c:pt idx="148">
                  <c:v>38568</c:v>
                </c:pt>
                <c:pt idx="149">
                  <c:v>38569</c:v>
                </c:pt>
                <c:pt idx="150">
                  <c:v>38572</c:v>
                </c:pt>
                <c:pt idx="151">
                  <c:v>38573</c:v>
                </c:pt>
                <c:pt idx="152">
                  <c:v>38574</c:v>
                </c:pt>
                <c:pt idx="153">
                  <c:v>38575</c:v>
                </c:pt>
                <c:pt idx="154">
                  <c:v>38576</c:v>
                </c:pt>
                <c:pt idx="155">
                  <c:v>38579</c:v>
                </c:pt>
                <c:pt idx="156">
                  <c:v>38580</c:v>
                </c:pt>
                <c:pt idx="157">
                  <c:v>38581</c:v>
                </c:pt>
                <c:pt idx="158">
                  <c:v>38582</c:v>
                </c:pt>
                <c:pt idx="159">
                  <c:v>38583</c:v>
                </c:pt>
                <c:pt idx="160">
                  <c:v>38586</c:v>
                </c:pt>
                <c:pt idx="161">
                  <c:v>38587</c:v>
                </c:pt>
                <c:pt idx="162">
                  <c:v>38588</c:v>
                </c:pt>
                <c:pt idx="163">
                  <c:v>38589</c:v>
                </c:pt>
                <c:pt idx="164">
                  <c:v>38590</c:v>
                </c:pt>
                <c:pt idx="165">
                  <c:v>38593</c:v>
                </c:pt>
                <c:pt idx="166">
                  <c:v>38594</c:v>
                </c:pt>
                <c:pt idx="167">
                  <c:v>38595</c:v>
                </c:pt>
                <c:pt idx="168">
                  <c:v>38596</c:v>
                </c:pt>
                <c:pt idx="169">
                  <c:v>38597</c:v>
                </c:pt>
                <c:pt idx="170">
                  <c:v>38601</c:v>
                </c:pt>
                <c:pt idx="171">
                  <c:v>38602</c:v>
                </c:pt>
                <c:pt idx="172">
                  <c:v>38603</c:v>
                </c:pt>
                <c:pt idx="173">
                  <c:v>38604</c:v>
                </c:pt>
                <c:pt idx="174">
                  <c:v>38607</c:v>
                </c:pt>
                <c:pt idx="175">
                  <c:v>38608</c:v>
                </c:pt>
                <c:pt idx="176">
                  <c:v>38609</c:v>
                </c:pt>
                <c:pt idx="177">
                  <c:v>38610</c:v>
                </c:pt>
                <c:pt idx="178">
                  <c:v>38611</c:v>
                </c:pt>
                <c:pt idx="179">
                  <c:v>38614</c:v>
                </c:pt>
                <c:pt idx="180">
                  <c:v>38615</c:v>
                </c:pt>
                <c:pt idx="181">
                  <c:v>38616</c:v>
                </c:pt>
                <c:pt idx="182">
                  <c:v>38617</c:v>
                </c:pt>
                <c:pt idx="183">
                  <c:v>38618</c:v>
                </c:pt>
                <c:pt idx="184">
                  <c:v>38621</c:v>
                </c:pt>
                <c:pt idx="185">
                  <c:v>38622</c:v>
                </c:pt>
                <c:pt idx="186">
                  <c:v>38623</c:v>
                </c:pt>
                <c:pt idx="187">
                  <c:v>38624</c:v>
                </c:pt>
                <c:pt idx="188">
                  <c:v>38625</c:v>
                </c:pt>
                <c:pt idx="189">
                  <c:v>38628</c:v>
                </c:pt>
                <c:pt idx="190">
                  <c:v>38629</c:v>
                </c:pt>
                <c:pt idx="191">
                  <c:v>38630</c:v>
                </c:pt>
                <c:pt idx="192">
                  <c:v>38631</c:v>
                </c:pt>
                <c:pt idx="193">
                  <c:v>38632</c:v>
                </c:pt>
                <c:pt idx="194">
                  <c:v>38636</c:v>
                </c:pt>
                <c:pt idx="195">
                  <c:v>38637</c:v>
                </c:pt>
                <c:pt idx="196">
                  <c:v>38638</c:v>
                </c:pt>
                <c:pt idx="197">
                  <c:v>38639</c:v>
                </c:pt>
                <c:pt idx="198">
                  <c:v>38642</c:v>
                </c:pt>
                <c:pt idx="199">
                  <c:v>38643</c:v>
                </c:pt>
                <c:pt idx="200">
                  <c:v>38644</c:v>
                </c:pt>
                <c:pt idx="201">
                  <c:v>38645</c:v>
                </c:pt>
                <c:pt idx="202">
                  <c:v>38646</c:v>
                </c:pt>
                <c:pt idx="203">
                  <c:v>38649</c:v>
                </c:pt>
                <c:pt idx="204">
                  <c:v>38650</c:v>
                </c:pt>
                <c:pt idx="205">
                  <c:v>38651</c:v>
                </c:pt>
                <c:pt idx="206">
                  <c:v>38652</c:v>
                </c:pt>
                <c:pt idx="207">
                  <c:v>38653</c:v>
                </c:pt>
                <c:pt idx="208">
                  <c:v>38656</c:v>
                </c:pt>
                <c:pt idx="209">
                  <c:v>38657</c:v>
                </c:pt>
                <c:pt idx="210">
                  <c:v>38658</c:v>
                </c:pt>
                <c:pt idx="211">
                  <c:v>38659</c:v>
                </c:pt>
                <c:pt idx="212">
                  <c:v>38660</c:v>
                </c:pt>
                <c:pt idx="213">
                  <c:v>38663</c:v>
                </c:pt>
                <c:pt idx="214">
                  <c:v>38664</c:v>
                </c:pt>
                <c:pt idx="215">
                  <c:v>38665</c:v>
                </c:pt>
                <c:pt idx="216">
                  <c:v>38666</c:v>
                </c:pt>
                <c:pt idx="217">
                  <c:v>38670</c:v>
                </c:pt>
                <c:pt idx="218">
                  <c:v>38671</c:v>
                </c:pt>
                <c:pt idx="219">
                  <c:v>38672</c:v>
                </c:pt>
                <c:pt idx="220">
                  <c:v>38673</c:v>
                </c:pt>
                <c:pt idx="221">
                  <c:v>38674</c:v>
                </c:pt>
                <c:pt idx="222">
                  <c:v>38677</c:v>
                </c:pt>
                <c:pt idx="223">
                  <c:v>38678</c:v>
                </c:pt>
                <c:pt idx="224">
                  <c:v>38679</c:v>
                </c:pt>
                <c:pt idx="225">
                  <c:v>38681</c:v>
                </c:pt>
                <c:pt idx="226">
                  <c:v>38684</c:v>
                </c:pt>
                <c:pt idx="227">
                  <c:v>38685</c:v>
                </c:pt>
                <c:pt idx="228">
                  <c:v>38686</c:v>
                </c:pt>
                <c:pt idx="229">
                  <c:v>38687</c:v>
                </c:pt>
                <c:pt idx="230">
                  <c:v>38688</c:v>
                </c:pt>
                <c:pt idx="231">
                  <c:v>38691</c:v>
                </c:pt>
                <c:pt idx="232">
                  <c:v>38692</c:v>
                </c:pt>
                <c:pt idx="233">
                  <c:v>38693</c:v>
                </c:pt>
                <c:pt idx="234">
                  <c:v>38694</c:v>
                </c:pt>
                <c:pt idx="235">
                  <c:v>38695</c:v>
                </c:pt>
                <c:pt idx="236">
                  <c:v>38698</c:v>
                </c:pt>
                <c:pt idx="237">
                  <c:v>38699</c:v>
                </c:pt>
                <c:pt idx="238">
                  <c:v>38700</c:v>
                </c:pt>
                <c:pt idx="239">
                  <c:v>38701</c:v>
                </c:pt>
                <c:pt idx="240">
                  <c:v>38702</c:v>
                </c:pt>
                <c:pt idx="241">
                  <c:v>38705</c:v>
                </c:pt>
                <c:pt idx="242">
                  <c:v>38706</c:v>
                </c:pt>
                <c:pt idx="243">
                  <c:v>38707</c:v>
                </c:pt>
                <c:pt idx="244">
                  <c:v>38708</c:v>
                </c:pt>
                <c:pt idx="245">
                  <c:v>38709</c:v>
                </c:pt>
                <c:pt idx="246">
                  <c:v>38713</c:v>
                </c:pt>
                <c:pt idx="247">
                  <c:v>38714</c:v>
                </c:pt>
                <c:pt idx="248">
                  <c:v>38715</c:v>
                </c:pt>
                <c:pt idx="249">
                  <c:v>38716</c:v>
                </c:pt>
                <c:pt idx="250">
                  <c:v>38720</c:v>
                </c:pt>
                <c:pt idx="251">
                  <c:v>38721</c:v>
                </c:pt>
                <c:pt idx="252">
                  <c:v>38722</c:v>
                </c:pt>
                <c:pt idx="253">
                  <c:v>38723</c:v>
                </c:pt>
                <c:pt idx="254">
                  <c:v>38726</c:v>
                </c:pt>
                <c:pt idx="255">
                  <c:v>38727</c:v>
                </c:pt>
                <c:pt idx="256">
                  <c:v>38728</c:v>
                </c:pt>
                <c:pt idx="257">
                  <c:v>38729</c:v>
                </c:pt>
                <c:pt idx="258">
                  <c:v>38730</c:v>
                </c:pt>
                <c:pt idx="259">
                  <c:v>38734</c:v>
                </c:pt>
                <c:pt idx="260">
                  <c:v>38735</c:v>
                </c:pt>
                <c:pt idx="261">
                  <c:v>38736</c:v>
                </c:pt>
                <c:pt idx="262">
                  <c:v>38737</c:v>
                </c:pt>
                <c:pt idx="263">
                  <c:v>38740</c:v>
                </c:pt>
                <c:pt idx="264">
                  <c:v>38741</c:v>
                </c:pt>
                <c:pt idx="265">
                  <c:v>38742</c:v>
                </c:pt>
                <c:pt idx="266">
                  <c:v>38743</c:v>
                </c:pt>
                <c:pt idx="267">
                  <c:v>38744</c:v>
                </c:pt>
                <c:pt idx="268">
                  <c:v>38747</c:v>
                </c:pt>
                <c:pt idx="269">
                  <c:v>38748</c:v>
                </c:pt>
                <c:pt idx="270">
                  <c:v>38749</c:v>
                </c:pt>
                <c:pt idx="271">
                  <c:v>38750</c:v>
                </c:pt>
                <c:pt idx="272">
                  <c:v>38751</c:v>
                </c:pt>
                <c:pt idx="273">
                  <c:v>38754</c:v>
                </c:pt>
                <c:pt idx="274">
                  <c:v>38755</c:v>
                </c:pt>
                <c:pt idx="275">
                  <c:v>38756</c:v>
                </c:pt>
                <c:pt idx="276">
                  <c:v>38757</c:v>
                </c:pt>
                <c:pt idx="277">
                  <c:v>38758</c:v>
                </c:pt>
                <c:pt idx="278">
                  <c:v>38761</c:v>
                </c:pt>
                <c:pt idx="279">
                  <c:v>38762</c:v>
                </c:pt>
                <c:pt idx="280">
                  <c:v>38763</c:v>
                </c:pt>
                <c:pt idx="281">
                  <c:v>38764</c:v>
                </c:pt>
                <c:pt idx="282">
                  <c:v>38765</c:v>
                </c:pt>
                <c:pt idx="283">
                  <c:v>38769</c:v>
                </c:pt>
                <c:pt idx="284">
                  <c:v>38770</c:v>
                </c:pt>
                <c:pt idx="285">
                  <c:v>38771</c:v>
                </c:pt>
                <c:pt idx="286">
                  <c:v>38772</c:v>
                </c:pt>
                <c:pt idx="287">
                  <c:v>38775</c:v>
                </c:pt>
                <c:pt idx="288">
                  <c:v>38776</c:v>
                </c:pt>
                <c:pt idx="289">
                  <c:v>38777</c:v>
                </c:pt>
                <c:pt idx="290">
                  <c:v>38778</c:v>
                </c:pt>
                <c:pt idx="291">
                  <c:v>38779</c:v>
                </c:pt>
                <c:pt idx="292">
                  <c:v>38782</c:v>
                </c:pt>
                <c:pt idx="293">
                  <c:v>38783</c:v>
                </c:pt>
                <c:pt idx="294">
                  <c:v>38784</c:v>
                </c:pt>
                <c:pt idx="295">
                  <c:v>38785</c:v>
                </c:pt>
                <c:pt idx="296">
                  <c:v>38786</c:v>
                </c:pt>
                <c:pt idx="297">
                  <c:v>38789</c:v>
                </c:pt>
                <c:pt idx="298">
                  <c:v>38790</c:v>
                </c:pt>
                <c:pt idx="299">
                  <c:v>38791</c:v>
                </c:pt>
                <c:pt idx="300">
                  <c:v>38792</c:v>
                </c:pt>
                <c:pt idx="301">
                  <c:v>38793</c:v>
                </c:pt>
                <c:pt idx="302">
                  <c:v>38796</c:v>
                </c:pt>
                <c:pt idx="303">
                  <c:v>38797</c:v>
                </c:pt>
                <c:pt idx="304">
                  <c:v>38798</c:v>
                </c:pt>
                <c:pt idx="305">
                  <c:v>38799</c:v>
                </c:pt>
                <c:pt idx="306">
                  <c:v>38800</c:v>
                </c:pt>
                <c:pt idx="307">
                  <c:v>38803</c:v>
                </c:pt>
                <c:pt idx="308">
                  <c:v>38804</c:v>
                </c:pt>
                <c:pt idx="309">
                  <c:v>38805</c:v>
                </c:pt>
                <c:pt idx="310">
                  <c:v>38806</c:v>
                </c:pt>
                <c:pt idx="311">
                  <c:v>38807</c:v>
                </c:pt>
                <c:pt idx="312">
                  <c:v>38810</c:v>
                </c:pt>
                <c:pt idx="313">
                  <c:v>38811</c:v>
                </c:pt>
                <c:pt idx="314">
                  <c:v>38812</c:v>
                </c:pt>
                <c:pt idx="315">
                  <c:v>38813</c:v>
                </c:pt>
                <c:pt idx="316">
                  <c:v>38814</c:v>
                </c:pt>
                <c:pt idx="317">
                  <c:v>38817</c:v>
                </c:pt>
                <c:pt idx="318">
                  <c:v>38818</c:v>
                </c:pt>
                <c:pt idx="319">
                  <c:v>38819</c:v>
                </c:pt>
                <c:pt idx="320">
                  <c:v>38820</c:v>
                </c:pt>
                <c:pt idx="321">
                  <c:v>38824</c:v>
                </c:pt>
                <c:pt idx="322">
                  <c:v>38825</c:v>
                </c:pt>
                <c:pt idx="323">
                  <c:v>38826</c:v>
                </c:pt>
                <c:pt idx="324">
                  <c:v>38827</c:v>
                </c:pt>
                <c:pt idx="325">
                  <c:v>38828</c:v>
                </c:pt>
                <c:pt idx="326">
                  <c:v>38831</c:v>
                </c:pt>
                <c:pt idx="327">
                  <c:v>38832</c:v>
                </c:pt>
                <c:pt idx="328">
                  <c:v>38833</c:v>
                </c:pt>
                <c:pt idx="329">
                  <c:v>38834</c:v>
                </c:pt>
                <c:pt idx="330">
                  <c:v>38835</c:v>
                </c:pt>
                <c:pt idx="331">
                  <c:v>38838</c:v>
                </c:pt>
                <c:pt idx="332">
                  <c:v>38839</c:v>
                </c:pt>
                <c:pt idx="333">
                  <c:v>38840</c:v>
                </c:pt>
                <c:pt idx="334">
                  <c:v>38841</c:v>
                </c:pt>
                <c:pt idx="335">
                  <c:v>38842</c:v>
                </c:pt>
                <c:pt idx="336">
                  <c:v>38845</c:v>
                </c:pt>
                <c:pt idx="337">
                  <c:v>38846</c:v>
                </c:pt>
                <c:pt idx="338">
                  <c:v>38847</c:v>
                </c:pt>
                <c:pt idx="339">
                  <c:v>38848</c:v>
                </c:pt>
                <c:pt idx="340">
                  <c:v>38849</c:v>
                </c:pt>
                <c:pt idx="341">
                  <c:v>38852</c:v>
                </c:pt>
                <c:pt idx="342">
                  <c:v>38853</c:v>
                </c:pt>
                <c:pt idx="343">
                  <c:v>38854</c:v>
                </c:pt>
                <c:pt idx="344">
                  <c:v>38855</c:v>
                </c:pt>
                <c:pt idx="345">
                  <c:v>38856</c:v>
                </c:pt>
                <c:pt idx="346">
                  <c:v>38859</c:v>
                </c:pt>
                <c:pt idx="347">
                  <c:v>38860</c:v>
                </c:pt>
                <c:pt idx="348">
                  <c:v>38861</c:v>
                </c:pt>
                <c:pt idx="349">
                  <c:v>38862</c:v>
                </c:pt>
                <c:pt idx="350">
                  <c:v>38863</c:v>
                </c:pt>
                <c:pt idx="351">
                  <c:v>38867</c:v>
                </c:pt>
                <c:pt idx="352">
                  <c:v>38868</c:v>
                </c:pt>
                <c:pt idx="353">
                  <c:v>38869</c:v>
                </c:pt>
                <c:pt idx="354">
                  <c:v>38870</c:v>
                </c:pt>
                <c:pt idx="355">
                  <c:v>38873</c:v>
                </c:pt>
                <c:pt idx="356">
                  <c:v>38874</c:v>
                </c:pt>
                <c:pt idx="357">
                  <c:v>38875</c:v>
                </c:pt>
                <c:pt idx="358">
                  <c:v>38876</c:v>
                </c:pt>
                <c:pt idx="359">
                  <c:v>38877</c:v>
                </c:pt>
                <c:pt idx="360">
                  <c:v>38880</c:v>
                </c:pt>
                <c:pt idx="361">
                  <c:v>38881</c:v>
                </c:pt>
                <c:pt idx="362">
                  <c:v>38882</c:v>
                </c:pt>
                <c:pt idx="363">
                  <c:v>38883</c:v>
                </c:pt>
                <c:pt idx="364">
                  <c:v>38884</c:v>
                </c:pt>
                <c:pt idx="365">
                  <c:v>38887</c:v>
                </c:pt>
                <c:pt idx="366">
                  <c:v>38888</c:v>
                </c:pt>
                <c:pt idx="367">
                  <c:v>38889</c:v>
                </c:pt>
                <c:pt idx="368">
                  <c:v>38890</c:v>
                </c:pt>
                <c:pt idx="369">
                  <c:v>38891</c:v>
                </c:pt>
                <c:pt idx="370">
                  <c:v>38894</c:v>
                </c:pt>
                <c:pt idx="371">
                  <c:v>38895</c:v>
                </c:pt>
                <c:pt idx="372">
                  <c:v>38896</c:v>
                </c:pt>
                <c:pt idx="373">
                  <c:v>38897</c:v>
                </c:pt>
                <c:pt idx="374">
                  <c:v>38898</c:v>
                </c:pt>
                <c:pt idx="375">
                  <c:v>38901</c:v>
                </c:pt>
                <c:pt idx="376">
                  <c:v>38903</c:v>
                </c:pt>
                <c:pt idx="377">
                  <c:v>38904</c:v>
                </c:pt>
                <c:pt idx="378">
                  <c:v>38905</c:v>
                </c:pt>
                <c:pt idx="379">
                  <c:v>38908</c:v>
                </c:pt>
                <c:pt idx="380">
                  <c:v>38909</c:v>
                </c:pt>
                <c:pt idx="381">
                  <c:v>38910</c:v>
                </c:pt>
                <c:pt idx="382">
                  <c:v>38911</c:v>
                </c:pt>
                <c:pt idx="383">
                  <c:v>38912</c:v>
                </c:pt>
                <c:pt idx="384">
                  <c:v>38915</c:v>
                </c:pt>
                <c:pt idx="385">
                  <c:v>38916</c:v>
                </c:pt>
                <c:pt idx="386">
                  <c:v>38917</c:v>
                </c:pt>
                <c:pt idx="387">
                  <c:v>38918</c:v>
                </c:pt>
                <c:pt idx="388">
                  <c:v>38919</c:v>
                </c:pt>
                <c:pt idx="389">
                  <c:v>38922</c:v>
                </c:pt>
                <c:pt idx="390">
                  <c:v>38923</c:v>
                </c:pt>
                <c:pt idx="391">
                  <c:v>38924</c:v>
                </c:pt>
                <c:pt idx="392">
                  <c:v>38925</c:v>
                </c:pt>
                <c:pt idx="393">
                  <c:v>38926</c:v>
                </c:pt>
                <c:pt idx="394">
                  <c:v>38929</c:v>
                </c:pt>
                <c:pt idx="395">
                  <c:v>38930</c:v>
                </c:pt>
                <c:pt idx="396">
                  <c:v>38931</c:v>
                </c:pt>
                <c:pt idx="397">
                  <c:v>38932</c:v>
                </c:pt>
                <c:pt idx="398">
                  <c:v>38933</c:v>
                </c:pt>
                <c:pt idx="399">
                  <c:v>38936</c:v>
                </c:pt>
                <c:pt idx="400">
                  <c:v>38937</c:v>
                </c:pt>
                <c:pt idx="401">
                  <c:v>38938</c:v>
                </c:pt>
                <c:pt idx="402">
                  <c:v>38939</c:v>
                </c:pt>
                <c:pt idx="403">
                  <c:v>38940</c:v>
                </c:pt>
                <c:pt idx="404">
                  <c:v>38943</c:v>
                </c:pt>
                <c:pt idx="405">
                  <c:v>38944</c:v>
                </c:pt>
                <c:pt idx="406">
                  <c:v>38945</c:v>
                </c:pt>
                <c:pt idx="407">
                  <c:v>38946</c:v>
                </c:pt>
                <c:pt idx="408">
                  <c:v>38947</c:v>
                </c:pt>
                <c:pt idx="409">
                  <c:v>38950</c:v>
                </c:pt>
                <c:pt idx="410">
                  <c:v>38951</c:v>
                </c:pt>
                <c:pt idx="411">
                  <c:v>38952</c:v>
                </c:pt>
                <c:pt idx="412">
                  <c:v>38953</c:v>
                </c:pt>
                <c:pt idx="413">
                  <c:v>38954</c:v>
                </c:pt>
                <c:pt idx="414">
                  <c:v>38957</c:v>
                </c:pt>
                <c:pt idx="415">
                  <c:v>38958</c:v>
                </c:pt>
                <c:pt idx="416">
                  <c:v>38959</c:v>
                </c:pt>
                <c:pt idx="417">
                  <c:v>38960</c:v>
                </c:pt>
                <c:pt idx="418">
                  <c:v>38961</c:v>
                </c:pt>
                <c:pt idx="419">
                  <c:v>38965</c:v>
                </c:pt>
                <c:pt idx="420">
                  <c:v>38966</c:v>
                </c:pt>
                <c:pt idx="421">
                  <c:v>38967</c:v>
                </c:pt>
                <c:pt idx="422">
                  <c:v>38968</c:v>
                </c:pt>
                <c:pt idx="423">
                  <c:v>38971</c:v>
                </c:pt>
                <c:pt idx="424">
                  <c:v>38972</c:v>
                </c:pt>
                <c:pt idx="425">
                  <c:v>38973</c:v>
                </c:pt>
                <c:pt idx="426">
                  <c:v>38974</c:v>
                </c:pt>
                <c:pt idx="427">
                  <c:v>38975</c:v>
                </c:pt>
                <c:pt idx="428">
                  <c:v>38978</c:v>
                </c:pt>
                <c:pt idx="429">
                  <c:v>38979</c:v>
                </c:pt>
                <c:pt idx="430">
                  <c:v>38980</c:v>
                </c:pt>
                <c:pt idx="431">
                  <c:v>38981</c:v>
                </c:pt>
                <c:pt idx="432">
                  <c:v>38982</c:v>
                </c:pt>
                <c:pt idx="433">
                  <c:v>38985</c:v>
                </c:pt>
                <c:pt idx="434">
                  <c:v>38986</c:v>
                </c:pt>
                <c:pt idx="435">
                  <c:v>38987</c:v>
                </c:pt>
                <c:pt idx="436">
                  <c:v>38988</c:v>
                </c:pt>
                <c:pt idx="437">
                  <c:v>38989</c:v>
                </c:pt>
                <c:pt idx="438">
                  <c:v>38992</c:v>
                </c:pt>
                <c:pt idx="439">
                  <c:v>38993</c:v>
                </c:pt>
                <c:pt idx="440">
                  <c:v>38994</c:v>
                </c:pt>
                <c:pt idx="441">
                  <c:v>38995</c:v>
                </c:pt>
                <c:pt idx="442">
                  <c:v>38996</c:v>
                </c:pt>
                <c:pt idx="443">
                  <c:v>39000</c:v>
                </c:pt>
                <c:pt idx="444">
                  <c:v>39001</c:v>
                </c:pt>
                <c:pt idx="445">
                  <c:v>39002</c:v>
                </c:pt>
                <c:pt idx="446">
                  <c:v>39003</c:v>
                </c:pt>
                <c:pt idx="447">
                  <c:v>39006</c:v>
                </c:pt>
                <c:pt idx="448">
                  <c:v>39007</c:v>
                </c:pt>
                <c:pt idx="449">
                  <c:v>39008</c:v>
                </c:pt>
                <c:pt idx="450">
                  <c:v>39009</c:v>
                </c:pt>
                <c:pt idx="451">
                  <c:v>39010</c:v>
                </c:pt>
                <c:pt idx="452">
                  <c:v>39013</c:v>
                </c:pt>
                <c:pt idx="453">
                  <c:v>39014</c:v>
                </c:pt>
                <c:pt idx="454">
                  <c:v>39015</c:v>
                </c:pt>
                <c:pt idx="455">
                  <c:v>39016</c:v>
                </c:pt>
                <c:pt idx="456">
                  <c:v>39017</c:v>
                </c:pt>
                <c:pt idx="457">
                  <c:v>39020</c:v>
                </c:pt>
                <c:pt idx="458">
                  <c:v>39021</c:v>
                </c:pt>
                <c:pt idx="459">
                  <c:v>39022</c:v>
                </c:pt>
                <c:pt idx="460">
                  <c:v>39023</c:v>
                </c:pt>
                <c:pt idx="461">
                  <c:v>39024</c:v>
                </c:pt>
                <c:pt idx="462">
                  <c:v>39027</c:v>
                </c:pt>
                <c:pt idx="463">
                  <c:v>39028</c:v>
                </c:pt>
                <c:pt idx="464">
                  <c:v>39029</c:v>
                </c:pt>
                <c:pt idx="465">
                  <c:v>39030</c:v>
                </c:pt>
                <c:pt idx="466">
                  <c:v>39031</c:v>
                </c:pt>
                <c:pt idx="467">
                  <c:v>39034</c:v>
                </c:pt>
                <c:pt idx="468">
                  <c:v>39035</c:v>
                </c:pt>
                <c:pt idx="469">
                  <c:v>39036</c:v>
                </c:pt>
                <c:pt idx="470">
                  <c:v>39037</c:v>
                </c:pt>
                <c:pt idx="471">
                  <c:v>39038</c:v>
                </c:pt>
                <c:pt idx="472">
                  <c:v>39041</c:v>
                </c:pt>
                <c:pt idx="473">
                  <c:v>39042</c:v>
                </c:pt>
                <c:pt idx="474">
                  <c:v>39043</c:v>
                </c:pt>
                <c:pt idx="475">
                  <c:v>39045</c:v>
                </c:pt>
                <c:pt idx="476">
                  <c:v>39048</c:v>
                </c:pt>
                <c:pt idx="477">
                  <c:v>39049</c:v>
                </c:pt>
                <c:pt idx="478">
                  <c:v>39050</c:v>
                </c:pt>
                <c:pt idx="479">
                  <c:v>39051</c:v>
                </c:pt>
                <c:pt idx="480">
                  <c:v>39052</c:v>
                </c:pt>
                <c:pt idx="481">
                  <c:v>39055</c:v>
                </c:pt>
                <c:pt idx="482">
                  <c:v>39056</c:v>
                </c:pt>
                <c:pt idx="483">
                  <c:v>39057</c:v>
                </c:pt>
                <c:pt idx="484">
                  <c:v>39058</c:v>
                </c:pt>
                <c:pt idx="485">
                  <c:v>39059</c:v>
                </c:pt>
                <c:pt idx="486">
                  <c:v>39062</c:v>
                </c:pt>
                <c:pt idx="487">
                  <c:v>39063</c:v>
                </c:pt>
                <c:pt idx="488">
                  <c:v>39064</c:v>
                </c:pt>
                <c:pt idx="489">
                  <c:v>39065</c:v>
                </c:pt>
                <c:pt idx="490">
                  <c:v>39066</c:v>
                </c:pt>
                <c:pt idx="491">
                  <c:v>39069</c:v>
                </c:pt>
                <c:pt idx="492">
                  <c:v>39070</c:v>
                </c:pt>
                <c:pt idx="493">
                  <c:v>39071</c:v>
                </c:pt>
                <c:pt idx="494">
                  <c:v>39072</c:v>
                </c:pt>
                <c:pt idx="495">
                  <c:v>39073</c:v>
                </c:pt>
                <c:pt idx="496">
                  <c:v>39077</c:v>
                </c:pt>
                <c:pt idx="497">
                  <c:v>39078</c:v>
                </c:pt>
                <c:pt idx="498">
                  <c:v>39079</c:v>
                </c:pt>
                <c:pt idx="499">
                  <c:v>39080</c:v>
                </c:pt>
                <c:pt idx="500">
                  <c:v>39084</c:v>
                </c:pt>
                <c:pt idx="501">
                  <c:v>39085</c:v>
                </c:pt>
                <c:pt idx="502">
                  <c:v>39086</c:v>
                </c:pt>
                <c:pt idx="503">
                  <c:v>39087</c:v>
                </c:pt>
                <c:pt idx="504">
                  <c:v>39090</c:v>
                </c:pt>
                <c:pt idx="505">
                  <c:v>39091</c:v>
                </c:pt>
                <c:pt idx="506">
                  <c:v>39092</c:v>
                </c:pt>
                <c:pt idx="507">
                  <c:v>39093</c:v>
                </c:pt>
                <c:pt idx="508">
                  <c:v>39094</c:v>
                </c:pt>
                <c:pt idx="509">
                  <c:v>39098</c:v>
                </c:pt>
                <c:pt idx="510">
                  <c:v>39099</c:v>
                </c:pt>
                <c:pt idx="511">
                  <c:v>39100</c:v>
                </c:pt>
                <c:pt idx="512">
                  <c:v>39101</c:v>
                </c:pt>
                <c:pt idx="513">
                  <c:v>39104</c:v>
                </c:pt>
                <c:pt idx="514">
                  <c:v>39105</c:v>
                </c:pt>
                <c:pt idx="515">
                  <c:v>39106</c:v>
                </c:pt>
                <c:pt idx="516">
                  <c:v>39107</c:v>
                </c:pt>
                <c:pt idx="517">
                  <c:v>39108</c:v>
                </c:pt>
                <c:pt idx="518">
                  <c:v>39111</c:v>
                </c:pt>
                <c:pt idx="519">
                  <c:v>39112</c:v>
                </c:pt>
                <c:pt idx="520">
                  <c:v>39113</c:v>
                </c:pt>
                <c:pt idx="521">
                  <c:v>39114</c:v>
                </c:pt>
                <c:pt idx="522">
                  <c:v>39115</c:v>
                </c:pt>
                <c:pt idx="523">
                  <c:v>39118</c:v>
                </c:pt>
                <c:pt idx="524">
                  <c:v>39119</c:v>
                </c:pt>
                <c:pt idx="525">
                  <c:v>39120</c:v>
                </c:pt>
                <c:pt idx="526">
                  <c:v>39121</c:v>
                </c:pt>
                <c:pt idx="527">
                  <c:v>39122</c:v>
                </c:pt>
                <c:pt idx="528">
                  <c:v>39125</c:v>
                </c:pt>
                <c:pt idx="529">
                  <c:v>39126</c:v>
                </c:pt>
                <c:pt idx="530">
                  <c:v>39127</c:v>
                </c:pt>
                <c:pt idx="531">
                  <c:v>39128</c:v>
                </c:pt>
                <c:pt idx="532">
                  <c:v>39129</c:v>
                </c:pt>
                <c:pt idx="533">
                  <c:v>39133</c:v>
                </c:pt>
                <c:pt idx="534">
                  <c:v>39134</c:v>
                </c:pt>
                <c:pt idx="535">
                  <c:v>39135</c:v>
                </c:pt>
                <c:pt idx="536">
                  <c:v>39136</c:v>
                </c:pt>
                <c:pt idx="537">
                  <c:v>39139</c:v>
                </c:pt>
                <c:pt idx="538">
                  <c:v>39140</c:v>
                </c:pt>
                <c:pt idx="539">
                  <c:v>39141</c:v>
                </c:pt>
                <c:pt idx="540">
                  <c:v>39142</c:v>
                </c:pt>
                <c:pt idx="541">
                  <c:v>39143</c:v>
                </c:pt>
                <c:pt idx="542">
                  <c:v>39146</c:v>
                </c:pt>
                <c:pt idx="543">
                  <c:v>39147</c:v>
                </c:pt>
                <c:pt idx="544">
                  <c:v>39148</c:v>
                </c:pt>
                <c:pt idx="545">
                  <c:v>39149</c:v>
                </c:pt>
                <c:pt idx="546">
                  <c:v>39150</c:v>
                </c:pt>
                <c:pt idx="547">
                  <c:v>39153</c:v>
                </c:pt>
                <c:pt idx="548">
                  <c:v>39154</c:v>
                </c:pt>
                <c:pt idx="549">
                  <c:v>39155</c:v>
                </c:pt>
                <c:pt idx="550">
                  <c:v>39156</c:v>
                </c:pt>
                <c:pt idx="551">
                  <c:v>39157</c:v>
                </c:pt>
                <c:pt idx="552">
                  <c:v>39160</c:v>
                </c:pt>
                <c:pt idx="553">
                  <c:v>39161</c:v>
                </c:pt>
                <c:pt idx="554">
                  <c:v>39162</c:v>
                </c:pt>
                <c:pt idx="555">
                  <c:v>39163</c:v>
                </c:pt>
                <c:pt idx="556">
                  <c:v>39164</c:v>
                </c:pt>
                <c:pt idx="557">
                  <c:v>39167</c:v>
                </c:pt>
                <c:pt idx="558">
                  <c:v>39168</c:v>
                </c:pt>
                <c:pt idx="559">
                  <c:v>39169</c:v>
                </c:pt>
                <c:pt idx="560">
                  <c:v>39170</c:v>
                </c:pt>
                <c:pt idx="561">
                  <c:v>39171</c:v>
                </c:pt>
                <c:pt idx="562">
                  <c:v>39174</c:v>
                </c:pt>
                <c:pt idx="563">
                  <c:v>39175</c:v>
                </c:pt>
                <c:pt idx="564">
                  <c:v>39176</c:v>
                </c:pt>
                <c:pt idx="565">
                  <c:v>39177</c:v>
                </c:pt>
                <c:pt idx="566">
                  <c:v>39178</c:v>
                </c:pt>
                <c:pt idx="567">
                  <c:v>39181</c:v>
                </c:pt>
                <c:pt idx="568">
                  <c:v>39182</c:v>
                </c:pt>
                <c:pt idx="569">
                  <c:v>39183</c:v>
                </c:pt>
                <c:pt idx="570">
                  <c:v>39184</c:v>
                </c:pt>
                <c:pt idx="571">
                  <c:v>39185</c:v>
                </c:pt>
                <c:pt idx="572">
                  <c:v>39188</c:v>
                </c:pt>
                <c:pt idx="573">
                  <c:v>39189</c:v>
                </c:pt>
                <c:pt idx="574">
                  <c:v>39190</c:v>
                </c:pt>
                <c:pt idx="575">
                  <c:v>39191</c:v>
                </c:pt>
                <c:pt idx="576">
                  <c:v>39192</c:v>
                </c:pt>
                <c:pt idx="577">
                  <c:v>39195</c:v>
                </c:pt>
                <c:pt idx="578">
                  <c:v>39196</c:v>
                </c:pt>
                <c:pt idx="579">
                  <c:v>39197</c:v>
                </c:pt>
                <c:pt idx="580">
                  <c:v>39198</c:v>
                </c:pt>
                <c:pt idx="581">
                  <c:v>39199</c:v>
                </c:pt>
                <c:pt idx="582">
                  <c:v>39202</c:v>
                </c:pt>
                <c:pt idx="583">
                  <c:v>39203</c:v>
                </c:pt>
                <c:pt idx="584">
                  <c:v>39204</c:v>
                </c:pt>
                <c:pt idx="585">
                  <c:v>39205</c:v>
                </c:pt>
                <c:pt idx="586">
                  <c:v>39206</c:v>
                </c:pt>
                <c:pt idx="587">
                  <c:v>39209</c:v>
                </c:pt>
                <c:pt idx="588">
                  <c:v>39210</c:v>
                </c:pt>
                <c:pt idx="589">
                  <c:v>39211</c:v>
                </c:pt>
                <c:pt idx="590">
                  <c:v>39212</c:v>
                </c:pt>
                <c:pt idx="591">
                  <c:v>39213</c:v>
                </c:pt>
                <c:pt idx="592">
                  <c:v>39216</c:v>
                </c:pt>
                <c:pt idx="593">
                  <c:v>39217</c:v>
                </c:pt>
                <c:pt idx="594">
                  <c:v>39218</c:v>
                </c:pt>
                <c:pt idx="595">
                  <c:v>39219</c:v>
                </c:pt>
                <c:pt idx="596">
                  <c:v>39220</c:v>
                </c:pt>
                <c:pt idx="597">
                  <c:v>39223</c:v>
                </c:pt>
                <c:pt idx="598">
                  <c:v>39224</c:v>
                </c:pt>
                <c:pt idx="599">
                  <c:v>39225</c:v>
                </c:pt>
                <c:pt idx="600">
                  <c:v>39226</c:v>
                </c:pt>
                <c:pt idx="601">
                  <c:v>39227</c:v>
                </c:pt>
                <c:pt idx="602">
                  <c:v>39231</c:v>
                </c:pt>
                <c:pt idx="603">
                  <c:v>39232</c:v>
                </c:pt>
                <c:pt idx="604">
                  <c:v>39233</c:v>
                </c:pt>
                <c:pt idx="605">
                  <c:v>39234</c:v>
                </c:pt>
                <c:pt idx="606">
                  <c:v>39237</c:v>
                </c:pt>
                <c:pt idx="607">
                  <c:v>39238</c:v>
                </c:pt>
                <c:pt idx="608">
                  <c:v>39239</c:v>
                </c:pt>
                <c:pt idx="609">
                  <c:v>39240</c:v>
                </c:pt>
                <c:pt idx="610">
                  <c:v>39241</c:v>
                </c:pt>
                <c:pt idx="611">
                  <c:v>39244</c:v>
                </c:pt>
                <c:pt idx="612">
                  <c:v>39245</c:v>
                </c:pt>
                <c:pt idx="613">
                  <c:v>39246</c:v>
                </c:pt>
                <c:pt idx="614">
                  <c:v>39247</c:v>
                </c:pt>
                <c:pt idx="615">
                  <c:v>39248</c:v>
                </c:pt>
                <c:pt idx="616">
                  <c:v>39251</c:v>
                </c:pt>
                <c:pt idx="617">
                  <c:v>39252</c:v>
                </c:pt>
                <c:pt idx="618">
                  <c:v>39253</c:v>
                </c:pt>
                <c:pt idx="619">
                  <c:v>39254</c:v>
                </c:pt>
                <c:pt idx="620">
                  <c:v>39255</c:v>
                </c:pt>
                <c:pt idx="621">
                  <c:v>39258</c:v>
                </c:pt>
                <c:pt idx="622">
                  <c:v>39259</c:v>
                </c:pt>
                <c:pt idx="623">
                  <c:v>39260</c:v>
                </c:pt>
                <c:pt idx="624">
                  <c:v>39261</c:v>
                </c:pt>
                <c:pt idx="625">
                  <c:v>39262</c:v>
                </c:pt>
                <c:pt idx="626">
                  <c:v>39265</c:v>
                </c:pt>
                <c:pt idx="627">
                  <c:v>39266</c:v>
                </c:pt>
                <c:pt idx="628">
                  <c:v>39268</c:v>
                </c:pt>
                <c:pt idx="629">
                  <c:v>39269</c:v>
                </c:pt>
                <c:pt idx="630">
                  <c:v>39272</c:v>
                </c:pt>
                <c:pt idx="631">
                  <c:v>39273</c:v>
                </c:pt>
                <c:pt idx="632">
                  <c:v>39274</c:v>
                </c:pt>
                <c:pt idx="633">
                  <c:v>39275</c:v>
                </c:pt>
                <c:pt idx="634">
                  <c:v>39276</c:v>
                </c:pt>
                <c:pt idx="635">
                  <c:v>39279</c:v>
                </c:pt>
                <c:pt idx="636">
                  <c:v>39280</c:v>
                </c:pt>
                <c:pt idx="637">
                  <c:v>39281</c:v>
                </c:pt>
                <c:pt idx="638">
                  <c:v>39282</c:v>
                </c:pt>
                <c:pt idx="639">
                  <c:v>39283</c:v>
                </c:pt>
                <c:pt idx="640">
                  <c:v>39286</c:v>
                </c:pt>
                <c:pt idx="641">
                  <c:v>39287</c:v>
                </c:pt>
                <c:pt idx="642">
                  <c:v>39288</c:v>
                </c:pt>
                <c:pt idx="643">
                  <c:v>39289</c:v>
                </c:pt>
                <c:pt idx="644">
                  <c:v>39290</c:v>
                </c:pt>
                <c:pt idx="645">
                  <c:v>39293</c:v>
                </c:pt>
                <c:pt idx="646">
                  <c:v>39294</c:v>
                </c:pt>
                <c:pt idx="647">
                  <c:v>39295</c:v>
                </c:pt>
                <c:pt idx="648">
                  <c:v>39296</c:v>
                </c:pt>
                <c:pt idx="649">
                  <c:v>39297</c:v>
                </c:pt>
                <c:pt idx="650">
                  <c:v>39300</c:v>
                </c:pt>
                <c:pt idx="651">
                  <c:v>39301</c:v>
                </c:pt>
                <c:pt idx="652">
                  <c:v>39302</c:v>
                </c:pt>
                <c:pt idx="653">
                  <c:v>39303</c:v>
                </c:pt>
                <c:pt idx="654">
                  <c:v>39304</c:v>
                </c:pt>
                <c:pt idx="655">
                  <c:v>39307</c:v>
                </c:pt>
                <c:pt idx="656">
                  <c:v>39308</c:v>
                </c:pt>
                <c:pt idx="657">
                  <c:v>39309</c:v>
                </c:pt>
                <c:pt idx="658">
                  <c:v>39310</c:v>
                </c:pt>
                <c:pt idx="659">
                  <c:v>39311</c:v>
                </c:pt>
                <c:pt idx="660">
                  <c:v>39314</c:v>
                </c:pt>
                <c:pt idx="661">
                  <c:v>39315</c:v>
                </c:pt>
                <c:pt idx="662">
                  <c:v>39316</c:v>
                </c:pt>
                <c:pt idx="663">
                  <c:v>39317</c:v>
                </c:pt>
                <c:pt idx="664">
                  <c:v>39318</c:v>
                </c:pt>
                <c:pt idx="665">
                  <c:v>39321</c:v>
                </c:pt>
                <c:pt idx="666">
                  <c:v>39322</c:v>
                </c:pt>
                <c:pt idx="667">
                  <c:v>39323</c:v>
                </c:pt>
                <c:pt idx="668">
                  <c:v>39324</c:v>
                </c:pt>
                <c:pt idx="669">
                  <c:v>39325</c:v>
                </c:pt>
                <c:pt idx="670">
                  <c:v>39329</c:v>
                </c:pt>
                <c:pt idx="671">
                  <c:v>39330</c:v>
                </c:pt>
                <c:pt idx="672">
                  <c:v>39331</c:v>
                </c:pt>
                <c:pt idx="673">
                  <c:v>39332</c:v>
                </c:pt>
                <c:pt idx="674">
                  <c:v>39335</c:v>
                </c:pt>
                <c:pt idx="675">
                  <c:v>39336</c:v>
                </c:pt>
                <c:pt idx="676">
                  <c:v>39337</c:v>
                </c:pt>
                <c:pt idx="677">
                  <c:v>39338</c:v>
                </c:pt>
                <c:pt idx="678">
                  <c:v>39339</c:v>
                </c:pt>
                <c:pt idx="679">
                  <c:v>39342</c:v>
                </c:pt>
                <c:pt idx="680">
                  <c:v>39343</c:v>
                </c:pt>
                <c:pt idx="681">
                  <c:v>39344</c:v>
                </c:pt>
                <c:pt idx="682">
                  <c:v>39345</c:v>
                </c:pt>
                <c:pt idx="683">
                  <c:v>39346</c:v>
                </c:pt>
                <c:pt idx="684">
                  <c:v>39349</c:v>
                </c:pt>
                <c:pt idx="685">
                  <c:v>39350</c:v>
                </c:pt>
                <c:pt idx="686">
                  <c:v>39351</c:v>
                </c:pt>
                <c:pt idx="687">
                  <c:v>39352</c:v>
                </c:pt>
                <c:pt idx="688">
                  <c:v>39353</c:v>
                </c:pt>
                <c:pt idx="689">
                  <c:v>39356</c:v>
                </c:pt>
                <c:pt idx="690">
                  <c:v>39357</c:v>
                </c:pt>
                <c:pt idx="691">
                  <c:v>39358</c:v>
                </c:pt>
                <c:pt idx="692">
                  <c:v>39359</c:v>
                </c:pt>
                <c:pt idx="693">
                  <c:v>39360</c:v>
                </c:pt>
                <c:pt idx="694">
                  <c:v>39364</c:v>
                </c:pt>
                <c:pt idx="695">
                  <c:v>39365</c:v>
                </c:pt>
                <c:pt idx="696">
                  <c:v>39366</c:v>
                </c:pt>
                <c:pt idx="697">
                  <c:v>39367</c:v>
                </c:pt>
                <c:pt idx="698">
                  <c:v>39370</c:v>
                </c:pt>
                <c:pt idx="699">
                  <c:v>39371</c:v>
                </c:pt>
                <c:pt idx="700">
                  <c:v>39372</c:v>
                </c:pt>
                <c:pt idx="701">
                  <c:v>39373</c:v>
                </c:pt>
                <c:pt idx="702">
                  <c:v>39374</c:v>
                </c:pt>
                <c:pt idx="703">
                  <c:v>39377</c:v>
                </c:pt>
                <c:pt idx="704">
                  <c:v>39378</c:v>
                </c:pt>
                <c:pt idx="705">
                  <c:v>39379</c:v>
                </c:pt>
                <c:pt idx="706">
                  <c:v>39380</c:v>
                </c:pt>
                <c:pt idx="707">
                  <c:v>39381</c:v>
                </c:pt>
                <c:pt idx="708">
                  <c:v>39384</c:v>
                </c:pt>
                <c:pt idx="709">
                  <c:v>39385</c:v>
                </c:pt>
                <c:pt idx="710">
                  <c:v>39386</c:v>
                </c:pt>
                <c:pt idx="711">
                  <c:v>39387</c:v>
                </c:pt>
                <c:pt idx="712">
                  <c:v>39388</c:v>
                </c:pt>
                <c:pt idx="713">
                  <c:v>39391</c:v>
                </c:pt>
                <c:pt idx="714">
                  <c:v>39392</c:v>
                </c:pt>
                <c:pt idx="715">
                  <c:v>39393</c:v>
                </c:pt>
                <c:pt idx="716">
                  <c:v>39394</c:v>
                </c:pt>
                <c:pt idx="717">
                  <c:v>39395</c:v>
                </c:pt>
                <c:pt idx="718">
                  <c:v>39399</c:v>
                </c:pt>
                <c:pt idx="719">
                  <c:v>39400</c:v>
                </c:pt>
                <c:pt idx="720">
                  <c:v>39401</c:v>
                </c:pt>
                <c:pt idx="721">
                  <c:v>39402</c:v>
                </c:pt>
                <c:pt idx="722">
                  <c:v>39405</c:v>
                </c:pt>
                <c:pt idx="723">
                  <c:v>39406</c:v>
                </c:pt>
                <c:pt idx="724">
                  <c:v>39407</c:v>
                </c:pt>
                <c:pt idx="725">
                  <c:v>39409</c:v>
                </c:pt>
                <c:pt idx="726">
                  <c:v>39412</c:v>
                </c:pt>
                <c:pt idx="727">
                  <c:v>39413</c:v>
                </c:pt>
                <c:pt idx="728">
                  <c:v>39414</c:v>
                </c:pt>
                <c:pt idx="729">
                  <c:v>39415</c:v>
                </c:pt>
                <c:pt idx="730">
                  <c:v>39416</c:v>
                </c:pt>
                <c:pt idx="731">
                  <c:v>39419</c:v>
                </c:pt>
                <c:pt idx="732">
                  <c:v>39420</c:v>
                </c:pt>
                <c:pt idx="733">
                  <c:v>39421</c:v>
                </c:pt>
                <c:pt idx="734">
                  <c:v>39422</c:v>
                </c:pt>
                <c:pt idx="735">
                  <c:v>39423</c:v>
                </c:pt>
                <c:pt idx="736">
                  <c:v>39426</c:v>
                </c:pt>
                <c:pt idx="737">
                  <c:v>39427</c:v>
                </c:pt>
                <c:pt idx="738">
                  <c:v>39428</c:v>
                </c:pt>
                <c:pt idx="739">
                  <c:v>39429</c:v>
                </c:pt>
                <c:pt idx="740">
                  <c:v>39430</c:v>
                </c:pt>
                <c:pt idx="741">
                  <c:v>39433</c:v>
                </c:pt>
                <c:pt idx="742">
                  <c:v>39434</c:v>
                </c:pt>
                <c:pt idx="743">
                  <c:v>39435</c:v>
                </c:pt>
                <c:pt idx="744">
                  <c:v>39436</c:v>
                </c:pt>
                <c:pt idx="745">
                  <c:v>39437</c:v>
                </c:pt>
                <c:pt idx="746">
                  <c:v>39440</c:v>
                </c:pt>
                <c:pt idx="747">
                  <c:v>39442</c:v>
                </c:pt>
                <c:pt idx="748">
                  <c:v>39443</c:v>
                </c:pt>
                <c:pt idx="749">
                  <c:v>39444</c:v>
                </c:pt>
                <c:pt idx="750">
                  <c:v>39447</c:v>
                </c:pt>
                <c:pt idx="751">
                  <c:v>39449</c:v>
                </c:pt>
                <c:pt idx="752">
                  <c:v>39450</c:v>
                </c:pt>
                <c:pt idx="753">
                  <c:v>39451</c:v>
                </c:pt>
                <c:pt idx="754">
                  <c:v>39454</c:v>
                </c:pt>
                <c:pt idx="755">
                  <c:v>39455</c:v>
                </c:pt>
                <c:pt idx="756">
                  <c:v>39456</c:v>
                </c:pt>
                <c:pt idx="757">
                  <c:v>39457</c:v>
                </c:pt>
                <c:pt idx="758">
                  <c:v>39458</c:v>
                </c:pt>
                <c:pt idx="759">
                  <c:v>39461</c:v>
                </c:pt>
                <c:pt idx="760">
                  <c:v>39462</c:v>
                </c:pt>
                <c:pt idx="761">
                  <c:v>39463</c:v>
                </c:pt>
                <c:pt idx="762">
                  <c:v>39464</c:v>
                </c:pt>
                <c:pt idx="763">
                  <c:v>39465</c:v>
                </c:pt>
                <c:pt idx="764">
                  <c:v>39469</c:v>
                </c:pt>
                <c:pt idx="765">
                  <c:v>39470</c:v>
                </c:pt>
                <c:pt idx="766">
                  <c:v>39471</c:v>
                </c:pt>
                <c:pt idx="767">
                  <c:v>39472</c:v>
                </c:pt>
                <c:pt idx="768">
                  <c:v>39475</c:v>
                </c:pt>
                <c:pt idx="769">
                  <c:v>39476</c:v>
                </c:pt>
                <c:pt idx="770">
                  <c:v>39477</c:v>
                </c:pt>
                <c:pt idx="771">
                  <c:v>39478</c:v>
                </c:pt>
                <c:pt idx="772">
                  <c:v>39479</c:v>
                </c:pt>
                <c:pt idx="773">
                  <c:v>39482</c:v>
                </c:pt>
                <c:pt idx="774">
                  <c:v>39483</c:v>
                </c:pt>
                <c:pt idx="775">
                  <c:v>39484</c:v>
                </c:pt>
                <c:pt idx="776">
                  <c:v>39485</c:v>
                </c:pt>
                <c:pt idx="777">
                  <c:v>39486</c:v>
                </c:pt>
                <c:pt idx="778">
                  <c:v>39489</c:v>
                </c:pt>
                <c:pt idx="779">
                  <c:v>39490</c:v>
                </c:pt>
                <c:pt idx="780">
                  <c:v>39491</c:v>
                </c:pt>
                <c:pt idx="781">
                  <c:v>39492</c:v>
                </c:pt>
                <c:pt idx="782">
                  <c:v>39493</c:v>
                </c:pt>
                <c:pt idx="783">
                  <c:v>39497</c:v>
                </c:pt>
                <c:pt idx="784">
                  <c:v>39498</c:v>
                </c:pt>
                <c:pt idx="785">
                  <c:v>39499</c:v>
                </c:pt>
                <c:pt idx="786">
                  <c:v>39500</c:v>
                </c:pt>
                <c:pt idx="787">
                  <c:v>39503</c:v>
                </c:pt>
                <c:pt idx="788">
                  <c:v>39504</c:v>
                </c:pt>
                <c:pt idx="789">
                  <c:v>39505</c:v>
                </c:pt>
                <c:pt idx="790">
                  <c:v>39506</c:v>
                </c:pt>
                <c:pt idx="791">
                  <c:v>39507</c:v>
                </c:pt>
                <c:pt idx="792">
                  <c:v>39510</c:v>
                </c:pt>
                <c:pt idx="793">
                  <c:v>39511</c:v>
                </c:pt>
                <c:pt idx="794">
                  <c:v>39512</c:v>
                </c:pt>
                <c:pt idx="795">
                  <c:v>39513</c:v>
                </c:pt>
                <c:pt idx="796">
                  <c:v>39514</c:v>
                </c:pt>
                <c:pt idx="797">
                  <c:v>39517</c:v>
                </c:pt>
                <c:pt idx="798">
                  <c:v>39518</c:v>
                </c:pt>
                <c:pt idx="799">
                  <c:v>39519</c:v>
                </c:pt>
                <c:pt idx="800">
                  <c:v>39520</c:v>
                </c:pt>
                <c:pt idx="801">
                  <c:v>39521</c:v>
                </c:pt>
                <c:pt idx="802">
                  <c:v>39524</c:v>
                </c:pt>
                <c:pt idx="803">
                  <c:v>39525</c:v>
                </c:pt>
                <c:pt idx="804">
                  <c:v>39526</c:v>
                </c:pt>
                <c:pt idx="805">
                  <c:v>39527</c:v>
                </c:pt>
                <c:pt idx="806">
                  <c:v>39531</c:v>
                </c:pt>
                <c:pt idx="807">
                  <c:v>39532</c:v>
                </c:pt>
                <c:pt idx="808">
                  <c:v>39533</c:v>
                </c:pt>
                <c:pt idx="809">
                  <c:v>39534</c:v>
                </c:pt>
                <c:pt idx="810">
                  <c:v>39535</c:v>
                </c:pt>
                <c:pt idx="811">
                  <c:v>39538</c:v>
                </c:pt>
                <c:pt idx="812">
                  <c:v>39539</c:v>
                </c:pt>
                <c:pt idx="813">
                  <c:v>39540</c:v>
                </c:pt>
                <c:pt idx="814">
                  <c:v>39541</c:v>
                </c:pt>
                <c:pt idx="815">
                  <c:v>39542</c:v>
                </c:pt>
                <c:pt idx="816">
                  <c:v>39545</c:v>
                </c:pt>
                <c:pt idx="817">
                  <c:v>39546</c:v>
                </c:pt>
                <c:pt idx="818">
                  <c:v>39547</c:v>
                </c:pt>
                <c:pt idx="819">
                  <c:v>39548</c:v>
                </c:pt>
                <c:pt idx="820">
                  <c:v>39549</c:v>
                </c:pt>
                <c:pt idx="821">
                  <c:v>39552</c:v>
                </c:pt>
                <c:pt idx="822">
                  <c:v>39553</c:v>
                </c:pt>
                <c:pt idx="823">
                  <c:v>39554</c:v>
                </c:pt>
                <c:pt idx="824">
                  <c:v>39555</c:v>
                </c:pt>
                <c:pt idx="825">
                  <c:v>39556</c:v>
                </c:pt>
                <c:pt idx="826">
                  <c:v>39559</c:v>
                </c:pt>
                <c:pt idx="827">
                  <c:v>39560</c:v>
                </c:pt>
                <c:pt idx="828">
                  <c:v>39561</c:v>
                </c:pt>
                <c:pt idx="829">
                  <c:v>39562</c:v>
                </c:pt>
                <c:pt idx="830">
                  <c:v>39563</c:v>
                </c:pt>
                <c:pt idx="831">
                  <c:v>39566</c:v>
                </c:pt>
                <c:pt idx="832">
                  <c:v>39567</c:v>
                </c:pt>
                <c:pt idx="833">
                  <c:v>39568</c:v>
                </c:pt>
                <c:pt idx="834">
                  <c:v>39569</c:v>
                </c:pt>
                <c:pt idx="835">
                  <c:v>39570</c:v>
                </c:pt>
                <c:pt idx="836">
                  <c:v>39573</c:v>
                </c:pt>
                <c:pt idx="837">
                  <c:v>39574</c:v>
                </c:pt>
                <c:pt idx="838">
                  <c:v>39575</c:v>
                </c:pt>
                <c:pt idx="839">
                  <c:v>39576</c:v>
                </c:pt>
                <c:pt idx="840">
                  <c:v>39577</c:v>
                </c:pt>
                <c:pt idx="841">
                  <c:v>39580</c:v>
                </c:pt>
                <c:pt idx="842">
                  <c:v>39581</c:v>
                </c:pt>
                <c:pt idx="843">
                  <c:v>39582</c:v>
                </c:pt>
                <c:pt idx="844">
                  <c:v>39583</c:v>
                </c:pt>
                <c:pt idx="845">
                  <c:v>39584</c:v>
                </c:pt>
                <c:pt idx="846">
                  <c:v>39587</c:v>
                </c:pt>
                <c:pt idx="847">
                  <c:v>39588</c:v>
                </c:pt>
                <c:pt idx="848">
                  <c:v>39589</c:v>
                </c:pt>
                <c:pt idx="849">
                  <c:v>39590</c:v>
                </c:pt>
                <c:pt idx="850">
                  <c:v>39591</c:v>
                </c:pt>
                <c:pt idx="851">
                  <c:v>39595</c:v>
                </c:pt>
                <c:pt idx="852">
                  <c:v>39596</c:v>
                </c:pt>
                <c:pt idx="853">
                  <c:v>39597</c:v>
                </c:pt>
                <c:pt idx="854">
                  <c:v>39598</c:v>
                </c:pt>
                <c:pt idx="855">
                  <c:v>39601</c:v>
                </c:pt>
                <c:pt idx="856">
                  <c:v>39602</c:v>
                </c:pt>
                <c:pt idx="857">
                  <c:v>39603</c:v>
                </c:pt>
                <c:pt idx="858">
                  <c:v>39604</c:v>
                </c:pt>
                <c:pt idx="859">
                  <c:v>39605</c:v>
                </c:pt>
                <c:pt idx="860">
                  <c:v>39608</c:v>
                </c:pt>
                <c:pt idx="861">
                  <c:v>39609</c:v>
                </c:pt>
                <c:pt idx="862">
                  <c:v>39610</c:v>
                </c:pt>
                <c:pt idx="863">
                  <c:v>39611</c:v>
                </c:pt>
                <c:pt idx="864">
                  <c:v>39612</c:v>
                </c:pt>
                <c:pt idx="865">
                  <c:v>39615</c:v>
                </c:pt>
                <c:pt idx="866">
                  <c:v>39616</c:v>
                </c:pt>
                <c:pt idx="867">
                  <c:v>39617</c:v>
                </c:pt>
                <c:pt idx="868">
                  <c:v>39618</c:v>
                </c:pt>
                <c:pt idx="869">
                  <c:v>39619</c:v>
                </c:pt>
                <c:pt idx="870">
                  <c:v>39622</c:v>
                </c:pt>
                <c:pt idx="871">
                  <c:v>39623</c:v>
                </c:pt>
                <c:pt idx="872">
                  <c:v>39624</c:v>
                </c:pt>
                <c:pt idx="873">
                  <c:v>39625</c:v>
                </c:pt>
                <c:pt idx="874">
                  <c:v>39626</c:v>
                </c:pt>
                <c:pt idx="875">
                  <c:v>39629</c:v>
                </c:pt>
                <c:pt idx="876">
                  <c:v>39630</c:v>
                </c:pt>
                <c:pt idx="877">
                  <c:v>39631</c:v>
                </c:pt>
                <c:pt idx="878">
                  <c:v>39632</c:v>
                </c:pt>
                <c:pt idx="879">
                  <c:v>39636</c:v>
                </c:pt>
                <c:pt idx="880">
                  <c:v>39637</c:v>
                </c:pt>
                <c:pt idx="881">
                  <c:v>39638</c:v>
                </c:pt>
                <c:pt idx="882">
                  <c:v>39639</c:v>
                </c:pt>
                <c:pt idx="883">
                  <c:v>39640</c:v>
                </c:pt>
                <c:pt idx="884">
                  <c:v>39643</c:v>
                </c:pt>
                <c:pt idx="885">
                  <c:v>39644</c:v>
                </c:pt>
                <c:pt idx="886">
                  <c:v>39645</c:v>
                </c:pt>
                <c:pt idx="887">
                  <c:v>39646</c:v>
                </c:pt>
                <c:pt idx="888">
                  <c:v>39647</c:v>
                </c:pt>
                <c:pt idx="889">
                  <c:v>39650</c:v>
                </c:pt>
                <c:pt idx="890">
                  <c:v>39651</c:v>
                </c:pt>
                <c:pt idx="891">
                  <c:v>39652</c:v>
                </c:pt>
                <c:pt idx="892">
                  <c:v>39653</c:v>
                </c:pt>
                <c:pt idx="893">
                  <c:v>39654</c:v>
                </c:pt>
                <c:pt idx="894">
                  <c:v>39657</c:v>
                </c:pt>
                <c:pt idx="895">
                  <c:v>39658</c:v>
                </c:pt>
                <c:pt idx="896">
                  <c:v>39659</c:v>
                </c:pt>
                <c:pt idx="897">
                  <c:v>39660</c:v>
                </c:pt>
                <c:pt idx="898">
                  <c:v>39661</c:v>
                </c:pt>
                <c:pt idx="899">
                  <c:v>39664</c:v>
                </c:pt>
                <c:pt idx="900">
                  <c:v>39665</c:v>
                </c:pt>
                <c:pt idx="901">
                  <c:v>39666</c:v>
                </c:pt>
                <c:pt idx="902">
                  <c:v>39667</c:v>
                </c:pt>
                <c:pt idx="903">
                  <c:v>39668</c:v>
                </c:pt>
                <c:pt idx="904">
                  <c:v>39671</c:v>
                </c:pt>
                <c:pt idx="905">
                  <c:v>39672</c:v>
                </c:pt>
                <c:pt idx="906">
                  <c:v>39673</c:v>
                </c:pt>
                <c:pt idx="907">
                  <c:v>39674</c:v>
                </c:pt>
                <c:pt idx="908">
                  <c:v>39675</c:v>
                </c:pt>
                <c:pt idx="909">
                  <c:v>39678</c:v>
                </c:pt>
                <c:pt idx="910">
                  <c:v>39679</c:v>
                </c:pt>
                <c:pt idx="911">
                  <c:v>39680</c:v>
                </c:pt>
                <c:pt idx="912">
                  <c:v>39681</c:v>
                </c:pt>
                <c:pt idx="913">
                  <c:v>39682</c:v>
                </c:pt>
                <c:pt idx="914">
                  <c:v>39685</c:v>
                </c:pt>
                <c:pt idx="915">
                  <c:v>39686</c:v>
                </c:pt>
                <c:pt idx="916">
                  <c:v>39687</c:v>
                </c:pt>
                <c:pt idx="917">
                  <c:v>39688</c:v>
                </c:pt>
                <c:pt idx="918">
                  <c:v>39689</c:v>
                </c:pt>
                <c:pt idx="919">
                  <c:v>39693</c:v>
                </c:pt>
                <c:pt idx="920">
                  <c:v>39694</c:v>
                </c:pt>
                <c:pt idx="921">
                  <c:v>39695</c:v>
                </c:pt>
                <c:pt idx="922">
                  <c:v>39696</c:v>
                </c:pt>
                <c:pt idx="923">
                  <c:v>39699</c:v>
                </c:pt>
                <c:pt idx="924">
                  <c:v>39700</c:v>
                </c:pt>
                <c:pt idx="925">
                  <c:v>39701</c:v>
                </c:pt>
                <c:pt idx="926">
                  <c:v>39702</c:v>
                </c:pt>
                <c:pt idx="927">
                  <c:v>39703</c:v>
                </c:pt>
                <c:pt idx="928">
                  <c:v>39706</c:v>
                </c:pt>
                <c:pt idx="929">
                  <c:v>39707</c:v>
                </c:pt>
                <c:pt idx="930">
                  <c:v>39708</c:v>
                </c:pt>
                <c:pt idx="931">
                  <c:v>39709</c:v>
                </c:pt>
                <c:pt idx="932">
                  <c:v>39710</c:v>
                </c:pt>
                <c:pt idx="933">
                  <c:v>39713</c:v>
                </c:pt>
                <c:pt idx="934">
                  <c:v>39714</c:v>
                </c:pt>
                <c:pt idx="935">
                  <c:v>39715</c:v>
                </c:pt>
                <c:pt idx="936">
                  <c:v>39716</c:v>
                </c:pt>
                <c:pt idx="937">
                  <c:v>39717</c:v>
                </c:pt>
                <c:pt idx="938">
                  <c:v>39720</c:v>
                </c:pt>
                <c:pt idx="939">
                  <c:v>39721</c:v>
                </c:pt>
                <c:pt idx="940">
                  <c:v>39722</c:v>
                </c:pt>
                <c:pt idx="941">
                  <c:v>39723</c:v>
                </c:pt>
                <c:pt idx="942">
                  <c:v>39724</c:v>
                </c:pt>
                <c:pt idx="943">
                  <c:v>39727</c:v>
                </c:pt>
                <c:pt idx="944">
                  <c:v>39728</c:v>
                </c:pt>
                <c:pt idx="945">
                  <c:v>39729</c:v>
                </c:pt>
                <c:pt idx="946">
                  <c:v>39730</c:v>
                </c:pt>
                <c:pt idx="947">
                  <c:v>39731</c:v>
                </c:pt>
                <c:pt idx="948">
                  <c:v>39735</c:v>
                </c:pt>
                <c:pt idx="949">
                  <c:v>39736</c:v>
                </c:pt>
                <c:pt idx="950">
                  <c:v>39737</c:v>
                </c:pt>
                <c:pt idx="951">
                  <c:v>39738</c:v>
                </c:pt>
                <c:pt idx="952">
                  <c:v>39741</c:v>
                </c:pt>
                <c:pt idx="953">
                  <c:v>39742</c:v>
                </c:pt>
                <c:pt idx="954">
                  <c:v>39743</c:v>
                </c:pt>
                <c:pt idx="955">
                  <c:v>39744</c:v>
                </c:pt>
                <c:pt idx="956">
                  <c:v>39745</c:v>
                </c:pt>
                <c:pt idx="957">
                  <c:v>39748</c:v>
                </c:pt>
                <c:pt idx="958">
                  <c:v>39749</c:v>
                </c:pt>
                <c:pt idx="959">
                  <c:v>39750</c:v>
                </c:pt>
                <c:pt idx="960">
                  <c:v>39751</c:v>
                </c:pt>
                <c:pt idx="961">
                  <c:v>39752</c:v>
                </c:pt>
                <c:pt idx="962">
                  <c:v>39755</c:v>
                </c:pt>
                <c:pt idx="963">
                  <c:v>39756</c:v>
                </c:pt>
                <c:pt idx="964">
                  <c:v>39757</c:v>
                </c:pt>
                <c:pt idx="965">
                  <c:v>39758</c:v>
                </c:pt>
                <c:pt idx="966">
                  <c:v>39759</c:v>
                </c:pt>
                <c:pt idx="967">
                  <c:v>39762</c:v>
                </c:pt>
                <c:pt idx="968">
                  <c:v>39764</c:v>
                </c:pt>
                <c:pt idx="969">
                  <c:v>39765</c:v>
                </c:pt>
                <c:pt idx="970">
                  <c:v>39766</c:v>
                </c:pt>
                <c:pt idx="971">
                  <c:v>39769</c:v>
                </c:pt>
                <c:pt idx="972">
                  <c:v>39770</c:v>
                </c:pt>
                <c:pt idx="973">
                  <c:v>39771</c:v>
                </c:pt>
                <c:pt idx="974">
                  <c:v>39772</c:v>
                </c:pt>
                <c:pt idx="975">
                  <c:v>39773</c:v>
                </c:pt>
                <c:pt idx="976">
                  <c:v>39776</c:v>
                </c:pt>
                <c:pt idx="977">
                  <c:v>39777</c:v>
                </c:pt>
                <c:pt idx="978">
                  <c:v>39778</c:v>
                </c:pt>
                <c:pt idx="979">
                  <c:v>39780</c:v>
                </c:pt>
                <c:pt idx="980">
                  <c:v>39783</c:v>
                </c:pt>
                <c:pt idx="981">
                  <c:v>39784</c:v>
                </c:pt>
                <c:pt idx="982">
                  <c:v>39785</c:v>
                </c:pt>
                <c:pt idx="983">
                  <c:v>39786</c:v>
                </c:pt>
                <c:pt idx="984">
                  <c:v>39787</c:v>
                </c:pt>
                <c:pt idx="985">
                  <c:v>39790</c:v>
                </c:pt>
                <c:pt idx="986">
                  <c:v>39791</c:v>
                </c:pt>
                <c:pt idx="987">
                  <c:v>39792</c:v>
                </c:pt>
                <c:pt idx="988">
                  <c:v>39793</c:v>
                </c:pt>
                <c:pt idx="989">
                  <c:v>39794</c:v>
                </c:pt>
                <c:pt idx="990">
                  <c:v>39797</c:v>
                </c:pt>
                <c:pt idx="991">
                  <c:v>39798</c:v>
                </c:pt>
                <c:pt idx="992">
                  <c:v>39799</c:v>
                </c:pt>
                <c:pt idx="993">
                  <c:v>39800</c:v>
                </c:pt>
                <c:pt idx="994">
                  <c:v>39801</c:v>
                </c:pt>
                <c:pt idx="995">
                  <c:v>39804</c:v>
                </c:pt>
                <c:pt idx="996">
                  <c:v>39805</c:v>
                </c:pt>
                <c:pt idx="997">
                  <c:v>39806</c:v>
                </c:pt>
                <c:pt idx="998">
                  <c:v>39808</c:v>
                </c:pt>
                <c:pt idx="999">
                  <c:v>39811</c:v>
                </c:pt>
                <c:pt idx="1000">
                  <c:v>39812</c:v>
                </c:pt>
                <c:pt idx="1001">
                  <c:v>39813</c:v>
                </c:pt>
                <c:pt idx="1002">
                  <c:v>39815</c:v>
                </c:pt>
                <c:pt idx="1003">
                  <c:v>39818</c:v>
                </c:pt>
                <c:pt idx="1004">
                  <c:v>39819</c:v>
                </c:pt>
                <c:pt idx="1005">
                  <c:v>39820</c:v>
                </c:pt>
                <c:pt idx="1006">
                  <c:v>39821</c:v>
                </c:pt>
                <c:pt idx="1007">
                  <c:v>39822</c:v>
                </c:pt>
                <c:pt idx="1008">
                  <c:v>39825</c:v>
                </c:pt>
                <c:pt idx="1009">
                  <c:v>39826</c:v>
                </c:pt>
                <c:pt idx="1010">
                  <c:v>39827</c:v>
                </c:pt>
                <c:pt idx="1011">
                  <c:v>39828</c:v>
                </c:pt>
                <c:pt idx="1012">
                  <c:v>39829</c:v>
                </c:pt>
                <c:pt idx="1013">
                  <c:v>39833</c:v>
                </c:pt>
                <c:pt idx="1014">
                  <c:v>39834</c:v>
                </c:pt>
                <c:pt idx="1015">
                  <c:v>39835</c:v>
                </c:pt>
                <c:pt idx="1016">
                  <c:v>39836</c:v>
                </c:pt>
                <c:pt idx="1017">
                  <c:v>39839</c:v>
                </c:pt>
                <c:pt idx="1018">
                  <c:v>39840</c:v>
                </c:pt>
                <c:pt idx="1019">
                  <c:v>39841</c:v>
                </c:pt>
                <c:pt idx="1020">
                  <c:v>39842</c:v>
                </c:pt>
                <c:pt idx="1021">
                  <c:v>39843</c:v>
                </c:pt>
                <c:pt idx="1022">
                  <c:v>39846</c:v>
                </c:pt>
                <c:pt idx="1023">
                  <c:v>39847</c:v>
                </c:pt>
                <c:pt idx="1024">
                  <c:v>39848</c:v>
                </c:pt>
                <c:pt idx="1025">
                  <c:v>39849</c:v>
                </c:pt>
                <c:pt idx="1026">
                  <c:v>39850</c:v>
                </c:pt>
                <c:pt idx="1027">
                  <c:v>39853</c:v>
                </c:pt>
                <c:pt idx="1028">
                  <c:v>39854</c:v>
                </c:pt>
                <c:pt idx="1029">
                  <c:v>39855</c:v>
                </c:pt>
                <c:pt idx="1030">
                  <c:v>39856</c:v>
                </c:pt>
                <c:pt idx="1031">
                  <c:v>39857</c:v>
                </c:pt>
                <c:pt idx="1032">
                  <c:v>39861</c:v>
                </c:pt>
                <c:pt idx="1033">
                  <c:v>39862</c:v>
                </c:pt>
                <c:pt idx="1034">
                  <c:v>39863</c:v>
                </c:pt>
                <c:pt idx="1035">
                  <c:v>39864</c:v>
                </c:pt>
                <c:pt idx="1036">
                  <c:v>39867</c:v>
                </c:pt>
                <c:pt idx="1037">
                  <c:v>39868</c:v>
                </c:pt>
                <c:pt idx="1038">
                  <c:v>39869</c:v>
                </c:pt>
                <c:pt idx="1039">
                  <c:v>39870</c:v>
                </c:pt>
                <c:pt idx="1040">
                  <c:v>39871</c:v>
                </c:pt>
                <c:pt idx="1041">
                  <c:v>39874</c:v>
                </c:pt>
                <c:pt idx="1042">
                  <c:v>39875</c:v>
                </c:pt>
                <c:pt idx="1043">
                  <c:v>39876</c:v>
                </c:pt>
                <c:pt idx="1044">
                  <c:v>39877</c:v>
                </c:pt>
                <c:pt idx="1045">
                  <c:v>39878</c:v>
                </c:pt>
                <c:pt idx="1046">
                  <c:v>39881</c:v>
                </c:pt>
                <c:pt idx="1047">
                  <c:v>39882</c:v>
                </c:pt>
                <c:pt idx="1048">
                  <c:v>39883</c:v>
                </c:pt>
                <c:pt idx="1049">
                  <c:v>39884</c:v>
                </c:pt>
                <c:pt idx="1050">
                  <c:v>39885</c:v>
                </c:pt>
                <c:pt idx="1051">
                  <c:v>39888</c:v>
                </c:pt>
                <c:pt idx="1052">
                  <c:v>39889</c:v>
                </c:pt>
                <c:pt idx="1053">
                  <c:v>39890</c:v>
                </c:pt>
                <c:pt idx="1054">
                  <c:v>39891</c:v>
                </c:pt>
                <c:pt idx="1055">
                  <c:v>39892</c:v>
                </c:pt>
                <c:pt idx="1056">
                  <c:v>39895</c:v>
                </c:pt>
                <c:pt idx="1057">
                  <c:v>39896</c:v>
                </c:pt>
                <c:pt idx="1058">
                  <c:v>39897</c:v>
                </c:pt>
                <c:pt idx="1059">
                  <c:v>39898</c:v>
                </c:pt>
                <c:pt idx="1060">
                  <c:v>39899</c:v>
                </c:pt>
                <c:pt idx="1061">
                  <c:v>39902</c:v>
                </c:pt>
                <c:pt idx="1062">
                  <c:v>39903</c:v>
                </c:pt>
                <c:pt idx="1063">
                  <c:v>39904</c:v>
                </c:pt>
                <c:pt idx="1064">
                  <c:v>39905</c:v>
                </c:pt>
                <c:pt idx="1065">
                  <c:v>39906</c:v>
                </c:pt>
                <c:pt idx="1066">
                  <c:v>39909</c:v>
                </c:pt>
                <c:pt idx="1067">
                  <c:v>39910</c:v>
                </c:pt>
                <c:pt idx="1068">
                  <c:v>39911</c:v>
                </c:pt>
                <c:pt idx="1069">
                  <c:v>39912</c:v>
                </c:pt>
                <c:pt idx="1070">
                  <c:v>39916</c:v>
                </c:pt>
                <c:pt idx="1071">
                  <c:v>39917</c:v>
                </c:pt>
                <c:pt idx="1072">
                  <c:v>39918</c:v>
                </c:pt>
                <c:pt idx="1073">
                  <c:v>39919</c:v>
                </c:pt>
                <c:pt idx="1074">
                  <c:v>39920</c:v>
                </c:pt>
                <c:pt idx="1075">
                  <c:v>39923</c:v>
                </c:pt>
                <c:pt idx="1076">
                  <c:v>39924</c:v>
                </c:pt>
                <c:pt idx="1077">
                  <c:v>39925</c:v>
                </c:pt>
                <c:pt idx="1078">
                  <c:v>39926</c:v>
                </c:pt>
                <c:pt idx="1079">
                  <c:v>39927</c:v>
                </c:pt>
                <c:pt idx="1080">
                  <c:v>39930</c:v>
                </c:pt>
                <c:pt idx="1081">
                  <c:v>39931</c:v>
                </c:pt>
                <c:pt idx="1082">
                  <c:v>39932</c:v>
                </c:pt>
                <c:pt idx="1083">
                  <c:v>39933</c:v>
                </c:pt>
                <c:pt idx="1084">
                  <c:v>39934</c:v>
                </c:pt>
                <c:pt idx="1085">
                  <c:v>39937</c:v>
                </c:pt>
                <c:pt idx="1086">
                  <c:v>39938</c:v>
                </c:pt>
                <c:pt idx="1087">
                  <c:v>39939</c:v>
                </c:pt>
                <c:pt idx="1088">
                  <c:v>39940</c:v>
                </c:pt>
                <c:pt idx="1089">
                  <c:v>39941</c:v>
                </c:pt>
                <c:pt idx="1090">
                  <c:v>39944</c:v>
                </c:pt>
                <c:pt idx="1091">
                  <c:v>39945</c:v>
                </c:pt>
                <c:pt idx="1092">
                  <c:v>39946</c:v>
                </c:pt>
                <c:pt idx="1093">
                  <c:v>39947</c:v>
                </c:pt>
                <c:pt idx="1094">
                  <c:v>39948</c:v>
                </c:pt>
                <c:pt idx="1095">
                  <c:v>39951</c:v>
                </c:pt>
                <c:pt idx="1096">
                  <c:v>39952</c:v>
                </c:pt>
                <c:pt idx="1097">
                  <c:v>39953</c:v>
                </c:pt>
                <c:pt idx="1098">
                  <c:v>39954</c:v>
                </c:pt>
                <c:pt idx="1099">
                  <c:v>39955</c:v>
                </c:pt>
                <c:pt idx="1100">
                  <c:v>39959</c:v>
                </c:pt>
                <c:pt idx="1101">
                  <c:v>39960</c:v>
                </c:pt>
                <c:pt idx="1102">
                  <c:v>39961</c:v>
                </c:pt>
                <c:pt idx="1103">
                  <c:v>39962</c:v>
                </c:pt>
                <c:pt idx="1104">
                  <c:v>39965</c:v>
                </c:pt>
                <c:pt idx="1105">
                  <c:v>39966</c:v>
                </c:pt>
                <c:pt idx="1106">
                  <c:v>39967</c:v>
                </c:pt>
                <c:pt idx="1107">
                  <c:v>39968</c:v>
                </c:pt>
                <c:pt idx="1108">
                  <c:v>39969</c:v>
                </c:pt>
                <c:pt idx="1109">
                  <c:v>39972</c:v>
                </c:pt>
                <c:pt idx="1110">
                  <c:v>39973</c:v>
                </c:pt>
                <c:pt idx="1111">
                  <c:v>39974</c:v>
                </c:pt>
                <c:pt idx="1112">
                  <c:v>39975</c:v>
                </c:pt>
                <c:pt idx="1113">
                  <c:v>39976</c:v>
                </c:pt>
                <c:pt idx="1114">
                  <c:v>39979</c:v>
                </c:pt>
                <c:pt idx="1115">
                  <c:v>39980</c:v>
                </c:pt>
                <c:pt idx="1116">
                  <c:v>39981</c:v>
                </c:pt>
                <c:pt idx="1117">
                  <c:v>39982</c:v>
                </c:pt>
                <c:pt idx="1118">
                  <c:v>39983</c:v>
                </c:pt>
                <c:pt idx="1119">
                  <c:v>39986</c:v>
                </c:pt>
                <c:pt idx="1120">
                  <c:v>39987</c:v>
                </c:pt>
                <c:pt idx="1121">
                  <c:v>39988</c:v>
                </c:pt>
                <c:pt idx="1122">
                  <c:v>39989</c:v>
                </c:pt>
                <c:pt idx="1123">
                  <c:v>39990</c:v>
                </c:pt>
                <c:pt idx="1124">
                  <c:v>39993</c:v>
                </c:pt>
                <c:pt idx="1125">
                  <c:v>39994</c:v>
                </c:pt>
                <c:pt idx="1126">
                  <c:v>39995</c:v>
                </c:pt>
                <c:pt idx="1127">
                  <c:v>39996</c:v>
                </c:pt>
                <c:pt idx="1128">
                  <c:v>40000</c:v>
                </c:pt>
                <c:pt idx="1129">
                  <c:v>40001</c:v>
                </c:pt>
                <c:pt idx="1130">
                  <c:v>40002</c:v>
                </c:pt>
                <c:pt idx="1131">
                  <c:v>40003</c:v>
                </c:pt>
                <c:pt idx="1132">
                  <c:v>40004</c:v>
                </c:pt>
                <c:pt idx="1133">
                  <c:v>40007</c:v>
                </c:pt>
                <c:pt idx="1134">
                  <c:v>40008</c:v>
                </c:pt>
                <c:pt idx="1135">
                  <c:v>40009</c:v>
                </c:pt>
                <c:pt idx="1136">
                  <c:v>40010</c:v>
                </c:pt>
                <c:pt idx="1137">
                  <c:v>40011</c:v>
                </c:pt>
                <c:pt idx="1138">
                  <c:v>40014</c:v>
                </c:pt>
                <c:pt idx="1139">
                  <c:v>40015</c:v>
                </c:pt>
                <c:pt idx="1140">
                  <c:v>40016</c:v>
                </c:pt>
                <c:pt idx="1141">
                  <c:v>40017</c:v>
                </c:pt>
                <c:pt idx="1142">
                  <c:v>40018</c:v>
                </c:pt>
                <c:pt idx="1143">
                  <c:v>40021</c:v>
                </c:pt>
                <c:pt idx="1144">
                  <c:v>40022</c:v>
                </c:pt>
                <c:pt idx="1145">
                  <c:v>40023</c:v>
                </c:pt>
                <c:pt idx="1146">
                  <c:v>40024</c:v>
                </c:pt>
                <c:pt idx="1147">
                  <c:v>40025</c:v>
                </c:pt>
                <c:pt idx="1148">
                  <c:v>40028</c:v>
                </c:pt>
                <c:pt idx="1149">
                  <c:v>40029</c:v>
                </c:pt>
                <c:pt idx="1150">
                  <c:v>40030</c:v>
                </c:pt>
                <c:pt idx="1151">
                  <c:v>40031</c:v>
                </c:pt>
                <c:pt idx="1152">
                  <c:v>40032</c:v>
                </c:pt>
                <c:pt idx="1153">
                  <c:v>40035</c:v>
                </c:pt>
                <c:pt idx="1154">
                  <c:v>40036</c:v>
                </c:pt>
                <c:pt idx="1155">
                  <c:v>40037</c:v>
                </c:pt>
                <c:pt idx="1156">
                  <c:v>40038</c:v>
                </c:pt>
                <c:pt idx="1157">
                  <c:v>40039</c:v>
                </c:pt>
                <c:pt idx="1158">
                  <c:v>40042</c:v>
                </c:pt>
                <c:pt idx="1159">
                  <c:v>40043</c:v>
                </c:pt>
                <c:pt idx="1160">
                  <c:v>40044</c:v>
                </c:pt>
                <c:pt idx="1161">
                  <c:v>40045</c:v>
                </c:pt>
                <c:pt idx="1162">
                  <c:v>40046</c:v>
                </c:pt>
                <c:pt idx="1163">
                  <c:v>40049</c:v>
                </c:pt>
                <c:pt idx="1164">
                  <c:v>40050</c:v>
                </c:pt>
                <c:pt idx="1165">
                  <c:v>40051</c:v>
                </c:pt>
                <c:pt idx="1166">
                  <c:v>40052</c:v>
                </c:pt>
                <c:pt idx="1167">
                  <c:v>40053</c:v>
                </c:pt>
                <c:pt idx="1168">
                  <c:v>40056</c:v>
                </c:pt>
                <c:pt idx="1169">
                  <c:v>40057</c:v>
                </c:pt>
                <c:pt idx="1170">
                  <c:v>40058</c:v>
                </c:pt>
                <c:pt idx="1171">
                  <c:v>40059</c:v>
                </c:pt>
                <c:pt idx="1172">
                  <c:v>40060</c:v>
                </c:pt>
                <c:pt idx="1173">
                  <c:v>40064</c:v>
                </c:pt>
                <c:pt idx="1174">
                  <c:v>40065</c:v>
                </c:pt>
                <c:pt idx="1175">
                  <c:v>40066</c:v>
                </c:pt>
                <c:pt idx="1176">
                  <c:v>40067</c:v>
                </c:pt>
                <c:pt idx="1177">
                  <c:v>40070</c:v>
                </c:pt>
                <c:pt idx="1178">
                  <c:v>40071</c:v>
                </c:pt>
                <c:pt idx="1179">
                  <c:v>40072</c:v>
                </c:pt>
                <c:pt idx="1180">
                  <c:v>40073</c:v>
                </c:pt>
                <c:pt idx="1181">
                  <c:v>40074</c:v>
                </c:pt>
                <c:pt idx="1182">
                  <c:v>40077</c:v>
                </c:pt>
                <c:pt idx="1183">
                  <c:v>40078</c:v>
                </c:pt>
                <c:pt idx="1184">
                  <c:v>40079</c:v>
                </c:pt>
                <c:pt idx="1185">
                  <c:v>40080</c:v>
                </c:pt>
                <c:pt idx="1186">
                  <c:v>40081</c:v>
                </c:pt>
                <c:pt idx="1187">
                  <c:v>40084</c:v>
                </c:pt>
                <c:pt idx="1188">
                  <c:v>40085</c:v>
                </c:pt>
                <c:pt idx="1189">
                  <c:v>40086</c:v>
                </c:pt>
                <c:pt idx="1190">
                  <c:v>40087</c:v>
                </c:pt>
                <c:pt idx="1191">
                  <c:v>40088</c:v>
                </c:pt>
                <c:pt idx="1192">
                  <c:v>40091</c:v>
                </c:pt>
                <c:pt idx="1193">
                  <c:v>40092</c:v>
                </c:pt>
                <c:pt idx="1194">
                  <c:v>40093</c:v>
                </c:pt>
                <c:pt idx="1195">
                  <c:v>40094</c:v>
                </c:pt>
                <c:pt idx="1196">
                  <c:v>40095</c:v>
                </c:pt>
                <c:pt idx="1197">
                  <c:v>40099</c:v>
                </c:pt>
                <c:pt idx="1198">
                  <c:v>40100</c:v>
                </c:pt>
                <c:pt idx="1199">
                  <c:v>40101</c:v>
                </c:pt>
                <c:pt idx="1200">
                  <c:v>40102</c:v>
                </c:pt>
                <c:pt idx="1201">
                  <c:v>40105</c:v>
                </c:pt>
                <c:pt idx="1202">
                  <c:v>40106</c:v>
                </c:pt>
                <c:pt idx="1203">
                  <c:v>40107</c:v>
                </c:pt>
                <c:pt idx="1204">
                  <c:v>40108</c:v>
                </c:pt>
                <c:pt idx="1205">
                  <c:v>40109</c:v>
                </c:pt>
                <c:pt idx="1206">
                  <c:v>40112</c:v>
                </c:pt>
                <c:pt idx="1207">
                  <c:v>40113</c:v>
                </c:pt>
                <c:pt idx="1208">
                  <c:v>40114</c:v>
                </c:pt>
                <c:pt idx="1209">
                  <c:v>40115</c:v>
                </c:pt>
                <c:pt idx="1210">
                  <c:v>40116</c:v>
                </c:pt>
                <c:pt idx="1211">
                  <c:v>40119</c:v>
                </c:pt>
                <c:pt idx="1212">
                  <c:v>40120</c:v>
                </c:pt>
                <c:pt idx="1213">
                  <c:v>40121</c:v>
                </c:pt>
                <c:pt idx="1214">
                  <c:v>40122</c:v>
                </c:pt>
                <c:pt idx="1215">
                  <c:v>40123</c:v>
                </c:pt>
                <c:pt idx="1216">
                  <c:v>40126</c:v>
                </c:pt>
                <c:pt idx="1217">
                  <c:v>40127</c:v>
                </c:pt>
                <c:pt idx="1218">
                  <c:v>40129</c:v>
                </c:pt>
                <c:pt idx="1219">
                  <c:v>40130</c:v>
                </c:pt>
                <c:pt idx="1220">
                  <c:v>40133</c:v>
                </c:pt>
                <c:pt idx="1221">
                  <c:v>40134</c:v>
                </c:pt>
                <c:pt idx="1222">
                  <c:v>40135</c:v>
                </c:pt>
                <c:pt idx="1223">
                  <c:v>40136</c:v>
                </c:pt>
                <c:pt idx="1224">
                  <c:v>40137</c:v>
                </c:pt>
                <c:pt idx="1225">
                  <c:v>40140</c:v>
                </c:pt>
                <c:pt idx="1226">
                  <c:v>40141</c:v>
                </c:pt>
                <c:pt idx="1227">
                  <c:v>40142</c:v>
                </c:pt>
                <c:pt idx="1228">
                  <c:v>40144</c:v>
                </c:pt>
                <c:pt idx="1229">
                  <c:v>40147</c:v>
                </c:pt>
                <c:pt idx="1230">
                  <c:v>40148</c:v>
                </c:pt>
                <c:pt idx="1231">
                  <c:v>40149</c:v>
                </c:pt>
                <c:pt idx="1232">
                  <c:v>40150</c:v>
                </c:pt>
                <c:pt idx="1233">
                  <c:v>40151</c:v>
                </c:pt>
                <c:pt idx="1234">
                  <c:v>40154</c:v>
                </c:pt>
                <c:pt idx="1235">
                  <c:v>40155</c:v>
                </c:pt>
                <c:pt idx="1236">
                  <c:v>40156</c:v>
                </c:pt>
                <c:pt idx="1237">
                  <c:v>40157</c:v>
                </c:pt>
                <c:pt idx="1238">
                  <c:v>40158</c:v>
                </c:pt>
                <c:pt idx="1239">
                  <c:v>40161</c:v>
                </c:pt>
                <c:pt idx="1240">
                  <c:v>40162</c:v>
                </c:pt>
                <c:pt idx="1241">
                  <c:v>40163</c:v>
                </c:pt>
                <c:pt idx="1242">
                  <c:v>40164</c:v>
                </c:pt>
                <c:pt idx="1243">
                  <c:v>40165</c:v>
                </c:pt>
                <c:pt idx="1244">
                  <c:v>40168</c:v>
                </c:pt>
                <c:pt idx="1245">
                  <c:v>40169</c:v>
                </c:pt>
                <c:pt idx="1246">
                  <c:v>40170</c:v>
                </c:pt>
                <c:pt idx="1247">
                  <c:v>40171</c:v>
                </c:pt>
                <c:pt idx="1248">
                  <c:v>40175</c:v>
                </c:pt>
                <c:pt idx="1249">
                  <c:v>40176</c:v>
                </c:pt>
                <c:pt idx="1250">
                  <c:v>40177</c:v>
                </c:pt>
                <c:pt idx="1251">
                  <c:v>40178</c:v>
                </c:pt>
                <c:pt idx="1252">
                  <c:v>40182</c:v>
                </c:pt>
                <c:pt idx="1253">
                  <c:v>40183</c:v>
                </c:pt>
                <c:pt idx="1254">
                  <c:v>40184</c:v>
                </c:pt>
                <c:pt idx="1255">
                  <c:v>40185</c:v>
                </c:pt>
                <c:pt idx="1256">
                  <c:v>40186</c:v>
                </c:pt>
                <c:pt idx="1257">
                  <c:v>40189</c:v>
                </c:pt>
                <c:pt idx="1258">
                  <c:v>40190</c:v>
                </c:pt>
                <c:pt idx="1259">
                  <c:v>40191</c:v>
                </c:pt>
                <c:pt idx="1260">
                  <c:v>40192</c:v>
                </c:pt>
                <c:pt idx="1261">
                  <c:v>40193</c:v>
                </c:pt>
                <c:pt idx="1262">
                  <c:v>40197</c:v>
                </c:pt>
                <c:pt idx="1263">
                  <c:v>40198</c:v>
                </c:pt>
                <c:pt idx="1264">
                  <c:v>40199</c:v>
                </c:pt>
                <c:pt idx="1265">
                  <c:v>40200</c:v>
                </c:pt>
                <c:pt idx="1266">
                  <c:v>40203</c:v>
                </c:pt>
                <c:pt idx="1267">
                  <c:v>40204</c:v>
                </c:pt>
                <c:pt idx="1268">
                  <c:v>40205</c:v>
                </c:pt>
                <c:pt idx="1269">
                  <c:v>40206</c:v>
                </c:pt>
                <c:pt idx="1270">
                  <c:v>40207</c:v>
                </c:pt>
                <c:pt idx="1271">
                  <c:v>40210</c:v>
                </c:pt>
                <c:pt idx="1272">
                  <c:v>40211</c:v>
                </c:pt>
                <c:pt idx="1273">
                  <c:v>40212</c:v>
                </c:pt>
                <c:pt idx="1274">
                  <c:v>40213</c:v>
                </c:pt>
                <c:pt idx="1275">
                  <c:v>40214</c:v>
                </c:pt>
                <c:pt idx="1276">
                  <c:v>40217</c:v>
                </c:pt>
                <c:pt idx="1277">
                  <c:v>40218</c:v>
                </c:pt>
                <c:pt idx="1278">
                  <c:v>40219</c:v>
                </c:pt>
                <c:pt idx="1279">
                  <c:v>40220</c:v>
                </c:pt>
                <c:pt idx="1280">
                  <c:v>40221</c:v>
                </c:pt>
                <c:pt idx="1281">
                  <c:v>40225</c:v>
                </c:pt>
                <c:pt idx="1282">
                  <c:v>40226</c:v>
                </c:pt>
                <c:pt idx="1283">
                  <c:v>40227</c:v>
                </c:pt>
                <c:pt idx="1284">
                  <c:v>40228</c:v>
                </c:pt>
                <c:pt idx="1285">
                  <c:v>40231</c:v>
                </c:pt>
                <c:pt idx="1286">
                  <c:v>40232</c:v>
                </c:pt>
                <c:pt idx="1287">
                  <c:v>40233</c:v>
                </c:pt>
                <c:pt idx="1288">
                  <c:v>40234</c:v>
                </c:pt>
                <c:pt idx="1289">
                  <c:v>40235</c:v>
                </c:pt>
                <c:pt idx="1290">
                  <c:v>40238</c:v>
                </c:pt>
                <c:pt idx="1291">
                  <c:v>40239</c:v>
                </c:pt>
                <c:pt idx="1292">
                  <c:v>40240</c:v>
                </c:pt>
                <c:pt idx="1293">
                  <c:v>40241</c:v>
                </c:pt>
                <c:pt idx="1294">
                  <c:v>40242</c:v>
                </c:pt>
                <c:pt idx="1295">
                  <c:v>40245</c:v>
                </c:pt>
                <c:pt idx="1296">
                  <c:v>40246</c:v>
                </c:pt>
                <c:pt idx="1297">
                  <c:v>40247</c:v>
                </c:pt>
                <c:pt idx="1298">
                  <c:v>40248</c:v>
                </c:pt>
                <c:pt idx="1299">
                  <c:v>40249</c:v>
                </c:pt>
                <c:pt idx="1300">
                  <c:v>40252</c:v>
                </c:pt>
                <c:pt idx="1301">
                  <c:v>40253</c:v>
                </c:pt>
                <c:pt idx="1302">
                  <c:v>40254</c:v>
                </c:pt>
                <c:pt idx="1303">
                  <c:v>40255</c:v>
                </c:pt>
                <c:pt idx="1304">
                  <c:v>40256</c:v>
                </c:pt>
                <c:pt idx="1305">
                  <c:v>40259</c:v>
                </c:pt>
                <c:pt idx="1306">
                  <c:v>40260</c:v>
                </c:pt>
                <c:pt idx="1307">
                  <c:v>40261</c:v>
                </c:pt>
                <c:pt idx="1308">
                  <c:v>40262</c:v>
                </c:pt>
                <c:pt idx="1309">
                  <c:v>40263</c:v>
                </c:pt>
                <c:pt idx="1310">
                  <c:v>40266</c:v>
                </c:pt>
                <c:pt idx="1311">
                  <c:v>40267</c:v>
                </c:pt>
                <c:pt idx="1312">
                  <c:v>40268</c:v>
                </c:pt>
                <c:pt idx="1313">
                  <c:v>40269</c:v>
                </c:pt>
                <c:pt idx="1314">
                  <c:v>40270</c:v>
                </c:pt>
                <c:pt idx="1315">
                  <c:v>40273</c:v>
                </c:pt>
                <c:pt idx="1316">
                  <c:v>40274</c:v>
                </c:pt>
                <c:pt idx="1317">
                  <c:v>40275</c:v>
                </c:pt>
                <c:pt idx="1318">
                  <c:v>40276</c:v>
                </c:pt>
                <c:pt idx="1319">
                  <c:v>40277</c:v>
                </c:pt>
                <c:pt idx="1320">
                  <c:v>40280</c:v>
                </c:pt>
                <c:pt idx="1321">
                  <c:v>40281</c:v>
                </c:pt>
                <c:pt idx="1322">
                  <c:v>40282</c:v>
                </c:pt>
                <c:pt idx="1323">
                  <c:v>40283</c:v>
                </c:pt>
                <c:pt idx="1324">
                  <c:v>40284</c:v>
                </c:pt>
                <c:pt idx="1325">
                  <c:v>40287</c:v>
                </c:pt>
                <c:pt idx="1326">
                  <c:v>40288</c:v>
                </c:pt>
                <c:pt idx="1327">
                  <c:v>40289</c:v>
                </c:pt>
                <c:pt idx="1328">
                  <c:v>40290</c:v>
                </c:pt>
                <c:pt idx="1329">
                  <c:v>40291</c:v>
                </c:pt>
                <c:pt idx="1330">
                  <c:v>40294</c:v>
                </c:pt>
                <c:pt idx="1331">
                  <c:v>40295</c:v>
                </c:pt>
                <c:pt idx="1332">
                  <c:v>40296</c:v>
                </c:pt>
                <c:pt idx="1333">
                  <c:v>40297</c:v>
                </c:pt>
                <c:pt idx="1334">
                  <c:v>40298</c:v>
                </c:pt>
                <c:pt idx="1335">
                  <c:v>40301</c:v>
                </c:pt>
                <c:pt idx="1336">
                  <c:v>40302</c:v>
                </c:pt>
                <c:pt idx="1337">
                  <c:v>40303</c:v>
                </c:pt>
                <c:pt idx="1338">
                  <c:v>40304</c:v>
                </c:pt>
                <c:pt idx="1339">
                  <c:v>40305</c:v>
                </c:pt>
                <c:pt idx="1340">
                  <c:v>40308</c:v>
                </c:pt>
                <c:pt idx="1341">
                  <c:v>40309</c:v>
                </c:pt>
                <c:pt idx="1342">
                  <c:v>40310</c:v>
                </c:pt>
                <c:pt idx="1343">
                  <c:v>40311</c:v>
                </c:pt>
                <c:pt idx="1344">
                  <c:v>40312</c:v>
                </c:pt>
                <c:pt idx="1345">
                  <c:v>40315</c:v>
                </c:pt>
                <c:pt idx="1346">
                  <c:v>40316</c:v>
                </c:pt>
                <c:pt idx="1347">
                  <c:v>40317</c:v>
                </c:pt>
                <c:pt idx="1348">
                  <c:v>40318</c:v>
                </c:pt>
                <c:pt idx="1349">
                  <c:v>40319</c:v>
                </c:pt>
                <c:pt idx="1350">
                  <c:v>40322</c:v>
                </c:pt>
                <c:pt idx="1351">
                  <c:v>40323</c:v>
                </c:pt>
                <c:pt idx="1352">
                  <c:v>40324</c:v>
                </c:pt>
                <c:pt idx="1353">
                  <c:v>40325</c:v>
                </c:pt>
                <c:pt idx="1354">
                  <c:v>40326</c:v>
                </c:pt>
                <c:pt idx="1355">
                  <c:v>40330</c:v>
                </c:pt>
                <c:pt idx="1356">
                  <c:v>40331</c:v>
                </c:pt>
                <c:pt idx="1357">
                  <c:v>40332</c:v>
                </c:pt>
                <c:pt idx="1358">
                  <c:v>40333</c:v>
                </c:pt>
                <c:pt idx="1359">
                  <c:v>40336</c:v>
                </c:pt>
                <c:pt idx="1360">
                  <c:v>40337</c:v>
                </c:pt>
                <c:pt idx="1361">
                  <c:v>40338</c:v>
                </c:pt>
                <c:pt idx="1362">
                  <c:v>40339</c:v>
                </c:pt>
                <c:pt idx="1363">
                  <c:v>40340</c:v>
                </c:pt>
                <c:pt idx="1364">
                  <c:v>40343</c:v>
                </c:pt>
                <c:pt idx="1365">
                  <c:v>40344</c:v>
                </c:pt>
                <c:pt idx="1366">
                  <c:v>40345</c:v>
                </c:pt>
                <c:pt idx="1367">
                  <c:v>40346</c:v>
                </c:pt>
                <c:pt idx="1368">
                  <c:v>40347</c:v>
                </c:pt>
                <c:pt idx="1369">
                  <c:v>40350</c:v>
                </c:pt>
                <c:pt idx="1370">
                  <c:v>40351</c:v>
                </c:pt>
                <c:pt idx="1371">
                  <c:v>40352</c:v>
                </c:pt>
                <c:pt idx="1372">
                  <c:v>40353</c:v>
                </c:pt>
                <c:pt idx="1373">
                  <c:v>40354</c:v>
                </c:pt>
                <c:pt idx="1374">
                  <c:v>40357</c:v>
                </c:pt>
                <c:pt idx="1375">
                  <c:v>40358</c:v>
                </c:pt>
                <c:pt idx="1376">
                  <c:v>40359</c:v>
                </c:pt>
                <c:pt idx="1377">
                  <c:v>40360</c:v>
                </c:pt>
                <c:pt idx="1378">
                  <c:v>40361</c:v>
                </c:pt>
                <c:pt idx="1379">
                  <c:v>40365</c:v>
                </c:pt>
                <c:pt idx="1380">
                  <c:v>40366</c:v>
                </c:pt>
                <c:pt idx="1381">
                  <c:v>40367</c:v>
                </c:pt>
                <c:pt idx="1382">
                  <c:v>40368</c:v>
                </c:pt>
                <c:pt idx="1383">
                  <c:v>40371</c:v>
                </c:pt>
                <c:pt idx="1384">
                  <c:v>40372</c:v>
                </c:pt>
                <c:pt idx="1385">
                  <c:v>40373</c:v>
                </c:pt>
                <c:pt idx="1386">
                  <c:v>40374</c:v>
                </c:pt>
                <c:pt idx="1387">
                  <c:v>40375</c:v>
                </c:pt>
                <c:pt idx="1388">
                  <c:v>40378</c:v>
                </c:pt>
                <c:pt idx="1389">
                  <c:v>40379</c:v>
                </c:pt>
                <c:pt idx="1390">
                  <c:v>40380</c:v>
                </c:pt>
                <c:pt idx="1391">
                  <c:v>40381</c:v>
                </c:pt>
                <c:pt idx="1392">
                  <c:v>40382</c:v>
                </c:pt>
                <c:pt idx="1393">
                  <c:v>40385</c:v>
                </c:pt>
                <c:pt idx="1394">
                  <c:v>40386</c:v>
                </c:pt>
                <c:pt idx="1395">
                  <c:v>40387</c:v>
                </c:pt>
                <c:pt idx="1396">
                  <c:v>40388</c:v>
                </c:pt>
                <c:pt idx="1397">
                  <c:v>40389</c:v>
                </c:pt>
                <c:pt idx="1398">
                  <c:v>40392</c:v>
                </c:pt>
                <c:pt idx="1399">
                  <c:v>40393</c:v>
                </c:pt>
                <c:pt idx="1400">
                  <c:v>40394</c:v>
                </c:pt>
                <c:pt idx="1401">
                  <c:v>40395</c:v>
                </c:pt>
                <c:pt idx="1402">
                  <c:v>40396</c:v>
                </c:pt>
                <c:pt idx="1403">
                  <c:v>40399</c:v>
                </c:pt>
                <c:pt idx="1404">
                  <c:v>40400</c:v>
                </c:pt>
                <c:pt idx="1405">
                  <c:v>40401</c:v>
                </c:pt>
                <c:pt idx="1406">
                  <c:v>40402</c:v>
                </c:pt>
                <c:pt idx="1407">
                  <c:v>40403</c:v>
                </c:pt>
                <c:pt idx="1408">
                  <c:v>40406</c:v>
                </c:pt>
                <c:pt idx="1409">
                  <c:v>40407</c:v>
                </c:pt>
                <c:pt idx="1410">
                  <c:v>40408</c:v>
                </c:pt>
                <c:pt idx="1411">
                  <c:v>40409</c:v>
                </c:pt>
                <c:pt idx="1412">
                  <c:v>40410</c:v>
                </c:pt>
                <c:pt idx="1413">
                  <c:v>40413</c:v>
                </c:pt>
                <c:pt idx="1414">
                  <c:v>40414</c:v>
                </c:pt>
                <c:pt idx="1415">
                  <c:v>40416</c:v>
                </c:pt>
                <c:pt idx="1416">
                  <c:v>40417</c:v>
                </c:pt>
                <c:pt idx="1417">
                  <c:v>40420</c:v>
                </c:pt>
                <c:pt idx="1418">
                  <c:v>40421</c:v>
                </c:pt>
                <c:pt idx="1419">
                  <c:v>40422</c:v>
                </c:pt>
                <c:pt idx="1420">
                  <c:v>40423</c:v>
                </c:pt>
                <c:pt idx="1421">
                  <c:v>40424</c:v>
                </c:pt>
                <c:pt idx="1422">
                  <c:v>40429</c:v>
                </c:pt>
                <c:pt idx="1423">
                  <c:v>40430</c:v>
                </c:pt>
                <c:pt idx="1424">
                  <c:v>40431</c:v>
                </c:pt>
                <c:pt idx="1425">
                  <c:v>40434</c:v>
                </c:pt>
                <c:pt idx="1426">
                  <c:v>40435</c:v>
                </c:pt>
                <c:pt idx="1427">
                  <c:v>40436</c:v>
                </c:pt>
                <c:pt idx="1428">
                  <c:v>40437</c:v>
                </c:pt>
                <c:pt idx="1429">
                  <c:v>40438</c:v>
                </c:pt>
                <c:pt idx="1430">
                  <c:v>40441</c:v>
                </c:pt>
                <c:pt idx="1431">
                  <c:v>40442</c:v>
                </c:pt>
                <c:pt idx="1432">
                  <c:v>40443</c:v>
                </c:pt>
                <c:pt idx="1433">
                  <c:v>40444</c:v>
                </c:pt>
                <c:pt idx="1434">
                  <c:v>40445</c:v>
                </c:pt>
                <c:pt idx="1435">
                  <c:v>40448</c:v>
                </c:pt>
                <c:pt idx="1436">
                  <c:v>40449</c:v>
                </c:pt>
                <c:pt idx="1437">
                  <c:v>40450</c:v>
                </c:pt>
                <c:pt idx="1438">
                  <c:v>40451</c:v>
                </c:pt>
                <c:pt idx="1439">
                  <c:v>40452</c:v>
                </c:pt>
                <c:pt idx="1440">
                  <c:v>40455</c:v>
                </c:pt>
                <c:pt idx="1441">
                  <c:v>40456</c:v>
                </c:pt>
                <c:pt idx="1442">
                  <c:v>40457</c:v>
                </c:pt>
                <c:pt idx="1443">
                  <c:v>40459</c:v>
                </c:pt>
                <c:pt idx="1444">
                  <c:v>40463</c:v>
                </c:pt>
                <c:pt idx="1445">
                  <c:v>40464</c:v>
                </c:pt>
                <c:pt idx="1446">
                  <c:v>40465</c:v>
                </c:pt>
                <c:pt idx="1447">
                  <c:v>40466</c:v>
                </c:pt>
                <c:pt idx="1448">
                  <c:v>40469</c:v>
                </c:pt>
                <c:pt idx="1449">
                  <c:v>40470</c:v>
                </c:pt>
                <c:pt idx="1450">
                  <c:v>40471</c:v>
                </c:pt>
                <c:pt idx="1451">
                  <c:v>40472</c:v>
                </c:pt>
                <c:pt idx="1452">
                  <c:v>40473</c:v>
                </c:pt>
                <c:pt idx="1453">
                  <c:v>40476</c:v>
                </c:pt>
                <c:pt idx="1454">
                  <c:v>40477</c:v>
                </c:pt>
                <c:pt idx="1455">
                  <c:v>40478</c:v>
                </c:pt>
                <c:pt idx="1456">
                  <c:v>40479</c:v>
                </c:pt>
                <c:pt idx="1457">
                  <c:v>40480</c:v>
                </c:pt>
                <c:pt idx="1458">
                  <c:v>40483</c:v>
                </c:pt>
                <c:pt idx="1459">
                  <c:v>40484</c:v>
                </c:pt>
                <c:pt idx="1460">
                  <c:v>40485</c:v>
                </c:pt>
                <c:pt idx="1461">
                  <c:v>40486</c:v>
                </c:pt>
                <c:pt idx="1462">
                  <c:v>40487</c:v>
                </c:pt>
                <c:pt idx="1463">
                  <c:v>40490</c:v>
                </c:pt>
                <c:pt idx="1464">
                  <c:v>40491</c:v>
                </c:pt>
                <c:pt idx="1465">
                  <c:v>40492</c:v>
                </c:pt>
                <c:pt idx="1466">
                  <c:v>40494</c:v>
                </c:pt>
                <c:pt idx="1467">
                  <c:v>40497</c:v>
                </c:pt>
                <c:pt idx="1468">
                  <c:v>40498</c:v>
                </c:pt>
                <c:pt idx="1469">
                  <c:v>40499</c:v>
                </c:pt>
                <c:pt idx="1470">
                  <c:v>40500</c:v>
                </c:pt>
                <c:pt idx="1471">
                  <c:v>40501</c:v>
                </c:pt>
                <c:pt idx="1472">
                  <c:v>40504</c:v>
                </c:pt>
                <c:pt idx="1473">
                  <c:v>40505</c:v>
                </c:pt>
                <c:pt idx="1474">
                  <c:v>40506</c:v>
                </c:pt>
                <c:pt idx="1475">
                  <c:v>40508</c:v>
                </c:pt>
                <c:pt idx="1476">
                  <c:v>40511</c:v>
                </c:pt>
                <c:pt idx="1477">
                  <c:v>40512</c:v>
                </c:pt>
                <c:pt idx="1478">
                  <c:v>40513</c:v>
                </c:pt>
                <c:pt idx="1479">
                  <c:v>40514</c:v>
                </c:pt>
                <c:pt idx="1480">
                  <c:v>40515</c:v>
                </c:pt>
                <c:pt idx="1481">
                  <c:v>40518</c:v>
                </c:pt>
                <c:pt idx="1482">
                  <c:v>40519</c:v>
                </c:pt>
                <c:pt idx="1483">
                  <c:v>40520</c:v>
                </c:pt>
                <c:pt idx="1484">
                  <c:v>40521</c:v>
                </c:pt>
                <c:pt idx="1485">
                  <c:v>40522</c:v>
                </c:pt>
                <c:pt idx="1486">
                  <c:v>40525</c:v>
                </c:pt>
                <c:pt idx="1487">
                  <c:v>40526</c:v>
                </c:pt>
                <c:pt idx="1488">
                  <c:v>40527</c:v>
                </c:pt>
                <c:pt idx="1489">
                  <c:v>40528</c:v>
                </c:pt>
                <c:pt idx="1490">
                  <c:v>40529</c:v>
                </c:pt>
                <c:pt idx="1491">
                  <c:v>40532</c:v>
                </c:pt>
                <c:pt idx="1492">
                  <c:v>40533</c:v>
                </c:pt>
                <c:pt idx="1493">
                  <c:v>40534</c:v>
                </c:pt>
                <c:pt idx="1494">
                  <c:v>40535</c:v>
                </c:pt>
                <c:pt idx="1495">
                  <c:v>40539</c:v>
                </c:pt>
                <c:pt idx="1496">
                  <c:v>40540</c:v>
                </c:pt>
                <c:pt idx="1497">
                  <c:v>40541</c:v>
                </c:pt>
                <c:pt idx="1498">
                  <c:v>40542</c:v>
                </c:pt>
                <c:pt idx="1499">
                  <c:v>40543</c:v>
                </c:pt>
                <c:pt idx="1500">
                  <c:v>40546</c:v>
                </c:pt>
                <c:pt idx="1501">
                  <c:v>40547</c:v>
                </c:pt>
                <c:pt idx="1502">
                  <c:v>40548</c:v>
                </c:pt>
                <c:pt idx="1503">
                  <c:v>40549</c:v>
                </c:pt>
                <c:pt idx="1504">
                  <c:v>40550</c:v>
                </c:pt>
                <c:pt idx="1505">
                  <c:v>40553</c:v>
                </c:pt>
                <c:pt idx="1506">
                  <c:v>40554</c:v>
                </c:pt>
                <c:pt idx="1507">
                  <c:v>40555</c:v>
                </c:pt>
                <c:pt idx="1508">
                  <c:v>40556</c:v>
                </c:pt>
                <c:pt idx="1509">
                  <c:v>40557</c:v>
                </c:pt>
                <c:pt idx="1510">
                  <c:v>40561</c:v>
                </c:pt>
                <c:pt idx="1511">
                  <c:v>40562</c:v>
                </c:pt>
                <c:pt idx="1512">
                  <c:v>40563</c:v>
                </c:pt>
                <c:pt idx="1513">
                  <c:v>40564</c:v>
                </c:pt>
                <c:pt idx="1514">
                  <c:v>40567</c:v>
                </c:pt>
                <c:pt idx="1515">
                  <c:v>40568</c:v>
                </c:pt>
                <c:pt idx="1516">
                  <c:v>40569</c:v>
                </c:pt>
                <c:pt idx="1517">
                  <c:v>40570</c:v>
                </c:pt>
                <c:pt idx="1518">
                  <c:v>40571</c:v>
                </c:pt>
                <c:pt idx="1519">
                  <c:v>40574</c:v>
                </c:pt>
                <c:pt idx="1520">
                  <c:v>40575</c:v>
                </c:pt>
                <c:pt idx="1521">
                  <c:v>40576</c:v>
                </c:pt>
                <c:pt idx="1522">
                  <c:v>40577</c:v>
                </c:pt>
                <c:pt idx="1523">
                  <c:v>40578</c:v>
                </c:pt>
                <c:pt idx="1524">
                  <c:v>40581</c:v>
                </c:pt>
                <c:pt idx="1525">
                  <c:v>40582</c:v>
                </c:pt>
                <c:pt idx="1526">
                  <c:v>40583</c:v>
                </c:pt>
                <c:pt idx="1527">
                  <c:v>40584</c:v>
                </c:pt>
                <c:pt idx="1528">
                  <c:v>40585</c:v>
                </c:pt>
                <c:pt idx="1529">
                  <c:v>40588</c:v>
                </c:pt>
                <c:pt idx="1530">
                  <c:v>40589</c:v>
                </c:pt>
                <c:pt idx="1531">
                  <c:v>40590</c:v>
                </c:pt>
                <c:pt idx="1532">
                  <c:v>40591</c:v>
                </c:pt>
                <c:pt idx="1533">
                  <c:v>40592</c:v>
                </c:pt>
                <c:pt idx="1534">
                  <c:v>40596</c:v>
                </c:pt>
                <c:pt idx="1535">
                  <c:v>40597</c:v>
                </c:pt>
                <c:pt idx="1536">
                  <c:v>40598</c:v>
                </c:pt>
                <c:pt idx="1537">
                  <c:v>40599</c:v>
                </c:pt>
                <c:pt idx="1538">
                  <c:v>40602</c:v>
                </c:pt>
                <c:pt idx="1539">
                  <c:v>40603</c:v>
                </c:pt>
                <c:pt idx="1540">
                  <c:v>40604</c:v>
                </c:pt>
                <c:pt idx="1541">
                  <c:v>40605</c:v>
                </c:pt>
                <c:pt idx="1542">
                  <c:v>40606</c:v>
                </c:pt>
                <c:pt idx="1543">
                  <c:v>40609</c:v>
                </c:pt>
                <c:pt idx="1544">
                  <c:v>40610</c:v>
                </c:pt>
                <c:pt idx="1545">
                  <c:v>40611</c:v>
                </c:pt>
                <c:pt idx="1546">
                  <c:v>40612</c:v>
                </c:pt>
                <c:pt idx="1547">
                  <c:v>40613</c:v>
                </c:pt>
                <c:pt idx="1548">
                  <c:v>40616</c:v>
                </c:pt>
                <c:pt idx="1549">
                  <c:v>40617</c:v>
                </c:pt>
                <c:pt idx="1550">
                  <c:v>40618</c:v>
                </c:pt>
                <c:pt idx="1551">
                  <c:v>40619</c:v>
                </c:pt>
                <c:pt idx="1552">
                  <c:v>40620</c:v>
                </c:pt>
                <c:pt idx="1553">
                  <c:v>40623</c:v>
                </c:pt>
                <c:pt idx="1554">
                  <c:v>40624</c:v>
                </c:pt>
                <c:pt idx="1555">
                  <c:v>40625</c:v>
                </c:pt>
                <c:pt idx="1556">
                  <c:v>40626</c:v>
                </c:pt>
                <c:pt idx="1557">
                  <c:v>40627</c:v>
                </c:pt>
                <c:pt idx="1558">
                  <c:v>40630</c:v>
                </c:pt>
                <c:pt idx="1559">
                  <c:v>40631</c:v>
                </c:pt>
                <c:pt idx="1560">
                  <c:v>40632</c:v>
                </c:pt>
                <c:pt idx="1561">
                  <c:v>40633</c:v>
                </c:pt>
                <c:pt idx="1562">
                  <c:v>40634</c:v>
                </c:pt>
                <c:pt idx="1563">
                  <c:v>40637</c:v>
                </c:pt>
                <c:pt idx="1564">
                  <c:v>40638</c:v>
                </c:pt>
                <c:pt idx="1565">
                  <c:v>40639</c:v>
                </c:pt>
                <c:pt idx="1566">
                  <c:v>40640</c:v>
                </c:pt>
                <c:pt idx="1567">
                  <c:v>40641</c:v>
                </c:pt>
                <c:pt idx="1568">
                  <c:v>40644</c:v>
                </c:pt>
                <c:pt idx="1569">
                  <c:v>40645</c:v>
                </c:pt>
                <c:pt idx="1570">
                  <c:v>40646</c:v>
                </c:pt>
                <c:pt idx="1571">
                  <c:v>40647</c:v>
                </c:pt>
                <c:pt idx="1572">
                  <c:v>40648</c:v>
                </c:pt>
                <c:pt idx="1573">
                  <c:v>40651</c:v>
                </c:pt>
                <c:pt idx="1574">
                  <c:v>40652</c:v>
                </c:pt>
                <c:pt idx="1575">
                  <c:v>40653</c:v>
                </c:pt>
                <c:pt idx="1576">
                  <c:v>40654</c:v>
                </c:pt>
                <c:pt idx="1577">
                  <c:v>40658</c:v>
                </c:pt>
                <c:pt idx="1578">
                  <c:v>40659</c:v>
                </c:pt>
                <c:pt idx="1579">
                  <c:v>40660</c:v>
                </c:pt>
                <c:pt idx="1580">
                  <c:v>40661</c:v>
                </c:pt>
                <c:pt idx="1581">
                  <c:v>40662</c:v>
                </c:pt>
                <c:pt idx="1582">
                  <c:v>40665</c:v>
                </c:pt>
                <c:pt idx="1583">
                  <c:v>40666</c:v>
                </c:pt>
                <c:pt idx="1584">
                  <c:v>40667</c:v>
                </c:pt>
                <c:pt idx="1585">
                  <c:v>40668</c:v>
                </c:pt>
                <c:pt idx="1586">
                  <c:v>40669</c:v>
                </c:pt>
                <c:pt idx="1587">
                  <c:v>40672</c:v>
                </c:pt>
                <c:pt idx="1588">
                  <c:v>40673</c:v>
                </c:pt>
                <c:pt idx="1589">
                  <c:v>40674</c:v>
                </c:pt>
                <c:pt idx="1590">
                  <c:v>40675</c:v>
                </c:pt>
                <c:pt idx="1591">
                  <c:v>40676</c:v>
                </c:pt>
                <c:pt idx="1592">
                  <c:v>40679</c:v>
                </c:pt>
                <c:pt idx="1593">
                  <c:v>40680</c:v>
                </c:pt>
                <c:pt idx="1594">
                  <c:v>40681</c:v>
                </c:pt>
                <c:pt idx="1595">
                  <c:v>40682</c:v>
                </c:pt>
                <c:pt idx="1596">
                  <c:v>40683</c:v>
                </c:pt>
                <c:pt idx="1597">
                  <c:v>40686</c:v>
                </c:pt>
                <c:pt idx="1598">
                  <c:v>40687</c:v>
                </c:pt>
                <c:pt idx="1599">
                  <c:v>40688</c:v>
                </c:pt>
                <c:pt idx="1600">
                  <c:v>40689</c:v>
                </c:pt>
                <c:pt idx="1601">
                  <c:v>40690</c:v>
                </c:pt>
                <c:pt idx="1602">
                  <c:v>40694</c:v>
                </c:pt>
                <c:pt idx="1603">
                  <c:v>40695</c:v>
                </c:pt>
                <c:pt idx="1604">
                  <c:v>40696</c:v>
                </c:pt>
                <c:pt idx="1605">
                  <c:v>40697</c:v>
                </c:pt>
                <c:pt idx="1606">
                  <c:v>40700</c:v>
                </c:pt>
                <c:pt idx="1607">
                  <c:v>40701</c:v>
                </c:pt>
                <c:pt idx="1608">
                  <c:v>40702</c:v>
                </c:pt>
                <c:pt idx="1609">
                  <c:v>40703</c:v>
                </c:pt>
                <c:pt idx="1610">
                  <c:v>40704</c:v>
                </c:pt>
                <c:pt idx="1611">
                  <c:v>40707</c:v>
                </c:pt>
                <c:pt idx="1612">
                  <c:v>40708</c:v>
                </c:pt>
                <c:pt idx="1613">
                  <c:v>40709</c:v>
                </c:pt>
                <c:pt idx="1614">
                  <c:v>40710</c:v>
                </c:pt>
                <c:pt idx="1615">
                  <c:v>40711</c:v>
                </c:pt>
                <c:pt idx="1616">
                  <c:v>40714</c:v>
                </c:pt>
                <c:pt idx="1617">
                  <c:v>40715</c:v>
                </c:pt>
                <c:pt idx="1618">
                  <c:v>40716</c:v>
                </c:pt>
                <c:pt idx="1619">
                  <c:v>40717</c:v>
                </c:pt>
                <c:pt idx="1620">
                  <c:v>40718</c:v>
                </c:pt>
                <c:pt idx="1621">
                  <c:v>40721</c:v>
                </c:pt>
                <c:pt idx="1622">
                  <c:v>40722</c:v>
                </c:pt>
                <c:pt idx="1623">
                  <c:v>40723</c:v>
                </c:pt>
                <c:pt idx="1624">
                  <c:v>40724</c:v>
                </c:pt>
                <c:pt idx="1625">
                  <c:v>40725</c:v>
                </c:pt>
                <c:pt idx="1626">
                  <c:v>40729</c:v>
                </c:pt>
                <c:pt idx="1627">
                  <c:v>40730</c:v>
                </c:pt>
                <c:pt idx="1628">
                  <c:v>40731</c:v>
                </c:pt>
                <c:pt idx="1629">
                  <c:v>40732</c:v>
                </c:pt>
                <c:pt idx="1630">
                  <c:v>40735</c:v>
                </c:pt>
                <c:pt idx="1631">
                  <c:v>40736</c:v>
                </c:pt>
                <c:pt idx="1632">
                  <c:v>40737</c:v>
                </c:pt>
                <c:pt idx="1633">
                  <c:v>40738</c:v>
                </c:pt>
                <c:pt idx="1634">
                  <c:v>40739</c:v>
                </c:pt>
                <c:pt idx="1635">
                  <c:v>40742</c:v>
                </c:pt>
                <c:pt idx="1636">
                  <c:v>40743</c:v>
                </c:pt>
                <c:pt idx="1637">
                  <c:v>40744</c:v>
                </c:pt>
                <c:pt idx="1638">
                  <c:v>40745</c:v>
                </c:pt>
                <c:pt idx="1639">
                  <c:v>40746</c:v>
                </c:pt>
                <c:pt idx="1640">
                  <c:v>40749</c:v>
                </c:pt>
                <c:pt idx="1641">
                  <c:v>40750</c:v>
                </c:pt>
                <c:pt idx="1642">
                  <c:v>40751</c:v>
                </c:pt>
                <c:pt idx="1643">
                  <c:v>40752</c:v>
                </c:pt>
                <c:pt idx="1644">
                  <c:v>40753</c:v>
                </c:pt>
                <c:pt idx="1645">
                  <c:v>40756</c:v>
                </c:pt>
                <c:pt idx="1646">
                  <c:v>40757</c:v>
                </c:pt>
                <c:pt idx="1647">
                  <c:v>40758</c:v>
                </c:pt>
                <c:pt idx="1648">
                  <c:v>40759</c:v>
                </c:pt>
                <c:pt idx="1649">
                  <c:v>40760</c:v>
                </c:pt>
                <c:pt idx="1650">
                  <c:v>40763</c:v>
                </c:pt>
                <c:pt idx="1651">
                  <c:v>40764</c:v>
                </c:pt>
                <c:pt idx="1652">
                  <c:v>40765</c:v>
                </c:pt>
                <c:pt idx="1653">
                  <c:v>40766</c:v>
                </c:pt>
                <c:pt idx="1654">
                  <c:v>40767</c:v>
                </c:pt>
                <c:pt idx="1655">
                  <c:v>40770</c:v>
                </c:pt>
                <c:pt idx="1656">
                  <c:v>40771</c:v>
                </c:pt>
                <c:pt idx="1657">
                  <c:v>40772</c:v>
                </c:pt>
                <c:pt idx="1658">
                  <c:v>40773</c:v>
                </c:pt>
                <c:pt idx="1659">
                  <c:v>40774</c:v>
                </c:pt>
                <c:pt idx="1660">
                  <c:v>40777</c:v>
                </c:pt>
                <c:pt idx="1661">
                  <c:v>40778</c:v>
                </c:pt>
                <c:pt idx="1662">
                  <c:v>40779</c:v>
                </c:pt>
                <c:pt idx="1663">
                  <c:v>40780</c:v>
                </c:pt>
                <c:pt idx="1664">
                  <c:v>40781</c:v>
                </c:pt>
                <c:pt idx="1665">
                  <c:v>40784</c:v>
                </c:pt>
                <c:pt idx="1666">
                  <c:v>40785</c:v>
                </c:pt>
                <c:pt idx="1667">
                  <c:v>40786</c:v>
                </c:pt>
                <c:pt idx="1668">
                  <c:v>40787</c:v>
                </c:pt>
                <c:pt idx="1669">
                  <c:v>40788</c:v>
                </c:pt>
                <c:pt idx="1670">
                  <c:v>40792</c:v>
                </c:pt>
                <c:pt idx="1671">
                  <c:v>40793</c:v>
                </c:pt>
                <c:pt idx="1672">
                  <c:v>40794</c:v>
                </c:pt>
                <c:pt idx="1673">
                  <c:v>40795</c:v>
                </c:pt>
                <c:pt idx="1674">
                  <c:v>40798</c:v>
                </c:pt>
                <c:pt idx="1675">
                  <c:v>40799</c:v>
                </c:pt>
                <c:pt idx="1676">
                  <c:v>40800</c:v>
                </c:pt>
                <c:pt idx="1677">
                  <c:v>40801</c:v>
                </c:pt>
                <c:pt idx="1678">
                  <c:v>40802</c:v>
                </c:pt>
                <c:pt idx="1679">
                  <c:v>40805</c:v>
                </c:pt>
                <c:pt idx="1680">
                  <c:v>40806</c:v>
                </c:pt>
                <c:pt idx="1681">
                  <c:v>40807</c:v>
                </c:pt>
                <c:pt idx="1682">
                  <c:v>40808</c:v>
                </c:pt>
                <c:pt idx="1683">
                  <c:v>40809</c:v>
                </c:pt>
                <c:pt idx="1684">
                  <c:v>40812</c:v>
                </c:pt>
                <c:pt idx="1685">
                  <c:v>40813</c:v>
                </c:pt>
                <c:pt idx="1686">
                  <c:v>40814</c:v>
                </c:pt>
                <c:pt idx="1687">
                  <c:v>40815</c:v>
                </c:pt>
                <c:pt idx="1688">
                  <c:v>40816</c:v>
                </c:pt>
                <c:pt idx="1689">
                  <c:v>40819</c:v>
                </c:pt>
                <c:pt idx="1690">
                  <c:v>40820</c:v>
                </c:pt>
                <c:pt idx="1691">
                  <c:v>40821</c:v>
                </c:pt>
                <c:pt idx="1692">
                  <c:v>40822</c:v>
                </c:pt>
                <c:pt idx="1693">
                  <c:v>40823</c:v>
                </c:pt>
                <c:pt idx="1694">
                  <c:v>40827</c:v>
                </c:pt>
                <c:pt idx="1695">
                  <c:v>40828</c:v>
                </c:pt>
                <c:pt idx="1696">
                  <c:v>40829</c:v>
                </c:pt>
                <c:pt idx="1697">
                  <c:v>40830</c:v>
                </c:pt>
                <c:pt idx="1698">
                  <c:v>40833</c:v>
                </c:pt>
                <c:pt idx="1699">
                  <c:v>40834</c:v>
                </c:pt>
                <c:pt idx="1700">
                  <c:v>40835</c:v>
                </c:pt>
                <c:pt idx="1701">
                  <c:v>40836</c:v>
                </c:pt>
                <c:pt idx="1702">
                  <c:v>40837</c:v>
                </c:pt>
                <c:pt idx="1703">
                  <c:v>40840</c:v>
                </c:pt>
                <c:pt idx="1704">
                  <c:v>40841</c:v>
                </c:pt>
                <c:pt idx="1705">
                  <c:v>40842</c:v>
                </c:pt>
                <c:pt idx="1706">
                  <c:v>40843</c:v>
                </c:pt>
                <c:pt idx="1707">
                  <c:v>40844</c:v>
                </c:pt>
                <c:pt idx="1708">
                  <c:v>40847</c:v>
                </c:pt>
                <c:pt idx="1709">
                  <c:v>40848</c:v>
                </c:pt>
                <c:pt idx="1710">
                  <c:v>40849</c:v>
                </c:pt>
                <c:pt idx="1711">
                  <c:v>40850</c:v>
                </c:pt>
                <c:pt idx="1712">
                  <c:v>40851</c:v>
                </c:pt>
                <c:pt idx="1713">
                  <c:v>40854</c:v>
                </c:pt>
                <c:pt idx="1714">
                  <c:v>40855</c:v>
                </c:pt>
                <c:pt idx="1715">
                  <c:v>40856</c:v>
                </c:pt>
                <c:pt idx="1716">
                  <c:v>40857</c:v>
                </c:pt>
                <c:pt idx="1717">
                  <c:v>40861</c:v>
                </c:pt>
                <c:pt idx="1718">
                  <c:v>40862</c:v>
                </c:pt>
                <c:pt idx="1719">
                  <c:v>40863</c:v>
                </c:pt>
                <c:pt idx="1720">
                  <c:v>40864</c:v>
                </c:pt>
                <c:pt idx="1721">
                  <c:v>40865</c:v>
                </c:pt>
                <c:pt idx="1722">
                  <c:v>40868</c:v>
                </c:pt>
                <c:pt idx="1723">
                  <c:v>40869</c:v>
                </c:pt>
                <c:pt idx="1724">
                  <c:v>40870</c:v>
                </c:pt>
                <c:pt idx="1725">
                  <c:v>40872</c:v>
                </c:pt>
                <c:pt idx="1726">
                  <c:v>40875</c:v>
                </c:pt>
                <c:pt idx="1727">
                  <c:v>40876</c:v>
                </c:pt>
                <c:pt idx="1728">
                  <c:v>40877</c:v>
                </c:pt>
                <c:pt idx="1729">
                  <c:v>40878</c:v>
                </c:pt>
                <c:pt idx="1730">
                  <c:v>40879</c:v>
                </c:pt>
                <c:pt idx="1731">
                  <c:v>40882</c:v>
                </c:pt>
                <c:pt idx="1732">
                  <c:v>40883</c:v>
                </c:pt>
                <c:pt idx="1733">
                  <c:v>40884</c:v>
                </c:pt>
                <c:pt idx="1734">
                  <c:v>40885</c:v>
                </c:pt>
                <c:pt idx="1735">
                  <c:v>40886</c:v>
                </c:pt>
                <c:pt idx="1736">
                  <c:v>40889</c:v>
                </c:pt>
                <c:pt idx="1737">
                  <c:v>40890</c:v>
                </c:pt>
                <c:pt idx="1738">
                  <c:v>40891</c:v>
                </c:pt>
                <c:pt idx="1739">
                  <c:v>40892</c:v>
                </c:pt>
                <c:pt idx="1740">
                  <c:v>40893</c:v>
                </c:pt>
                <c:pt idx="1741">
                  <c:v>40896</c:v>
                </c:pt>
                <c:pt idx="1742">
                  <c:v>40897</c:v>
                </c:pt>
                <c:pt idx="1743">
                  <c:v>40898</c:v>
                </c:pt>
                <c:pt idx="1744">
                  <c:v>40899</c:v>
                </c:pt>
                <c:pt idx="1745">
                  <c:v>40900</c:v>
                </c:pt>
                <c:pt idx="1746">
                  <c:v>40904</c:v>
                </c:pt>
                <c:pt idx="1747">
                  <c:v>40905</c:v>
                </c:pt>
                <c:pt idx="1748">
                  <c:v>40906</c:v>
                </c:pt>
                <c:pt idx="1749">
                  <c:v>40907</c:v>
                </c:pt>
                <c:pt idx="1750">
                  <c:v>40911</c:v>
                </c:pt>
                <c:pt idx="1751">
                  <c:v>40912</c:v>
                </c:pt>
                <c:pt idx="1752">
                  <c:v>40913</c:v>
                </c:pt>
                <c:pt idx="1753">
                  <c:v>40914</c:v>
                </c:pt>
                <c:pt idx="1754">
                  <c:v>40917</c:v>
                </c:pt>
                <c:pt idx="1755">
                  <c:v>40918</c:v>
                </c:pt>
                <c:pt idx="1756">
                  <c:v>40919</c:v>
                </c:pt>
                <c:pt idx="1757">
                  <c:v>40920</c:v>
                </c:pt>
                <c:pt idx="1758">
                  <c:v>40921</c:v>
                </c:pt>
                <c:pt idx="1759">
                  <c:v>40925</c:v>
                </c:pt>
                <c:pt idx="1760">
                  <c:v>40926</c:v>
                </c:pt>
                <c:pt idx="1761">
                  <c:v>40927</c:v>
                </c:pt>
                <c:pt idx="1762">
                  <c:v>40928</c:v>
                </c:pt>
                <c:pt idx="1763">
                  <c:v>40931</c:v>
                </c:pt>
                <c:pt idx="1764">
                  <c:v>40932</c:v>
                </c:pt>
                <c:pt idx="1765">
                  <c:v>40933</c:v>
                </c:pt>
                <c:pt idx="1766">
                  <c:v>40934</c:v>
                </c:pt>
                <c:pt idx="1767">
                  <c:v>40935</c:v>
                </c:pt>
                <c:pt idx="1768">
                  <c:v>40938</c:v>
                </c:pt>
                <c:pt idx="1769">
                  <c:v>40939</c:v>
                </c:pt>
                <c:pt idx="1770">
                  <c:v>40940</c:v>
                </c:pt>
                <c:pt idx="1771">
                  <c:v>40941</c:v>
                </c:pt>
                <c:pt idx="1772">
                  <c:v>40942</c:v>
                </c:pt>
                <c:pt idx="1773">
                  <c:v>40945</c:v>
                </c:pt>
                <c:pt idx="1774">
                  <c:v>40946</c:v>
                </c:pt>
                <c:pt idx="1775">
                  <c:v>40947</c:v>
                </c:pt>
                <c:pt idx="1776">
                  <c:v>40948</c:v>
                </c:pt>
                <c:pt idx="1777">
                  <c:v>40949</c:v>
                </c:pt>
                <c:pt idx="1778">
                  <c:v>40952</c:v>
                </c:pt>
                <c:pt idx="1779">
                  <c:v>40953</c:v>
                </c:pt>
                <c:pt idx="1780">
                  <c:v>40954</c:v>
                </c:pt>
                <c:pt idx="1781">
                  <c:v>40955</c:v>
                </c:pt>
                <c:pt idx="1782">
                  <c:v>40956</c:v>
                </c:pt>
                <c:pt idx="1783">
                  <c:v>40960</c:v>
                </c:pt>
                <c:pt idx="1784">
                  <c:v>40961</c:v>
                </c:pt>
                <c:pt idx="1785">
                  <c:v>40962</c:v>
                </c:pt>
                <c:pt idx="1786">
                  <c:v>40963</c:v>
                </c:pt>
                <c:pt idx="1787">
                  <c:v>40966</c:v>
                </c:pt>
                <c:pt idx="1788">
                  <c:v>40967</c:v>
                </c:pt>
                <c:pt idx="1789">
                  <c:v>40968</c:v>
                </c:pt>
                <c:pt idx="1790">
                  <c:v>40969</c:v>
                </c:pt>
                <c:pt idx="1791">
                  <c:v>40970</c:v>
                </c:pt>
                <c:pt idx="1792">
                  <c:v>40973</c:v>
                </c:pt>
                <c:pt idx="1793">
                  <c:v>40974</c:v>
                </c:pt>
                <c:pt idx="1794">
                  <c:v>40975</c:v>
                </c:pt>
                <c:pt idx="1795">
                  <c:v>40976</c:v>
                </c:pt>
                <c:pt idx="1796">
                  <c:v>40977</c:v>
                </c:pt>
                <c:pt idx="1797">
                  <c:v>40980</c:v>
                </c:pt>
                <c:pt idx="1798">
                  <c:v>40981</c:v>
                </c:pt>
                <c:pt idx="1799">
                  <c:v>40982</c:v>
                </c:pt>
                <c:pt idx="1800">
                  <c:v>40983</c:v>
                </c:pt>
                <c:pt idx="1801">
                  <c:v>40984</c:v>
                </c:pt>
                <c:pt idx="1802">
                  <c:v>40987</c:v>
                </c:pt>
                <c:pt idx="1803">
                  <c:v>40988</c:v>
                </c:pt>
                <c:pt idx="1804">
                  <c:v>40989</c:v>
                </c:pt>
                <c:pt idx="1805">
                  <c:v>40990</c:v>
                </c:pt>
                <c:pt idx="1806">
                  <c:v>40991</c:v>
                </c:pt>
                <c:pt idx="1807">
                  <c:v>40994</c:v>
                </c:pt>
                <c:pt idx="1808">
                  <c:v>40995</c:v>
                </c:pt>
                <c:pt idx="1809">
                  <c:v>40996</c:v>
                </c:pt>
                <c:pt idx="1810">
                  <c:v>40997</c:v>
                </c:pt>
                <c:pt idx="1811">
                  <c:v>40998</c:v>
                </c:pt>
                <c:pt idx="1812">
                  <c:v>41001</c:v>
                </c:pt>
                <c:pt idx="1813">
                  <c:v>41002</c:v>
                </c:pt>
                <c:pt idx="1814">
                  <c:v>41003</c:v>
                </c:pt>
                <c:pt idx="1815">
                  <c:v>41004</c:v>
                </c:pt>
                <c:pt idx="1816">
                  <c:v>41005</c:v>
                </c:pt>
                <c:pt idx="1817">
                  <c:v>41008</c:v>
                </c:pt>
                <c:pt idx="1818">
                  <c:v>41009</c:v>
                </c:pt>
                <c:pt idx="1819">
                  <c:v>41010</c:v>
                </c:pt>
                <c:pt idx="1820">
                  <c:v>41011</c:v>
                </c:pt>
                <c:pt idx="1821">
                  <c:v>41012</c:v>
                </c:pt>
                <c:pt idx="1822">
                  <c:v>41015</c:v>
                </c:pt>
                <c:pt idx="1823">
                  <c:v>41016</c:v>
                </c:pt>
                <c:pt idx="1824">
                  <c:v>41017</c:v>
                </c:pt>
                <c:pt idx="1825">
                  <c:v>41018</c:v>
                </c:pt>
                <c:pt idx="1826">
                  <c:v>41019</c:v>
                </c:pt>
                <c:pt idx="1827">
                  <c:v>41022</c:v>
                </c:pt>
                <c:pt idx="1828">
                  <c:v>41023</c:v>
                </c:pt>
                <c:pt idx="1829">
                  <c:v>41024</c:v>
                </c:pt>
                <c:pt idx="1830">
                  <c:v>41025</c:v>
                </c:pt>
                <c:pt idx="1831">
                  <c:v>41026</c:v>
                </c:pt>
                <c:pt idx="1832">
                  <c:v>41029</c:v>
                </c:pt>
                <c:pt idx="1833">
                  <c:v>41030</c:v>
                </c:pt>
                <c:pt idx="1834">
                  <c:v>41031</c:v>
                </c:pt>
                <c:pt idx="1835">
                  <c:v>41032</c:v>
                </c:pt>
                <c:pt idx="1836">
                  <c:v>41033</c:v>
                </c:pt>
                <c:pt idx="1837">
                  <c:v>41036</c:v>
                </c:pt>
                <c:pt idx="1838">
                  <c:v>41037</c:v>
                </c:pt>
                <c:pt idx="1839">
                  <c:v>41038</c:v>
                </c:pt>
                <c:pt idx="1840">
                  <c:v>41039</c:v>
                </c:pt>
                <c:pt idx="1841">
                  <c:v>41040</c:v>
                </c:pt>
                <c:pt idx="1842">
                  <c:v>41043</c:v>
                </c:pt>
                <c:pt idx="1843">
                  <c:v>41044</c:v>
                </c:pt>
                <c:pt idx="1844">
                  <c:v>41045</c:v>
                </c:pt>
                <c:pt idx="1845">
                  <c:v>41046</c:v>
                </c:pt>
                <c:pt idx="1846">
                  <c:v>41047</c:v>
                </c:pt>
                <c:pt idx="1847">
                  <c:v>41050</c:v>
                </c:pt>
                <c:pt idx="1848">
                  <c:v>41051</c:v>
                </c:pt>
                <c:pt idx="1849">
                  <c:v>41052</c:v>
                </c:pt>
                <c:pt idx="1850">
                  <c:v>41053</c:v>
                </c:pt>
                <c:pt idx="1851">
                  <c:v>41054</c:v>
                </c:pt>
                <c:pt idx="1852">
                  <c:v>41058</c:v>
                </c:pt>
                <c:pt idx="1853">
                  <c:v>41059</c:v>
                </c:pt>
                <c:pt idx="1854">
                  <c:v>41060</c:v>
                </c:pt>
                <c:pt idx="1855">
                  <c:v>41061</c:v>
                </c:pt>
                <c:pt idx="1856">
                  <c:v>41064</c:v>
                </c:pt>
                <c:pt idx="1857">
                  <c:v>41065</c:v>
                </c:pt>
                <c:pt idx="1858">
                  <c:v>41066</c:v>
                </c:pt>
                <c:pt idx="1859">
                  <c:v>41067</c:v>
                </c:pt>
                <c:pt idx="1860">
                  <c:v>41068</c:v>
                </c:pt>
                <c:pt idx="1861">
                  <c:v>41071</c:v>
                </c:pt>
                <c:pt idx="1862">
                  <c:v>41072</c:v>
                </c:pt>
                <c:pt idx="1863">
                  <c:v>41073</c:v>
                </c:pt>
                <c:pt idx="1864">
                  <c:v>41074</c:v>
                </c:pt>
                <c:pt idx="1865">
                  <c:v>41075</c:v>
                </c:pt>
                <c:pt idx="1866">
                  <c:v>41078</c:v>
                </c:pt>
                <c:pt idx="1867">
                  <c:v>41079</c:v>
                </c:pt>
                <c:pt idx="1868">
                  <c:v>41080</c:v>
                </c:pt>
                <c:pt idx="1869">
                  <c:v>41081</c:v>
                </c:pt>
                <c:pt idx="1870">
                  <c:v>41082</c:v>
                </c:pt>
                <c:pt idx="1871">
                  <c:v>41085</c:v>
                </c:pt>
                <c:pt idx="1872">
                  <c:v>41086</c:v>
                </c:pt>
                <c:pt idx="1873">
                  <c:v>41087</c:v>
                </c:pt>
                <c:pt idx="1874">
                  <c:v>41088</c:v>
                </c:pt>
                <c:pt idx="1875">
                  <c:v>41089</c:v>
                </c:pt>
                <c:pt idx="1876">
                  <c:v>41092</c:v>
                </c:pt>
                <c:pt idx="1877">
                  <c:v>41093</c:v>
                </c:pt>
                <c:pt idx="1878">
                  <c:v>41095</c:v>
                </c:pt>
                <c:pt idx="1879">
                  <c:v>41096</c:v>
                </c:pt>
                <c:pt idx="1880">
                  <c:v>41099</c:v>
                </c:pt>
                <c:pt idx="1881">
                  <c:v>41100</c:v>
                </c:pt>
                <c:pt idx="1882">
                  <c:v>41101</c:v>
                </c:pt>
                <c:pt idx="1883">
                  <c:v>41102</c:v>
                </c:pt>
                <c:pt idx="1884">
                  <c:v>41103</c:v>
                </c:pt>
                <c:pt idx="1885">
                  <c:v>41106</c:v>
                </c:pt>
                <c:pt idx="1886">
                  <c:v>41107</c:v>
                </c:pt>
                <c:pt idx="1887">
                  <c:v>41108</c:v>
                </c:pt>
                <c:pt idx="1888">
                  <c:v>41109</c:v>
                </c:pt>
                <c:pt idx="1889">
                  <c:v>41110</c:v>
                </c:pt>
                <c:pt idx="1890">
                  <c:v>41113</c:v>
                </c:pt>
                <c:pt idx="1891">
                  <c:v>41114</c:v>
                </c:pt>
                <c:pt idx="1892">
                  <c:v>41115</c:v>
                </c:pt>
                <c:pt idx="1893">
                  <c:v>41116</c:v>
                </c:pt>
                <c:pt idx="1894">
                  <c:v>41117</c:v>
                </c:pt>
                <c:pt idx="1895">
                  <c:v>41120</c:v>
                </c:pt>
                <c:pt idx="1896">
                  <c:v>41121</c:v>
                </c:pt>
                <c:pt idx="1897">
                  <c:v>41122</c:v>
                </c:pt>
                <c:pt idx="1898">
                  <c:v>41123</c:v>
                </c:pt>
                <c:pt idx="1899">
                  <c:v>41124</c:v>
                </c:pt>
                <c:pt idx="1900">
                  <c:v>41127</c:v>
                </c:pt>
                <c:pt idx="1901">
                  <c:v>41128</c:v>
                </c:pt>
                <c:pt idx="1902">
                  <c:v>41129</c:v>
                </c:pt>
                <c:pt idx="1903">
                  <c:v>41130</c:v>
                </c:pt>
                <c:pt idx="1904">
                  <c:v>41131</c:v>
                </c:pt>
                <c:pt idx="1905">
                  <c:v>41134</c:v>
                </c:pt>
                <c:pt idx="1906">
                  <c:v>41135</c:v>
                </c:pt>
                <c:pt idx="1907">
                  <c:v>41136</c:v>
                </c:pt>
                <c:pt idx="1908">
                  <c:v>41137</c:v>
                </c:pt>
                <c:pt idx="1909">
                  <c:v>41138</c:v>
                </c:pt>
                <c:pt idx="1910">
                  <c:v>41141</c:v>
                </c:pt>
                <c:pt idx="1911">
                  <c:v>41142</c:v>
                </c:pt>
                <c:pt idx="1912">
                  <c:v>41143</c:v>
                </c:pt>
                <c:pt idx="1913">
                  <c:v>41144</c:v>
                </c:pt>
                <c:pt idx="1914">
                  <c:v>41145</c:v>
                </c:pt>
                <c:pt idx="1915">
                  <c:v>41148</c:v>
                </c:pt>
                <c:pt idx="1916">
                  <c:v>41149</c:v>
                </c:pt>
                <c:pt idx="1917">
                  <c:v>41150</c:v>
                </c:pt>
                <c:pt idx="1918">
                  <c:v>41151</c:v>
                </c:pt>
                <c:pt idx="1919">
                  <c:v>41152</c:v>
                </c:pt>
                <c:pt idx="1920">
                  <c:v>41156</c:v>
                </c:pt>
                <c:pt idx="1921">
                  <c:v>41157</c:v>
                </c:pt>
                <c:pt idx="1922">
                  <c:v>41158</c:v>
                </c:pt>
                <c:pt idx="1923">
                  <c:v>41159</c:v>
                </c:pt>
                <c:pt idx="1924">
                  <c:v>41162</c:v>
                </c:pt>
                <c:pt idx="1925">
                  <c:v>41163</c:v>
                </c:pt>
                <c:pt idx="1926">
                  <c:v>41164</c:v>
                </c:pt>
                <c:pt idx="1927">
                  <c:v>41165</c:v>
                </c:pt>
                <c:pt idx="1928">
                  <c:v>41166</c:v>
                </c:pt>
                <c:pt idx="1929">
                  <c:v>41169</c:v>
                </c:pt>
                <c:pt idx="1930">
                  <c:v>41170</c:v>
                </c:pt>
                <c:pt idx="1931">
                  <c:v>41171</c:v>
                </c:pt>
                <c:pt idx="1932">
                  <c:v>41172</c:v>
                </c:pt>
                <c:pt idx="1933">
                  <c:v>41173</c:v>
                </c:pt>
                <c:pt idx="1934">
                  <c:v>41176</c:v>
                </c:pt>
                <c:pt idx="1935">
                  <c:v>41177</c:v>
                </c:pt>
                <c:pt idx="1936">
                  <c:v>41178</c:v>
                </c:pt>
                <c:pt idx="1937">
                  <c:v>41179</c:v>
                </c:pt>
                <c:pt idx="1938">
                  <c:v>41180</c:v>
                </c:pt>
                <c:pt idx="1939">
                  <c:v>41183</c:v>
                </c:pt>
                <c:pt idx="1940">
                  <c:v>41184</c:v>
                </c:pt>
                <c:pt idx="1941">
                  <c:v>41185</c:v>
                </c:pt>
                <c:pt idx="1942">
                  <c:v>41186</c:v>
                </c:pt>
                <c:pt idx="1943">
                  <c:v>41187</c:v>
                </c:pt>
                <c:pt idx="1944">
                  <c:v>41191</c:v>
                </c:pt>
                <c:pt idx="1945">
                  <c:v>41192</c:v>
                </c:pt>
                <c:pt idx="1946">
                  <c:v>41193</c:v>
                </c:pt>
                <c:pt idx="1947">
                  <c:v>41194</c:v>
                </c:pt>
                <c:pt idx="1948">
                  <c:v>41197</c:v>
                </c:pt>
                <c:pt idx="1949">
                  <c:v>41198</c:v>
                </c:pt>
                <c:pt idx="1950">
                  <c:v>41199</c:v>
                </c:pt>
                <c:pt idx="1951">
                  <c:v>41200</c:v>
                </c:pt>
                <c:pt idx="1952">
                  <c:v>41201</c:v>
                </c:pt>
                <c:pt idx="1953">
                  <c:v>41204</c:v>
                </c:pt>
                <c:pt idx="1954">
                  <c:v>41205</c:v>
                </c:pt>
                <c:pt idx="1955">
                  <c:v>41206</c:v>
                </c:pt>
                <c:pt idx="1956">
                  <c:v>41207</c:v>
                </c:pt>
                <c:pt idx="1957">
                  <c:v>41208</c:v>
                </c:pt>
                <c:pt idx="1958">
                  <c:v>41211</c:v>
                </c:pt>
                <c:pt idx="1959">
                  <c:v>41213</c:v>
                </c:pt>
                <c:pt idx="1960">
                  <c:v>41214</c:v>
                </c:pt>
                <c:pt idx="1961">
                  <c:v>41215</c:v>
                </c:pt>
                <c:pt idx="1962">
                  <c:v>41218</c:v>
                </c:pt>
                <c:pt idx="1963">
                  <c:v>41219</c:v>
                </c:pt>
                <c:pt idx="1964">
                  <c:v>41220</c:v>
                </c:pt>
                <c:pt idx="1965">
                  <c:v>41221</c:v>
                </c:pt>
                <c:pt idx="1966">
                  <c:v>41222</c:v>
                </c:pt>
                <c:pt idx="1967">
                  <c:v>41226</c:v>
                </c:pt>
                <c:pt idx="1968">
                  <c:v>41227</c:v>
                </c:pt>
                <c:pt idx="1969">
                  <c:v>41228</c:v>
                </c:pt>
                <c:pt idx="1970">
                  <c:v>41229</c:v>
                </c:pt>
                <c:pt idx="1971">
                  <c:v>41232</c:v>
                </c:pt>
                <c:pt idx="1972">
                  <c:v>41233</c:v>
                </c:pt>
                <c:pt idx="1973">
                  <c:v>41234</c:v>
                </c:pt>
                <c:pt idx="1974">
                  <c:v>41236</c:v>
                </c:pt>
                <c:pt idx="1975">
                  <c:v>41239</c:v>
                </c:pt>
                <c:pt idx="1976">
                  <c:v>41240</c:v>
                </c:pt>
                <c:pt idx="1977">
                  <c:v>41241</c:v>
                </c:pt>
                <c:pt idx="1978">
                  <c:v>41242</c:v>
                </c:pt>
                <c:pt idx="1979">
                  <c:v>41243</c:v>
                </c:pt>
                <c:pt idx="1980">
                  <c:v>41246</c:v>
                </c:pt>
                <c:pt idx="1981">
                  <c:v>41247</c:v>
                </c:pt>
                <c:pt idx="1982">
                  <c:v>41248</c:v>
                </c:pt>
                <c:pt idx="1983">
                  <c:v>41249</c:v>
                </c:pt>
                <c:pt idx="1984">
                  <c:v>41250</c:v>
                </c:pt>
                <c:pt idx="1985">
                  <c:v>41253</c:v>
                </c:pt>
                <c:pt idx="1986">
                  <c:v>41254</c:v>
                </c:pt>
                <c:pt idx="1987">
                  <c:v>41255</c:v>
                </c:pt>
                <c:pt idx="1988">
                  <c:v>41256</c:v>
                </c:pt>
                <c:pt idx="1989">
                  <c:v>41257</c:v>
                </c:pt>
                <c:pt idx="1990">
                  <c:v>41260</c:v>
                </c:pt>
                <c:pt idx="1991">
                  <c:v>41261</c:v>
                </c:pt>
                <c:pt idx="1992">
                  <c:v>41262</c:v>
                </c:pt>
                <c:pt idx="1993">
                  <c:v>41263</c:v>
                </c:pt>
                <c:pt idx="1994">
                  <c:v>41264</c:v>
                </c:pt>
                <c:pt idx="1995">
                  <c:v>41267</c:v>
                </c:pt>
                <c:pt idx="1996">
                  <c:v>41269</c:v>
                </c:pt>
                <c:pt idx="1997">
                  <c:v>41270</c:v>
                </c:pt>
                <c:pt idx="1998">
                  <c:v>41271</c:v>
                </c:pt>
                <c:pt idx="1999">
                  <c:v>41274</c:v>
                </c:pt>
                <c:pt idx="2000">
                  <c:v>41276</c:v>
                </c:pt>
                <c:pt idx="2001">
                  <c:v>41277</c:v>
                </c:pt>
                <c:pt idx="2002">
                  <c:v>41278</c:v>
                </c:pt>
                <c:pt idx="2003">
                  <c:v>41281</c:v>
                </c:pt>
                <c:pt idx="2004">
                  <c:v>41282</c:v>
                </c:pt>
                <c:pt idx="2005">
                  <c:v>41283</c:v>
                </c:pt>
                <c:pt idx="2006">
                  <c:v>41284</c:v>
                </c:pt>
                <c:pt idx="2007">
                  <c:v>41285</c:v>
                </c:pt>
                <c:pt idx="2008">
                  <c:v>41288</c:v>
                </c:pt>
                <c:pt idx="2009">
                  <c:v>41289</c:v>
                </c:pt>
                <c:pt idx="2010">
                  <c:v>41290</c:v>
                </c:pt>
                <c:pt idx="2011">
                  <c:v>41291</c:v>
                </c:pt>
                <c:pt idx="2012">
                  <c:v>41292</c:v>
                </c:pt>
                <c:pt idx="2013">
                  <c:v>41296</c:v>
                </c:pt>
                <c:pt idx="2014">
                  <c:v>41297</c:v>
                </c:pt>
                <c:pt idx="2015">
                  <c:v>41298</c:v>
                </c:pt>
                <c:pt idx="2016">
                  <c:v>41299</c:v>
                </c:pt>
                <c:pt idx="2017">
                  <c:v>41302</c:v>
                </c:pt>
                <c:pt idx="2018">
                  <c:v>41303</c:v>
                </c:pt>
                <c:pt idx="2019">
                  <c:v>41304</c:v>
                </c:pt>
                <c:pt idx="2020">
                  <c:v>41305</c:v>
                </c:pt>
                <c:pt idx="2021">
                  <c:v>41306</c:v>
                </c:pt>
                <c:pt idx="2022">
                  <c:v>41309</c:v>
                </c:pt>
                <c:pt idx="2023">
                  <c:v>41310</c:v>
                </c:pt>
                <c:pt idx="2024">
                  <c:v>41311</c:v>
                </c:pt>
                <c:pt idx="2025">
                  <c:v>41312</c:v>
                </c:pt>
                <c:pt idx="2026">
                  <c:v>41313</c:v>
                </c:pt>
                <c:pt idx="2027">
                  <c:v>41316</c:v>
                </c:pt>
                <c:pt idx="2028">
                  <c:v>41317</c:v>
                </c:pt>
                <c:pt idx="2029">
                  <c:v>41318</c:v>
                </c:pt>
                <c:pt idx="2030">
                  <c:v>41319</c:v>
                </c:pt>
                <c:pt idx="2031">
                  <c:v>41320</c:v>
                </c:pt>
                <c:pt idx="2032">
                  <c:v>41324</c:v>
                </c:pt>
                <c:pt idx="2033">
                  <c:v>41325</c:v>
                </c:pt>
                <c:pt idx="2034">
                  <c:v>41326</c:v>
                </c:pt>
                <c:pt idx="2035">
                  <c:v>41327</c:v>
                </c:pt>
                <c:pt idx="2036">
                  <c:v>41330</c:v>
                </c:pt>
                <c:pt idx="2037">
                  <c:v>41331</c:v>
                </c:pt>
                <c:pt idx="2038">
                  <c:v>41332</c:v>
                </c:pt>
                <c:pt idx="2039">
                  <c:v>41333</c:v>
                </c:pt>
                <c:pt idx="2040">
                  <c:v>41334</c:v>
                </c:pt>
                <c:pt idx="2041">
                  <c:v>41337</c:v>
                </c:pt>
                <c:pt idx="2042">
                  <c:v>41338</c:v>
                </c:pt>
                <c:pt idx="2043">
                  <c:v>41339</c:v>
                </c:pt>
                <c:pt idx="2044">
                  <c:v>41340</c:v>
                </c:pt>
                <c:pt idx="2045">
                  <c:v>41341</c:v>
                </c:pt>
                <c:pt idx="2046">
                  <c:v>41344</c:v>
                </c:pt>
                <c:pt idx="2047">
                  <c:v>41345</c:v>
                </c:pt>
                <c:pt idx="2048">
                  <c:v>41346</c:v>
                </c:pt>
                <c:pt idx="2049">
                  <c:v>41347</c:v>
                </c:pt>
                <c:pt idx="2050">
                  <c:v>41348</c:v>
                </c:pt>
                <c:pt idx="2051">
                  <c:v>41351</c:v>
                </c:pt>
                <c:pt idx="2052">
                  <c:v>41352</c:v>
                </c:pt>
                <c:pt idx="2053">
                  <c:v>41353</c:v>
                </c:pt>
                <c:pt idx="2054">
                  <c:v>41354</c:v>
                </c:pt>
                <c:pt idx="2055">
                  <c:v>41355</c:v>
                </c:pt>
                <c:pt idx="2056">
                  <c:v>41358</c:v>
                </c:pt>
                <c:pt idx="2057">
                  <c:v>41359</c:v>
                </c:pt>
                <c:pt idx="2058">
                  <c:v>41360</c:v>
                </c:pt>
                <c:pt idx="2059">
                  <c:v>41361</c:v>
                </c:pt>
                <c:pt idx="2060">
                  <c:v>41365</c:v>
                </c:pt>
                <c:pt idx="2061">
                  <c:v>41366</c:v>
                </c:pt>
                <c:pt idx="2062">
                  <c:v>41367</c:v>
                </c:pt>
                <c:pt idx="2063">
                  <c:v>41368</c:v>
                </c:pt>
                <c:pt idx="2064">
                  <c:v>41369</c:v>
                </c:pt>
                <c:pt idx="2065">
                  <c:v>41372</c:v>
                </c:pt>
                <c:pt idx="2066">
                  <c:v>41373</c:v>
                </c:pt>
                <c:pt idx="2067">
                  <c:v>41374</c:v>
                </c:pt>
                <c:pt idx="2068">
                  <c:v>41375</c:v>
                </c:pt>
                <c:pt idx="2069">
                  <c:v>41376</c:v>
                </c:pt>
                <c:pt idx="2070">
                  <c:v>41379</c:v>
                </c:pt>
                <c:pt idx="2071">
                  <c:v>41380</c:v>
                </c:pt>
                <c:pt idx="2072">
                  <c:v>41381</c:v>
                </c:pt>
                <c:pt idx="2073">
                  <c:v>41382</c:v>
                </c:pt>
                <c:pt idx="2074">
                  <c:v>41383</c:v>
                </c:pt>
                <c:pt idx="2075">
                  <c:v>41386</c:v>
                </c:pt>
                <c:pt idx="2076">
                  <c:v>41387</c:v>
                </c:pt>
                <c:pt idx="2077">
                  <c:v>41388</c:v>
                </c:pt>
                <c:pt idx="2078">
                  <c:v>41389</c:v>
                </c:pt>
                <c:pt idx="2079">
                  <c:v>41390</c:v>
                </c:pt>
                <c:pt idx="2080">
                  <c:v>41393</c:v>
                </c:pt>
                <c:pt idx="2081">
                  <c:v>41394</c:v>
                </c:pt>
                <c:pt idx="2082">
                  <c:v>41395</c:v>
                </c:pt>
                <c:pt idx="2083">
                  <c:v>41396</c:v>
                </c:pt>
                <c:pt idx="2084">
                  <c:v>41397</c:v>
                </c:pt>
                <c:pt idx="2085">
                  <c:v>41400</c:v>
                </c:pt>
                <c:pt idx="2086">
                  <c:v>41401</c:v>
                </c:pt>
                <c:pt idx="2087">
                  <c:v>41402</c:v>
                </c:pt>
                <c:pt idx="2088">
                  <c:v>41403</c:v>
                </c:pt>
                <c:pt idx="2089">
                  <c:v>41404</c:v>
                </c:pt>
                <c:pt idx="2090">
                  <c:v>41407</c:v>
                </c:pt>
                <c:pt idx="2091">
                  <c:v>41408</c:v>
                </c:pt>
                <c:pt idx="2092">
                  <c:v>41409</c:v>
                </c:pt>
                <c:pt idx="2093">
                  <c:v>41410</c:v>
                </c:pt>
                <c:pt idx="2094">
                  <c:v>41411</c:v>
                </c:pt>
                <c:pt idx="2095">
                  <c:v>41414</c:v>
                </c:pt>
                <c:pt idx="2096">
                  <c:v>41415</c:v>
                </c:pt>
                <c:pt idx="2097">
                  <c:v>41416</c:v>
                </c:pt>
                <c:pt idx="2098">
                  <c:v>41417</c:v>
                </c:pt>
                <c:pt idx="2099">
                  <c:v>41418</c:v>
                </c:pt>
                <c:pt idx="2100">
                  <c:v>41422</c:v>
                </c:pt>
                <c:pt idx="2101">
                  <c:v>41423</c:v>
                </c:pt>
                <c:pt idx="2102">
                  <c:v>41424</c:v>
                </c:pt>
                <c:pt idx="2103">
                  <c:v>41425</c:v>
                </c:pt>
                <c:pt idx="2104">
                  <c:v>41428</c:v>
                </c:pt>
                <c:pt idx="2105">
                  <c:v>41429</c:v>
                </c:pt>
                <c:pt idx="2106">
                  <c:v>41430</c:v>
                </c:pt>
                <c:pt idx="2107">
                  <c:v>41431</c:v>
                </c:pt>
                <c:pt idx="2108">
                  <c:v>41432</c:v>
                </c:pt>
                <c:pt idx="2109">
                  <c:v>41435</c:v>
                </c:pt>
                <c:pt idx="2110">
                  <c:v>41436</c:v>
                </c:pt>
                <c:pt idx="2111">
                  <c:v>41437</c:v>
                </c:pt>
                <c:pt idx="2112">
                  <c:v>41438</c:v>
                </c:pt>
                <c:pt idx="2113">
                  <c:v>41439</c:v>
                </c:pt>
                <c:pt idx="2114">
                  <c:v>41442</c:v>
                </c:pt>
                <c:pt idx="2115">
                  <c:v>41443</c:v>
                </c:pt>
                <c:pt idx="2116">
                  <c:v>41444</c:v>
                </c:pt>
                <c:pt idx="2117">
                  <c:v>41445</c:v>
                </c:pt>
                <c:pt idx="2118">
                  <c:v>41446</c:v>
                </c:pt>
                <c:pt idx="2119">
                  <c:v>41449</c:v>
                </c:pt>
                <c:pt idx="2120">
                  <c:v>41450</c:v>
                </c:pt>
                <c:pt idx="2121">
                  <c:v>41451</c:v>
                </c:pt>
                <c:pt idx="2122">
                  <c:v>41452</c:v>
                </c:pt>
                <c:pt idx="2123">
                  <c:v>41453</c:v>
                </c:pt>
                <c:pt idx="2124">
                  <c:v>41456</c:v>
                </c:pt>
                <c:pt idx="2125">
                  <c:v>41457</c:v>
                </c:pt>
                <c:pt idx="2126">
                  <c:v>41458</c:v>
                </c:pt>
                <c:pt idx="2127">
                  <c:v>41460</c:v>
                </c:pt>
                <c:pt idx="2128">
                  <c:v>41463</c:v>
                </c:pt>
                <c:pt idx="2129">
                  <c:v>41464</c:v>
                </c:pt>
                <c:pt idx="2130">
                  <c:v>41465</c:v>
                </c:pt>
                <c:pt idx="2131">
                  <c:v>41466</c:v>
                </c:pt>
                <c:pt idx="2132">
                  <c:v>41467</c:v>
                </c:pt>
                <c:pt idx="2133">
                  <c:v>41470</c:v>
                </c:pt>
                <c:pt idx="2134">
                  <c:v>41471</c:v>
                </c:pt>
                <c:pt idx="2135">
                  <c:v>41472</c:v>
                </c:pt>
                <c:pt idx="2136">
                  <c:v>41473</c:v>
                </c:pt>
                <c:pt idx="2137">
                  <c:v>41474</c:v>
                </c:pt>
                <c:pt idx="2138">
                  <c:v>41477</c:v>
                </c:pt>
                <c:pt idx="2139">
                  <c:v>41478</c:v>
                </c:pt>
                <c:pt idx="2140">
                  <c:v>41479</c:v>
                </c:pt>
                <c:pt idx="2141">
                  <c:v>41480</c:v>
                </c:pt>
                <c:pt idx="2142">
                  <c:v>41481</c:v>
                </c:pt>
                <c:pt idx="2143">
                  <c:v>41484</c:v>
                </c:pt>
                <c:pt idx="2144">
                  <c:v>41485</c:v>
                </c:pt>
                <c:pt idx="2145">
                  <c:v>41486</c:v>
                </c:pt>
                <c:pt idx="2146">
                  <c:v>41487</c:v>
                </c:pt>
                <c:pt idx="2147">
                  <c:v>41488</c:v>
                </c:pt>
                <c:pt idx="2148">
                  <c:v>41491</c:v>
                </c:pt>
                <c:pt idx="2149">
                  <c:v>41492</c:v>
                </c:pt>
                <c:pt idx="2150">
                  <c:v>41493</c:v>
                </c:pt>
                <c:pt idx="2151">
                  <c:v>41494</c:v>
                </c:pt>
                <c:pt idx="2152">
                  <c:v>41495</c:v>
                </c:pt>
                <c:pt idx="2153">
                  <c:v>41498</c:v>
                </c:pt>
                <c:pt idx="2154">
                  <c:v>41499</c:v>
                </c:pt>
                <c:pt idx="2155">
                  <c:v>41500</c:v>
                </c:pt>
                <c:pt idx="2156">
                  <c:v>41501</c:v>
                </c:pt>
                <c:pt idx="2157">
                  <c:v>41502</c:v>
                </c:pt>
                <c:pt idx="2158">
                  <c:v>41505</c:v>
                </c:pt>
                <c:pt idx="2159">
                  <c:v>41506</c:v>
                </c:pt>
                <c:pt idx="2160">
                  <c:v>41507</c:v>
                </c:pt>
                <c:pt idx="2161">
                  <c:v>41508</c:v>
                </c:pt>
                <c:pt idx="2162">
                  <c:v>41509</c:v>
                </c:pt>
                <c:pt idx="2163">
                  <c:v>41512</c:v>
                </c:pt>
                <c:pt idx="2164">
                  <c:v>41513</c:v>
                </c:pt>
                <c:pt idx="2165">
                  <c:v>41514</c:v>
                </c:pt>
                <c:pt idx="2166">
                  <c:v>41515</c:v>
                </c:pt>
                <c:pt idx="2167">
                  <c:v>41516</c:v>
                </c:pt>
                <c:pt idx="2168">
                  <c:v>41520</c:v>
                </c:pt>
                <c:pt idx="2169">
                  <c:v>41521</c:v>
                </c:pt>
                <c:pt idx="2170">
                  <c:v>41522</c:v>
                </c:pt>
                <c:pt idx="2171">
                  <c:v>41523</c:v>
                </c:pt>
                <c:pt idx="2172">
                  <c:v>41526</c:v>
                </c:pt>
                <c:pt idx="2173">
                  <c:v>41527</c:v>
                </c:pt>
                <c:pt idx="2174">
                  <c:v>41528</c:v>
                </c:pt>
                <c:pt idx="2175">
                  <c:v>41529</c:v>
                </c:pt>
                <c:pt idx="2176">
                  <c:v>41530</c:v>
                </c:pt>
                <c:pt idx="2177">
                  <c:v>41533</c:v>
                </c:pt>
                <c:pt idx="2178">
                  <c:v>41534</c:v>
                </c:pt>
                <c:pt idx="2179">
                  <c:v>41535</c:v>
                </c:pt>
                <c:pt idx="2180">
                  <c:v>41536</c:v>
                </c:pt>
                <c:pt idx="2181">
                  <c:v>41537</c:v>
                </c:pt>
                <c:pt idx="2182">
                  <c:v>41540</c:v>
                </c:pt>
                <c:pt idx="2183">
                  <c:v>41541</c:v>
                </c:pt>
                <c:pt idx="2184">
                  <c:v>41542</c:v>
                </c:pt>
                <c:pt idx="2185">
                  <c:v>41543</c:v>
                </c:pt>
                <c:pt idx="2186">
                  <c:v>41544</c:v>
                </c:pt>
                <c:pt idx="2187">
                  <c:v>41547</c:v>
                </c:pt>
                <c:pt idx="2188">
                  <c:v>41548</c:v>
                </c:pt>
                <c:pt idx="2189">
                  <c:v>41549</c:v>
                </c:pt>
                <c:pt idx="2190">
                  <c:v>41550</c:v>
                </c:pt>
                <c:pt idx="2191">
                  <c:v>41551</c:v>
                </c:pt>
                <c:pt idx="2192">
                  <c:v>41554</c:v>
                </c:pt>
                <c:pt idx="2193">
                  <c:v>41555</c:v>
                </c:pt>
                <c:pt idx="2194">
                  <c:v>41556</c:v>
                </c:pt>
                <c:pt idx="2195">
                  <c:v>41557</c:v>
                </c:pt>
                <c:pt idx="2196">
                  <c:v>41558</c:v>
                </c:pt>
                <c:pt idx="2197">
                  <c:v>41562</c:v>
                </c:pt>
                <c:pt idx="2198">
                  <c:v>41563</c:v>
                </c:pt>
                <c:pt idx="2199">
                  <c:v>41564</c:v>
                </c:pt>
                <c:pt idx="2200">
                  <c:v>41565</c:v>
                </c:pt>
                <c:pt idx="2201">
                  <c:v>41568</c:v>
                </c:pt>
                <c:pt idx="2202">
                  <c:v>41569</c:v>
                </c:pt>
                <c:pt idx="2203">
                  <c:v>41570</c:v>
                </c:pt>
                <c:pt idx="2204">
                  <c:v>41571</c:v>
                </c:pt>
                <c:pt idx="2205">
                  <c:v>41572</c:v>
                </c:pt>
                <c:pt idx="2206">
                  <c:v>41575</c:v>
                </c:pt>
                <c:pt idx="2207">
                  <c:v>41576</c:v>
                </c:pt>
                <c:pt idx="2208">
                  <c:v>41577</c:v>
                </c:pt>
                <c:pt idx="2209">
                  <c:v>41578</c:v>
                </c:pt>
                <c:pt idx="2210">
                  <c:v>41579</c:v>
                </c:pt>
                <c:pt idx="2211">
                  <c:v>41582</c:v>
                </c:pt>
                <c:pt idx="2212">
                  <c:v>41583</c:v>
                </c:pt>
                <c:pt idx="2213">
                  <c:v>41584</c:v>
                </c:pt>
                <c:pt idx="2214">
                  <c:v>41585</c:v>
                </c:pt>
                <c:pt idx="2215">
                  <c:v>41586</c:v>
                </c:pt>
                <c:pt idx="2216">
                  <c:v>41590</c:v>
                </c:pt>
                <c:pt idx="2217">
                  <c:v>41591</c:v>
                </c:pt>
                <c:pt idx="2218">
                  <c:v>41592</c:v>
                </c:pt>
                <c:pt idx="2219">
                  <c:v>41593</c:v>
                </c:pt>
                <c:pt idx="2220">
                  <c:v>41596</c:v>
                </c:pt>
                <c:pt idx="2221">
                  <c:v>41597</c:v>
                </c:pt>
                <c:pt idx="2222">
                  <c:v>41598</c:v>
                </c:pt>
                <c:pt idx="2223">
                  <c:v>41599</c:v>
                </c:pt>
                <c:pt idx="2224">
                  <c:v>41600</c:v>
                </c:pt>
                <c:pt idx="2225">
                  <c:v>41603</c:v>
                </c:pt>
                <c:pt idx="2226">
                  <c:v>41604</c:v>
                </c:pt>
                <c:pt idx="2227">
                  <c:v>41605</c:v>
                </c:pt>
                <c:pt idx="2228">
                  <c:v>41607</c:v>
                </c:pt>
                <c:pt idx="2229">
                  <c:v>41610</c:v>
                </c:pt>
                <c:pt idx="2230">
                  <c:v>41611</c:v>
                </c:pt>
                <c:pt idx="2231">
                  <c:v>41612</c:v>
                </c:pt>
                <c:pt idx="2232">
                  <c:v>41613</c:v>
                </c:pt>
                <c:pt idx="2233">
                  <c:v>41614</c:v>
                </c:pt>
                <c:pt idx="2234">
                  <c:v>41617</c:v>
                </c:pt>
                <c:pt idx="2235">
                  <c:v>41618</c:v>
                </c:pt>
                <c:pt idx="2236">
                  <c:v>41619</c:v>
                </c:pt>
                <c:pt idx="2237">
                  <c:v>41620</c:v>
                </c:pt>
                <c:pt idx="2238">
                  <c:v>41621</c:v>
                </c:pt>
                <c:pt idx="2239">
                  <c:v>41624</c:v>
                </c:pt>
                <c:pt idx="2240">
                  <c:v>41625</c:v>
                </c:pt>
                <c:pt idx="2241">
                  <c:v>41626</c:v>
                </c:pt>
                <c:pt idx="2242">
                  <c:v>41627</c:v>
                </c:pt>
                <c:pt idx="2243">
                  <c:v>41628</c:v>
                </c:pt>
                <c:pt idx="2244">
                  <c:v>41631</c:v>
                </c:pt>
                <c:pt idx="2245">
                  <c:v>41632</c:v>
                </c:pt>
                <c:pt idx="2246">
                  <c:v>41634</c:v>
                </c:pt>
                <c:pt idx="2247">
                  <c:v>41635</c:v>
                </c:pt>
                <c:pt idx="2248">
                  <c:v>41638</c:v>
                </c:pt>
                <c:pt idx="2249">
                  <c:v>41639</c:v>
                </c:pt>
                <c:pt idx="2250">
                  <c:v>41641</c:v>
                </c:pt>
                <c:pt idx="2251">
                  <c:v>41642</c:v>
                </c:pt>
                <c:pt idx="2252">
                  <c:v>41645</c:v>
                </c:pt>
                <c:pt idx="2253">
                  <c:v>41646</c:v>
                </c:pt>
                <c:pt idx="2254">
                  <c:v>41647</c:v>
                </c:pt>
                <c:pt idx="2255">
                  <c:v>41648</c:v>
                </c:pt>
                <c:pt idx="2256">
                  <c:v>41649</c:v>
                </c:pt>
                <c:pt idx="2257">
                  <c:v>41652</c:v>
                </c:pt>
                <c:pt idx="2258">
                  <c:v>41653</c:v>
                </c:pt>
                <c:pt idx="2259">
                  <c:v>41654</c:v>
                </c:pt>
                <c:pt idx="2260">
                  <c:v>41655</c:v>
                </c:pt>
                <c:pt idx="2261">
                  <c:v>41656</c:v>
                </c:pt>
                <c:pt idx="2262">
                  <c:v>41660</c:v>
                </c:pt>
                <c:pt idx="2263">
                  <c:v>41661</c:v>
                </c:pt>
                <c:pt idx="2264">
                  <c:v>41662</c:v>
                </c:pt>
                <c:pt idx="2265">
                  <c:v>41663</c:v>
                </c:pt>
                <c:pt idx="2266">
                  <c:v>41666</c:v>
                </c:pt>
                <c:pt idx="2267">
                  <c:v>41667</c:v>
                </c:pt>
                <c:pt idx="2268">
                  <c:v>41668</c:v>
                </c:pt>
                <c:pt idx="2269">
                  <c:v>41669</c:v>
                </c:pt>
                <c:pt idx="2270">
                  <c:v>41670</c:v>
                </c:pt>
                <c:pt idx="2271">
                  <c:v>41673</c:v>
                </c:pt>
                <c:pt idx="2272">
                  <c:v>41674</c:v>
                </c:pt>
                <c:pt idx="2273">
                  <c:v>41675</c:v>
                </c:pt>
                <c:pt idx="2274">
                  <c:v>41676</c:v>
                </c:pt>
                <c:pt idx="2275">
                  <c:v>41677</c:v>
                </c:pt>
                <c:pt idx="2276">
                  <c:v>41680</c:v>
                </c:pt>
                <c:pt idx="2277">
                  <c:v>41681</c:v>
                </c:pt>
                <c:pt idx="2278">
                  <c:v>41682</c:v>
                </c:pt>
                <c:pt idx="2279">
                  <c:v>41683</c:v>
                </c:pt>
                <c:pt idx="2280">
                  <c:v>41684</c:v>
                </c:pt>
                <c:pt idx="2281">
                  <c:v>41688</c:v>
                </c:pt>
                <c:pt idx="2282">
                  <c:v>41689</c:v>
                </c:pt>
                <c:pt idx="2283">
                  <c:v>41690</c:v>
                </c:pt>
                <c:pt idx="2284">
                  <c:v>41691</c:v>
                </c:pt>
                <c:pt idx="2285">
                  <c:v>41694</c:v>
                </c:pt>
                <c:pt idx="2286">
                  <c:v>41695</c:v>
                </c:pt>
                <c:pt idx="2287">
                  <c:v>41696</c:v>
                </c:pt>
                <c:pt idx="2288">
                  <c:v>41697</c:v>
                </c:pt>
                <c:pt idx="2289">
                  <c:v>41698</c:v>
                </c:pt>
                <c:pt idx="2290">
                  <c:v>41701</c:v>
                </c:pt>
                <c:pt idx="2291">
                  <c:v>41702</c:v>
                </c:pt>
                <c:pt idx="2292">
                  <c:v>41703</c:v>
                </c:pt>
                <c:pt idx="2293">
                  <c:v>41704</c:v>
                </c:pt>
                <c:pt idx="2294">
                  <c:v>41705</c:v>
                </c:pt>
                <c:pt idx="2295">
                  <c:v>41708</c:v>
                </c:pt>
                <c:pt idx="2296">
                  <c:v>41709</c:v>
                </c:pt>
                <c:pt idx="2297">
                  <c:v>41710</c:v>
                </c:pt>
                <c:pt idx="2298">
                  <c:v>41711</c:v>
                </c:pt>
                <c:pt idx="2299">
                  <c:v>41712</c:v>
                </c:pt>
                <c:pt idx="2300">
                  <c:v>41715</c:v>
                </c:pt>
                <c:pt idx="2301">
                  <c:v>41716</c:v>
                </c:pt>
                <c:pt idx="2302">
                  <c:v>41717</c:v>
                </c:pt>
                <c:pt idx="2303">
                  <c:v>41718</c:v>
                </c:pt>
                <c:pt idx="2304">
                  <c:v>41719</c:v>
                </c:pt>
                <c:pt idx="2305">
                  <c:v>41722</c:v>
                </c:pt>
                <c:pt idx="2306">
                  <c:v>41723</c:v>
                </c:pt>
                <c:pt idx="2307">
                  <c:v>41724</c:v>
                </c:pt>
                <c:pt idx="2308">
                  <c:v>41725</c:v>
                </c:pt>
                <c:pt idx="2309">
                  <c:v>41726</c:v>
                </c:pt>
                <c:pt idx="2310">
                  <c:v>41729</c:v>
                </c:pt>
                <c:pt idx="2311">
                  <c:v>41730</c:v>
                </c:pt>
                <c:pt idx="2312">
                  <c:v>41731</c:v>
                </c:pt>
                <c:pt idx="2313">
                  <c:v>41732</c:v>
                </c:pt>
                <c:pt idx="2314">
                  <c:v>41733</c:v>
                </c:pt>
                <c:pt idx="2315">
                  <c:v>41736</c:v>
                </c:pt>
                <c:pt idx="2316">
                  <c:v>41737</c:v>
                </c:pt>
                <c:pt idx="2317">
                  <c:v>41738</c:v>
                </c:pt>
                <c:pt idx="2318">
                  <c:v>41739</c:v>
                </c:pt>
                <c:pt idx="2319">
                  <c:v>41740</c:v>
                </c:pt>
                <c:pt idx="2320">
                  <c:v>41743</c:v>
                </c:pt>
                <c:pt idx="2321">
                  <c:v>41744</c:v>
                </c:pt>
                <c:pt idx="2322">
                  <c:v>41745</c:v>
                </c:pt>
                <c:pt idx="2323">
                  <c:v>41746</c:v>
                </c:pt>
                <c:pt idx="2324">
                  <c:v>41750</c:v>
                </c:pt>
                <c:pt idx="2325">
                  <c:v>41751</c:v>
                </c:pt>
                <c:pt idx="2326">
                  <c:v>41752</c:v>
                </c:pt>
                <c:pt idx="2327">
                  <c:v>41753</c:v>
                </c:pt>
                <c:pt idx="2328">
                  <c:v>41754</c:v>
                </c:pt>
                <c:pt idx="2329">
                  <c:v>41757</c:v>
                </c:pt>
                <c:pt idx="2330">
                  <c:v>41758</c:v>
                </c:pt>
                <c:pt idx="2331">
                  <c:v>41759</c:v>
                </c:pt>
                <c:pt idx="2332">
                  <c:v>41760</c:v>
                </c:pt>
                <c:pt idx="2333">
                  <c:v>41761</c:v>
                </c:pt>
                <c:pt idx="2334">
                  <c:v>41764</c:v>
                </c:pt>
                <c:pt idx="2335">
                  <c:v>41765</c:v>
                </c:pt>
                <c:pt idx="2336">
                  <c:v>41766</c:v>
                </c:pt>
                <c:pt idx="2337">
                  <c:v>41767</c:v>
                </c:pt>
                <c:pt idx="2338">
                  <c:v>41768</c:v>
                </c:pt>
                <c:pt idx="2339">
                  <c:v>41771</c:v>
                </c:pt>
                <c:pt idx="2340">
                  <c:v>41772</c:v>
                </c:pt>
                <c:pt idx="2341">
                  <c:v>41773</c:v>
                </c:pt>
                <c:pt idx="2342">
                  <c:v>41774</c:v>
                </c:pt>
                <c:pt idx="2343">
                  <c:v>41775</c:v>
                </c:pt>
                <c:pt idx="2344">
                  <c:v>41778</c:v>
                </c:pt>
                <c:pt idx="2345">
                  <c:v>41779</c:v>
                </c:pt>
                <c:pt idx="2346">
                  <c:v>41780</c:v>
                </c:pt>
                <c:pt idx="2347">
                  <c:v>41781</c:v>
                </c:pt>
                <c:pt idx="2348">
                  <c:v>41782</c:v>
                </c:pt>
                <c:pt idx="2349">
                  <c:v>41786</c:v>
                </c:pt>
                <c:pt idx="2350">
                  <c:v>41787</c:v>
                </c:pt>
                <c:pt idx="2351">
                  <c:v>41788</c:v>
                </c:pt>
                <c:pt idx="2352">
                  <c:v>41789</c:v>
                </c:pt>
                <c:pt idx="2353">
                  <c:v>41792</c:v>
                </c:pt>
                <c:pt idx="2354">
                  <c:v>41793</c:v>
                </c:pt>
                <c:pt idx="2355">
                  <c:v>41794</c:v>
                </c:pt>
                <c:pt idx="2356">
                  <c:v>41795</c:v>
                </c:pt>
                <c:pt idx="2357">
                  <c:v>41796</c:v>
                </c:pt>
                <c:pt idx="2358">
                  <c:v>41799</c:v>
                </c:pt>
                <c:pt idx="2359">
                  <c:v>41800</c:v>
                </c:pt>
                <c:pt idx="2360">
                  <c:v>41801</c:v>
                </c:pt>
                <c:pt idx="2361">
                  <c:v>41802</c:v>
                </c:pt>
                <c:pt idx="2362">
                  <c:v>41803</c:v>
                </c:pt>
                <c:pt idx="2363">
                  <c:v>41806</c:v>
                </c:pt>
                <c:pt idx="2364">
                  <c:v>41807</c:v>
                </c:pt>
                <c:pt idx="2365">
                  <c:v>41808</c:v>
                </c:pt>
                <c:pt idx="2366">
                  <c:v>41809</c:v>
                </c:pt>
                <c:pt idx="2367">
                  <c:v>41810</c:v>
                </c:pt>
                <c:pt idx="2368">
                  <c:v>41813</c:v>
                </c:pt>
                <c:pt idx="2369">
                  <c:v>41814</c:v>
                </c:pt>
                <c:pt idx="2370">
                  <c:v>41815</c:v>
                </c:pt>
                <c:pt idx="2371">
                  <c:v>41816</c:v>
                </c:pt>
                <c:pt idx="2372">
                  <c:v>41817</c:v>
                </c:pt>
                <c:pt idx="2373">
                  <c:v>41820</c:v>
                </c:pt>
                <c:pt idx="2374">
                  <c:v>41821</c:v>
                </c:pt>
                <c:pt idx="2375">
                  <c:v>41822</c:v>
                </c:pt>
                <c:pt idx="2376">
                  <c:v>41823</c:v>
                </c:pt>
                <c:pt idx="2377">
                  <c:v>41827</c:v>
                </c:pt>
                <c:pt idx="2378">
                  <c:v>41828</c:v>
                </c:pt>
                <c:pt idx="2379">
                  <c:v>41829</c:v>
                </c:pt>
                <c:pt idx="2380">
                  <c:v>41830</c:v>
                </c:pt>
                <c:pt idx="2381">
                  <c:v>41831</c:v>
                </c:pt>
                <c:pt idx="2382">
                  <c:v>41834</c:v>
                </c:pt>
                <c:pt idx="2383">
                  <c:v>41835</c:v>
                </c:pt>
                <c:pt idx="2384">
                  <c:v>41836</c:v>
                </c:pt>
                <c:pt idx="2385">
                  <c:v>41837</c:v>
                </c:pt>
                <c:pt idx="2386">
                  <c:v>41838</c:v>
                </c:pt>
                <c:pt idx="2387">
                  <c:v>41841</c:v>
                </c:pt>
                <c:pt idx="2388">
                  <c:v>41842</c:v>
                </c:pt>
                <c:pt idx="2389">
                  <c:v>41843</c:v>
                </c:pt>
                <c:pt idx="2390">
                  <c:v>41844</c:v>
                </c:pt>
                <c:pt idx="2391">
                  <c:v>41845</c:v>
                </c:pt>
                <c:pt idx="2392">
                  <c:v>41848</c:v>
                </c:pt>
                <c:pt idx="2393">
                  <c:v>41849</c:v>
                </c:pt>
                <c:pt idx="2394">
                  <c:v>41850</c:v>
                </c:pt>
                <c:pt idx="2395">
                  <c:v>41851</c:v>
                </c:pt>
                <c:pt idx="2396">
                  <c:v>41852</c:v>
                </c:pt>
                <c:pt idx="2397">
                  <c:v>41855</c:v>
                </c:pt>
                <c:pt idx="2398">
                  <c:v>41856</c:v>
                </c:pt>
                <c:pt idx="2399">
                  <c:v>41857</c:v>
                </c:pt>
                <c:pt idx="2400">
                  <c:v>41858</c:v>
                </c:pt>
                <c:pt idx="2401">
                  <c:v>41859</c:v>
                </c:pt>
                <c:pt idx="2402">
                  <c:v>41862</c:v>
                </c:pt>
                <c:pt idx="2403">
                  <c:v>41863</c:v>
                </c:pt>
                <c:pt idx="2404">
                  <c:v>41864</c:v>
                </c:pt>
                <c:pt idx="2405">
                  <c:v>41865</c:v>
                </c:pt>
                <c:pt idx="2406">
                  <c:v>41866</c:v>
                </c:pt>
                <c:pt idx="2407">
                  <c:v>41869</c:v>
                </c:pt>
                <c:pt idx="2408">
                  <c:v>41870</c:v>
                </c:pt>
                <c:pt idx="2409">
                  <c:v>41871</c:v>
                </c:pt>
                <c:pt idx="2410">
                  <c:v>41872</c:v>
                </c:pt>
                <c:pt idx="2411">
                  <c:v>41873</c:v>
                </c:pt>
                <c:pt idx="2412">
                  <c:v>41876</c:v>
                </c:pt>
                <c:pt idx="2413">
                  <c:v>41877</c:v>
                </c:pt>
                <c:pt idx="2414">
                  <c:v>41878</c:v>
                </c:pt>
                <c:pt idx="2415">
                  <c:v>41879</c:v>
                </c:pt>
                <c:pt idx="2416">
                  <c:v>41880</c:v>
                </c:pt>
                <c:pt idx="2417">
                  <c:v>41884</c:v>
                </c:pt>
                <c:pt idx="2418">
                  <c:v>41885</c:v>
                </c:pt>
                <c:pt idx="2419">
                  <c:v>41886</c:v>
                </c:pt>
                <c:pt idx="2420">
                  <c:v>41887</c:v>
                </c:pt>
                <c:pt idx="2421">
                  <c:v>41890</c:v>
                </c:pt>
                <c:pt idx="2422">
                  <c:v>41891</c:v>
                </c:pt>
                <c:pt idx="2423">
                  <c:v>41892</c:v>
                </c:pt>
                <c:pt idx="2424">
                  <c:v>41893</c:v>
                </c:pt>
                <c:pt idx="2425">
                  <c:v>41894</c:v>
                </c:pt>
                <c:pt idx="2426">
                  <c:v>41897</c:v>
                </c:pt>
                <c:pt idx="2427">
                  <c:v>41898</c:v>
                </c:pt>
                <c:pt idx="2428">
                  <c:v>41899</c:v>
                </c:pt>
                <c:pt idx="2429">
                  <c:v>41900</c:v>
                </c:pt>
                <c:pt idx="2430">
                  <c:v>41901</c:v>
                </c:pt>
                <c:pt idx="2431">
                  <c:v>41904</c:v>
                </c:pt>
                <c:pt idx="2432">
                  <c:v>41905</c:v>
                </c:pt>
                <c:pt idx="2433">
                  <c:v>41906</c:v>
                </c:pt>
                <c:pt idx="2434">
                  <c:v>41907</c:v>
                </c:pt>
                <c:pt idx="2435">
                  <c:v>41908</c:v>
                </c:pt>
                <c:pt idx="2436">
                  <c:v>41911</c:v>
                </c:pt>
                <c:pt idx="2437">
                  <c:v>41912</c:v>
                </c:pt>
                <c:pt idx="2438">
                  <c:v>41913</c:v>
                </c:pt>
                <c:pt idx="2439">
                  <c:v>41914</c:v>
                </c:pt>
                <c:pt idx="2440">
                  <c:v>41915</c:v>
                </c:pt>
                <c:pt idx="2441">
                  <c:v>41918</c:v>
                </c:pt>
                <c:pt idx="2442">
                  <c:v>41919</c:v>
                </c:pt>
                <c:pt idx="2443">
                  <c:v>41920</c:v>
                </c:pt>
                <c:pt idx="2444">
                  <c:v>41921</c:v>
                </c:pt>
                <c:pt idx="2445">
                  <c:v>41922</c:v>
                </c:pt>
                <c:pt idx="2446">
                  <c:v>41926</c:v>
                </c:pt>
                <c:pt idx="2447">
                  <c:v>41927</c:v>
                </c:pt>
                <c:pt idx="2448">
                  <c:v>41928</c:v>
                </c:pt>
                <c:pt idx="2449">
                  <c:v>41929</c:v>
                </c:pt>
                <c:pt idx="2450">
                  <c:v>41932</c:v>
                </c:pt>
                <c:pt idx="2451">
                  <c:v>41933</c:v>
                </c:pt>
                <c:pt idx="2452">
                  <c:v>41934</c:v>
                </c:pt>
                <c:pt idx="2453">
                  <c:v>41935</c:v>
                </c:pt>
                <c:pt idx="2454">
                  <c:v>41936</c:v>
                </c:pt>
                <c:pt idx="2455">
                  <c:v>41939</c:v>
                </c:pt>
                <c:pt idx="2456">
                  <c:v>41940</c:v>
                </c:pt>
                <c:pt idx="2457">
                  <c:v>41941</c:v>
                </c:pt>
                <c:pt idx="2458">
                  <c:v>41942</c:v>
                </c:pt>
                <c:pt idx="2459">
                  <c:v>41943</c:v>
                </c:pt>
                <c:pt idx="2460">
                  <c:v>41946</c:v>
                </c:pt>
                <c:pt idx="2461">
                  <c:v>41947</c:v>
                </c:pt>
                <c:pt idx="2462">
                  <c:v>41948</c:v>
                </c:pt>
                <c:pt idx="2463">
                  <c:v>41949</c:v>
                </c:pt>
                <c:pt idx="2464">
                  <c:v>41950</c:v>
                </c:pt>
                <c:pt idx="2465">
                  <c:v>41953</c:v>
                </c:pt>
                <c:pt idx="2466">
                  <c:v>41955</c:v>
                </c:pt>
                <c:pt idx="2467">
                  <c:v>41956</c:v>
                </c:pt>
                <c:pt idx="2468">
                  <c:v>41957</c:v>
                </c:pt>
                <c:pt idx="2469">
                  <c:v>41960</c:v>
                </c:pt>
                <c:pt idx="2470">
                  <c:v>41961</c:v>
                </c:pt>
                <c:pt idx="2471">
                  <c:v>41962</c:v>
                </c:pt>
                <c:pt idx="2472">
                  <c:v>41963</c:v>
                </c:pt>
                <c:pt idx="2473">
                  <c:v>41964</c:v>
                </c:pt>
                <c:pt idx="2474">
                  <c:v>41967</c:v>
                </c:pt>
                <c:pt idx="2475">
                  <c:v>41968</c:v>
                </c:pt>
                <c:pt idx="2476">
                  <c:v>41969</c:v>
                </c:pt>
                <c:pt idx="2477">
                  <c:v>41971</c:v>
                </c:pt>
                <c:pt idx="2478">
                  <c:v>41974</c:v>
                </c:pt>
                <c:pt idx="2479">
                  <c:v>41975</c:v>
                </c:pt>
                <c:pt idx="2480">
                  <c:v>41976</c:v>
                </c:pt>
                <c:pt idx="2481">
                  <c:v>41977</c:v>
                </c:pt>
                <c:pt idx="2482">
                  <c:v>41978</c:v>
                </c:pt>
                <c:pt idx="2483">
                  <c:v>41981</c:v>
                </c:pt>
                <c:pt idx="2484">
                  <c:v>41982</c:v>
                </c:pt>
                <c:pt idx="2485">
                  <c:v>41983</c:v>
                </c:pt>
                <c:pt idx="2486">
                  <c:v>41984</c:v>
                </c:pt>
                <c:pt idx="2487">
                  <c:v>41985</c:v>
                </c:pt>
                <c:pt idx="2488">
                  <c:v>41988</c:v>
                </c:pt>
                <c:pt idx="2489">
                  <c:v>41989</c:v>
                </c:pt>
                <c:pt idx="2490">
                  <c:v>41990</c:v>
                </c:pt>
                <c:pt idx="2491">
                  <c:v>41991</c:v>
                </c:pt>
                <c:pt idx="2492">
                  <c:v>41992</c:v>
                </c:pt>
                <c:pt idx="2493">
                  <c:v>41995</c:v>
                </c:pt>
                <c:pt idx="2494">
                  <c:v>41996</c:v>
                </c:pt>
                <c:pt idx="2495">
                  <c:v>41997</c:v>
                </c:pt>
                <c:pt idx="2496">
                  <c:v>41999</c:v>
                </c:pt>
                <c:pt idx="2497">
                  <c:v>42002</c:v>
                </c:pt>
                <c:pt idx="2498">
                  <c:v>42003</c:v>
                </c:pt>
                <c:pt idx="2499">
                  <c:v>42004</c:v>
                </c:pt>
                <c:pt idx="2500">
                  <c:v>42006</c:v>
                </c:pt>
                <c:pt idx="2501">
                  <c:v>42009</c:v>
                </c:pt>
                <c:pt idx="2502">
                  <c:v>42010</c:v>
                </c:pt>
                <c:pt idx="2503">
                  <c:v>42011</c:v>
                </c:pt>
                <c:pt idx="2504">
                  <c:v>42012</c:v>
                </c:pt>
                <c:pt idx="2505">
                  <c:v>42013</c:v>
                </c:pt>
                <c:pt idx="2506">
                  <c:v>42016</c:v>
                </c:pt>
                <c:pt idx="2507">
                  <c:v>42017</c:v>
                </c:pt>
                <c:pt idx="2508">
                  <c:v>42018</c:v>
                </c:pt>
                <c:pt idx="2509">
                  <c:v>42019</c:v>
                </c:pt>
                <c:pt idx="2510">
                  <c:v>42020</c:v>
                </c:pt>
                <c:pt idx="2511">
                  <c:v>42024</c:v>
                </c:pt>
                <c:pt idx="2512">
                  <c:v>42025</c:v>
                </c:pt>
                <c:pt idx="2513">
                  <c:v>42026</c:v>
                </c:pt>
                <c:pt idx="2514">
                  <c:v>42027</c:v>
                </c:pt>
                <c:pt idx="2515">
                  <c:v>42030</c:v>
                </c:pt>
                <c:pt idx="2516">
                  <c:v>42031</c:v>
                </c:pt>
                <c:pt idx="2517">
                  <c:v>42032</c:v>
                </c:pt>
                <c:pt idx="2518">
                  <c:v>42033</c:v>
                </c:pt>
                <c:pt idx="2519">
                  <c:v>42034</c:v>
                </c:pt>
                <c:pt idx="2520">
                  <c:v>42037</c:v>
                </c:pt>
                <c:pt idx="2521">
                  <c:v>42038</c:v>
                </c:pt>
                <c:pt idx="2522">
                  <c:v>42039</c:v>
                </c:pt>
                <c:pt idx="2523">
                  <c:v>42040</c:v>
                </c:pt>
                <c:pt idx="2524">
                  <c:v>42041</c:v>
                </c:pt>
                <c:pt idx="2525">
                  <c:v>42044</c:v>
                </c:pt>
                <c:pt idx="2526">
                  <c:v>42045</c:v>
                </c:pt>
                <c:pt idx="2527">
                  <c:v>42046</c:v>
                </c:pt>
                <c:pt idx="2528">
                  <c:v>42047</c:v>
                </c:pt>
                <c:pt idx="2529">
                  <c:v>42048</c:v>
                </c:pt>
                <c:pt idx="2530">
                  <c:v>42052</c:v>
                </c:pt>
                <c:pt idx="2531">
                  <c:v>42053</c:v>
                </c:pt>
                <c:pt idx="2532">
                  <c:v>42054</c:v>
                </c:pt>
                <c:pt idx="2533">
                  <c:v>42055</c:v>
                </c:pt>
                <c:pt idx="2534">
                  <c:v>42058</c:v>
                </c:pt>
                <c:pt idx="2535">
                  <c:v>42059</c:v>
                </c:pt>
                <c:pt idx="2536">
                  <c:v>42060</c:v>
                </c:pt>
                <c:pt idx="2537">
                  <c:v>42061</c:v>
                </c:pt>
                <c:pt idx="2538">
                  <c:v>42062</c:v>
                </c:pt>
                <c:pt idx="2539">
                  <c:v>42065</c:v>
                </c:pt>
                <c:pt idx="2540">
                  <c:v>42066</c:v>
                </c:pt>
                <c:pt idx="2541">
                  <c:v>42067</c:v>
                </c:pt>
                <c:pt idx="2542">
                  <c:v>42068</c:v>
                </c:pt>
                <c:pt idx="2543">
                  <c:v>42069</c:v>
                </c:pt>
                <c:pt idx="2544">
                  <c:v>42072</c:v>
                </c:pt>
                <c:pt idx="2545">
                  <c:v>42073</c:v>
                </c:pt>
                <c:pt idx="2546">
                  <c:v>42074</c:v>
                </c:pt>
                <c:pt idx="2547">
                  <c:v>42075</c:v>
                </c:pt>
                <c:pt idx="2548">
                  <c:v>42076</c:v>
                </c:pt>
                <c:pt idx="2549">
                  <c:v>42079</c:v>
                </c:pt>
                <c:pt idx="2550">
                  <c:v>42080</c:v>
                </c:pt>
                <c:pt idx="2551">
                  <c:v>42081</c:v>
                </c:pt>
                <c:pt idx="2552">
                  <c:v>42082</c:v>
                </c:pt>
                <c:pt idx="2553">
                  <c:v>42083</c:v>
                </c:pt>
                <c:pt idx="2554">
                  <c:v>42086</c:v>
                </c:pt>
                <c:pt idx="2555">
                  <c:v>42087</c:v>
                </c:pt>
                <c:pt idx="2556">
                  <c:v>42088</c:v>
                </c:pt>
                <c:pt idx="2557">
                  <c:v>42089</c:v>
                </c:pt>
                <c:pt idx="2558">
                  <c:v>42090</c:v>
                </c:pt>
                <c:pt idx="2559">
                  <c:v>42093</c:v>
                </c:pt>
                <c:pt idx="2560">
                  <c:v>42094</c:v>
                </c:pt>
                <c:pt idx="2561">
                  <c:v>42095</c:v>
                </c:pt>
                <c:pt idx="2562">
                  <c:v>42096</c:v>
                </c:pt>
                <c:pt idx="2563">
                  <c:v>42101</c:v>
                </c:pt>
                <c:pt idx="2564">
                  <c:v>42102</c:v>
                </c:pt>
                <c:pt idx="2565">
                  <c:v>42103</c:v>
                </c:pt>
                <c:pt idx="2566">
                  <c:v>42104</c:v>
                </c:pt>
                <c:pt idx="2567">
                  <c:v>42107</c:v>
                </c:pt>
                <c:pt idx="2568">
                  <c:v>42108</c:v>
                </c:pt>
                <c:pt idx="2569">
                  <c:v>42109</c:v>
                </c:pt>
                <c:pt idx="2570">
                  <c:v>42110</c:v>
                </c:pt>
                <c:pt idx="2571">
                  <c:v>42111</c:v>
                </c:pt>
                <c:pt idx="2572">
                  <c:v>42114</c:v>
                </c:pt>
                <c:pt idx="2573">
                  <c:v>42115</c:v>
                </c:pt>
                <c:pt idx="2574">
                  <c:v>42116</c:v>
                </c:pt>
                <c:pt idx="2575">
                  <c:v>42117</c:v>
                </c:pt>
                <c:pt idx="2576">
                  <c:v>42118</c:v>
                </c:pt>
                <c:pt idx="2577">
                  <c:v>42121</c:v>
                </c:pt>
                <c:pt idx="2578">
                  <c:v>42122</c:v>
                </c:pt>
                <c:pt idx="2579">
                  <c:v>42123</c:v>
                </c:pt>
                <c:pt idx="2580">
                  <c:v>42124</c:v>
                </c:pt>
                <c:pt idx="2581">
                  <c:v>42125</c:v>
                </c:pt>
                <c:pt idx="2582">
                  <c:v>42128</c:v>
                </c:pt>
                <c:pt idx="2583">
                  <c:v>42129</c:v>
                </c:pt>
                <c:pt idx="2584">
                  <c:v>42130</c:v>
                </c:pt>
                <c:pt idx="2585">
                  <c:v>42131</c:v>
                </c:pt>
                <c:pt idx="2586">
                  <c:v>42132</c:v>
                </c:pt>
                <c:pt idx="2587">
                  <c:v>42135</c:v>
                </c:pt>
                <c:pt idx="2588">
                  <c:v>42136</c:v>
                </c:pt>
                <c:pt idx="2589">
                  <c:v>42137</c:v>
                </c:pt>
                <c:pt idx="2590">
                  <c:v>42138</c:v>
                </c:pt>
                <c:pt idx="2591">
                  <c:v>42139</c:v>
                </c:pt>
                <c:pt idx="2592">
                  <c:v>42142</c:v>
                </c:pt>
                <c:pt idx="2593">
                  <c:v>42143</c:v>
                </c:pt>
                <c:pt idx="2594">
                  <c:v>42144</c:v>
                </c:pt>
                <c:pt idx="2595">
                  <c:v>42145</c:v>
                </c:pt>
                <c:pt idx="2596">
                  <c:v>42146</c:v>
                </c:pt>
                <c:pt idx="2597">
                  <c:v>42150</c:v>
                </c:pt>
                <c:pt idx="2598">
                  <c:v>42151</c:v>
                </c:pt>
                <c:pt idx="2599">
                  <c:v>42152</c:v>
                </c:pt>
                <c:pt idx="2600">
                  <c:v>42153</c:v>
                </c:pt>
                <c:pt idx="2601">
                  <c:v>42156</c:v>
                </c:pt>
                <c:pt idx="2602">
                  <c:v>42157</c:v>
                </c:pt>
                <c:pt idx="2603">
                  <c:v>42158</c:v>
                </c:pt>
                <c:pt idx="2604">
                  <c:v>42159</c:v>
                </c:pt>
                <c:pt idx="2605">
                  <c:v>42160</c:v>
                </c:pt>
                <c:pt idx="2606">
                  <c:v>42163</c:v>
                </c:pt>
                <c:pt idx="2607">
                  <c:v>42164</c:v>
                </c:pt>
                <c:pt idx="2608">
                  <c:v>42165</c:v>
                </c:pt>
                <c:pt idx="2609">
                  <c:v>42166</c:v>
                </c:pt>
                <c:pt idx="2610">
                  <c:v>42167</c:v>
                </c:pt>
                <c:pt idx="2611">
                  <c:v>42170</c:v>
                </c:pt>
                <c:pt idx="2612">
                  <c:v>42171</c:v>
                </c:pt>
                <c:pt idx="2613">
                  <c:v>42172</c:v>
                </c:pt>
                <c:pt idx="2614">
                  <c:v>42173</c:v>
                </c:pt>
                <c:pt idx="2615">
                  <c:v>42174</c:v>
                </c:pt>
                <c:pt idx="2616">
                  <c:v>42177</c:v>
                </c:pt>
                <c:pt idx="2617">
                  <c:v>42178</c:v>
                </c:pt>
                <c:pt idx="2618">
                  <c:v>42179</c:v>
                </c:pt>
                <c:pt idx="2619">
                  <c:v>42180</c:v>
                </c:pt>
                <c:pt idx="2620">
                  <c:v>42181</c:v>
                </c:pt>
                <c:pt idx="2621">
                  <c:v>42184</c:v>
                </c:pt>
                <c:pt idx="2622">
                  <c:v>42185</c:v>
                </c:pt>
                <c:pt idx="2623">
                  <c:v>42186</c:v>
                </c:pt>
                <c:pt idx="2624">
                  <c:v>42187</c:v>
                </c:pt>
                <c:pt idx="2625">
                  <c:v>42191</c:v>
                </c:pt>
                <c:pt idx="2626">
                  <c:v>42192</c:v>
                </c:pt>
                <c:pt idx="2627">
                  <c:v>42193</c:v>
                </c:pt>
                <c:pt idx="2628">
                  <c:v>42194</c:v>
                </c:pt>
                <c:pt idx="2629">
                  <c:v>42195</c:v>
                </c:pt>
                <c:pt idx="2630">
                  <c:v>42198</c:v>
                </c:pt>
                <c:pt idx="2631">
                  <c:v>42199</c:v>
                </c:pt>
                <c:pt idx="2632">
                  <c:v>42200</c:v>
                </c:pt>
                <c:pt idx="2633">
                  <c:v>42201</c:v>
                </c:pt>
                <c:pt idx="2634">
                  <c:v>42202</c:v>
                </c:pt>
                <c:pt idx="2635">
                  <c:v>42205</c:v>
                </c:pt>
                <c:pt idx="2636">
                  <c:v>42206</c:v>
                </c:pt>
                <c:pt idx="2637">
                  <c:v>42207</c:v>
                </c:pt>
                <c:pt idx="2638">
                  <c:v>42208</c:v>
                </c:pt>
                <c:pt idx="2639">
                  <c:v>42209</c:v>
                </c:pt>
                <c:pt idx="2640">
                  <c:v>42212</c:v>
                </c:pt>
                <c:pt idx="2641">
                  <c:v>42213</c:v>
                </c:pt>
                <c:pt idx="2642">
                  <c:v>42214</c:v>
                </c:pt>
                <c:pt idx="2643">
                  <c:v>42215</c:v>
                </c:pt>
                <c:pt idx="2644">
                  <c:v>42216</c:v>
                </c:pt>
                <c:pt idx="2645">
                  <c:v>42219</c:v>
                </c:pt>
                <c:pt idx="2646">
                  <c:v>42220</c:v>
                </c:pt>
                <c:pt idx="2647">
                  <c:v>42221</c:v>
                </c:pt>
                <c:pt idx="2648">
                  <c:v>42222</c:v>
                </c:pt>
                <c:pt idx="2649">
                  <c:v>42223</c:v>
                </c:pt>
                <c:pt idx="2650">
                  <c:v>42226</c:v>
                </c:pt>
                <c:pt idx="2651">
                  <c:v>42227</c:v>
                </c:pt>
                <c:pt idx="2652">
                  <c:v>42228</c:v>
                </c:pt>
                <c:pt idx="2653">
                  <c:v>42229</c:v>
                </c:pt>
                <c:pt idx="2654">
                  <c:v>42230</c:v>
                </c:pt>
                <c:pt idx="2655">
                  <c:v>42233</c:v>
                </c:pt>
                <c:pt idx="2656">
                  <c:v>42234</c:v>
                </c:pt>
                <c:pt idx="2657">
                  <c:v>42235</c:v>
                </c:pt>
                <c:pt idx="2658">
                  <c:v>42236</c:v>
                </c:pt>
                <c:pt idx="2659">
                  <c:v>42237</c:v>
                </c:pt>
                <c:pt idx="2660">
                  <c:v>42240</c:v>
                </c:pt>
                <c:pt idx="2661">
                  <c:v>42241</c:v>
                </c:pt>
                <c:pt idx="2662">
                  <c:v>42242</c:v>
                </c:pt>
                <c:pt idx="2663">
                  <c:v>42243</c:v>
                </c:pt>
                <c:pt idx="2664">
                  <c:v>42244</c:v>
                </c:pt>
                <c:pt idx="2665">
                  <c:v>42247</c:v>
                </c:pt>
                <c:pt idx="2666">
                  <c:v>42248</c:v>
                </c:pt>
                <c:pt idx="2667">
                  <c:v>42249</c:v>
                </c:pt>
                <c:pt idx="2668">
                  <c:v>42250</c:v>
                </c:pt>
                <c:pt idx="2669">
                  <c:v>42251</c:v>
                </c:pt>
                <c:pt idx="2670">
                  <c:v>42255</c:v>
                </c:pt>
                <c:pt idx="2671">
                  <c:v>42256</c:v>
                </c:pt>
                <c:pt idx="2672">
                  <c:v>42257</c:v>
                </c:pt>
                <c:pt idx="2673">
                  <c:v>42258</c:v>
                </c:pt>
                <c:pt idx="2674">
                  <c:v>42261</c:v>
                </c:pt>
                <c:pt idx="2675">
                  <c:v>42262</c:v>
                </c:pt>
                <c:pt idx="2676">
                  <c:v>42263</c:v>
                </c:pt>
                <c:pt idx="2677">
                  <c:v>42264</c:v>
                </c:pt>
                <c:pt idx="2678">
                  <c:v>42265</c:v>
                </c:pt>
                <c:pt idx="2679">
                  <c:v>42268</c:v>
                </c:pt>
                <c:pt idx="2680">
                  <c:v>42269</c:v>
                </c:pt>
                <c:pt idx="2681">
                  <c:v>42270</c:v>
                </c:pt>
                <c:pt idx="2682">
                  <c:v>42271</c:v>
                </c:pt>
                <c:pt idx="2683">
                  <c:v>42272</c:v>
                </c:pt>
                <c:pt idx="2684">
                  <c:v>42275</c:v>
                </c:pt>
                <c:pt idx="2685">
                  <c:v>42276</c:v>
                </c:pt>
                <c:pt idx="2686">
                  <c:v>42277</c:v>
                </c:pt>
                <c:pt idx="2687">
                  <c:v>42278</c:v>
                </c:pt>
                <c:pt idx="2688">
                  <c:v>42279</c:v>
                </c:pt>
                <c:pt idx="2689">
                  <c:v>42282</c:v>
                </c:pt>
                <c:pt idx="2690">
                  <c:v>42283</c:v>
                </c:pt>
                <c:pt idx="2691">
                  <c:v>42284</c:v>
                </c:pt>
                <c:pt idx="2692">
                  <c:v>42285</c:v>
                </c:pt>
                <c:pt idx="2693">
                  <c:v>42286</c:v>
                </c:pt>
                <c:pt idx="2694">
                  <c:v>42290</c:v>
                </c:pt>
                <c:pt idx="2695">
                  <c:v>42291</c:v>
                </c:pt>
                <c:pt idx="2696">
                  <c:v>42292</c:v>
                </c:pt>
                <c:pt idx="2697">
                  <c:v>42293</c:v>
                </c:pt>
                <c:pt idx="2698">
                  <c:v>42296</c:v>
                </c:pt>
                <c:pt idx="2699">
                  <c:v>42297</c:v>
                </c:pt>
                <c:pt idx="2700">
                  <c:v>42298</c:v>
                </c:pt>
                <c:pt idx="2701">
                  <c:v>42299</c:v>
                </c:pt>
                <c:pt idx="2702">
                  <c:v>42300</c:v>
                </c:pt>
                <c:pt idx="2703">
                  <c:v>42303</c:v>
                </c:pt>
                <c:pt idx="2704">
                  <c:v>42304</c:v>
                </c:pt>
                <c:pt idx="2705">
                  <c:v>42305</c:v>
                </c:pt>
                <c:pt idx="2706">
                  <c:v>42306</c:v>
                </c:pt>
                <c:pt idx="2707">
                  <c:v>42307</c:v>
                </c:pt>
                <c:pt idx="2708">
                  <c:v>42310</c:v>
                </c:pt>
                <c:pt idx="2709">
                  <c:v>42311</c:v>
                </c:pt>
                <c:pt idx="2710">
                  <c:v>42312</c:v>
                </c:pt>
                <c:pt idx="2711">
                  <c:v>42313</c:v>
                </c:pt>
                <c:pt idx="2712">
                  <c:v>42314</c:v>
                </c:pt>
                <c:pt idx="2713">
                  <c:v>42317</c:v>
                </c:pt>
                <c:pt idx="2714">
                  <c:v>42318</c:v>
                </c:pt>
                <c:pt idx="2715">
                  <c:v>42320</c:v>
                </c:pt>
                <c:pt idx="2716">
                  <c:v>42321</c:v>
                </c:pt>
                <c:pt idx="2717">
                  <c:v>42324</c:v>
                </c:pt>
                <c:pt idx="2718">
                  <c:v>42325</c:v>
                </c:pt>
                <c:pt idx="2719">
                  <c:v>42326</c:v>
                </c:pt>
                <c:pt idx="2720">
                  <c:v>42327</c:v>
                </c:pt>
                <c:pt idx="2721">
                  <c:v>42328</c:v>
                </c:pt>
                <c:pt idx="2722">
                  <c:v>42331</c:v>
                </c:pt>
                <c:pt idx="2723">
                  <c:v>42332</c:v>
                </c:pt>
                <c:pt idx="2724">
                  <c:v>42333</c:v>
                </c:pt>
                <c:pt idx="2725">
                  <c:v>42335</c:v>
                </c:pt>
                <c:pt idx="2726">
                  <c:v>42338</c:v>
                </c:pt>
                <c:pt idx="2727">
                  <c:v>42339</c:v>
                </c:pt>
                <c:pt idx="2728">
                  <c:v>42340</c:v>
                </c:pt>
                <c:pt idx="2729">
                  <c:v>42341</c:v>
                </c:pt>
                <c:pt idx="2730">
                  <c:v>42342</c:v>
                </c:pt>
                <c:pt idx="2731">
                  <c:v>42345</c:v>
                </c:pt>
                <c:pt idx="2732">
                  <c:v>42346</c:v>
                </c:pt>
                <c:pt idx="2733">
                  <c:v>42347</c:v>
                </c:pt>
                <c:pt idx="2734">
                  <c:v>42348</c:v>
                </c:pt>
                <c:pt idx="2735">
                  <c:v>42349</c:v>
                </c:pt>
                <c:pt idx="2736">
                  <c:v>42352</c:v>
                </c:pt>
                <c:pt idx="2737">
                  <c:v>42353</c:v>
                </c:pt>
                <c:pt idx="2738">
                  <c:v>42354</c:v>
                </c:pt>
                <c:pt idx="2739">
                  <c:v>42355</c:v>
                </c:pt>
                <c:pt idx="2740">
                  <c:v>42356</c:v>
                </c:pt>
                <c:pt idx="2741">
                  <c:v>42359</c:v>
                </c:pt>
                <c:pt idx="2742">
                  <c:v>42360</c:v>
                </c:pt>
                <c:pt idx="2743">
                  <c:v>42361</c:v>
                </c:pt>
                <c:pt idx="2744">
                  <c:v>42362</c:v>
                </c:pt>
                <c:pt idx="2745">
                  <c:v>42366</c:v>
                </c:pt>
                <c:pt idx="2746">
                  <c:v>42367</c:v>
                </c:pt>
                <c:pt idx="2747">
                  <c:v>42368</c:v>
                </c:pt>
                <c:pt idx="2748">
                  <c:v>42369</c:v>
                </c:pt>
                <c:pt idx="2749">
                  <c:v>42373</c:v>
                </c:pt>
                <c:pt idx="2750">
                  <c:v>42374</c:v>
                </c:pt>
                <c:pt idx="2751">
                  <c:v>42375</c:v>
                </c:pt>
                <c:pt idx="2752">
                  <c:v>42376</c:v>
                </c:pt>
                <c:pt idx="2753">
                  <c:v>42377</c:v>
                </c:pt>
                <c:pt idx="2754">
                  <c:v>42380</c:v>
                </c:pt>
                <c:pt idx="2755">
                  <c:v>42381</c:v>
                </c:pt>
                <c:pt idx="2756">
                  <c:v>42382</c:v>
                </c:pt>
                <c:pt idx="2757">
                  <c:v>42383</c:v>
                </c:pt>
                <c:pt idx="2758">
                  <c:v>42384</c:v>
                </c:pt>
                <c:pt idx="2759">
                  <c:v>42387</c:v>
                </c:pt>
                <c:pt idx="2760">
                  <c:v>42388</c:v>
                </c:pt>
                <c:pt idx="2761">
                  <c:v>42389</c:v>
                </c:pt>
                <c:pt idx="2762">
                  <c:v>42390</c:v>
                </c:pt>
                <c:pt idx="2763">
                  <c:v>42391</c:v>
                </c:pt>
                <c:pt idx="2764">
                  <c:v>42394</c:v>
                </c:pt>
                <c:pt idx="2765">
                  <c:v>42395</c:v>
                </c:pt>
                <c:pt idx="2766">
                  <c:v>42396</c:v>
                </c:pt>
                <c:pt idx="2767">
                  <c:v>42397</c:v>
                </c:pt>
                <c:pt idx="2768">
                  <c:v>42398</c:v>
                </c:pt>
                <c:pt idx="2769">
                  <c:v>42401</c:v>
                </c:pt>
                <c:pt idx="2770">
                  <c:v>42402</c:v>
                </c:pt>
                <c:pt idx="2771">
                  <c:v>42403</c:v>
                </c:pt>
                <c:pt idx="2772">
                  <c:v>42404</c:v>
                </c:pt>
                <c:pt idx="2773">
                  <c:v>42405</c:v>
                </c:pt>
                <c:pt idx="2774">
                  <c:v>42408</c:v>
                </c:pt>
                <c:pt idx="2775">
                  <c:v>42409</c:v>
                </c:pt>
                <c:pt idx="2776">
                  <c:v>42410</c:v>
                </c:pt>
                <c:pt idx="2777">
                  <c:v>42411</c:v>
                </c:pt>
                <c:pt idx="2778">
                  <c:v>42412</c:v>
                </c:pt>
                <c:pt idx="2779">
                  <c:v>42415</c:v>
                </c:pt>
                <c:pt idx="2780">
                  <c:v>42416</c:v>
                </c:pt>
                <c:pt idx="2781">
                  <c:v>42417</c:v>
                </c:pt>
                <c:pt idx="2782">
                  <c:v>42418</c:v>
                </c:pt>
                <c:pt idx="2783">
                  <c:v>42419</c:v>
                </c:pt>
                <c:pt idx="2784">
                  <c:v>42422</c:v>
                </c:pt>
                <c:pt idx="2785">
                  <c:v>42423</c:v>
                </c:pt>
                <c:pt idx="2786">
                  <c:v>42424</c:v>
                </c:pt>
                <c:pt idx="2787">
                  <c:v>42425</c:v>
                </c:pt>
                <c:pt idx="2788">
                  <c:v>42426</c:v>
                </c:pt>
                <c:pt idx="2789">
                  <c:v>42429</c:v>
                </c:pt>
                <c:pt idx="2790">
                  <c:v>42430</c:v>
                </c:pt>
                <c:pt idx="2791">
                  <c:v>42431</c:v>
                </c:pt>
                <c:pt idx="2792">
                  <c:v>42432</c:v>
                </c:pt>
                <c:pt idx="2793">
                  <c:v>42433</c:v>
                </c:pt>
                <c:pt idx="2794">
                  <c:v>42436</c:v>
                </c:pt>
                <c:pt idx="2795">
                  <c:v>42437</c:v>
                </c:pt>
                <c:pt idx="2796">
                  <c:v>42438</c:v>
                </c:pt>
                <c:pt idx="2797">
                  <c:v>42439</c:v>
                </c:pt>
                <c:pt idx="2798">
                  <c:v>42440</c:v>
                </c:pt>
                <c:pt idx="2799">
                  <c:v>42443</c:v>
                </c:pt>
                <c:pt idx="2800">
                  <c:v>42444</c:v>
                </c:pt>
                <c:pt idx="2801">
                  <c:v>42445</c:v>
                </c:pt>
                <c:pt idx="2802">
                  <c:v>42446</c:v>
                </c:pt>
                <c:pt idx="2803">
                  <c:v>42447</c:v>
                </c:pt>
                <c:pt idx="2804">
                  <c:v>42450</c:v>
                </c:pt>
                <c:pt idx="2805">
                  <c:v>42451</c:v>
                </c:pt>
                <c:pt idx="2806">
                  <c:v>42452</c:v>
                </c:pt>
                <c:pt idx="2807">
                  <c:v>42453</c:v>
                </c:pt>
                <c:pt idx="2808">
                  <c:v>42454</c:v>
                </c:pt>
                <c:pt idx="2809">
                  <c:v>42457</c:v>
                </c:pt>
                <c:pt idx="2810">
                  <c:v>42458</c:v>
                </c:pt>
                <c:pt idx="2811">
                  <c:v>42459</c:v>
                </c:pt>
                <c:pt idx="2812">
                  <c:v>42460</c:v>
                </c:pt>
                <c:pt idx="2813">
                  <c:v>42461</c:v>
                </c:pt>
                <c:pt idx="2814">
                  <c:v>42464</c:v>
                </c:pt>
                <c:pt idx="2815">
                  <c:v>42465</c:v>
                </c:pt>
                <c:pt idx="2816">
                  <c:v>42466</c:v>
                </c:pt>
                <c:pt idx="2817">
                  <c:v>42467</c:v>
                </c:pt>
                <c:pt idx="2818">
                  <c:v>42468</c:v>
                </c:pt>
                <c:pt idx="2819">
                  <c:v>42471</c:v>
                </c:pt>
                <c:pt idx="2820">
                  <c:v>42472</c:v>
                </c:pt>
                <c:pt idx="2821">
                  <c:v>42473</c:v>
                </c:pt>
                <c:pt idx="2822">
                  <c:v>42474</c:v>
                </c:pt>
                <c:pt idx="2823">
                  <c:v>42475</c:v>
                </c:pt>
                <c:pt idx="2824">
                  <c:v>42478</c:v>
                </c:pt>
                <c:pt idx="2825">
                  <c:v>42479</c:v>
                </c:pt>
                <c:pt idx="2826">
                  <c:v>42480</c:v>
                </c:pt>
                <c:pt idx="2827">
                  <c:v>42481</c:v>
                </c:pt>
                <c:pt idx="2828">
                  <c:v>42482</c:v>
                </c:pt>
                <c:pt idx="2829">
                  <c:v>42485</c:v>
                </c:pt>
                <c:pt idx="2830">
                  <c:v>42486</c:v>
                </c:pt>
                <c:pt idx="2831">
                  <c:v>42487</c:v>
                </c:pt>
                <c:pt idx="2832">
                  <c:v>42488</c:v>
                </c:pt>
                <c:pt idx="2833">
                  <c:v>42489</c:v>
                </c:pt>
                <c:pt idx="2834">
                  <c:v>42492</c:v>
                </c:pt>
                <c:pt idx="2835">
                  <c:v>42493</c:v>
                </c:pt>
                <c:pt idx="2836">
                  <c:v>42494</c:v>
                </c:pt>
                <c:pt idx="2837">
                  <c:v>42495</c:v>
                </c:pt>
                <c:pt idx="2838">
                  <c:v>42496</c:v>
                </c:pt>
                <c:pt idx="2839">
                  <c:v>42499</c:v>
                </c:pt>
                <c:pt idx="2840">
                  <c:v>42500</c:v>
                </c:pt>
                <c:pt idx="2841">
                  <c:v>42501</c:v>
                </c:pt>
                <c:pt idx="2842">
                  <c:v>42502</c:v>
                </c:pt>
                <c:pt idx="2843">
                  <c:v>42503</c:v>
                </c:pt>
                <c:pt idx="2844">
                  <c:v>42506</c:v>
                </c:pt>
                <c:pt idx="2845">
                  <c:v>42507</c:v>
                </c:pt>
                <c:pt idx="2846">
                  <c:v>42508</c:v>
                </c:pt>
                <c:pt idx="2847">
                  <c:v>42509</c:v>
                </c:pt>
                <c:pt idx="2848">
                  <c:v>42510</c:v>
                </c:pt>
                <c:pt idx="2849">
                  <c:v>42513</c:v>
                </c:pt>
                <c:pt idx="2850">
                  <c:v>42514</c:v>
                </c:pt>
                <c:pt idx="2851">
                  <c:v>42515</c:v>
                </c:pt>
                <c:pt idx="2852">
                  <c:v>42516</c:v>
                </c:pt>
                <c:pt idx="2853">
                  <c:v>42517</c:v>
                </c:pt>
                <c:pt idx="2854">
                  <c:v>42520</c:v>
                </c:pt>
                <c:pt idx="2855">
                  <c:v>42521</c:v>
                </c:pt>
                <c:pt idx="2856">
                  <c:v>42522</c:v>
                </c:pt>
                <c:pt idx="2857">
                  <c:v>42523</c:v>
                </c:pt>
                <c:pt idx="2858">
                  <c:v>42524</c:v>
                </c:pt>
                <c:pt idx="2859">
                  <c:v>42527</c:v>
                </c:pt>
                <c:pt idx="2860">
                  <c:v>42528</c:v>
                </c:pt>
                <c:pt idx="2861">
                  <c:v>42529</c:v>
                </c:pt>
                <c:pt idx="2862">
                  <c:v>42530</c:v>
                </c:pt>
                <c:pt idx="2863">
                  <c:v>42531</c:v>
                </c:pt>
                <c:pt idx="2864">
                  <c:v>42534</c:v>
                </c:pt>
                <c:pt idx="2865">
                  <c:v>42535</c:v>
                </c:pt>
                <c:pt idx="2866">
                  <c:v>42536</c:v>
                </c:pt>
                <c:pt idx="2867">
                  <c:v>42537</c:v>
                </c:pt>
                <c:pt idx="2868">
                  <c:v>42538</c:v>
                </c:pt>
                <c:pt idx="2869">
                  <c:v>42541</c:v>
                </c:pt>
                <c:pt idx="2870">
                  <c:v>42542</c:v>
                </c:pt>
                <c:pt idx="2871">
                  <c:v>42543</c:v>
                </c:pt>
                <c:pt idx="2872">
                  <c:v>42544</c:v>
                </c:pt>
                <c:pt idx="2873">
                  <c:v>42545</c:v>
                </c:pt>
                <c:pt idx="2874">
                  <c:v>42548</c:v>
                </c:pt>
                <c:pt idx="2875">
                  <c:v>42549</c:v>
                </c:pt>
                <c:pt idx="2876">
                  <c:v>42550</c:v>
                </c:pt>
                <c:pt idx="2877">
                  <c:v>42551</c:v>
                </c:pt>
                <c:pt idx="2878">
                  <c:v>42552</c:v>
                </c:pt>
                <c:pt idx="2879">
                  <c:v>42556</c:v>
                </c:pt>
                <c:pt idx="2880">
                  <c:v>42557</c:v>
                </c:pt>
                <c:pt idx="2881">
                  <c:v>42558</c:v>
                </c:pt>
                <c:pt idx="2882">
                  <c:v>42559</c:v>
                </c:pt>
                <c:pt idx="2883">
                  <c:v>42562</c:v>
                </c:pt>
                <c:pt idx="2884">
                  <c:v>42563</c:v>
                </c:pt>
                <c:pt idx="2885">
                  <c:v>42564</c:v>
                </c:pt>
                <c:pt idx="2886">
                  <c:v>42565</c:v>
                </c:pt>
                <c:pt idx="2887">
                  <c:v>42566</c:v>
                </c:pt>
                <c:pt idx="2888">
                  <c:v>42569</c:v>
                </c:pt>
                <c:pt idx="2889">
                  <c:v>42570</c:v>
                </c:pt>
                <c:pt idx="2890">
                  <c:v>42571</c:v>
                </c:pt>
                <c:pt idx="2891">
                  <c:v>42572</c:v>
                </c:pt>
                <c:pt idx="2892">
                  <c:v>42573</c:v>
                </c:pt>
                <c:pt idx="2893">
                  <c:v>42576</c:v>
                </c:pt>
                <c:pt idx="2894">
                  <c:v>42577</c:v>
                </c:pt>
                <c:pt idx="2895">
                  <c:v>42578</c:v>
                </c:pt>
                <c:pt idx="2896">
                  <c:v>42579</c:v>
                </c:pt>
                <c:pt idx="2897">
                  <c:v>42580</c:v>
                </c:pt>
                <c:pt idx="2898">
                  <c:v>42583</c:v>
                </c:pt>
                <c:pt idx="2899">
                  <c:v>42584</c:v>
                </c:pt>
                <c:pt idx="2900">
                  <c:v>42585</c:v>
                </c:pt>
                <c:pt idx="2901">
                  <c:v>42586</c:v>
                </c:pt>
                <c:pt idx="2902">
                  <c:v>42587</c:v>
                </c:pt>
                <c:pt idx="2903">
                  <c:v>42590</c:v>
                </c:pt>
                <c:pt idx="2904">
                  <c:v>42591</c:v>
                </c:pt>
                <c:pt idx="2905">
                  <c:v>42592</c:v>
                </c:pt>
                <c:pt idx="2906">
                  <c:v>42593</c:v>
                </c:pt>
                <c:pt idx="2907">
                  <c:v>42594</c:v>
                </c:pt>
                <c:pt idx="2908">
                  <c:v>42597</c:v>
                </c:pt>
                <c:pt idx="2909">
                  <c:v>42598</c:v>
                </c:pt>
                <c:pt idx="2910">
                  <c:v>42599</c:v>
                </c:pt>
                <c:pt idx="2911">
                  <c:v>42600</c:v>
                </c:pt>
                <c:pt idx="2912">
                  <c:v>42601</c:v>
                </c:pt>
                <c:pt idx="2913">
                  <c:v>42604</c:v>
                </c:pt>
                <c:pt idx="2914">
                  <c:v>42605</c:v>
                </c:pt>
                <c:pt idx="2915">
                  <c:v>42606</c:v>
                </c:pt>
                <c:pt idx="2916">
                  <c:v>42607</c:v>
                </c:pt>
                <c:pt idx="2917">
                  <c:v>42608</c:v>
                </c:pt>
                <c:pt idx="2918">
                  <c:v>42611</c:v>
                </c:pt>
                <c:pt idx="2919">
                  <c:v>42612</c:v>
                </c:pt>
                <c:pt idx="2920">
                  <c:v>42613</c:v>
                </c:pt>
                <c:pt idx="2921">
                  <c:v>42614</c:v>
                </c:pt>
                <c:pt idx="2922">
                  <c:v>42615</c:v>
                </c:pt>
                <c:pt idx="2923">
                  <c:v>42618</c:v>
                </c:pt>
                <c:pt idx="2924">
                  <c:v>42619</c:v>
                </c:pt>
                <c:pt idx="2925">
                  <c:v>42620</c:v>
                </c:pt>
                <c:pt idx="2926">
                  <c:v>42621</c:v>
                </c:pt>
                <c:pt idx="2927">
                  <c:v>42622</c:v>
                </c:pt>
                <c:pt idx="2928">
                  <c:v>42625</c:v>
                </c:pt>
                <c:pt idx="2929">
                  <c:v>42626</c:v>
                </c:pt>
                <c:pt idx="2930">
                  <c:v>42627</c:v>
                </c:pt>
                <c:pt idx="2931">
                  <c:v>42628</c:v>
                </c:pt>
                <c:pt idx="2932">
                  <c:v>42629</c:v>
                </c:pt>
                <c:pt idx="2933">
                  <c:v>42632</c:v>
                </c:pt>
                <c:pt idx="2934">
                  <c:v>42633</c:v>
                </c:pt>
                <c:pt idx="2935">
                  <c:v>42634</c:v>
                </c:pt>
                <c:pt idx="2936">
                  <c:v>42635</c:v>
                </c:pt>
                <c:pt idx="2937">
                  <c:v>42636</c:v>
                </c:pt>
                <c:pt idx="2938">
                  <c:v>42639</c:v>
                </c:pt>
                <c:pt idx="2939">
                  <c:v>42640</c:v>
                </c:pt>
                <c:pt idx="2940">
                  <c:v>42641</c:v>
                </c:pt>
                <c:pt idx="2941">
                  <c:v>42642</c:v>
                </c:pt>
                <c:pt idx="2942">
                  <c:v>42643</c:v>
                </c:pt>
                <c:pt idx="2943">
                  <c:v>42646</c:v>
                </c:pt>
                <c:pt idx="2944">
                  <c:v>42647</c:v>
                </c:pt>
                <c:pt idx="2945">
                  <c:v>42648</c:v>
                </c:pt>
                <c:pt idx="2946">
                  <c:v>42649</c:v>
                </c:pt>
                <c:pt idx="2947">
                  <c:v>42650</c:v>
                </c:pt>
                <c:pt idx="2948">
                  <c:v>42653</c:v>
                </c:pt>
                <c:pt idx="2949">
                  <c:v>42654</c:v>
                </c:pt>
                <c:pt idx="2950">
                  <c:v>42655</c:v>
                </c:pt>
                <c:pt idx="2951">
                  <c:v>42656</c:v>
                </c:pt>
                <c:pt idx="2952">
                  <c:v>42657</c:v>
                </c:pt>
                <c:pt idx="2953">
                  <c:v>42660</c:v>
                </c:pt>
                <c:pt idx="2954">
                  <c:v>42661</c:v>
                </c:pt>
                <c:pt idx="2955">
                  <c:v>42662</c:v>
                </c:pt>
                <c:pt idx="2956">
                  <c:v>42663</c:v>
                </c:pt>
                <c:pt idx="2957">
                  <c:v>42664</c:v>
                </c:pt>
                <c:pt idx="2958">
                  <c:v>42667</c:v>
                </c:pt>
                <c:pt idx="2959">
                  <c:v>42668</c:v>
                </c:pt>
                <c:pt idx="2960">
                  <c:v>42669</c:v>
                </c:pt>
                <c:pt idx="2961">
                  <c:v>42670</c:v>
                </c:pt>
                <c:pt idx="2962">
                  <c:v>42671</c:v>
                </c:pt>
                <c:pt idx="2963">
                  <c:v>42674</c:v>
                </c:pt>
                <c:pt idx="2964">
                  <c:v>42675</c:v>
                </c:pt>
                <c:pt idx="2965">
                  <c:v>42676</c:v>
                </c:pt>
                <c:pt idx="2966">
                  <c:v>42677</c:v>
                </c:pt>
                <c:pt idx="2967">
                  <c:v>42678</c:v>
                </c:pt>
                <c:pt idx="2968">
                  <c:v>42681</c:v>
                </c:pt>
                <c:pt idx="2969">
                  <c:v>42682</c:v>
                </c:pt>
                <c:pt idx="2970">
                  <c:v>42683</c:v>
                </c:pt>
                <c:pt idx="2971">
                  <c:v>42684</c:v>
                </c:pt>
                <c:pt idx="2972">
                  <c:v>42685</c:v>
                </c:pt>
                <c:pt idx="2973">
                  <c:v>42688</c:v>
                </c:pt>
                <c:pt idx="2974">
                  <c:v>42689</c:v>
                </c:pt>
                <c:pt idx="2975">
                  <c:v>42690</c:v>
                </c:pt>
                <c:pt idx="2976">
                  <c:v>42691</c:v>
                </c:pt>
                <c:pt idx="2977">
                  <c:v>42692</c:v>
                </c:pt>
                <c:pt idx="2978">
                  <c:v>42695</c:v>
                </c:pt>
                <c:pt idx="2979">
                  <c:v>42696</c:v>
                </c:pt>
                <c:pt idx="2980">
                  <c:v>42697</c:v>
                </c:pt>
                <c:pt idx="2981">
                  <c:v>42698</c:v>
                </c:pt>
                <c:pt idx="2982">
                  <c:v>42699</c:v>
                </c:pt>
                <c:pt idx="2983">
                  <c:v>42702</c:v>
                </c:pt>
                <c:pt idx="2984">
                  <c:v>42703</c:v>
                </c:pt>
                <c:pt idx="2985">
                  <c:v>42704</c:v>
                </c:pt>
                <c:pt idx="2986">
                  <c:v>42705</c:v>
                </c:pt>
                <c:pt idx="2987">
                  <c:v>42706</c:v>
                </c:pt>
                <c:pt idx="2988">
                  <c:v>42709</c:v>
                </c:pt>
                <c:pt idx="2989">
                  <c:v>42710</c:v>
                </c:pt>
                <c:pt idx="2990">
                  <c:v>42711</c:v>
                </c:pt>
                <c:pt idx="2991">
                  <c:v>42712</c:v>
                </c:pt>
                <c:pt idx="2992">
                  <c:v>42713</c:v>
                </c:pt>
                <c:pt idx="2993">
                  <c:v>42716</c:v>
                </c:pt>
                <c:pt idx="2994">
                  <c:v>42717</c:v>
                </c:pt>
                <c:pt idx="2995">
                  <c:v>42718</c:v>
                </c:pt>
                <c:pt idx="2996">
                  <c:v>42719</c:v>
                </c:pt>
                <c:pt idx="2997">
                  <c:v>42720</c:v>
                </c:pt>
                <c:pt idx="2998">
                  <c:v>42723</c:v>
                </c:pt>
                <c:pt idx="2999">
                  <c:v>42724</c:v>
                </c:pt>
                <c:pt idx="3000">
                  <c:v>42725</c:v>
                </c:pt>
                <c:pt idx="3001">
                  <c:v>42726</c:v>
                </c:pt>
                <c:pt idx="3002">
                  <c:v>42727</c:v>
                </c:pt>
                <c:pt idx="3003">
                  <c:v>42730</c:v>
                </c:pt>
                <c:pt idx="3004">
                  <c:v>42731</c:v>
                </c:pt>
                <c:pt idx="3005">
                  <c:v>42732</c:v>
                </c:pt>
                <c:pt idx="3006">
                  <c:v>42733</c:v>
                </c:pt>
                <c:pt idx="3007">
                  <c:v>42734</c:v>
                </c:pt>
                <c:pt idx="3008">
                  <c:v>42737</c:v>
                </c:pt>
                <c:pt idx="3009">
                  <c:v>42738</c:v>
                </c:pt>
                <c:pt idx="3010">
                  <c:v>42739</c:v>
                </c:pt>
                <c:pt idx="3011">
                  <c:v>42740</c:v>
                </c:pt>
                <c:pt idx="3012">
                  <c:v>42741</c:v>
                </c:pt>
                <c:pt idx="3013">
                  <c:v>42744</c:v>
                </c:pt>
                <c:pt idx="3014">
                  <c:v>42745</c:v>
                </c:pt>
                <c:pt idx="3015">
                  <c:v>42746</c:v>
                </c:pt>
                <c:pt idx="3016">
                  <c:v>42747</c:v>
                </c:pt>
                <c:pt idx="3017">
                  <c:v>42748</c:v>
                </c:pt>
                <c:pt idx="3018">
                  <c:v>42751</c:v>
                </c:pt>
                <c:pt idx="3019">
                  <c:v>42752</c:v>
                </c:pt>
                <c:pt idx="3020">
                  <c:v>42753</c:v>
                </c:pt>
                <c:pt idx="3021">
                  <c:v>42754</c:v>
                </c:pt>
                <c:pt idx="3022">
                  <c:v>42755</c:v>
                </c:pt>
                <c:pt idx="3023">
                  <c:v>42758</c:v>
                </c:pt>
                <c:pt idx="3024">
                  <c:v>42759</c:v>
                </c:pt>
                <c:pt idx="3025">
                  <c:v>42760</c:v>
                </c:pt>
                <c:pt idx="3026">
                  <c:v>42761</c:v>
                </c:pt>
                <c:pt idx="3027">
                  <c:v>42762</c:v>
                </c:pt>
                <c:pt idx="3028">
                  <c:v>42765</c:v>
                </c:pt>
                <c:pt idx="3029">
                  <c:v>42766</c:v>
                </c:pt>
                <c:pt idx="3030">
                  <c:v>42767</c:v>
                </c:pt>
                <c:pt idx="3031">
                  <c:v>42768</c:v>
                </c:pt>
                <c:pt idx="3032">
                  <c:v>42769</c:v>
                </c:pt>
                <c:pt idx="3033">
                  <c:v>42772</c:v>
                </c:pt>
                <c:pt idx="3034">
                  <c:v>42773</c:v>
                </c:pt>
                <c:pt idx="3035">
                  <c:v>42774</c:v>
                </c:pt>
                <c:pt idx="3036">
                  <c:v>42775</c:v>
                </c:pt>
                <c:pt idx="3037">
                  <c:v>42776</c:v>
                </c:pt>
                <c:pt idx="3038">
                  <c:v>42779</c:v>
                </c:pt>
                <c:pt idx="3039">
                  <c:v>42780</c:v>
                </c:pt>
                <c:pt idx="3040">
                  <c:v>42781</c:v>
                </c:pt>
                <c:pt idx="3041">
                  <c:v>42782</c:v>
                </c:pt>
                <c:pt idx="3042">
                  <c:v>42783</c:v>
                </c:pt>
                <c:pt idx="3043">
                  <c:v>42786</c:v>
                </c:pt>
                <c:pt idx="3044">
                  <c:v>42787</c:v>
                </c:pt>
                <c:pt idx="3045">
                  <c:v>42788</c:v>
                </c:pt>
                <c:pt idx="3046">
                  <c:v>42789</c:v>
                </c:pt>
                <c:pt idx="3047">
                  <c:v>42790</c:v>
                </c:pt>
                <c:pt idx="3048">
                  <c:v>42793</c:v>
                </c:pt>
                <c:pt idx="3049">
                  <c:v>42794</c:v>
                </c:pt>
                <c:pt idx="3050">
                  <c:v>42795</c:v>
                </c:pt>
                <c:pt idx="3051">
                  <c:v>42796</c:v>
                </c:pt>
                <c:pt idx="3052">
                  <c:v>42797</c:v>
                </c:pt>
                <c:pt idx="3053">
                  <c:v>42800</c:v>
                </c:pt>
                <c:pt idx="3054">
                  <c:v>42801</c:v>
                </c:pt>
                <c:pt idx="3055">
                  <c:v>42802</c:v>
                </c:pt>
                <c:pt idx="3056">
                  <c:v>42803</c:v>
                </c:pt>
                <c:pt idx="3057">
                  <c:v>42804</c:v>
                </c:pt>
                <c:pt idx="3058">
                  <c:v>42807</c:v>
                </c:pt>
                <c:pt idx="3059">
                  <c:v>42808</c:v>
                </c:pt>
                <c:pt idx="3060">
                  <c:v>42809</c:v>
                </c:pt>
                <c:pt idx="3061">
                  <c:v>42810</c:v>
                </c:pt>
                <c:pt idx="3062">
                  <c:v>42811</c:v>
                </c:pt>
                <c:pt idx="3063">
                  <c:v>42814</c:v>
                </c:pt>
                <c:pt idx="3064">
                  <c:v>42815</c:v>
                </c:pt>
                <c:pt idx="3065">
                  <c:v>42816</c:v>
                </c:pt>
                <c:pt idx="3066">
                  <c:v>42817</c:v>
                </c:pt>
                <c:pt idx="3067">
                  <c:v>42818</c:v>
                </c:pt>
                <c:pt idx="3068">
                  <c:v>42821</c:v>
                </c:pt>
                <c:pt idx="3069">
                  <c:v>42822</c:v>
                </c:pt>
                <c:pt idx="3070">
                  <c:v>42823</c:v>
                </c:pt>
                <c:pt idx="3071">
                  <c:v>42824</c:v>
                </c:pt>
                <c:pt idx="3072">
                  <c:v>42825</c:v>
                </c:pt>
                <c:pt idx="3073">
                  <c:v>42828</c:v>
                </c:pt>
                <c:pt idx="3074">
                  <c:v>42829</c:v>
                </c:pt>
                <c:pt idx="3075">
                  <c:v>42830</c:v>
                </c:pt>
                <c:pt idx="3076">
                  <c:v>42831</c:v>
                </c:pt>
                <c:pt idx="3077">
                  <c:v>42832</c:v>
                </c:pt>
                <c:pt idx="3078">
                  <c:v>42835</c:v>
                </c:pt>
                <c:pt idx="3079">
                  <c:v>42836</c:v>
                </c:pt>
                <c:pt idx="3080">
                  <c:v>42837</c:v>
                </c:pt>
                <c:pt idx="3081">
                  <c:v>42838</c:v>
                </c:pt>
                <c:pt idx="3082">
                  <c:v>42839</c:v>
                </c:pt>
                <c:pt idx="3083">
                  <c:v>42842</c:v>
                </c:pt>
                <c:pt idx="3084">
                  <c:v>42843</c:v>
                </c:pt>
                <c:pt idx="3085">
                  <c:v>42844</c:v>
                </c:pt>
                <c:pt idx="3086">
                  <c:v>42845</c:v>
                </c:pt>
                <c:pt idx="3087">
                  <c:v>42846</c:v>
                </c:pt>
                <c:pt idx="3088">
                  <c:v>42849</c:v>
                </c:pt>
                <c:pt idx="3089">
                  <c:v>42850</c:v>
                </c:pt>
                <c:pt idx="3090">
                  <c:v>42851</c:v>
                </c:pt>
                <c:pt idx="3091">
                  <c:v>42852</c:v>
                </c:pt>
                <c:pt idx="3092">
                  <c:v>42853</c:v>
                </c:pt>
                <c:pt idx="3093">
                  <c:v>42856</c:v>
                </c:pt>
                <c:pt idx="3094">
                  <c:v>42857</c:v>
                </c:pt>
                <c:pt idx="3095">
                  <c:v>42858</c:v>
                </c:pt>
                <c:pt idx="3096">
                  <c:v>42859</c:v>
                </c:pt>
                <c:pt idx="3097">
                  <c:v>42860</c:v>
                </c:pt>
                <c:pt idx="3098">
                  <c:v>42863</c:v>
                </c:pt>
                <c:pt idx="3099">
                  <c:v>42864</c:v>
                </c:pt>
                <c:pt idx="3100">
                  <c:v>42865</c:v>
                </c:pt>
                <c:pt idx="3101">
                  <c:v>42866</c:v>
                </c:pt>
                <c:pt idx="3102">
                  <c:v>42867</c:v>
                </c:pt>
                <c:pt idx="3103">
                  <c:v>42870</c:v>
                </c:pt>
                <c:pt idx="3104">
                  <c:v>42871</c:v>
                </c:pt>
                <c:pt idx="3105">
                  <c:v>42872</c:v>
                </c:pt>
                <c:pt idx="3106">
                  <c:v>42873</c:v>
                </c:pt>
                <c:pt idx="3107">
                  <c:v>42874</c:v>
                </c:pt>
                <c:pt idx="3108">
                  <c:v>42877</c:v>
                </c:pt>
                <c:pt idx="3109">
                  <c:v>42878</c:v>
                </c:pt>
                <c:pt idx="3110">
                  <c:v>42879</c:v>
                </c:pt>
                <c:pt idx="3111">
                  <c:v>42880</c:v>
                </c:pt>
                <c:pt idx="3112">
                  <c:v>42881</c:v>
                </c:pt>
                <c:pt idx="3113">
                  <c:v>42885</c:v>
                </c:pt>
                <c:pt idx="3114">
                  <c:v>42886</c:v>
                </c:pt>
                <c:pt idx="3115">
                  <c:v>42887</c:v>
                </c:pt>
                <c:pt idx="3116">
                  <c:v>42888</c:v>
                </c:pt>
                <c:pt idx="3117">
                  <c:v>42891</c:v>
                </c:pt>
                <c:pt idx="3118">
                  <c:v>42892</c:v>
                </c:pt>
                <c:pt idx="3119">
                  <c:v>42893</c:v>
                </c:pt>
                <c:pt idx="3120">
                  <c:v>42894</c:v>
                </c:pt>
                <c:pt idx="3121">
                  <c:v>42895</c:v>
                </c:pt>
                <c:pt idx="3122">
                  <c:v>42898</c:v>
                </c:pt>
                <c:pt idx="3123">
                  <c:v>42899</c:v>
                </c:pt>
                <c:pt idx="3124">
                  <c:v>42900</c:v>
                </c:pt>
                <c:pt idx="3125">
                  <c:v>42901</c:v>
                </c:pt>
                <c:pt idx="3126">
                  <c:v>42902</c:v>
                </c:pt>
                <c:pt idx="3127">
                  <c:v>42905</c:v>
                </c:pt>
                <c:pt idx="3128">
                  <c:v>42906</c:v>
                </c:pt>
                <c:pt idx="3129">
                  <c:v>42907</c:v>
                </c:pt>
                <c:pt idx="3130">
                  <c:v>42908</c:v>
                </c:pt>
                <c:pt idx="3131">
                  <c:v>42909</c:v>
                </c:pt>
                <c:pt idx="3132">
                  <c:v>42912</c:v>
                </c:pt>
                <c:pt idx="3133">
                  <c:v>42913</c:v>
                </c:pt>
                <c:pt idx="3134">
                  <c:v>42914</c:v>
                </c:pt>
                <c:pt idx="3135">
                  <c:v>42915</c:v>
                </c:pt>
                <c:pt idx="3136">
                  <c:v>42916</c:v>
                </c:pt>
                <c:pt idx="3137">
                  <c:v>42919</c:v>
                </c:pt>
                <c:pt idx="3138">
                  <c:v>42920</c:v>
                </c:pt>
                <c:pt idx="3139">
                  <c:v>42921</c:v>
                </c:pt>
                <c:pt idx="3140">
                  <c:v>42922</c:v>
                </c:pt>
                <c:pt idx="3141">
                  <c:v>42923</c:v>
                </c:pt>
                <c:pt idx="3142">
                  <c:v>42926</c:v>
                </c:pt>
                <c:pt idx="3143">
                  <c:v>42927</c:v>
                </c:pt>
                <c:pt idx="3144">
                  <c:v>42928</c:v>
                </c:pt>
                <c:pt idx="3145">
                  <c:v>42929</c:v>
                </c:pt>
                <c:pt idx="3146">
                  <c:v>42930</c:v>
                </c:pt>
                <c:pt idx="3147">
                  <c:v>42933</c:v>
                </c:pt>
                <c:pt idx="3148">
                  <c:v>42934</c:v>
                </c:pt>
                <c:pt idx="3149">
                  <c:v>42935</c:v>
                </c:pt>
                <c:pt idx="3150">
                  <c:v>42936</c:v>
                </c:pt>
                <c:pt idx="3151">
                  <c:v>42937</c:v>
                </c:pt>
                <c:pt idx="3152">
                  <c:v>42940</c:v>
                </c:pt>
                <c:pt idx="3153">
                  <c:v>42941</c:v>
                </c:pt>
                <c:pt idx="3154">
                  <c:v>42942</c:v>
                </c:pt>
                <c:pt idx="3155">
                  <c:v>42943</c:v>
                </c:pt>
                <c:pt idx="3156">
                  <c:v>42944</c:v>
                </c:pt>
                <c:pt idx="3157">
                  <c:v>42947</c:v>
                </c:pt>
                <c:pt idx="3158">
                  <c:v>42948</c:v>
                </c:pt>
                <c:pt idx="3159">
                  <c:v>42949</c:v>
                </c:pt>
                <c:pt idx="3160">
                  <c:v>42950</c:v>
                </c:pt>
                <c:pt idx="3161">
                  <c:v>42951</c:v>
                </c:pt>
                <c:pt idx="3162">
                  <c:v>42954</c:v>
                </c:pt>
                <c:pt idx="3163">
                  <c:v>42955</c:v>
                </c:pt>
                <c:pt idx="3164">
                  <c:v>42956</c:v>
                </c:pt>
                <c:pt idx="3165">
                  <c:v>42957</c:v>
                </c:pt>
                <c:pt idx="3166">
                  <c:v>42958</c:v>
                </c:pt>
                <c:pt idx="3167">
                  <c:v>42961</c:v>
                </c:pt>
                <c:pt idx="3168">
                  <c:v>42962</c:v>
                </c:pt>
                <c:pt idx="3169">
                  <c:v>42963</c:v>
                </c:pt>
                <c:pt idx="3170">
                  <c:v>42964</c:v>
                </c:pt>
                <c:pt idx="3171">
                  <c:v>42965</c:v>
                </c:pt>
                <c:pt idx="3172">
                  <c:v>42968</c:v>
                </c:pt>
                <c:pt idx="3173">
                  <c:v>42969</c:v>
                </c:pt>
                <c:pt idx="3174">
                  <c:v>42970</c:v>
                </c:pt>
                <c:pt idx="3175">
                  <c:v>42971</c:v>
                </c:pt>
                <c:pt idx="3176">
                  <c:v>42972</c:v>
                </c:pt>
                <c:pt idx="3177">
                  <c:v>42976</c:v>
                </c:pt>
                <c:pt idx="3178">
                  <c:v>42977</c:v>
                </c:pt>
                <c:pt idx="3179">
                  <c:v>42978</c:v>
                </c:pt>
                <c:pt idx="3180">
                  <c:v>42979</c:v>
                </c:pt>
                <c:pt idx="3181">
                  <c:v>42982</c:v>
                </c:pt>
                <c:pt idx="3182">
                  <c:v>42983</c:v>
                </c:pt>
                <c:pt idx="3183">
                  <c:v>42984</c:v>
                </c:pt>
                <c:pt idx="3184">
                  <c:v>42985</c:v>
                </c:pt>
                <c:pt idx="3185">
                  <c:v>42986</c:v>
                </c:pt>
                <c:pt idx="3186">
                  <c:v>42989</c:v>
                </c:pt>
                <c:pt idx="3187">
                  <c:v>42990</c:v>
                </c:pt>
                <c:pt idx="3188">
                  <c:v>42991</c:v>
                </c:pt>
                <c:pt idx="3189">
                  <c:v>42992</c:v>
                </c:pt>
                <c:pt idx="3190">
                  <c:v>42993</c:v>
                </c:pt>
                <c:pt idx="3191">
                  <c:v>42996</c:v>
                </c:pt>
                <c:pt idx="3192">
                  <c:v>42997</c:v>
                </c:pt>
                <c:pt idx="3193">
                  <c:v>42998</c:v>
                </c:pt>
                <c:pt idx="3194">
                  <c:v>42999</c:v>
                </c:pt>
                <c:pt idx="3195">
                  <c:v>43000</c:v>
                </c:pt>
                <c:pt idx="3196">
                  <c:v>43003</c:v>
                </c:pt>
                <c:pt idx="3197">
                  <c:v>43004</c:v>
                </c:pt>
                <c:pt idx="3198">
                  <c:v>43005</c:v>
                </c:pt>
                <c:pt idx="3199">
                  <c:v>43006</c:v>
                </c:pt>
                <c:pt idx="3200">
                  <c:v>43007</c:v>
                </c:pt>
                <c:pt idx="3201">
                  <c:v>43010</c:v>
                </c:pt>
                <c:pt idx="3202">
                  <c:v>43011</c:v>
                </c:pt>
                <c:pt idx="3203">
                  <c:v>43012</c:v>
                </c:pt>
                <c:pt idx="3204">
                  <c:v>43013</c:v>
                </c:pt>
                <c:pt idx="3205">
                  <c:v>43014</c:v>
                </c:pt>
                <c:pt idx="3206">
                  <c:v>43017</c:v>
                </c:pt>
                <c:pt idx="3207">
                  <c:v>43018</c:v>
                </c:pt>
                <c:pt idx="3208">
                  <c:v>43019</c:v>
                </c:pt>
                <c:pt idx="3209">
                  <c:v>43020</c:v>
                </c:pt>
                <c:pt idx="3210">
                  <c:v>43021</c:v>
                </c:pt>
                <c:pt idx="3211">
                  <c:v>43024</c:v>
                </c:pt>
                <c:pt idx="3212">
                  <c:v>43025</c:v>
                </c:pt>
                <c:pt idx="3213">
                  <c:v>43026</c:v>
                </c:pt>
                <c:pt idx="3214">
                  <c:v>43027</c:v>
                </c:pt>
                <c:pt idx="3215">
                  <c:v>43028</c:v>
                </c:pt>
                <c:pt idx="3216">
                  <c:v>43031</c:v>
                </c:pt>
                <c:pt idx="3217">
                  <c:v>43032</c:v>
                </c:pt>
                <c:pt idx="3218">
                  <c:v>43033</c:v>
                </c:pt>
                <c:pt idx="3219">
                  <c:v>43034</c:v>
                </c:pt>
                <c:pt idx="3220">
                  <c:v>43035</c:v>
                </c:pt>
                <c:pt idx="3221">
                  <c:v>43038</c:v>
                </c:pt>
                <c:pt idx="3222">
                  <c:v>43039</c:v>
                </c:pt>
                <c:pt idx="3223">
                  <c:v>43040</c:v>
                </c:pt>
                <c:pt idx="3224">
                  <c:v>43041</c:v>
                </c:pt>
                <c:pt idx="3225">
                  <c:v>43042</c:v>
                </c:pt>
                <c:pt idx="3226">
                  <c:v>43045</c:v>
                </c:pt>
                <c:pt idx="3227">
                  <c:v>43046</c:v>
                </c:pt>
                <c:pt idx="3228">
                  <c:v>43047</c:v>
                </c:pt>
                <c:pt idx="3229">
                  <c:v>43048</c:v>
                </c:pt>
                <c:pt idx="3230">
                  <c:v>43049</c:v>
                </c:pt>
                <c:pt idx="3231">
                  <c:v>43052</c:v>
                </c:pt>
                <c:pt idx="3232">
                  <c:v>43053</c:v>
                </c:pt>
                <c:pt idx="3233">
                  <c:v>43054</c:v>
                </c:pt>
                <c:pt idx="3234">
                  <c:v>43055</c:v>
                </c:pt>
                <c:pt idx="3235">
                  <c:v>43056</c:v>
                </c:pt>
                <c:pt idx="3236">
                  <c:v>43059</c:v>
                </c:pt>
                <c:pt idx="3237">
                  <c:v>43060</c:v>
                </c:pt>
                <c:pt idx="3238">
                  <c:v>43061</c:v>
                </c:pt>
                <c:pt idx="3239">
                  <c:v>43062</c:v>
                </c:pt>
                <c:pt idx="3240">
                  <c:v>43063</c:v>
                </c:pt>
                <c:pt idx="3241">
                  <c:v>43066</c:v>
                </c:pt>
                <c:pt idx="3242">
                  <c:v>43067</c:v>
                </c:pt>
                <c:pt idx="3243">
                  <c:v>43068</c:v>
                </c:pt>
                <c:pt idx="3244">
                  <c:v>43069</c:v>
                </c:pt>
                <c:pt idx="3245">
                  <c:v>43070</c:v>
                </c:pt>
                <c:pt idx="3246">
                  <c:v>43073</c:v>
                </c:pt>
                <c:pt idx="3247">
                  <c:v>43074</c:v>
                </c:pt>
                <c:pt idx="3248">
                  <c:v>43075</c:v>
                </c:pt>
                <c:pt idx="3249">
                  <c:v>43076</c:v>
                </c:pt>
                <c:pt idx="3250">
                  <c:v>43077</c:v>
                </c:pt>
                <c:pt idx="3251">
                  <c:v>43080</c:v>
                </c:pt>
                <c:pt idx="3252">
                  <c:v>43081</c:v>
                </c:pt>
                <c:pt idx="3253">
                  <c:v>43082</c:v>
                </c:pt>
                <c:pt idx="3254">
                  <c:v>43083</c:v>
                </c:pt>
                <c:pt idx="3255">
                  <c:v>43084</c:v>
                </c:pt>
                <c:pt idx="3256">
                  <c:v>43087</c:v>
                </c:pt>
                <c:pt idx="3257">
                  <c:v>43088</c:v>
                </c:pt>
                <c:pt idx="3258">
                  <c:v>43089</c:v>
                </c:pt>
                <c:pt idx="3259">
                  <c:v>43090</c:v>
                </c:pt>
                <c:pt idx="3260">
                  <c:v>43091</c:v>
                </c:pt>
                <c:pt idx="3261">
                  <c:v>43095</c:v>
                </c:pt>
                <c:pt idx="3262">
                  <c:v>43096</c:v>
                </c:pt>
                <c:pt idx="3263">
                  <c:v>43097</c:v>
                </c:pt>
                <c:pt idx="3264">
                  <c:v>43098</c:v>
                </c:pt>
                <c:pt idx="3265">
                  <c:v>43102</c:v>
                </c:pt>
                <c:pt idx="3266">
                  <c:v>43103</c:v>
                </c:pt>
                <c:pt idx="3267">
                  <c:v>43104</c:v>
                </c:pt>
                <c:pt idx="3268">
                  <c:v>43105</c:v>
                </c:pt>
                <c:pt idx="3269">
                  <c:v>43108</c:v>
                </c:pt>
                <c:pt idx="3270">
                  <c:v>43109</c:v>
                </c:pt>
                <c:pt idx="3271">
                  <c:v>43110</c:v>
                </c:pt>
                <c:pt idx="3272">
                  <c:v>43111</c:v>
                </c:pt>
                <c:pt idx="3273">
                  <c:v>43112</c:v>
                </c:pt>
                <c:pt idx="3274">
                  <c:v>43115</c:v>
                </c:pt>
                <c:pt idx="3275">
                  <c:v>43116</c:v>
                </c:pt>
                <c:pt idx="3276">
                  <c:v>43117</c:v>
                </c:pt>
                <c:pt idx="3277">
                  <c:v>43118</c:v>
                </c:pt>
                <c:pt idx="3278">
                  <c:v>43119</c:v>
                </c:pt>
                <c:pt idx="3279">
                  <c:v>43122</c:v>
                </c:pt>
                <c:pt idx="3280">
                  <c:v>43123</c:v>
                </c:pt>
                <c:pt idx="3281">
                  <c:v>43124</c:v>
                </c:pt>
                <c:pt idx="3282">
                  <c:v>43125</c:v>
                </c:pt>
                <c:pt idx="3283">
                  <c:v>43126</c:v>
                </c:pt>
                <c:pt idx="3284">
                  <c:v>43129</c:v>
                </c:pt>
                <c:pt idx="3285">
                  <c:v>43130</c:v>
                </c:pt>
                <c:pt idx="3286">
                  <c:v>43131</c:v>
                </c:pt>
                <c:pt idx="3287">
                  <c:v>43132</c:v>
                </c:pt>
                <c:pt idx="3288">
                  <c:v>43133</c:v>
                </c:pt>
                <c:pt idx="3289">
                  <c:v>43136</c:v>
                </c:pt>
                <c:pt idx="3290">
                  <c:v>43137</c:v>
                </c:pt>
                <c:pt idx="3291">
                  <c:v>43138</c:v>
                </c:pt>
                <c:pt idx="3292">
                  <c:v>43139</c:v>
                </c:pt>
                <c:pt idx="3293">
                  <c:v>43140</c:v>
                </c:pt>
                <c:pt idx="3294">
                  <c:v>43143</c:v>
                </c:pt>
                <c:pt idx="3295">
                  <c:v>43144</c:v>
                </c:pt>
                <c:pt idx="3296">
                  <c:v>43145</c:v>
                </c:pt>
                <c:pt idx="3297">
                  <c:v>43146</c:v>
                </c:pt>
                <c:pt idx="3298">
                  <c:v>43147</c:v>
                </c:pt>
                <c:pt idx="3299">
                  <c:v>43150</c:v>
                </c:pt>
                <c:pt idx="3300">
                  <c:v>43151</c:v>
                </c:pt>
                <c:pt idx="3301">
                  <c:v>43152</c:v>
                </c:pt>
                <c:pt idx="3302">
                  <c:v>43153</c:v>
                </c:pt>
                <c:pt idx="3303">
                  <c:v>43154</c:v>
                </c:pt>
                <c:pt idx="3304">
                  <c:v>43157</c:v>
                </c:pt>
                <c:pt idx="3305">
                  <c:v>43158</c:v>
                </c:pt>
                <c:pt idx="3306">
                  <c:v>43159</c:v>
                </c:pt>
                <c:pt idx="3307">
                  <c:v>43160</c:v>
                </c:pt>
                <c:pt idx="3308">
                  <c:v>43161</c:v>
                </c:pt>
                <c:pt idx="3309">
                  <c:v>43164</c:v>
                </c:pt>
                <c:pt idx="3310">
                  <c:v>43165</c:v>
                </c:pt>
                <c:pt idx="3311">
                  <c:v>43166</c:v>
                </c:pt>
                <c:pt idx="3312">
                  <c:v>43167</c:v>
                </c:pt>
                <c:pt idx="3313">
                  <c:v>43168</c:v>
                </c:pt>
                <c:pt idx="3314">
                  <c:v>43171</c:v>
                </c:pt>
                <c:pt idx="3315">
                  <c:v>43172</c:v>
                </c:pt>
                <c:pt idx="3316">
                  <c:v>43173</c:v>
                </c:pt>
                <c:pt idx="3317">
                  <c:v>43174</c:v>
                </c:pt>
                <c:pt idx="3318">
                  <c:v>43175</c:v>
                </c:pt>
                <c:pt idx="3319">
                  <c:v>43178</c:v>
                </c:pt>
                <c:pt idx="3320">
                  <c:v>43179</c:v>
                </c:pt>
                <c:pt idx="3321">
                  <c:v>43180</c:v>
                </c:pt>
                <c:pt idx="3322">
                  <c:v>43181</c:v>
                </c:pt>
                <c:pt idx="3323">
                  <c:v>43182</c:v>
                </c:pt>
                <c:pt idx="3324">
                  <c:v>43185</c:v>
                </c:pt>
                <c:pt idx="3325">
                  <c:v>43186</c:v>
                </c:pt>
                <c:pt idx="3326">
                  <c:v>43187</c:v>
                </c:pt>
                <c:pt idx="3327">
                  <c:v>43188</c:v>
                </c:pt>
                <c:pt idx="3328">
                  <c:v>43189</c:v>
                </c:pt>
                <c:pt idx="3329">
                  <c:v>43192</c:v>
                </c:pt>
                <c:pt idx="3330">
                  <c:v>43193</c:v>
                </c:pt>
                <c:pt idx="3331">
                  <c:v>43194</c:v>
                </c:pt>
                <c:pt idx="3332">
                  <c:v>43195</c:v>
                </c:pt>
                <c:pt idx="3333">
                  <c:v>43196</c:v>
                </c:pt>
                <c:pt idx="3334">
                  <c:v>43199</c:v>
                </c:pt>
                <c:pt idx="3335">
                  <c:v>43200</c:v>
                </c:pt>
                <c:pt idx="3336">
                  <c:v>43201</c:v>
                </c:pt>
                <c:pt idx="3337">
                  <c:v>43202</c:v>
                </c:pt>
                <c:pt idx="3338">
                  <c:v>43203</c:v>
                </c:pt>
                <c:pt idx="3339">
                  <c:v>43206</c:v>
                </c:pt>
                <c:pt idx="3340">
                  <c:v>43207</c:v>
                </c:pt>
                <c:pt idx="3341">
                  <c:v>43208</c:v>
                </c:pt>
                <c:pt idx="3342">
                  <c:v>43209</c:v>
                </c:pt>
                <c:pt idx="3343">
                  <c:v>43210</c:v>
                </c:pt>
                <c:pt idx="3344">
                  <c:v>43213</c:v>
                </c:pt>
                <c:pt idx="3345">
                  <c:v>43214</c:v>
                </c:pt>
                <c:pt idx="3346">
                  <c:v>43215</c:v>
                </c:pt>
                <c:pt idx="3347">
                  <c:v>43216</c:v>
                </c:pt>
                <c:pt idx="3348">
                  <c:v>43217</c:v>
                </c:pt>
                <c:pt idx="3349">
                  <c:v>43220</c:v>
                </c:pt>
                <c:pt idx="3350">
                  <c:v>43221</c:v>
                </c:pt>
                <c:pt idx="3351">
                  <c:v>43222</c:v>
                </c:pt>
                <c:pt idx="3352">
                  <c:v>43223</c:v>
                </c:pt>
                <c:pt idx="3353">
                  <c:v>43224</c:v>
                </c:pt>
                <c:pt idx="3354">
                  <c:v>43227</c:v>
                </c:pt>
                <c:pt idx="3355">
                  <c:v>43228</c:v>
                </c:pt>
                <c:pt idx="3356">
                  <c:v>43229</c:v>
                </c:pt>
                <c:pt idx="3357">
                  <c:v>43230</c:v>
                </c:pt>
                <c:pt idx="3358">
                  <c:v>43231</c:v>
                </c:pt>
                <c:pt idx="3359">
                  <c:v>43234</c:v>
                </c:pt>
                <c:pt idx="3360">
                  <c:v>43235</c:v>
                </c:pt>
                <c:pt idx="3361">
                  <c:v>43236</c:v>
                </c:pt>
                <c:pt idx="3362">
                  <c:v>43237</c:v>
                </c:pt>
                <c:pt idx="3363">
                  <c:v>43238</c:v>
                </c:pt>
                <c:pt idx="3364">
                  <c:v>43241</c:v>
                </c:pt>
                <c:pt idx="3365">
                  <c:v>43242</c:v>
                </c:pt>
                <c:pt idx="3366">
                  <c:v>43243</c:v>
                </c:pt>
                <c:pt idx="3367">
                  <c:v>43244</c:v>
                </c:pt>
                <c:pt idx="3368">
                  <c:v>43245</c:v>
                </c:pt>
                <c:pt idx="3369">
                  <c:v>43248</c:v>
                </c:pt>
                <c:pt idx="3370">
                  <c:v>43249</c:v>
                </c:pt>
                <c:pt idx="3371">
                  <c:v>43250</c:v>
                </c:pt>
                <c:pt idx="3372">
                  <c:v>43251</c:v>
                </c:pt>
                <c:pt idx="3373">
                  <c:v>43252</c:v>
                </c:pt>
                <c:pt idx="3374">
                  <c:v>43255</c:v>
                </c:pt>
                <c:pt idx="3375">
                  <c:v>43256</c:v>
                </c:pt>
                <c:pt idx="3376">
                  <c:v>43257</c:v>
                </c:pt>
                <c:pt idx="3377">
                  <c:v>43258</c:v>
                </c:pt>
                <c:pt idx="3378">
                  <c:v>43259</c:v>
                </c:pt>
                <c:pt idx="3379">
                  <c:v>43262</c:v>
                </c:pt>
                <c:pt idx="3380">
                  <c:v>43263</c:v>
                </c:pt>
                <c:pt idx="3381">
                  <c:v>43264</c:v>
                </c:pt>
                <c:pt idx="3382">
                  <c:v>43265</c:v>
                </c:pt>
                <c:pt idx="3383">
                  <c:v>43266</c:v>
                </c:pt>
                <c:pt idx="3384">
                  <c:v>43269</c:v>
                </c:pt>
                <c:pt idx="3385">
                  <c:v>43270</c:v>
                </c:pt>
                <c:pt idx="3386">
                  <c:v>43271</c:v>
                </c:pt>
                <c:pt idx="3387">
                  <c:v>43272</c:v>
                </c:pt>
                <c:pt idx="3388">
                  <c:v>43273</c:v>
                </c:pt>
                <c:pt idx="3389">
                  <c:v>43276</c:v>
                </c:pt>
                <c:pt idx="3390">
                  <c:v>43277</c:v>
                </c:pt>
                <c:pt idx="3391">
                  <c:v>43278</c:v>
                </c:pt>
                <c:pt idx="3392">
                  <c:v>43279</c:v>
                </c:pt>
                <c:pt idx="3393">
                  <c:v>43280</c:v>
                </c:pt>
                <c:pt idx="3394">
                  <c:v>43283</c:v>
                </c:pt>
                <c:pt idx="3395">
                  <c:v>43284</c:v>
                </c:pt>
                <c:pt idx="3396">
                  <c:v>43285</c:v>
                </c:pt>
                <c:pt idx="3397">
                  <c:v>43286</c:v>
                </c:pt>
                <c:pt idx="3398">
                  <c:v>43287</c:v>
                </c:pt>
                <c:pt idx="3399">
                  <c:v>43290</c:v>
                </c:pt>
                <c:pt idx="3400">
                  <c:v>43291</c:v>
                </c:pt>
                <c:pt idx="3401">
                  <c:v>43292</c:v>
                </c:pt>
                <c:pt idx="3402">
                  <c:v>43293</c:v>
                </c:pt>
                <c:pt idx="3403">
                  <c:v>43294</c:v>
                </c:pt>
                <c:pt idx="3404">
                  <c:v>43297</c:v>
                </c:pt>
                <c:pt idx="3405">
                  <c:v>43298</c:v>
                </c:pt>
                <c:pt idx="3406">
                  <c:v>43299</c:v>
                </c:pt>
                <c:pt idx="3407">
                  <c:v>43300</c:v>
                </c:pt>
                <c:pt idx="3408">
                  <c:v>43301</c:v>
                </c:pt>
                <c:pt idx="3409">
                  <c:v>43304</c:v>
                </c:pt>
                <c:pt idx="3410">
                  <c:v>43305</c:v>
                </c:pt>
                <c:pt idx="3411">
                  <c:v>43306</c:v>
                </c:pt>
                <c:pt idx="3412">
                  <c:v>43307</c:v>
                </c:pt>
                <c:pt idx="3413">
                  <c:v>43308</c:v>
                </c:pt>
                <c:pt idx="3414">
                  <c:v>43311</c:v>
                </c:pt>
                <c:pt idx="3415">
                  <c:v>43312</c:v>
                </c:pt>
                <c:pt idx="3416">
                  <c:v>43313</c:v>
                </c:pt>
                <c:pt idx="3417">
                  <c:v>43314</c:v>
                </c:pt>
                <c:pt idx="3418">
                  <c:v>43315</c:v>
                </c:pt>
                <c:pt idx="3419">
                  <c:v>43318</c:v>
                </c:pt>
                <c:pt idx="3420">
                  <c:v>43319</c:v>
                </c:pt>
                <c:pt idx="3421">
                  <c:v>43320</c:v>
                </c:pt>
                <c:pt idx="3422">
                  <c:v>43321</c:v>
                </c:pt>
                <c:pt idx="3423">
                  <c:v>43322</c:v>
                </c:pt>
                <c:pt idx="3424">
                  <c:v>43325</c:v>
                </c:pt>
                <c:pt idx="3425">
                  <c:v>43326</c:v>
                </c:pt>
                <c:pt idx="3426">
                  <c:v>43327</c:v>
                </c:pt>
                <c:pt idx="3427">
                  <c:v>43328</c:v>
                </c:pt>
                <c:pt idx="3428">
                  <c:v>43329</c:v>
                </c:pt>
                <c:pt idx="3429">
                  <c:v>43332</c:v>
                </c:pt>
                <c:pt idx="3430">
                  <c:v>43333</c:v>
                </c:pt>
                <c:pt idx="3431">
                  <c:v>43334</c:v>
                </c:pt>
                <c:pt idx="3432">
                  <c:v>43335</c:v>
                </c:pt>
                <c:pt idx="3433">
                  <c:v>43336</c:v>
                </c:pt>
                <c:pt idx="3434">
                  <c:v>43339</c:v>
                </c:pt>
                <c:pt idx="3435">
                  <c:v>43340</c:v>
                </c:pt>
                <c:pt idx="3436">
                  <c:v>43341</c:v>
                </c:pt>
                <c:pt idx="3437">
                  <c:v>43342</c:v>
                </c:pt>
                <c:pt idx="3438">
                  <c:v>43343</c:v>
                </c:pt>
                <c:pt idx="3439">
                  <c:v>43346</c:v>
                </c:pt>
                <c:pt idx="3440">
                  <c:v>43347</c:v>
                </c:pt>
                <c:pt idx="3441">
                  <c:v>43348</c:v>
                </c:pt>
                <c:pt idx="3442">
                  <c:v>43349</c:v>
                </c:pt>
                <c:pt idx="3443">
                  <c:v>43350</c:v>
                </c:pt>
                <c:pt idx="3444">
                  <c:v>43353</c:v>
                </c:pt>
                <c:pt idx="3445">
                  <c:v>43354</c:v>
                </c:pt>
                <c:pt idx="3446">
                  <c:v>43355</c:v>
                </c:pt>
                <c:pt idx="3447">
                  <c:v>43356</c:v>
                </c:pt>
                <c:pt idx="3448">
                  <c:v>43357</c:v>
                </c:pt>
                <c:pt idx="3449">
                  <c:v>43360</c:v>
                </c:pt>
                <c:pt idx="3450">
                  <c:v>43361</c:v>
                </c:pt>
                <c:pt idx="3451">
                  <c:v>43362</c:v>
                </c:pt>
                <c:pt idx="3452">
                  <c:v>43363</c:v>
                </c:pt>
                <c:pt idx="3453">
                  <c:v>43364</c:v>
                </c:pt>
                <c:pt idx="3454">
                  <c:v>43367</c:v>
                </c:pt>
                <c:pt idx="3455">
                  <c:v>43368</c:v>
                </c:pt>
                <c:pt idx="3456">
                  <c:v>43369</c:v>
                </c:pt>
                <c:pt idx="3457">
                  <c:v>43370</c:v>
                </c:pt>
                <c:pt idx="3458">
                  <c:v>43371</c:v>
                </c:pt>
                <c:pt idx="3459">
                  <c:v>43374</c:v>
                </c:pt>
                <c:pt idx="3460">
                  <c:v>43375</c:v>
                </c:pt>
                <c:pt idx="3461">
                  <c:v>43376</c:v>
                </c:pt>
                <c:pt idx="3462">
                  <c:v>43377</c:v>
                </c:pt>
                <c:pt idx="3463">
                  <c:v>43378</c:v>
                </c:pt>
                <c:pt idx="3464">
                  <c:v>43381</c:v>
                </c:pt>
                <c:pt idx="3465">
                  <c:v>43382</c:v>
                </c:pt>
                <c:pt idx="3466">
                  <c:v>43383</c:v>
                </c:pt>
                <c:pt idx="3467">
                  <c:v>43384</c:v>
                </c:pt>
                <c:pt idx="3468">
                  <c:v>43385</c:v>
                </c:pt>
                <c:pt idx="3469">
                  <c:v>43388</c:v>
                </c:pt>
                <c:pt idx="3470">
                  <c:v>43389</c:v>
                </c:pt>
                <c:pt idx="3471">
                  <c:v>43390</c:v>
                </c:pt>
                <c:pt idx="3472">
                  <c:v>43391</c:v>
                </c:pt>
                <c:pt idx="3473">
                  <c:v>43392</c:v>
                </c:pt>
                <c:pt idx="3474">
                  <c:v>43395</c:v>
                </c:pt>
                <c:pt idx="3475">
                  <c:v>43396</c:v>
                </c:pt>
                <c:pt idx="3476">
                  <c:v>43397</c:v>
                </c:pt>
                <c:pt idx="3477">
                  <c:v>43398</c:v>
                </c:pt>
                <c:pt idx="3478">
                  <c:v>43399</c:v>
                </c:pt>
                <c:pt idx="3479">
                  <c:v>43402</c:v>
                </c:pt>
                <c:pt idx="3480">
                  <c:v>43403</c:v>
                </c:pt>
                <c:pt idx="3481">
                  <c:v>43404</c:v>
                </c:pt>
                <c:pt idx="3482">
                  <c:v>43405</c:v>
                </c:pt>
                <c:pt idx="3483">
                  <c:v>43406</c:v>
                </c:pt>
                <c:pt idx="3484">
                  <c:v>43409</c:v>
                </c:pt>
                <c:pt idx="3485">
                  <c:v>43410</c:v>
                </c:pt>
                <c:pt idx="3486">
                  <c:v>43411</c:v>
                </c:pt>
                <c:pt idx="3487">
                  <c:v>43412</c:v>
                </c:pt>
                <c:pt idx="3488">
                  <c:v>43413</c:v>
                </c:pt>
                <c:pt idx="3489">
                  <c:v>43416</c:v>
                </c:pt>
                <c:pt idx="3490">
                  <c:v>43417</c:v>
                </c:pt>
                <c:pt idx="3491">
                  <c:v>43418</c:v>
                </c:pt>
                <c:pt idx="3492">
                  <c:v>43419</c:v>
                </c:pt>
                <c:pt idx="3493">
                  <c:v>43420</c:v>
                </c:pt>
                <c:pt idx="3494">
                  <c:v>43423</c:v>
                </c:pt>
                <c:pt idx="3495">
                  <c:v>43424</c:v>
                </c:pt>
                <c:pt idx="3496">
                  <c:v>43425</c:v>
                </c:pt>
                <c:pt idx="3497">
                  <c:v>43426</c:v>
                </c:pt>
                <c:pt idx="3498">
                  <c:v>43427</c:v>
                </c:pt>
                <c:pt idx="3499">
                  <c:v>43430</c:v>
                </c:pt>
                <c:pt idx="3500">
                  <c:v>43431</c:v>
                </c:pt>
                <c:pt idx="3501">
                  <c:v>43432</c:v>
                </c:pt>
                <c:pt idx="3502">
                  <c:v>43433</c:v>
                </c:pt>
                <c:pt idx="3503">
                  <c:v>43434</c:v>
                </c:pt>
                <c:pt idx="3504">
                  <c:v>43437</c:v>
                </c:pt>
                <c:pt idx="3505">
                  <c:v>43438</c:v>
                </c:pt>
                <c:pt idx="3506">
                  <c:v>43439</c:v>
                </c:pt>
                <c:pt idx="3507">
                  <c:v>43440</c:v>
                </c:pt>
                <c:pt idx="3508">
                  <c:v>43441</c:v>
                </c:pt>
                <c:pt idx="3509">
                  <c:v>43444</c:v>
                </c:pt>
                <c:pt idx="3510">
                  <c:v>43445</c:v>
                </c:pt>
                <c:pt idx="3511">
                  <c:v>43446</c:v>
                </c:pt>
                <c:pt idx="3512">
                  <c:v>43447</c:v>
                </c:pt>
                <c:pt idx="3513">
                  <c:v>43448</c:v>
                </c:pt>
                <c:pt idx="3514">
                  <c:v>43451</c:v>
                </c:pt>
                <c:pt idx="3515">
                  <c:v>43452</c:v>
                </c:pt>
                <c:pt idx="3516">
                  <c:v>43453</c:v>
                </c:pt>
                <c:pt idx="3517">
                  <c:v>43454</c:v>
                </c:pt>
                <c:pt idx="3518">
                  <c:v>43455</c:v>
                </c:pt>
                <c:pt idx="3519">
                  <c:v>43458</c:v>
                </c:pt>
                <c:pt idx="3520">
                  <c:v>43460</c:v>
                </c:pt>
                <c:pt idx="3521">
                  <c:v>43461</c:v>
                </c:pt>
                <c:pt idx="3522">
                  <c:v>43462</c:v>
                </c:pt>
                <c:pt idx="3523">
                  <c:v>43465</c:v>
                </c:pt>
                <c:pt idx="3524">
                  <c:v>43467</c:v>
                </c:pt>
                <c:pt idx="3525">
                  <c:v>43468</c:v>
                </c:pt>
                <c:pt idx="3526">
                  <c:v>43469</c:v>
                </c:pt>
                <c:pt idx="3527">
                  <c:v>43472</c:v>
                </c:pt>
                <c:pt idx="3528">
                  <c:v>43473</c:v>
                </c:pt>
                <c:pt idx="3529">
                  <c:v>43474</c:v>
                </c:pt>
                <c:pt idx="3530">
                  <c:v>43475</c:v>
                </c:pt>
                <c:pt idx="3531">
                  <c:v>43476</c:v>
                </c:pt>
                <c:pt idx="3532">
                  <c:v>43479</c:v>
                </c:pt>
                <c:pt idx="3533">
                  <c:v>43480</c:v>
                </c:pt>
                <c:pt idx="3534">
                  <c:v>43481</c:v>
                </c:pt>
                <c:pt idx="3535">
                  <c:v>43482</c:v>
                </c:pt>
                <c:pt idx="3536">
                  <c:v>43483</c:v>
                </c:pt>
                <c:pt idx="3537">
                  <c:v>43486</c:v>
                </c:pt>
                <c:pt idx="3538">
                  <c:v>43487</c:v>
                </c:pt>
                <c:pt idx="3539">
                  <c:v>43488</c:v>
                </c:pt>
                <c:pt idx="3540">
                  <c:v>43489</c:v>
                </c:pt>
                <c:pt idx="3541">
                  <c:v>43490</c:v>
                </c:pt>
                <c:pt idx="3542">
                  <c:v>43493</c:v>
                </c:pt>
                <c:pt idx="3543">
                  <c:v>43494</c:v>
                </c:pt>
                <c:pt idx="3544">
                  <c:v>43495</c:v>
                </c:pt>
                <c:pt idx="3545">
                  <c:v>43496</c:v>
                </c:pt>
                <c:pt idx="3546">
                  <c:v>43497</c:v>
                </c:pt>
                <c:pt idx="3547">
                  <c:v>43500</c:v>
                </c:pt>
                <c:pt idx="3548">
                  <c:v>43501</c:v>
                </c:pt>
                <c:pt idx="3549">
                  <c:v>43502</c:v>
                </c:pt>
                <c:pt idx="3550">
                  <c:v>43503</c:v>
                </c:pt>
                <c:pt idx="3551">
                  <c:v>43504</c:v>
                </c:pt>
                <c:pt idx="3552">
                  <c:v>43507</c:v>
                </c:pt>
                <c:pt idx="3553">
                  <c:v>43508</c:v>
                </c:pt>
                <c:pt idx="3554">
                  <c:v>43509</c:v>
                </c:pt>
                <c:pt idx="3555">
                  <c:v>43510</c:v>
                </c:pt>
                <c:pt idx="3556">
                  <c:v>43511</c:v>
                </c:pt>
                <c:pt idx="3557">
                  <c:v>43514</c:v>
                </c:pt>
                <c:pt idx="3558">
                  <c:v>43515</c:v>
                </c:pt>
                <c:pt idx="3559">
                  <c:v>43516</c:v>
                </c:pt>
                <c:pt idx="3560">
                  <c:v>43517</c:v>
                </c:pt>
                <c:pt idx="3561">
                  <c:v>43518</c:v>
                </c:pt>
                <c:pt idx="3562">
                  <c:v>43521</c:v>
                </c:pt>
                <c:pt idx="3563">
                  <c:v>43522</c:v>
                </c:pt>
                <c:pt idx="3564">
                  <c:v>43523</c:v>
                </c:pt>
                <c:pt idx="3565">
                  <c:v>43524</c:v>
                </c:pt>
                <c:pt idx="3566">
                  <c:v>43525</c:v>
                </c:pt>
                <c:pt idx="3567">
                  <c:v>43528</c:v>
                </c:pt>
                <c:pt idx="3568">
                  <c:v>43529</c:v>
                </c:pt>
                <c:pt idx="3569">
                  <c:v>43530</c:v>
                </c:pt>
                <c:pt idx="3570">
                  <c:v>43531</c:v>
                </c:pt>
                <c:pt idx="3571">
                  <c:v>43532</c:v>
                </c:pt>
                <c:pt idx="3572">
                  <c:v>43535</c:v>
                </c:pt>
                <c:pt idx="3573">
                  <c:v>43536</c:v>
                </c:pt>
                <c:pt idx="3574">
                  <c:v>43537</c:v>
                </c:pt>
                <c:pt idx="3575">
                  <c:v>43538</c:v>
                </c:pt>
                <c:pt idx="3576">
                  <c:v>43539</c:v>
                </c:pt>
                <c:pt idx="3577">
                  <c:v>43542</c:v>
                </c:pt>
                <c:pt idx="3578">
                  <c:v>43543</c:v>
                </c:pt>
                <c:pt idx="3579">
                  <c:v>43544</c:v>
                </c:pt>
                <c:pt idx="3580">
                  <c:v>43545</c:v>
                </c:pt>
                <c:pt idx="3581">
                  <c:v>43546</c:v>
                </c:pt>
                <c:pt idx="3582">
                  <c:v>43549</c:v>
                </c:pt>
                <c:pt idx="3583">
                  <c:v>43550</c:v>
                </c:pt>
                <c:pt idx="3584">
                  <c:v>43551</c:v>
                </c:pt>
                <c:pt idx="3585">
                  <c:v>43552</c:v>
                </c:pt>
                <c:pt idx="3586">
                  <c:v>43553</c:v>
                </c:pt>
                <c:pt idx="3587">
                  <c:v>43556</c:v>
                </c:pt>
                <c:pt idx="3588">
                  <c:v>43557</c:v>
                </c:pt>
                <c:pt idx="3589">
                  <c:v>43558</c:v>
                </c:pt>
                <c:pt idx="3590">
                  <c:v>43559</c:v>
                </c:pt>
                <c:pt idx="3591">
                  <c:v>43560</c:v>
                </c:pt>
                <c:pt idx="3592">
                  <c:v>43563</c:v>
                </c:pt>
                <c:pt idx="3593">
                  <c:v>43564</c:v>
                </c:pt>
                <c:pt idx="3594">
                  <c:v>43565</c:v>
                </c:pt>
                <c:pt idx="3595">
                  <c:v>43566</c:v>
                </c:pt>
                <c:pt idx="3596">
                  <c:v>43567</c:v>
                </c:pt>
                <c:pt idx="3597">
                  <c:v>43570</c:v>
                </c:pt>
                <c:pt idx="3598">
                  <c:v>43571</c:v>
                </c:pt>
                <c:pt idx="3599">
                  <c:v>43572</c:v>
                </c:pt>
                <c:pt idx="3600">
                  <c:v>43573</c:v>
                </c:pt>
                <c:pt idx="3601">
                  <c:v>43577</c:v>
                </c:pt>
                <c:pt idx="3602">
                  <c:v>43578</c:v>
                </c:pt>
                <c:pt idx="3603">
                  <c:v>43579</c:v>
                </c:pt>
                <c:pt idx="3604">
                  <c:v>43580</c:v>
                </c:pt>
                <c:pt idx="3605">
                  <c:v>43581</c:v>
                </c:pt>
                <c:pt idx="3606">
                  <c:v>43584</c:v>
                </c:pt>
                <c:pt idx="3607">
                  <c:v>43585</c:v>
                </c:pt>
                <c:pt idx="3608">
                  <c:v>43586</c:v>
                </c:pt>
                <c:pt idx="3609">
                  <c:v>43587</c:v>
                </c:pt>
                <c:pt idx="3610">
                  <c:v>43588</c:v>
                </c:pt>
                <c:pt idx="3611">
                  <c:v>43591</c:v>
                </c:pt>
                <c:pt idx="3612">
                  <c:v>43592</c:v>
                </c:pt>
                <c:pt idx="3613">
                  <c:v>43593</c:v>
                </c:pt>
                <c:pt idx="3614">
                  <c:v>43594</c:v>
                </c:pt>
                <c:pt idx="3615">
                  <c:v>43595</c:v>
                </c:pt>
                <c:pt idx="3616">
                  <c:v>43598</c:v>
                </c:pt>
                <c:pt idx="3617">
                  <c:v>43599</c:v>
                </c:pt>
                <c:pt idx="3618">
                  <c:v>43600</c:v>
                </c:pt>
                <c:pt idx="3619">
                  <c:v>43601</c:v>
                </c:pt>
                <c:pt idx="3620">
                  <c:v>43602</c:v>
                </c:pt>
                <c:pt idx="3621">
                  <c:v>43605</c:v>
                </c:pt>
                <c:pt idx="3622">
                  <c:v>43606</c:v>
                </c:pt>
                <c:pt idx="3623">
                  <c:v>43607</c:v>
                </c:pt>
                <c:pt idx="3624">
                  <c:v>43608</c:v>
                </c:pt>
                <c:pt idx="3625">
                  <c:v>43609</c:v>
                </c:pt>
                <c:pt idx="3626">
                  <c:v>43613</c:v>
                </c:pt>
                <c:pt idx="3627">
                  <c:v>43614</c:v>
                </c:pt>
                <c:pt idx="3628">
                  <c:v>43615</c:v>
                </c:pt>
                <c:pt idx="3629">
                  <c:v>43616</c:v>
                </c:pt>
                <c:pt idx="3630">
                  <c:v>43619</c:v>
                </c:pt>
                <c:pt idx="3631">
                  <c:v>43620</c:v>
                </c:pt>
                <c:pt idx="3632">
                  <c:v>43621</c:v>
                </c:pt>
                <c:pt idx="3633">
                  <c:v>43622</c:v>
                </c:pt>
                <c:pt idx="3634">
                  <c:v>43623</c:v>
                </c:pt>
                <c:pt idx="3635">
                  <c:v>43626</c:v>
                </c:pt>
                <c:pt idx="3636">
                  <c:v>43627</c:v>
                </c:pt>
                <c:pt idx="3637">
                  <c:v>43628</c:v>
                </c:pt>
                <c:pt idx="3638">
                  <c:v>43629</c:v>
                </c:pt>
                <c:pt idx="3639">
                  <c:v>43630</c:v>
                </c:pt>
                <c:pt idx="3640">
                  <c:v>43633</c:v>
                </c:pt>
                <c:pt idx="3641">
                  <c:v>43634</c:v>
                </c:pt>
                <c:pt idx="3642">
                  <c:v>43635</c:v>
                </c:pt>
                <c:pt idx="3643">
                  <c:v>43636</c:v>
                </c:pt>
                <c:pt idx="3644">
                  <c:v>43637</c:v>
                </c:pt>
                <c:pt idx="3645">
                  <c:v>43640</c:v>
                </c:pt>
                <c:pt idx="3646">
                  <c:v>43641</c:v>
                </c:pt>
                <c:pt idx="3647">
                  <c:v>43642</c:v>
                </c:pt>
                <c:pt idx="3648">
                  <c:v>43643</c:v>
                </c:pt>
                <c:pt idx="3649">
                  <c:v>43644</c:v>
                </c:pt>
                <c:pt idx="3650">
                  <c:v>43647</c:v>
                </c:pt>
                <c:pt idx="3651">
                  <c:v>43648</c:v>
                </c:pt>
                <c:pt idx="3652">
                  <c:v>43649</c:v>
                </c:pt>
                <c:pt idx="3653">
                  <c:v>43650</c:v>
                </c:pt>
                <c:pt idx="3654">
                  <c:v>43651</c:v>
                </c:pt>
                <c:pt idx="3655">
                  <c:v>43654</c:v>
                </c:pt>
                <c:pt idx="3656">
                  <c:v>43655</c:v>
                </c:pt>
                <c:pt idx="3657">
                  <c:v>43656</c:v>
                </c:pt>
                <c:pt idx="3658">
                  <c:v>43657</c:v>
                </c:pt>
                <c:pt idx="3659">
                  <c:v>43658</c:v>
                </c:pt>
                <c:pt idx="3660">
                  <c:v>43661</c:v>
                </c:pt>
                <c:pt idx="3661">
                  <c:v>43662</c:v>
                </c:pt>
                <c:pt idx="3662">
                  <c:v>43663</c:v>
                </c:pt>
                <c:pt idx="3663">
                  <c:v>43664</c:v>
                </c:pt>
                <c:pt idx="3664">
                  <c:v>43665</c:v>
                </c:pt>
                <c:pt idx="3665">
                  <c:v>43668</c:v>
                </c:pt>
                <c:pt idx="3666">
                  <c:v>43669</c:v>
                </c:pt>
                <c:pt idx="3667">
                  <c:v>43670</c:v>
                </c:pt>
                <c:pt idx="3668">
                  <c:v>43671</c:v>
                </c:pt>
                <c:pt idx="3669">
                  <c:v>43672</c:v>
                </c:pt>
                <c:pt idx="3670">
                  <c:v>43675</c:v>
                </c:pt>
                <c:pt idx="3671">
                  <c:v>43676</c:v>
                </c:pt>
                <c:pt idx="3672">
                  <c:v>43677</c:v>
                </c:pt>
                <c:pt idx="3673">
                  <c:v>43678</c:v>
                </c:pt>
                <c:pt idx="3674">
                  <c:v>43679</c:v>
                </c:pt>
                <c:pt idx="3675">
                  <c:v>43682</c:v>
                </c:pt>
                <c:pt idx="3676">
                  <c:v>43683</c:v>
                </c:pt>
                <c:pt idx="3677">
                  <c:v>43684</c:v>
                </c:pt>
                <c:pt idx="3678">
                  <c:v>43685</c:v>
                </c:pt>
                <c:pt idx="3679">
                  <c:v>43686</c:v>
                </c:pt>
                <c:pt idx="3680">
                  <c:v>43689</c:v>
                </c:pt>
                <c:pt idx="3681">
                  <c:v>43690</c:v>
                </c:pt>
                <c:pt idx="3682">
                  <c:v>43691</c:v>
                </c:pt>
                <c:pt idx="3683">
                  <c:v>43692</c:v>
                </c:pt>
                <c:pt idx="3684">
                  <c:v>43693</c:v>
                </c:pt>
                <c:pt idx="3685">
                  <c:v>43696</c:v>
                </c:pt>
                <c:pt idx="3686">
                  <c:v>43697</c:v>
                </c:pt>
                <c:pt idx="3687">
                  <c:v>43698</c:v>
                </c:pt>
                <c:pt idx="3688">
                  <c:v>43699</c:v>
                </c:pt>
                <c:pt idx="3689">
                  <c:v>43700</c:v>
                </c:pt>
                <c:pt idx="3690">
                  <c:v>43703</c:v>
                </c:pt>
                <c:pt idx="3691">
                  <c:v>43704</c:v>
                </c:pt>
                <c:pt idx="3692">
                  <c:v>43705</c:v>
                </c:pt>
                <c:pt idx="3693">
                  <c:v>43706</c:v>
                </c:pt>
                <c:pt idx="3694">
                  <c:v>43707</c:v>
                </c:pt>
                <c:pt idx="3695">
                  <c:v>43710</c:v>
                </c:pt>
                <c:pt idx="3696">
                  <c:v>43711</c:v>
                </c:pt>
                <c:pt idx="3697">
                  <c:v>43712</c:v>
                </c:pt>
                <c:pt idx="3698">
                  <c:v>43713</c:v>
                </c:pt>
                <c:pt idx="3699">
                  <c:v>43714</c:v>
                </c:pt>
                <c:pt idx="3700">
                  <c:v>43717</c:v>
                </c:pt>
                <c:pt idx="3701">
                  <c:v>43718</c:v>
                </c:pt>
                <c:pt idx="3702">
                  <c:v>43719</c:v>
                </c:pt>
                <c:pt idx="3703">
                  <c:v>43720</c:v>
                </c:pt>
                <c:pt idx="3704">
                  <c:v>43721</c:v>
                </c:pt>
                <c:pt idx="3705">
                  <c:v>43724</c:v>
                </c:pt>
                <c:pt idx="3706">
                  <c:v>43725</c:v>
                </c:pt>
                <c:pt idx="3707">
                  <c:v>43726</c:v>
                </c:pt>
                <c:pt idx="3708">
                  <c:v>43727</c:v>
                </c:pt>
                <c:pt idx="3709">
                  <c:v>43728</c:v>
                </c:pt>
                <c:pt idx="3710">
                  <c:v>43731</c:v>
                </c:pt>
                <c:pt idx="3711">
                  <c:v>43732</c:v>
                </c:pt>
                <c:pt idx="3712">
                  <c:v>43733</c:v>
                </c:pt>
                <c:pt idx="3713">
                  <c:v>43734</c:v>
                </c:pt>
                <c:pt idx="3714">
                  <c:v>43735</c:v>
                </c:pt>
                <c:pt idx="3715">
                  <c:v>43738</c:v>
                </c:pt>
                <c:pt idx="3716">
                  <c:v>43739</c:v>
                </c:pt>
                <c:pt idx="3717">
                  <c:v>43740</c:v>
                </c:pt>
                <c:pt idx="3718">
                  <c:v>43741</c:v>
                </c:pt>
                <c:pt idx="3719">
                  <c:v>43742</c:v>
                </c:pt>
                <c:pt idx="3720">
                  <c:v>43745</c:v>
                </c:pt>
                <c:pt idx="3721">
                  <c:v>43746</c:v>
                </c:pt>
                <c:pt idx="3722">
                  <c:v>43747</c:v>
                </c:pt>
                <c:pt idx="3723">
                  <c:v>43748</c:v>
                </c:pt>
                <c:pt idx="3724">
                  <c:v>43749</c:v>
                </c:pt>
                <c:pt idx="3725">
                  <c:v>43752</c:v>
                </c:pt>
                <c:pt idx="3726">
                  <c:v>43753</c:v>
                </c:pt>
                <c:pt idx="3727">
                  <c:v>43754</c:v>
                </c:pt>
                <c:pt idx="3728">
                  <c:v>43755</c:v>
                </c:pt>
                <c:pt idx="3729">
                  <c:v>43756</c:v>
                </c:pt>
                <c:pt idx="3730">
                  <c:v>43759</c:v>
                </c:pt>
                <c:pt idx="3731">
                  <c:v>43760</c:v>
                </c:pt>
                <c:pt idx="3732">
                  <c:v>43761</c:v>
                </c:pt>
                <c:pt idx="3733">
                  <c:v>43762</c:v>
                </c:pt>
                <c:pt idx="3734">
                  <c:v>43763</c:v>
                </c:pt>
                <c:pt idx="3735">
                  <c:v>43766</c:v>
                </c:pt>
                <c:pt idx="3736">
                  <c:v>43767</c:v>
                </c:pt>
                <c:pt idx="3737">
                  <c:v>43768</c:v>
                </c:pt>
                <c:pt idx="3738">
                  <c:v>43769</c:v>
                </c:pt>
                <c:pt idx="3739">
                  <c:v>43770</c:v>
                </c:pt>
                <c:pt idx="3740">
                  <c:v>43773</c:v>
                </c:pt>
                <c:pt idx="3741">
                  <c:v>43774</c:v>
                </c:pt>
                <c:pt idx="3742">
                  <c:v>43775</c:v>
                </c:pt>
                <c:pt idx="3743">
                  <c:v>43776</c:v>
                </c:pt>
                <c:pt idx="3744">
                  <c:v>43777</c:v>
                </c:pt>
                <c:pt idx="3745">
                  <c:v>43780</c:v>
                </c:pt>
                <c:pt idx="3746">
                  <c:v>43781</c:v>
                </c:pt>
                <c:pt idx="3747">
                  <c:v>43782</c:v>
                </c:pt>
                <c:pt idx="3748">
                  <c:v>43783</c:v>
                </c:pt>
                <c:pt idx="3749">
                  <c:v>43784</c:v>
                </c:pt>
                <c:pt idx="3750">
                  <c:v>43787</c:v>
                </c:pt>
                <c:pt idx="3751">
                  <c:v>43788</c:v>
                </c:pt>
                <c:pt idx="3752">
                  <c:v>43789</c:v>
                </c:pt>
                <c:pt idx="3753">
                  <c:v>43790</c:v>
                </c:pt>
                <c:pt idx="3754">
                  <c:v>43791</c:v>
                </c:pt>
                <c:pt idx="3755">
                  <c:v>43794</c:v>
                </c:pt>
                <c:pt idx="3756">
                  <c:v>43795</c:v>
                </c:pt>
                <c:pt idx="3757">
                  <c:v>43796</c:v>
                </c:pt>
                <c:pt idx="3758">
                  <c:v>43797</c:v>
                </c:pt>
                <c:pt idx="3759">
                  <c:v>43798</c:v>
                </c:pt>
                <c:pt idx="3760">
                  <c:v>43801</c:v>
                </c:pt>
                <c:pt idx="3761">
                  <c:v>43802</c:v>
                </c:pt>
                <c:pt idx="3762">
                  <c:v>43803</c:v>
                </c:pt>
                <c:pt idx="3763">
                  <c:v>43804</c:v>
                </c:pt>
                <c:pt idx="3764">
                  <c:v>43805</c:v>
                </c:pt>
                <c:pt idx="3765">
                  <c:v>43808</c:v>
                </c:pt>
                <c:pt idx="3766">
                  <c:v>43809</c:v>
                </c:pt>
                <c:pt idx="3767">
                  <c:v>43810</c:v>
                </c:pt>
                <c:pt idx="3768">
                  <c:v>43811</c:v>
                </c:pt>
                <c:pt idx="3769">
                  <c:v>43812</c:v>
                </c:pt>
                <c:pt idx="3770">
                  <c:v>43815</c:v>
                </c:pt>
                <c:pt idx="3771">
                  <c:v>43816</c:v>
                </c:pt>
                <c:pt idx="3772">
                  <c:v>43817</c:v>
                </c:pt>
                <c:pt idx="3773">
                  <c:v>43818</c:v>
                </c:pt>
                <c:pt idx="3774">
                  <c:v>43819</c:v>
                </c:pt>
                <c:pt idx="3775">
                  <c:v>43822</c:v>
                </c:pt>
                <c:pt idx="3776">
                  <c:v>43823</c:v>
                </c:pt>
                <c:pt idx="3777">
                  <c:v>43824</c:v>
                </c:pt>
                <c:pt idx="3778">
                  <c:v>43825</c:v>
                </c:pt>
                <c:pt idx="3779">
                  <c:v>43826</c:v>
                </c:pt>
                <c:pt idx="3780">
                  <c:v>43829</c:v>
                </c:pt>
                <c:pt idx="3781">
                  <c:v>43830</c:v>
                </c:pt>
                <c:pt idx="3782">
                  <c:v>43831</c:v>
                </c:pt>
                <c:pt idx="3783">
                  <c:v>43832</c:v>
                </c:pt>
                <c:pt idx="3784">
                  <c:v>43833</c:v>
                </c:pt>
                <c:pt idx="3785">
                  <c:v>43836</c:v>
                </c:pt>
                <c:pt idx="3786">
                  <c:v>43837</c:v>
                </c:pt>
                <c:pt idx="3787">
                  <c:v>43838</c:v>
                </c:pt>
                <c:pt idx="3788">
                  <c:v>43839</c:v>
                </c:pt>
                <c:pt idx="3789">
                  <c:v>43840</c:v>
                </c:pt>
                <c:pt idx="3790">
                  <c:v>43843</c:v>
                </c:pt>
                <c:pt idx="3791">
                  <c:v>43844</c:v>
                </c:pt>
                <c:pt idx="3792">
                  <c:v>43845</c:v>
                </c:pt>
                <c:pt idx="3793">
                  <c:v>43846</c:v>
                </c:pt>
                <c:pt idx="3794">
                  <c:v>43847</c:v>
                </c:pt>
                <c:pt idx="3795">
                  <c:v>43850</c:v>
                </c:pt>
                <c:pt idx="3796">
                  <c:v>43851</c:v>
                </c:pt>
                <c:pt idx="3797">
                  <c:v>43852</c:v>
                </c:pt>
                <c:pt idx="3798">
                  <c:v>43853</c:v>
                </c:pt>
                <c:pt idx="3799">
                  <c:v>43854</c:v>
                </c:pt>
                <c:pt idx="3800">
                  <c:v>43857</c:v>
                </c:pt>
                <c:pt idx="3801">
                  <c:v>43858</c:v>
                </c:pt>
                <c:pt idx="3802">
                  <c:v>43859</c:v>
                </c:pt>
                <c:pt idx="3803">
                  <c:v>43860</c:v>
                </c:pt>
                <c:pt idx="3804">
                  <c:v>43861</c:v>
                </c:pt>
                <c:pt idx="3805">
                  <c:v>43864</c:v>
                </c:pt>
                <c:pt idx="3806">
                  <c:v>43865</c:v>
                </c:pt>
                <c:pt idx="3807">
                  <c:v>43866</c:v>
                </c:pt>
                <c:pt idx="3808">
                  <c:v>43867</c:v>
                </c:pt>
                <c:pt idx="3809">
                  <c:v>43868</c:v>
                </c:pt>
                <c:pt idx="3810">
                  <c:v>43871</c:v>
                </c:pt>
                <c:pt idx="3811">
                  <c:v>43872</c:v>
                </c:pt>
                <c:pt idx="3812">
                  <c:v>43873</c:v>
                </c:pt>
                <c:pt idx="3813">
                  <c:v>43874</c:v>
                </c:pt>
                <c:pt idx="3814">
                  <c:v>43875</c:v>
                </c:pt>
                <c:pt idx="3815">
                  <c:v>43878</c:v>
                </c:pt>
                <c:pt idx="3816">
                  <c:v>43879</c:v>
                </c:pt>
                <c:pt idx="3817">
                  <c:v>43880</c:v>
                </c:pt>
                <c:pt idx="3818">
                  <c:v>43881</c:v>
                </c:pt>
                <c:pt idx="3819">
                  <c:v>43882</c:v>
                </c:pt>
                <c:pt idx="3820">
                  <c:v>43885</c:v>
                </c:pt>
                <c:pt idx="3821">
                  <c:v>43886</c:v>
                </c:pt>
                <c:pt idx="3822">
                  <c:v>43887</c:v>
                </c:pt>
                <c:pt idx="3823">
                  <c:v>43888</c:v>
                </c:pt>
                <c:pt idx="3824">
                  <c:v>43889</c:v>
                </c:pt>
                <c:pt idx="3825">
                  <c:v>43892</c:v>
                </c:pt>
                <c:pt idx="3826">
                  <c:v>43893</c:v>
                </c:pt>
                <c:pt idx="3827">
                  <c:v>43894</c:v>
                </c:pt>
                <c:pt idx="3828">
                  <c:v>43895</c:v>
                </c:pt>
                <c:pt idx="3829">
                  <c:v>43896</c:v>
                </c:pt>
                <c:pt idx="3830">
                  <c:v>43899</c:v>
                </c:pt>
                <c:pt idx="3831">
                  <c:v>43900</c:v>
                </c:pt>
                <c:pt idx="3832">
                  <c:v>43901</c:v>
                </c:pt>
                <c:pt idx="3833">
                  <c:v>43902</c:v>
                </c:pt>
                <c:pt idx="3834">
                  <c:v>43903</c:v>
                </c:pt>
                <c:pt idx="3835">
                  <c:v>43906</c:v>
                </c:pt>
                <c:pt idx="3836">
                  <c:v>43907</c:v>
                </c:pt>
                <c:pt idx="3837">
                  <c:v>43908</c:v>
                </c:pt>
                <c:pt idx="3838">
                  <c:v>43909</c:v>
                </c:pt>
                <c:pt idx="3839">
                  <c:v>43910</c:v>
                </c:pt>
                <c:pt idx="3840">
                  <c:v>43913</c:v>
                </c:pt>
                <c:pt idx="3841">
                  <c:v>43914</c:v>
                </c:pt>
                <c:pt idx="3842">
                  <c:v>43915</c:v>
                </c:pt>
                <c:pt idx="3843">
                  <c:v>43916</c:v>
                </c:pt>
                <c:pt idx="3844">
                  <c:v>43917</c:v>
                </c:pt>
                <c:pt idx="3845">
                  <c:v>43920</c:v>
                </c:pt>
                <c:pt idx="3846">
                  <c:v>43921</c:v>
                </c:pt>
                <c:pt idx="3847">
                  <c:v>43922</c:v>
                </c:pt>
                <c:pt idx="3848">
                  <c:v>43923</c:v>
                </c:pt>
                <c:pt idx="3849">
                  <c:v>43924</c:v>
                </c:pt>
                <c:pt idx="3850">
                  <c:v>43927</c:v>
                </c:pt>
                <c:pt idx="3851">
                  <c:v>43928</c:v>
                </c:pt>
                <c:pt idx="3852">
                  <c:v>43929</c:v>
                </c:pt>
                <c:pt idx="3853">
                  <c:v>43930</c:v>
                </c:pt>
                <c:pt idx="3854">
                  <c:v>43931</c:v>
                </c:pt>
                <c:pt idx="3855">
                  <c:v>43934</c:v>
                </c:pt>
                <c:pt idx="3856">
                  <c:v>43935</c:v>
                </c:pt>
                <c:pt idx="3857">
                  <c:v>43936</c:v>
                </c:pt>
                <c:pt idx="3858">
                  <c:v>43937</c:v>
                </c:pt>
                <c:pt idx="3859">
                  <c:v>43938</c:v>
                </c:pt>
                <c:pt idx="3860">
                  <c:v>43941</c:v>
                </c:pt>
                <c:pt idx="3861">
                  <c:v>43942</c:v>
                </c:pt>
                <c:pt idx="3862">
                  <c:v>43943</c:v>
                </c:pt>
                <c:pt idx="3863">
                  <c:v>43944</c:v>
                </c:pt>
                <c:pt idx="3864">
                  <c:v>43945</c:v>
                </c:pt>
                <c:pt idx="3865">
                  <c:v>43948</c:v>
                </c:pt>
                <c:pt idx="3866">
                  <c:v>43949</c:v>
                </c:pt>
                <c:pt idx="3867">
                  <c:v>43950</c:v>
                </c:pt>
                <c:pt idx="3868">
                  <c:v>43951</c:v>
                </c:pt>
                <c:pt idx="3869">
                  <c:v>43952</c:v>
                </c:pt>
                <c:pt idx="3870">
                  <c:v>43955</c:v>
                </c:pt>
                <c:pt idx="3871">
                  <c:v>43956</c:v>
                </c:pt>
                <c:pt idx="3872">
                  <c:v>43957</c:v>
                </c:pt>
                <c:pt idx="3873">
                  <c:v>43958</c:v>
                </c:pt>
                <c:pt idx="3874">
                  <c:v>43959</c:v>
                </c:pt>
                <c:pt idx="3875">
                  <c:v>43962</c:v>
                </c:pt>
                <c:pt idx="3876">
                  <c:v>43963</c:v>
                </c:pt>
                <c:pt idx="3877">
                  <c:v>43964</c:v>
                </c:pt>
                <c:pt idx="3878">
                  <c:v>43965</c:v>
                </c:pt>
                <c:pt idx="3879">
                  <c:v>43966</c:v>
                </c:pt>
                <c:pt idx="3880">
                  <c:v>43969</c:v>
                </c:pt>
                <c:pt idx="3881">
                  <c:v>43970</c:v>
                </c:pt>
                <c:pt idx="3882">
                  <c:v>43971</c:v>
                </c:pt>
                <c:pt idx="3883">
                  <c:v>43972</c:v>
                </c:pt>
                <c:pt idx="3884">
                  <c:v>43973</c:v>
                </c:pt>
                <c:pt idx="3885">
                  <c:v>43976</c:v>
                </c:pt>
                <c:pt idx="3886">
                  <c:v>43977</c:v>
                </c:pt>
                <c:pt idx="3887">
                  <c:v>43978</c:v>
                </c:pt>
                <c:pt idx="3888">
                  <c:v>43979</c:v>
                </c:pt>
                <c:pt idx="3889">
                  <c:v>43980</c:v>
                </c:pt>
                <c:pt idx="3890">
                  <c:v>43983</c:v>
                </c:pt>
                <c:pt idx="3891">
                  <c:v>43984</c:v>
                </c:pt>
                <c:pt idx="3892">
                  <c:v>43985</c:v>
                </c:pt>
                <c:pt idx="3893">
                  <c:v>43986</c:v>
                </c:pt>
                <c:pt idx="3894">
                  <c:v>43987</c:v>
                </c:pt>
                <c:pt idx="3895">
                  <c:v>43990</c:v>
                </c:pt>
                <c:pt idx="3896">
                  <c:v>43991</c:v>
                </c:pt>
                <c:pt idx="3897">
                  <c:v>43992</c:v>
                </c:pt>
                <c:pt idx="3898">
                  <c:v>43993</c:v>
                </c:pt>
                <c:pt idx="3899">
                  <c:v>43994</c:v>
                </c:pt>
                <c:pt idx="3900">
                  <c:v>43997</c:v>
                </c:pt>
                <c:pt idx="3901">
                  <c:v>43998</c:v>
                </c:pt>
                <c:pt idx="3902">
                  <c:v>43999</c:v>
                </c:pt>
                <c:pt idx="3903">
                  <c:v>44000</c:v>
                </c:pt>
                <c:pt idx="3904">
                  <c:v>44001</c:v>
                </c:pt>
                <c:pt idx="3905">
                  <c:v>44004</c:v>
                </c:pt>
                <c:pt idx="3906">
                  <c:v>44005</c:v>
                </c:pt>
                <c:pt idx="3907">
                  <c:v>44006</c:v>
                </c:pt>
                <c:pt idx="3908">
                  <c:v>44007</c:v>
                </c:pt>
                <c:pt idx="3909">
                  <c:v>44008</c:v>
                </c:pt>
                <c:pt idx="3910">
                  <c:v>44011</c:v>
                </c:pt>
                <c:pt idx="3911">
                  <c:v>44012</c:v>
                </c:pt>
              </c:numCache>
            </c:numRef>
          </c:cat>
          <c:val>
            <c:numRef>
              <c:f>'Project Finance Terms'!$C$27:$C$3938</c:f>
              <c:numCache>
                <c:formatCode>0.0%</c:formatCode>
                <c:ptCount val="3912"/>
                <c:pt idx="0">
                  <c:v>4.1827500000000004E-2</c:v>
                </c:pt>
                <c:pt idx="1">
                  <c:v>4.1860000000000008E-2</c:v>
                </c:pt>
                <c:pt idx="2">
                  <c:v>4.2022500000000004E-2</c:v>
                </c:pt>
                <c:pt idx="3">
                  <c:v>4.1925000000000004E-2</c:v>
                </c:pt>
                <c:pt idx="4">
                  <c:v>4.1860000000000001E-2</c:v>
                </c:pt>
                <c:pt idx="5">
                  <c:v>4.1957500000000002E-2</c:v>
                </c:pt>
                <c:pt idx="6">
                  <c:v>4.1860000000000001E-2</c:v>
                </c:pt>
                <c:pt idx="7">
                  <c:v>4.1665000000000008E-2</c:v>
                </c:pt>
                <c:pt idx="8">
                  <c:v>4.1242499999999994E-2</c:v>
                </c:pt>
                <c:pt idx="9">
                  <c:v>4.1242500000000008E-2</c:v>
                </c:pt>
                <c:pt idx="10">
                  <c:v>4.13725E-2</c:v>
                </c:pt>
                <c:pt idx="11">
                  <c:v>4.1080000000000005E-2</c:v>
                </c:pt>
                <c:pt idx="12">
                  <c:v>4.1080000000000005E-2</c:v>
                </c:pt>
                <c:pt idx="13">
                  <c:v>4.0917500000000002E-2</c:v>
                </c:pt>
                <c:pt idx="14">
                  <c:v>4.0787500000000004E-2</c:v>
                </c:pt>
                <c:pt idx="15">
                  <c:v>4.0884999999999998E-2</c:v>
                </c:pt>
                <c:pt idx="16">
                  <c:v>4.1015000000000003E-2</c:v>
                </c:pt>
                <c:pt idx="17">
                  <c:v>4.1079999999999998E-2</c:v>
                </c:pt>
                <c:pt idx="18">
                  <c:v>4.0690000000000004E-2</c:v>
                </c:pt>
                <c:pt idx="19">
                  <c:v>4.0690000000000004E-2</c:v>
                </c:pt>
                <c:pt idx="20">
                  <c:v>4.0690000000000004E-2</c:v>
                </c:pt>
                <c:pt idx="21">
                  <c:v>4.0722500000000002E-2</c:v>
                </c:pt>
                <c:pt idx="22">
                  <c:v>4.0755000000000006E-2</c:v>
                </c:pt>
                <c:pt idx="23">
                  <c:v>4.0072499999999997E-2</c:v>
                </c:pt>
                <c:pt idx="24">
                  <c:v>4.0007499999999994E-2</c:v>
                </c:pt>
                <c:pt idx="25">
                  <c:v>3.9649999999999998E-2</c:v>
                </c:pt>
                <c:pt idx="26">
                  <c:v>3.952E-2</c:v>
                </c:pt>
                <c:pt idx="27">
                  <c:v>3.9747500000000005E-2</c:v>
                </c:pt>
                <c:pt idx="28">
                  <c:v>4.0105000000000002E-2</c:v>
                </c:pt>
                <c:pt idx="29">
                  <c:v>4.0105000000000002E-2</c:v>
                </c:pt>
                <c:pt idx="30">
                  <c:v>4.01375E-2</c:v>
                </c:pt>
                <c:pt idx="31">
                  <c:v>4.0527500000000001E-2</c:v>
                </c:pt>
                <c:pt idx="32">
                  <c:v>4.0657499999999999E-2</c:v>
                </c:pt>
                <c:pt idx="33">
                  <c:v>4.1307499999999997E-2</c:v>
                </c:pt>
                <c:pt idx="34">
                  <c:v>4.147E-2</c:v>
                </c:pt>
                <c:pt idx="35">
                  <c:v>4.1177499999999992E-2</c:v>
                </c:pt>
                <c:pt idx="36">
                  <c:v>4.13725E-2</c:v>
                </c:pt>
                <c:pt idx="37">
                  <c:v>4.1437500000000002E-2</c:v>
                </c:pt>
                <c:pt idx="38">
                  <c:v>4.1437500000000002E-2</c:v>
                </c:pt>
                <c:pt idx="39">
                  <c:v>4.2152499999999996E-2</c:v>
                </c:pt>
                <c:pt idx="40">
                  <c:v>4.2217500000000005E-2</c:v>
                </c:pt>
                <c:pt idx="41">
                  <c:v>4.2119999999999998E-2</c:v>
                </c:pt>
                <c:pt idx="42">
                  <c:v>4.1827500000000004E-2</c:v>
                </c:pt>
                <c:pt idx="43">
                  <c:v>4.147E-2</c:v>
                </c:pt>
                <c:pt idx="44">
                  <c:v>4.1989999999999993E-2</c:v>
                </c:pt>
                <c:pt idx="45">
                  <c:v>4.2672500000000002E-2</c:v>
                </c:pt>
                <c:pt idx="46">
                  <c:v>4.2900000000000001E-2</c:v>
                </c:pt>
                <c:pt idx="47">
                  <c:v>4.3030000000000006E-2</c:v>
                </c:pt>
                <c:pt idx="48">
                  <c:v>4.3095000000000001E-2</c:v>
                </c:pt>
                <c:pt idx="49">
                  <c:v>4.2737500000000005E-2</c:v>
                </c:pt>
                <c:pt idx="50">
                  <c:v>4.2900000000000001E-2</c:v>
                </c:pt>
                <c:pt idx="51">
                  <c:v>4.2802500000000007E-2</c:v>
                </c:pt>
                <c:pt idx="52">
                  <c:v>4.2867499999999996E-2</c:v>
                </c:pt>
                <c:pt idx="53">
                  <c:v>4.3095000000000001E-2</c:v>
                </c:pt>
                <c:pt idx="54">
                  <c:v>4.2932499999999998E-2</c:v>
                </c:pt>
                <c:pt idx="55">
                  <c:v>4.3842500000000006E-2</c:v>
                </c:pt>
                <c:pt idx="56">
                  <c:v>4.3452499999999998E-2</c:v>
                </c:pt>
                <c:pt idx="57">
                  <c:v>4.3744999999999999E-2</c:v>
                </c:pt>
                <c:pt idx="58">
                  <c:v>4.3614999999999994E-2</c:v>
                </c:pt>
                <c:pt idx="59">
                  <c:v>4.3452499999999998E-2</c:v>
                </c:pt>
                <c:pt idx="60">
                  <c:v>4.3029999999999999E-2</c:v>
                </c:pt>
                <c:pt idx="61">
                  <c:v>4.3127500000000006E-2</c:v>
                </c:pt>
                <c:pt idx="62">
                  <c:v>4.2770000000000002E-2</c:v>
                </c:pt>
                <c:pt idx="63">
                  <c:v>4.2900000000000001E-2</c:v>
                </c:pt>
                <c:pt idx="64">
                  <c:v>4.2737500000000005E-2</c:v>
                </c:pt>
                <c:pt idx="65">
                  <c:v>4.2639999999999997E-2</c:v>
                </c:pt>
                <c:pt idx="66">
                  <c:v>4.33225E-2</c:v>
                </c:pt>
                <c:pt idx="67">
                  <c:v>4.2932499999999998E-2</c:v>
                </c:pt>
                <c:pt idx="68">
                  <c:v>4.2802499999999993E-2</c:v>
                </c:pt>
                <c:pt idx="69">
                  <c:v>4.2217499999999998E-2</c:v>
                </c:pt>
                <c:pt idx="70">
                  <c:v>4.2185E-2</c:v>
                </c:pt>
                <c:pt idx="71">
                  <c:v>4.2055000000000009E-2</c:v>
                </c:pt>
                <c:pt idx="72">
                  <c:v>4.1535000000000002E-2</c:v>
                </c:pt>
                <c:pt idx="73">
                  <c:v>4.1145000000000001E-2</c:v>
                </c:pt>
                <c:pt idx="74">
                  <c:v>4.147E-2</c:v>
                </c:pt>
                <c:pt idx="75">
                  <c:v>4.147E-2</c:v>
                </c:pt>
                <c:pt idx="76">
                  <c:v>4.1535000000000002E-2</c:v>
                </c:pt>
                <c:pt idx="77">
                  <c:v>4.1405000000000004E-2</c:v>
                </c:pt>
                <c:pt idx="78">
                  <c:v>4.1632499999999996E-2</c:v>
                </c:pt>
                <c:pt idx="79">
                  <c:v>4.1210000000000004E-2</c:v>
                </c:pt>
                <c:pt idx="80">
                  <c:v>4.1242500000000008E-2</c:v>
                </c:pt>
                <c:pt idx="81">
                  <c:v>4.0787500000000004E-2</c:v>
                </c:pt>
                <c:pt idx="82">
                  <c:v>4.1242499999999994E-2</c:v>
                </c:pt>
                <c:pt idx="83">
                  <c:v>4.1047500000000001E-2</c:v>
                </c:pt>
                <c:pt idx="84">
                  <c:v>4.13725E-2</c:v>
                </c:pt>
                <c:pt idx="85">
                  <c:v>4.1112500000000003E-2</c:v>
                </c:pt>
                <c:pt idx="86">
                  <c:v>4.147E-2</c:v>
                </c:pt>
                <c:pt idx="87">
                  <c:v>4.147E-2</c:v>
                </c:pt>
                <c:pt idx="88">
                  <c:v>4.1307499999999997E-2</c:v>
                </c:pt>
                <c:pt idx="89">
                  <c:v>4.0917499999999996E-2</c:v>
                </c:pt>
                <c:pt idx="90">
                  <c:v>4.1210000000000004E-2</c:v>
                </c:pt>
                <c:pt idx="91">
                  <c:v>4.0755000000000006E-2</c:v>
                </c:pt>
                <c:pt idx="92">
                  <c:v>4.0755000000000006E-2</c:v>
                </c:pt>
                <c:pt idx="93">
                  <c:v>4.0625000000000001E-2</c:v>
                </c:pt>
                <c:pt idx="94">
                  <c:v>4.0235E-2</c:v>
                </c:pt>
                <c:pt idx="95">
                  <c:v>4.03325E-2</c:v>
                </c:pt>
                <c:pt idx="96">
                  <c:v>4.0527500000000001E-2</c:v>
                </c:pt>
                <c:pt idx="97">
                  <c:v>4.0267500000000005E-2</c:v>
                </c:pt>
                <c:pt idx="98">
                  <c:v>3.9942500000000006E-2</c:v>
                </c:pt>
                <c:pt idx="99">
                  <c:v>3.9747499999999998E-2</c:v>
                </c:pt>
                <c:pt idx="100">
                  <c:v>4.01375E-2</c:v>
                </c:pt>
                <c:pt idx="101">
                  <c:v>4.0202500000000002E-2</c:v>
                </c:pt>
                <c:pt idx="102">
                  <c:v>3.9617499999999993E-2</c:v>
                </c:pt>
                <c:pt idx="103">
                  <c:v>3.89025E-2</c:v>
                </c:pt>
                <c:pt idx="104">
                  <c:v>3.8870000000000002E-2</c:v>
                </c:pt>
                <c:pt idx="105">
                  <c:v>3.8772499999999994E-2</c:v>
                </c:pt>
                <c:pt idx="106">
                  <c:v>3.9292500000000001E-2</c:v>
                </c:pt>
                <c:pt idx="107">
                  <c:v>3.8187500000000006E-2</c:v>
                </c:pt>
                <c:pt idx="108">
                  <c:v>3.8057500000000001E-2</c:v>
                </c:pt>
                <c:pt idx="109">
                  <c:v>3.8447500000000003E-2</c:v>
                </c:pt>
                <c:pt idx="110">
                  <c:v>3.8707499999999999E-2</c:v>
                </c:pt>
                <c:pt idx="111">
                  <c:v>3.9162500000000003E-2</c:v>
                </c:pt>
                <c:pt idx="112">
                  <c:v>3.9389999999999994E-2</c:v>
                </c:pt>
                <c:pt idx="113">
                  <c:v>3.96175E-2</c:v>
                </c:pt>
                <c:pt idx="114">
                  <c:v>3.952E-2</c:v>
                </c:pt>
                <c:pt idx="115">
                  <c:v>3.9162500000000003E-2</c:v>
                </c:pt>
                <c:pt idx="116">
                  <c:v>3.9422500000000006E-2</c:v>
                </c:pt>
                <c:pt idx="117">
                  <c:v>3.8935000000000004E-2</c:v>
                </c:pt>
                <c:pt idx="118">
                  <c:v>3.8512499999999998E-2</c:v>
                </c:pt>
                <c:pt idx="119">
                  <c:v>3.83825E-2</c:v>
                </c:pt>
                <c:pt idx="120">
                  <c:v>3.8155000000000001E-2</c:v>
                </c:pt>
                <c:pt idx="121">
                  <c:v>3.7960000000000001E-2</c:v>
                </c:pt>
                <c:pt idx="122">
                  <c:v>3.8285E-2</c:v>
                </c:pt>
                <c:pt idx="123">
                  <c:v>3.8219999999999997E-2</c:v>
                </c:pt>
                <c:pt idx="124">
                  <c:v>3.8447500000000003E-2</c:v>
                </c:pt>
                <c:pt idx="125">
                  <c:v>3.8805000000000006E-2</c:v>
                </c:pt>
                <c:pt idx="126">
                  <c:v>3.9292500000000001E-2</c:v>
                </c:pt>
                <c:pt idx="127">
                  <c:v>3.9162500000000003E-2</c:v>
                </c:pt>
                <c:pt idx="128">
                  <c:v>3.8870000000000002E-2</c:v>
                </c:pt>
                <c:pt idx="129">
                  <c:v>3.90975E-2</c:v>
                </c:pt>
                <c:pt idx="130">
                  <c:v>3.9552500000000004E-2</c:v>
                </c:pt>
                <c:pt idx="131">
                  <c:v>3.9487500000000002E-2</c:v>
                </c:pt>
                <c:pt idx="132">
                  <c:v>3.9682500000000002E-2</c:v>
                </c:pt>
                <c:pt idx="133">
                  <c:v>3.9715E-2</c:v>
                </c:pt>
                <c:pt idx="134">
                  <c:v>3.9812500000000001E-2</c:v>
                </c:pt>
                <c:pt idx="135">
                  <c:v>3.9844999999999998E-2</c:v>
                </c:pt>
                <c:pt idx="136">
                  <c:v>4.0072499999999997E-2</c:v>
                </c:pt>
                <c:pt idx="137">
                  <c:v>4.0202500000000002E-2</c:v>
                </c:pt>
                <c:pt idx="138">
                  <c:v>4.0397499999999996E-2</c:v>
                </c:pt>
                <c:pt idx="139">
                  <c:v>4.01375E-2</c:v>
                </c:pt>
                <c:pt idx="140">
                  <c:v>4.01375E-2</c:v>
                </c:pt>
                <c:pt idx="141">
                  <c:v>4.0267500000000005E-2</c:v>
                </c:pt>
                <c:pt idx="142">
                  <c:v>4.0300000000000002E-2</c:v>
                </c:pt>
                <c:pt idx="143">
                  <c:v>4.0105000000000002E-2</c:v>
                </c:pt>
                <c:pt idx="144">
                  <c:v>4.0430000000000001E-2</c:v>
                </c:pt>
                <c:pt idx="145">
                  <c:v>4.0787500000000004E-2</c:v>
                </c:pt>
                <c:pt idx="146">
                  <c:v>4.0755000000000006E-2</c:v>
                </c:pt>
                <c:pt idx="147">
                  <c:v>4.0625000000000001E-2</c:v>
                </c:pt>
                <c:pt idx="148">
                  <c:v>4.0560000000000006E-2</c:v>
                </c:pt>
                <c:pt idx="149">
                  <c:v>4.1080000000000005E-2</c:v>
                </c:pt>
                <c:pt idx="150">
                  <c:v>4.1177499999999992E-2</c:v>
                </c:pt>
                <c:pt idx="151">
                  <c:v>4.13725E-2</c:v>
                </c:pt>
                <c:pt idx="152">
                  <c:v>4.1014999999999996E-2</c:v>
                </c:pt>
                <c:pt idx="153">
                  <c:v>4.1014999999999996E-2</c:v>
                </c:pt>
                <c:pt idx="154">
                  <c:v>4.0397500000000003E-2</c:v>
                </c:pt>
                <c:pt idx="155">
                  <c:v>4.03325E-2</c:v>
                </c:pt>
                <c:pt idx="156">
                  <c:v>3.9910000000000001E-2</c:v>
                </c:pt>
                <c:pt idx="157">
                  <c:v>4.0072499999999997E-2</c:v>
                </c:pt>
                <c:pt idx="158">
                  <c:v>4.0137500000000007E-2</c:v>
                </c:pt>
                <c:pt idx="159">
                  <c:v>4.0137500000000007E-2</c:v>
                </c:pt>
                <c:pt idx="160">
                  <c:v>4.0202500000000002E-2</c:v>
                </c:pt>
                <c:pt idx="161">
                  <c:v>3.9877499999999996E-2</c:v>
                </c:pt>
                <c:pt idx="162">
                  <c:v>3.9877499999999996E-2</c:v>
                </c:pt>
                <c:pt idx="163">
                  <c:v>3.9715E-2</c:v>
                </c:pt>
                <c:pt idx="164">
                  <c:v>3.9585000000000002E-2</c:v>
                </c:pt>
                <c:pt idx="165">
                  <c:v>3.952E-2</c:v>
                </c:pt>
                <c:pt idx="166">
                  <c:v>3.9422500000000006E-2</c:v>
                </c:pt>
                <c:pt idx="167">
                  <c:v>3.8772500000000001E-2</c:v>
                </c:pt>
                <c:pt idx="168">
                  <c:v>3.8740000000000004E-2</c:v>
                </c:pt>
                <c:pt idx="169">
                  <c:v>3.89025E-2</c:v>
                </c:pt>
                <c:pt idx="170">
                  <c:v>3.9195000000000001E-2</c:v>
                </c:pt>
                <c:pt idx="171">
                  <c:v>3.9617500000000007E-2</c:v>
                </c:pt>
                <c:pt idx="172">
                  <c:v>4.03325E-2</c:v>
                </c:pt>
                <c:pt idx="173">
                  <c:v>4.01375E-2</c:v>
                </c:pt>
                <c:pt idx="174">
                  <c:v>4.0494999999999996E-2</c:v>
                </c:pt>
                <c:pt idx="175">
                  <c:v>4.0202500000000002E-2</c:v>
                </c:pt>
                <c:pt idx="176">
                  <c:v>4.0267499999999998E-2</c:v>
                </c:pt>
                <c:pt idx="177">
                  <c:v>4.0690000000000004E-2</c:v>
                </c:pt>
                <c:pt idx="178">
                  <c:v>4.1340000000000002E-2</c:v>
                </c:pt>
                <c:pt idx="179">
                  <c:v>4.1210000000000004E-2</c:v>
                </c:pt>
                <c:pt idx="180">
                  <c:v>4.1307499999999997E-2</c:v>
                </c:pt>
                <c:pt idx="181">
                  <c:v>4.0690000000000004E-2</c:v>
                </c:pt>
                <c:pt idx="182">
                  <c:v>4.0657499999999999E-2</c:v>
                </c:pt>
                <c:pt idx="183">
                  <c:v>4.0917500000000002E-2</c:v>
                </c:pt>
                <c:pt idx="184">
                  <c:v>4.1405000000000004E-2</c:v>
                </c:pt>
                <c:pt idx="185">
                  <c:v>4.1535000000000002E-2</c:v>
                </c:pt>
                <c:pt idx="186">
                  <c:v>4.1340000000000002E-2</c:v>
                </c:pt>
                <c:pt idx="187">
                  <c:v>4.13725E-2</c:v>
                </c:pt>
                <c:pt idx="188">
                  <c:v>4.1665000000000008E-2</c:v>
                </c:pt>
                <c:pt idx="189">
                  <c:v>4.2119999999999998E-2</c:v>
                </c:pt>
                <c:pt idx="190">
                  <c:v>4.1892500000000006E-2</c:v>
                </c:pt>
                <c:pt idx="191">
                  <c:v>4.1730000000000003E-2</c:v>
                </c:pt>
                <c:pt idx="192">
                  <c:v>4.1827499999999997E-2</c:v>
                </c:pt>
                <c:pt idx="193">
                  <c:v>4.2055000000000009E-2</c:v>
                </c:pt>
                <c:pt idx="194">
                  <c:v>4.1957500000000002E-2</c:v>
                </c:pt>
                <c:pt idx="195">
                  <c:v>4.2250000000000003E-2</c:v>
                </c:pt>
                <c:pt idx="196">
                  <c:v>4.2705E-2</c:v>
                </c:pt>
                <c:pt idx="197">
                  <c:v>4.2705000000000007E-2</c:v>
                </c:pt>
                <c:pt idx="198">
                  <c:v>4.2705E-2</c:v>
                </c:pt>
                <c:pt idx="199">
                  <c:v>4.2705E-2</c:v>
                </c:pt>
                <c:pt idx="200">
                  <c:v>4.2477500000000008E-2</c:v>
                </c:pt>
                <c:pt idx="201">
                  <c:v>4.2737500000000005E-2</c:v>
                </c:pt>
                <c:pt idx="202">
                  <c:v>4.2282500000000001E-2</c:v>
                </c:pt>
                <c:pt idx="203">
                  <c:v>4.2282500000000001E-2</c:v>
                </c:pt>
                <c:pt idx="204">
                  <c:v>4.2509999999999999E-2</c:v>
                </c:pt>
                <c:pt idx="205">
                  <c:v>4.342E-2</c:v>
                </c:pt>
                <c:pt idx="206">
                  <c:v>4.3289999999999995E-2</c:v>
                </c:pt>
                <c:pt idx="207">
                  <c:v>4.33225E-2</c:v>
                </c:pt>
                <c:pt idx="208">
                  <c:v>4.3289999999999995E-2</c:v>
                </c:pt>
                <c:pt idx="209">
                  <c:v>4.3550000000000005E-2</c:v>
                </c:pt>
                <c:pt idx="210">
                  <c:v>4.368000000000001E-2</c:v>
                </c:pt>
                <c:pt idx="211">
                  <c:v>4.4135000000000001E-2</c:v>
                </c:pt>
                <c:pt idx="212">
                  <c:v>4.4362500000000006E-2</c:v>
                </c:pt>
                <c:pt idx="213">
                  <c:v>4.4069999999999998E-2</c:v>
                </c:pt>
                <c:pt idx="214">
                  <c:v>4.3550000000000005E-2</c:v>
                </c:pt>
                <c:pt idx="215">
                  <c:v>4.3972500000000005E-2</c:v>
                </c:pt>
                <c:pt idx="216">
                  <c:v>4.38425E-2</c:v>
                </c:pt>
                <c:pt idx="217">
                  <c:v>4.3679999999999997E-2</c:v>
                </c:pt>
                <c:pt idx="218">
                  <c:v>4.3582500000000003E-2</c:v>
                </c:pt>
                <c:pt idx="219">
                  <c:v>4.3127500000000006E-2</c:v>
                </c:pt>
                <c:pt idx="220">
                  <c:v>4.2964999999999996E-2</c:v>
                </c:pt>
                <c:pt idx="221">
                  <c:v>4.3095000000000001E-2</c:v>
                </c:pt>
                <c:pt idx="222">
                  <c:v>4.2835000000000005E-2</c:v>
                </c:pt>
                <c:pt idx="223">
                  <c:v>4.286750000000001E-2</c:v>
                </c:pt>
                <c:pt idx="224">
                  <c:v>4.2802500000000007E-2</c:v>
                </c:pt>
                <c:pt idx="225">
                  <c:v>4.2802500000000007E-2</c:v>
                </c:pt>
                <c:pt idx="226">
                  <c:v>4.2509999999999999E-2</c:v>
                </c:pt>
                <c:pt idx="227">
                  <c:v>4.2900000000000001E-2</c:v>
                </c:pt>
                <c:pt idx="228">
                  <c:v>4.3095000000000001E-2</c:v>
                </c:pt>
                <c:pt idx="229">
                  <c:v>4.3257499999999997E-2</c:v>
                </c:pt>
                <c:pt idx="230">
                  <c:v>4.3485000000000003E-2</c:v>
                </c:pt>
                <c:pt idx="231">
                  <c:v>4.3582500000000003E-2</c:v>
                </c:pt>
                <c:pt idx="232">
                  <c:v>4.3387500000000002E-2</c:v>
                </c:pt>
                <c:pt idx="233">
                  <c:v>4.3387500000000002E-2</c:v>
                </c:pt>
                <c:pt idx="234">
                  <c:v>4.3095000000000001E-2</c:v>
                </c:pt>
                <c:pt idx="235">
                  <c:v>4.3387500000000002E-2</c:v>
                </c:pt>
                <c:pt idx="236">
                  <c:v>4.3452499999999998E-2</c:v>
                </c:pt>
                <c:pt idx="237">
                  <c:v>4.3387500000000002E-2</c:v>
                </c:pt>
                <c:pt idx="238">
                  <c:v>4.286750000000001E-2</c:v>
                </c:pt>
                <c:pt idx="239">
                  <c:v>4.3095000000000001E-2</c:v>
                </c:pt>
                <c:pt idx="240">
                  <c:v>4.2672500000000002E-2</c:v>
                </c:pt>
                <c:pt idx="241">
                  <c:v>4.2705000000000007E-2</c:v>
                </c:pt>
                <c:pt idx="242">
                  <c:v>4.2867499999999996E-2</c:v>
                </c:pt>
                <c:pt idx="243">
                  <c:v>4.2997500000000001E-2</c:v>
                </c:pt>
                <c:pt idx="244">
                  <c:v>4.2639999999999997E-2</c:v>
                </c:pt>
                <c:pt idx="245">
                  <c:v>4.2444999999999997E-2</c:v>
                </c:pt>
                <c:pt idx="246">
                  <c:v>4.2217500000000005E-2</c:v>
                </c:pt>
                <c:pt idx="247">
                  <c:v>4.1957500000000002E-2</c:v>
                </c:pt>
                <c:pt idx="248">
                  <c:v>4.2217500000000005E-2</c:v>
                </c:pt>
                <c:pt idx="249">
                  <c:v>4.2152499999999996E-2</c:v>
                </c:pt>
                <c:pt idx="250">
                  <c:v>4.20875E-2</c:v>
                </c:pt>
                <c:pt idx="251">
                  <c:v>4.2185E-2</c:v>
                </c:pt>
                <c:pt idx="252">
                  <c:v>4.20875E-2</c:v>
                </c:pt>
                <c:pt idx="253">
                  <c:v>4.2185E-2</c:v>
                </c:pt>
                <c:pt idx="254">
                  <c:v>4.2022500000000004E-2</c:v>
                </c:pt>
                <c:pt idx="255">
                  <c:v>4.2250000000000003E-2</c:v>
                </c:pt>
                <c:pt idx="256">
                  <c:v>4.2412500000000006E-2</c:v>
                </c:pt>
                <c:pt idx="257">
                  <c:v>4.2314999999999998E-2</c:v>
                </c:pt>
                <c:pt idx="258">
                  <c:v>4.1925000000000004E-2</c:v>
                </c:pt>
                <c:pt idx="259">
                  <c:v>4.1860000000000001E-2</c:v>
                </c:pt>
                <c:pt idx="260">
                  <c:v>4.1632499999999996E-2</c:v>
                </c:pt>
                <c:pt idx="261">
                  <c:v>4.1860000000000001E-2</c:v>
                </c:pt>
                <c:pt idx="262">
                  <c:v>4.1794999999999999E-2</c:v>
                </c:pt>
                <c:pt idx="263">
                  <c:v>4.1957500000000002E-2</c:v>
                </c:pt>
                <c:pt idx="264">
                  <c:v>4.1957500000000002E-2</c:v>
                </c:pt>
                <c:pt idx="265">
                  <c:v>4.2412500000000006E-2</c:v>
                </c:pt>
                <c:pt idx="266">
                  <c:v>4.2997500000000001E-2</c:v>
                </c:pt>
                <c:pt idx="267">
                  <c:v>4.2964999999999996E-2</c:v>
                </c:pt>
                <c:pt idx="268">
                  <c:v>4.3062500000000004E-2</c:v>
                </c:pt>
                <c:pt idx="269">
                  <c:v>4.2932499999999998E-2</c:v>
                </c:pt>
                <c:pt idx="270">
                  <c:v>4.3095000000000001E-2</c:v>
                </c:pt>
                <c:pt idx="271">
                  <c:v>4.3095000000000001E-2</c:v>
                </c:pt>
                <c:pt idx="272">
                  <c:v>4.3062500000000004E-2</c:v>
                </c:pt>
                <c:pt idx="273">
                  <c:v>4.2835000000000005E-2</c:v>
                </c:pt>
                <c:pt idx="274">
                  <c:v>4.2964999999999996E-2</c:v>
                </c:pt>
                <c:pt idx="275">
                  <c:v>4.2964999999999996E-2</c:v>
                </c:pt>
                <c:pt idx="276">
                  <c:v>4.3127499999999999E-2</c:v>
                </c:pt>
                <c:pt idx="277">
                  <c:v>4.2737500000000005E-2</c:v>
                </c:pt>
                <c:pt idx="278">
                  <c:v>4.3160000000000004E-2</c:v>
                </c:pt>
                <c:pt idx="279">
                  <c:v>4.3192500000000002E-2</c:v>
                </c:pt>
                <c:pt idx="280">
                  <c:v>4.3160000000000004E-2</c:v>
                </c:pt>
                <c:pt idx="281">
                  <c:v>4.3192500000000002E-2</c:v>
                </c:pt>
                <c:pt idx="282">
                  <c:v>4.286750000000001E-2</c:v>
                </c:pt>
                <c:pt idx="283">
                  <c:v>4.2900000000000001E-2</c:v>
                </c:pt>
                <c:pt idx="284">
                  <c:v>4.2672500000000002E-2</c:v>
                </c:pt>
                <c:pt idx="285">
                  <c:v>4.2932499999999998E-2</c:v>
                </c:pt>
                <c:pt idx="286">
                  <c:v>4.2900000000000001E-2</c:v>
                </c:pt>
                <c:pt idx="287">
                  <c:v>4.2867499999999996E-2</c:v>
                </c:pt>
                <c:pt idx="288">
                  <c:v>4.2867499999999996E-2</c:v>
                </c:pt>
                <c:pt idx="289">
                  <c:v>4.3030000000000006E-2</c:v>
                </c:pt>
                <c:pt idx="290">
                  <c:v>4.3614999999999994E-2</c:v>
                </c:pt>
                <c:pt idx="291">
                  <c:v>4.3810000000000002E-2</c:v>
                </c:pt>
                <c:pt idx="292">
                  <c:v>4.4069999999999998E-2</c:v>
                </c:pt>
                <c:pt idx="293">
                  <c:v>4.4297500000000004E-2</c:v>
                </c:pt>
                <c:pt idx="294">
                  <c:v>4.4232500000000001E-2</c:v>
                </c:pt>
                <c:pt idx="295">
                  <c:v>4.4232500000000001E-2</c:v>
                </c:pt>
                <c:pt idx="296">
                  <c:v>4.4427499999999995E-2</c:v>
                </c:pt>
                <c:pt idx="297">
                  <c:v>4.4460000000000006E-2</c:v>
                </c:pt>
                <c:pt idx="298">
                  <c:v>4.4037500000000007E-2</c:v>
                </c:pt>
                <c:pt idx="299">
                  <c:v>4.4264999999999999E-2</c:v>
                </c:pt>
                <c:pt idx="300">
                  <c:v>4.3810000000000002E-2</c:v>
                </c:pt>
                <c:pt idx="301">
                  <c:v>4.3907500000000002E-2</c:v>
                </c:pt>
                <c:pt idx="302">
                  <c:v>4.3679999999999997E-2</c:v>
                </c:pt>
                <c:pt idx="303">
                  <c:v>4.4102499999999996E-2</c:v>
                </c:pt>
                <c:pt idx="304">
                  <c:v>4.4037500000000007E-2</c:v>
                </c:pt>
                <c:pt idx="305">
                  <c:v>4.4135000000000001E-2</c:v>
                </c:pt>
                <c:pt idx="306">
                  <c:v>4.38425E-2</c:v>
                </c:pt>
                <c:pt idx="307">
                  <c:v>4.3972500000000005E-2</c:v>
                </c:pt>
                <c:pt idx="308">
                  <c:v>4.4395000000000004E-2</c:v>
                </c:pt>
                <c:pt idx="309">
                  <c:v>4.4655E-2</c:v>
                </c:pt>
                <c:pt idx="310">
                  <c:v>4.5110000000000004E-2</c:v>
                </c:pt>
                <c:pt idx="311">
                  <c:v>4.5110000000000004E-2</c:v>
                </c:pt>
                <c:pt idx="312">
                  <c:v>4.5272499999999993E-2</c:v>
                </c:pt>
                <c:pt idx="313">
                  <c:v>4.50775E-2</c:v>
                </c:pt>
                <c:pt idx="314">
                  <c:v>4.5110000000000004E-2</c:v>
                </c:pt>
                <c:pt idx="315">
                  <c:v>4.5467500000000001E-2</c:v>
                </c:pt>
                <c:pt idx="316">
                  <c:v>4.57925E-2</c:v>
                </c:pt>
                <c:pt idx="317">
                  <c:v>4.5955000000000003E-2</c:v>
                </c:pt>
                <c:pt idx="318">
                  <c:v>4.5727499999999997E-2</c:v>
                </c:pt>
                <c:pt idx="319">
                  <c:v>4.5825000000000005E-2</c:v>
                </c:pt>
                <c:pt idx="320">
                  <c:v>4.6410000000000007E-2</c:v>
                </c:pt>
                <c:pt idx="321">
                  <c:v>4.6312500000000006E-2</c:v>
                </c:pt>
                <c:pt idx="322">
                  <c:v>4.6182500000000001E-2</c:v>
                </c:pt>
                <c:pt idx="323">
                  <c:v>4.6409999999999993E-2</c:v>
                </c:pt>
                <c:pt idx="324">
                  <c:v>4.6409999999999993E-2</c:v>
                </c:pt>
                <c:pt idx="325">
                  <c:v>4.6409999999999993E-2</c:v>
                </c:pt>
                <c:pt idx="326">
                  <c:v>4.5955000000000003E-2</c:v>
                </c:pt>
                <c:pt idx="327">
                  <c:v>4.6474999999999995E-2</c:v>
                </c:pt>
                <c:pt idx="328">
                  <c:v>4.6702500000000001E-2</c:v>
                </c:pt>
                <c:pt idx="329">
                  <c:v>4.6637499999999998E-2</c:v>
                </c:pt>
                <c:pt idx="330">
                  <c:v>4.6702500000000001E-2</c:v>
                </c:pt>
                <c:pt idx="331">
                  <c:v>4.6897499999999995E-2</c:v>
                </c:pt>
                <c:pt idx="332">
                  <c:v>4.6767500000000004E-2</c:v>
                </c:pt>
                <c:pt idx="333">
                  <c:v>4.7190000000000003E-2</c:v>
                </c:pt>
                <c:pt idx="334">
                  <c:v>4.7092500000000002E-2</c:v>
                </c:pt>
                <c:pt idx="335">
                  <c:v>4.6832500000000006E-2</c:v>
                </c:pt>
                <c:pt idx="336">
                  <c:v>4.6864999999999997E-2</c:v>
                </c:pt>
                <c:pt idx="337">
                  <c:v>4.6800000000000001E-2</c:v>
                </c:pt>
                <c:pt idx="338">
                  <c:v>4.6702500000000001E-2</c:v>
                </c:pt>
                <c:pt idx="339">
                  <c:v>4.6995000000000002E-2</c:v>
                </c:pt>
                <c:pt idx="340">
                  <c:v>4.7190000000000003E-2</c:v>
                </c:pt>
                <c:pt idx="341">
                  <c:v>4.7190000000000003E-2</c:v>
                </c:pt>
                <c:pt idx="342">
                  <c:v>4.6832500000000006E-2</c:v>
                </c:pt>
                <c:pt idx="343">
                  <c:v>4.7255000000000005E-2</c:v>
                </c:pt>
                <c:pt idx="344">
                  <c:v>4.6734999999999999E-2</c:v>
                </c:pt>
                <c:pt idx="345">
                  <c:v>4.6345000000000004E-2</c:v>
                </c:pt>
                <c:pt idx="346">
                  <c:v>4.6214999999999999E-2</c:v>
                </c:pt>
                <c:pt idx="347">
                  <c:v>4.6670000000000003E-2</c:v>
                </c:pt>
                <c:pt idx="348">
                  <c:v>4.65075E-2</c:v>
                </c:pt>
                <c:pt idx="349">
                  <c:v>4.6442500000000005E-2</c:v>
                </c:pt>
                <c:pt idx="350">
                  <c:v>4.6539999999999998E-2</c:v>
                </c:pt>
                <c:pt idx="351">
                  <c:v>4.6800000000000001E-2</c:v>
                </c:pt>
                <c:pt idx="352">
                  <c:v>4.6767500000000004E-2</c:v>
                </c:pt>
                <c:pt idx="353">
                  <c:v>4.6864999999999997E-2</c:v>
                </c:pt>
                <c:pt idx="354">
                  <c:v>4.6377500000000002E-2</c:v>
                </c:pt>
                <c:pt idx="355">
                  <c:v>4.6312500000000006E-2</c:v>
                </c:pt>
                <c:pt idx="356">
                  <c:v>4.6410000000000007E-2</c:v>
                </c:pt>
                <c:pt idx="357">
                  <c:v>4.6410000000000007E-2</c:v>
                </c:pt>
                <c:pt idx="358">
                  <c:v>4.6150000000000004E-2</c:v>
                </c:pt>
                <c:pt idx="359">
                  <c:v>4.6020000000000005E-2</c:v>
                </c:pt>
                <c:pt idx="360">
                  <c:v>4.6020000000000005E-2</c:v>
                </c:pt>
                <c:pt idx="361">
                  <c:v>4.5922500000000005E-2</c:v>
                </c:pt>
                <c:pt idx="362">
                  <c:v>4.6345000000000004E-2</c:v>
                </c:pt>
                <c:pt idx="363">
                  <c:v>4.6864999999999997E-2</c:v>
                </c:pt>
                <c:pt idx="364">
                  <c:v>4.6800000000000008E-2</c:v>
                </c:pt>
                <c:pt idx="365">
                  <c:v>4.7157500000000005E-2</c:v>
                </c:pt>
                <c:pt idx="366">
                  <c:v>4.7222499999999994E-2</c:v>
                </c:pt>
                <c:pt idx="367">
                  <c:v>4.7157500000000005E-2</c:v>
                </c:pt>
                <c:pt idx="368">
                  <c:v>4.7515000000000002E-2</c:v>
                </c:pt>
                <c:pt idx="369">
                  <c:v>4.7677499999999998E-2</c:v>
                </c:pt>
                <c:pt idx="370">
                  <c:v>4.7807500000000003E-2</c:v>
                </c:pt>
                <c:pt idx="371">
                  <c:v>4.7612500000000009E-2</c:v>
                </c:pt>
                <c:pt idx="372">
                  <c:v>4.7677499999999998E-2</c:v>
                </c:pt>
                <c:pt idx="373">
                  <c:v>4.77425E-2</c:v>
                </c:pt>
                <c:pt idx="374">
                  <c:v>4.7612500000000009E-2</c:v>
                </c:pt>
                <c:pt idx="375">
                  <c:v>4.7449999999999999E-2</c:v>
                </c:pt>
                <c:pt idx="376">
                  <c:v>4.8002500000000003E-2</c:v>
                </c:pt>
                <c:pt idx="377">
                  <c:v>4.7677499999999998E-2</c:v>
                </c:pt>
                <c:pt idx="378">
                  <c:v>4.7287499999999996E-2</c:v>
                </c:pt>
                <c:pt idx="379">
                  <c:v>4.7417500000000001E-2</c:v>
                </c:pt>
                <c:pt idx="380">
                  <c:v>4.6962500000000004E-2</c:v>
                </c:pt>
                <c:pt idx="381">
                  <c:v>4.7190000000000003E-2</c:v>
                </c:pt>
                <c:pt idx="382">
                  <c:v>4.6995000000000002E-2</c:v>
                </c:pt>
                <c:pt idx="383">
                  <c:v>4.6897499999999995E-2</c:v>
                </c:pt>
                <c:pt idx="384">
                  <c:v>4.6929999999999999E-2</c:v>
                </c:pt>
                <c:pt idx="385">
                  <c:v>4.7222499999999994E-2</c:v>
                </c:pt>
                <c:pt idx="386">
                  <c:v>4.70275E-2</c:v>
                </c:pt>
                <c:pt idx="387">
                  <c:v>4.6605000000000001E-2</c:v>
                </c:pt>
                <c:pt idx="388">
                  <c:v>4.65075E-2</c:v>
                </c:pt>
                <c:pt idx="389">
                  <c:v>4.6475000000000009E-2</c:v>
                </c:pt>
                <c:pt idx="390">
                  <c:v>4.6670000000000003E-2</c:v>
                </c:pt>
                <c:pt idx="391">
                  <c:v>4.6670000000000003E-2</c:v>
                </c:pt>
                <c:pt idx="392">
                  <c:v>4.6442500000000005E-2</c:v>
                </c:pt>
                <c:pt idx="393">
                  <c:v>4.6182500000000001E-2</c:v>
                </c:pt>
                <c:pt idx="394">
                  <c:v>4.6214999999999999E-2</c:v>
                </c:pt>
                <c:pt idx="395">
                  <c:v>4.6214999999999999E-2</c:v>
                </c:pt>
                <c:pt idx="396">
                  <c:v>4.6182500000000001E-2</c:v>
                </c:pt>
                <c:pt idx="397">
                  <c:v>4.6084999999999994E-2</c:v>
                </c:pt>
                <c:pt idx="398">
                  <c:v>4.5630000000000004E-2</c:v>
                </c:pt>
                <c:pt idx="399">
                  <c:v>4.5630000000000004E-2</c:v>
                </c:pt>
                <c:pt idx="400">
                  <c:v>4.5695E-2</c:v>
                </c:pt>
                <c:pt idx="401">
                  <c:v>4.5759999999999995E-2</c:v>
                </c:pt>
                <c:pt idx="402">
                  <c:v>4.5825000000000005E-2</c:v>
                </c:pt>
                <c:pt idx="403">
                  <c:v>4.5955000000000003E-2</c:v>
                </c:pt>
                <c:pt idx="404">
                  <c:v>4.6117499999999999E-2</c:v>
                </c:pt>
                <c:pt idx="405">
                  <c:v>4.5759999999999995E-2</c:v>
                </c:pt>
                <c:pt idx="406">
                  <c:v>4.5337500000000003E-2</c:v>
                </c:pt>
                <c:pt idx="407">
                  <c:v>4.5175E-2</c:v>
                </c:pt>
                <c:pt idx="408">
                  <c:v>4.5110000000000004E-2</c:v>
                </c:pt>
                <c:pt idx="409">
                  <c:v>4.5012500000000004E-2</c:v>
                </c:pt>
                <c:pt idx="410">
                  <c:v>4.4850000000000008E-2</c:v>
                </c:pt>
                <c:pt idx="411">
                  <c:v>4.5110000000000004E-2</c:v>
                </c:pt>
                <c:pt idx="412">
                  <c:v>4.4882499999999999E-2</c:v>
                </c:pt>
                <c:pt idx="413">
                  <c:v>4.4817500000000003E-2</c:v>
                </c:pt>
                <c:pt idx="414">
                  <c:v>4.4947500000000001E-2</c:v>
                </c:pt>
                <c:pt idx="415">
                  <c:v>4.5012500000000004E-2</c:v>
                </c:pt>
                <c:pt idx="416">
                  <c:v>4.4687500000000005E-2</c:v>
                </c:pt>
                <c:pt idx="417">
                  <c:v>4.4589999999999998E-2</c:v>
                </c:pt>
                <c:pt idx="418">
                  <c:v>4.4492499999999997E-2</c:v>
                </c:pt>
                <c:pt idx="419">
                  <c:v>4.4655E-2</c:v>
                </c:pt>
                <c:pt idx="420">
                  <c:v>4.4914999999999997E-2</c:v>
                </c:pt>
                <c:pt idx="421">
                  <c:v>4.4785000000000005E-2</c:v>
                </c:pt>
                <c:pt idx="422">
                  <c:v>4.4525000000000002E-2</c:v>
                </c:pt>
                <c:pt idx="423">
                  <c:v>4.4817500000000003E-2</c:v>
                </c:pt>
                <c:pt idx="424">
                  <c:v>4.4850000000000008E-2</c:v>
                </c:pt>
                <c:pt idx="425">
                  <c:v>4.4492500000000011E-2</c:v>
                </c:pt>
                <c:pt idx="426">
                  <c:v>4.4460000000000006E-2</c:v>
                </c:pt>
                <c:pt idx="427">
                  <c:v>4.4525000000000002E-2</c:v>
                </c:pt>
                <c:pt idx="428">
                  <c:v>4.5045000000000002E-2</c:v>
                </c:pt>
                <c:pt idx="429">
                  <c:v>4.4525000000000002E-2</c:v>
                </c:pt>
                <c:pt idx="430">
                  <c:v>4.4362500000000006E-2</c:v>
                </c:pt>
                <c:pt idx="431">
                  <c:v>4.4135000000000001E-2</c:v>
                </c:pt>
                <c:pt idx="432">
                  <c:v>4.3582500000000003E-2</c:v>
                </c:pt>
                <c:pt idx="433">
                  <c:v>4.3192500000000002E-2</c:v>
                </c:pt>
                <c:pt idx="434">
                  <c:v>4.33225E-2</c:v>
                </c:pt>
                <c:pt idx="435">
                  <c:v>4.342E-2</c:v>
                </c:pt>
                <c:pt idx="436">
                  <c:v>4.3647500000000006E-2</c:v>
                </c:pt>
                <c:pt idx="437">
                  <c:v>4.3744999999999999E-2</c:v>
                </c:pt>
                <c:pt idx="438">
                  <c:v>4.3614999999999994E-2</c:v>
                </c:pt>
                <c:pt idx="439">
                  <c:v>4.3614999999999994E-2</c:v>
                </c:pt>
                <c:pt idx="440">
                  <c:v>4.342E-2</c:v>
                </c:pt>
                <c:pt idx="441">
                  <c:v>4.3712500000000001E-2</c:v>
                </c:pt>
                <c:pt idx="442">
                  <c:v>4.4135000000000001E-2</c:v>
                </c:pt>
                <c:pt idx="443">
                  <c:v>4.45575E-2</c:v>
                </c:pt>
                <c:pt idx="444">
                  <c:v>4.4525000000000002E-2</c:v>
                </c:pt>
                <c:pt idx="445">
                  <c:v>4.4720000000000003E-2</c:v>
                </c:pt>
                <c:pt idx="446">
                  <c:v>4.5045000000000002E-2</c:v>
                </c:pt>
                <c:pt idx="447">
                  <c:v>4.4850000000000008E-2</c:v>
                </c:pt>
                <c:pt idx="448">
                  <c:v>4.4460000000000006E-2</c:v>
                </c:pt>
                <c:pt idx="449">
                  <c:v>4.4687500000000005E-2</c:v>
                </c:pt>
                <c:pt idx="450">
                  <c:v>4.4785000000000005E-2</c:v>
                </c:pt>
                <c:pt idx="451">
                  <c:v>4.4817500000000003E-2</c:v>
                </c:pt>
                <c:pt idx="452">
                  <c:v>4.5109999999999997E-2</c:v>
                </c:pt>
                <c:pt idx="453">
                  <c:v>4.5045000000000002E-2</c:v>
                </c:pt>
                <c:pt idx="454">
                  <c:v>4.4882499999999999E-2</c:v>
                </c:pt>
                <c:pt idx="455">
                  <c:v>4.4362500000000006E-2</c:v>
                </c:pt>
                <c:pt idx="456">
                  <c:v>4.4102499999999996E-2</c:v>
                </c:pt>
                <c:pt idx="457">
                  <c:v>4.4037500000000007E-2</c:v>
                </c:pt>
                <c:pt idx="458">
                  <c:v>4.3712500000000001E-2</c:v>
                </c:pt>
                <c:pt idx="459">
                  <c:v>4.33225E-2</c:v>
                </c:pt>
                <c:pt idx="460">
                  <c:v>4.3452499999999998E-2</c:v>
                </c:pt>
                <c:pt idx="461">
                  <c:v>4.4135000000000001E-2</c:v>
                </c:pt>
                <c:pt idx="462">
                  <c:v>4.4362500000000006E-2</c:v>
                </c:pt>
                <c:pt idx="463">
                  <c:v>4.3744999999999999E-2</c:v>
                </c:pt>
                <c:pt idx="464">
                  <c:v>4.3940000000000007E-2</c:v>
                </c:pt>
                <c:pt idx="465">
                  <c:v>4.3679999999999997E-2</c:v>
                </c:pt>
                <c:pt idx="466">
                  <c:v>4.342E-2</c:v>
                </c:pt>
                <c:pt idx="467">
                  <c:v>4.3614999999999994E-2</c:v>
                </c:pt>
                <c:pt idx="468">
                  <c:v>4.3257499999999997E-2</c:v>
                </c:pt>
                <c:pt idx="469">
                  <c:v>4.3387500000000002E-2</c:v>
                </c:pt>
                <c:pt idx="470">
                  <c:v>4.342E-2</c:v>
                </c:pt>
                <c:pt idx="471">
                  <c:v>4.3387500000000002E-2</c:v>
                </c:pt>
                <c:pt idx="472">
                  <c:v>4.33225E-2</c:v>
                </c:pt>
                <c:pt idx="473">
                  <c:v>4.3225000000000006E-2</c:v>
                </c:pt>
                <c:pt idx="474">
                  <c:v>4.3062500000000004E-2</c:v>
                </c:pt>
                <c:pt idx="475">
                  <c:v>4.2770000000000002E-2</c:v>
                </c:pt>
                <c:pt idx="476">
                  <c:v>4.3029999999999999E-2</c:v>
                </c:pt>
                <c:pt idx="477">
                  <c:v>4.2542500000000004E-2</c:v>
                </c:pt>
                <c:pt idx="478">
                  <c:v>4.2575000000000002E-2</c:v>
                </c:pt>
                <c:pt idx="479">
                  <c:v>4.2412500000000006E-2</c:v>
                </c:pt>
                <c:pt idx="480">
                  <c:v>4.2022500000000004E-2</c:v>
                </c:pt>
                <c:pt idx="481">
                  <c:v>4.2055000000000009E-2</c:v>
                </c:pt>
                <c:pt idx="482">
                  <c:v>4.2152500000000002E-2</c:v>
                </c:pt>
                <c:pt idx="483">
                  <c:v>4.2217500000000005E-2</c:v>
                </c:pt>
                <c:pt idx="484">
                  <c:v>4.2380000000000008E-2</c:v>
                </c:pt>
                <c:pt idx="485">
                  <c:v>4.2705E-2</c:v>
                </c:pt>
                <c:pt idx="486">
                  <c:v>4.2770000000000002E-2</c:v>
                </c:pt>
                <c:pt idx="487">
                  <c:v>4.2672500000000002E-2</c:v>
                </c:pt>
                <c:pt idx="488">
                  <c:v>4.2867499999999996E-2</c:v>
                </c:pt>
                <c:pt idx="489">
                  <c:v>4.3029999999999999E-2</c:v>
                </c:pt>
                <c:pt idx="490">
                  <c:v>4.2737500000000005E-2</c:v>
                </c:pt>
                <c:pt idx="491">
                  <c:v>4.3225000000000006E-2</c:v>
                </c:pt>
                <c:pt idx="492">
                  <c:v>4.3192500000000002E-2</c:v>
                </c:pt>
                <c:pt idx="493">
                  <c:v>4.33225E-2</c:v>
                </c:pt>
                <c:pt idx="494">
                  <c:v>4.33225E-2</c:v>
                </c:pt>
                <c:pt idx="495">
                  <c:v>4.342E-2</c:v>
                </c:pt>
                <c:pt idx="496">
                  <c:v>4.3290000000000009E-2</c:v>
                </c:pt>
                <c:pt idx="497">
                  <c:v>4.3485000000000003E-2</c:v>
                </c:pt>
                <c:pt idx="498">
                  <c:v>4.394E-2</c:v>
                </c:pt>
                <c:pt idx="499">
                  <c:v>4.3907500000000002E-2</c:v>
                </c:pt>
                <c:pt idx="500">
                  <c:v>4.3777499999999997E-2</c:v>
                </c:pt>
                <c:pt idx="501">
                  <c:v>4.3614999999999994E-2</c:v>
                </c:pt>
                <c:pt idx="502">
                  <c:v>4.3257499999999997E-2</c:v>
                </c:pt>
                <c:pt idx="503">
                  <c:v>4.3582500000000003E-2</c:v>
                </c:pt>
                <c:pt idx="504">
                  <c:v>4.3452499999999998E-2</c:v>
                </c:pt>
                <c:pt idx="505">
                  <c:v>4.3517500000000001E-2</c:v>
                </c:pt>
                <c:pt idx="506">
                  <c:v>4.3777499999999997E-2</c:v>
                </c:pt>
                <c:pt idx="507">
                  <c:v>4.4005000000000002E-2</c:v>
                </c:pt>
                <c:pt idx="508">
                  <c:v>4.4330000000000001E-2</c:v>
                </c:pt>
                <c:pt idx="509">
                  <c:v>4.4264999999999999E-2</c:v>
                </c:pt>
                <c:pt idx="510">
                  <c:v>4.4297500000000004E-2</c:v>
                </c:pt>
                <c:pt idx="511">
                  <c:v>4.4492499999999997E-2</c:v>
                </c:pt>
                <c:pt idx="512">
                  <c:v>4.4427499999999995E-2</c:v>
                </c:pt>
                <c:pt idx="513">
                  <c:v>4.4232500000000001E-2</c:v>
                </c:pt>
                <c:pt idx="514">
                  <c:v>4.4362500000000006E-2</c:v>
                </c:pt>
                <c:pt idx="515">
                  <c:v>4.4622499999999996E-2</c:v>
                </c:pt>
                <c:pt idx="516">
                  <c:v>4.4817500000000003E-2</c:v>
                </c:pt>
                <c:pt idx="517">
                  <c:v>4.5110000000000004E-2</c:v>
                </c:pt>
                <c:pt idx="518">
                  <c:v>4.5207500000000005E-2</c:v>
                </c:pt>
                <c:pt idx="519">
                  <c:v>4.5272500000000007E-2</c:v>
                </c:pt>
                <c:pt idx="520">
                  <c:v>4.5142500000000002E-2</c:v>
                </c:pt>
                <c:pt idx="521">
                  <c:v>4.4850000000000008E-2</c:v>
                </c:pt>
                <c:pt idx="522">
                  <c:v>4.4687500000000005E-2</c:v>
                </c:pt>
                <c:pt idx="523">
                  <c:v>4.45575E-2</c:v>
                </c:pt>
                <c:pt idx="524">
                  <c:v>4.45575E-2</c:v>
                </c:pt>
                <c:pt idx="525">
                  <c:v>4.4232500000000001E-2</c:v>
                </c:pt>
                <c:pt idx="526">
                  <c:v>4.4264999999999999E-2</c:v>
                </c:pt>
                <c:pt idx="527">
                  <c:v>4.4589999999999998E-2</c:v>
                </c:pt>
                <c:pt idx="528">
                  <c:v>4.4687500000000005E-2</c:v>
                </c:pt>
                <c:pt idx="529">
                  <c:v>4.4817500000000003E-2</c:v>
                </c:pt>
                <c:pt idx="530">
                  <c:v>4.4395000000000004E-2</c:v>
                </c:pt>
                <c:pt idx="531">
                  <c:v>4.4005000000000002E-2</c:v>
                </c:pt>
                <c:pt idx="532">
                  <c:v>4.3972500000000005E-2</c:v>
                </c:pt>
                <c:pt idx="533">
                  <c:v>4.3972500000000005E-2</c:v>
                </c:pt>
                <c:pt idx="534">
                  <c:v>4.4037500000000007E-2</c:v>
                </c:pt>
                <c:pt idx="535">
                  <c:v>4.4232500000000001E-2</c:v>
                </c:pt>
                <c:pt idx="536">
                  <c:v>4.4005000000000002E-2</c:v>
                </c:pt>
                <c:pt idx="537">
                  <c:v>4.3809999999999995E-2</c:v>
                </c:pt>
                <c:pt idx="538">
                  <c:v>4.342E-2</c:v>
                </c:pt>
                <c:pt idx="539">
                  <c:v>4.342E-2</c:v>
                </c:pt>
                <c:pt idx="540">
                  <c:v>4.3387500000000002E-2</c:v>
                </c:pt>
                <c:pt idx="541">
                  <c:v>4.3387500000000002E-2</c:v>
                </c:pt>
                <c:pt idx="542">
                  <c:v>4.3257499999999997E-2</c:v>
                </c:pt>
                <c:pt idx="543">
                  <c:v>4.3127499999999999E-2</c:v>
                </c:pt>
                <c:pt idx="544">
                  <c:v>4.3095000000000001E-2</c:v>
                </c:pt>
                <c:pt idx="545">
                  <c:v>4.3095000000000001E-2</c:v>
                </c:pt>
                <c:pt idx="546">
                  <c:v>4.3517500000000001E-2</c:v>
                </c:pt>
                <c:pt idx="547">
                  <c:v>4.3387500000000002E-2</c:v>
                </c:pt>
                <c:pt idx="548">
                  <c:v>4.3289999999999995E-2</c:v>
                </c:pt>
                <c:pt idx="549">
                  <c:v>4.3095000000000001E-2</c:v>
                </c:pt>
                <c:pt idx="550">
                  <c:v>4.33225E-2</c:v>
                </c:pt>
                <c:pt idx="551">
                  <c:v>4.3387500000000002E-2</c:v>
                </c:pt>
                <c:pt idx="552">
                  <c:v>4.3452499999999998E-2</c:v>
                </c:pt>
                <c:pt idx="553">
                  <c:v>4.33225E-2</c:v>
                </c:pt>
                <c:pt idx="554">
                  <c:v>4.3550000000000005E-2</c:v>
                </c:pt>
                <c:pt idx="555">
                  <c:v>4.3452499999999998E-2</c:v>
                </c:pt>
                <c:pt idx="556">
                  <c:v>4.3712500000000001E-2</c:v>
                </c:pt>
                <c:pt idx="557">
                  <c:v>4.3582500000000003E-2</c:v>
                </c:pt>
                <c:pt idx="558">
                  <c:v>4.3875000000000004E-2</c:v>
                </c:pt>
                <c:pt idx="559">
                  <c:v>4.3679999999999997E-2</c:v>
                </c:pt>
                <c:pt idx="560">
                  <c:v>4.4005000000000002E-2</c:v>
                </c:pt>
                <c:pt idx="561">
                  <c:v>4.4167500000000005E-2</c:v>
                </c:pt>
                <c:pt idx="562">
                  <c:v>4.4102499999999996E-2</c:v>
                </c:pt>
                <c:pt idx="563">
                  <c:v>4.4135000000000001E-2</c:v>
                </c:pt>
                <c:pt idx="564">
                  <c:v>4.4037500000000007E-2</c:v>
                </c:pt>
                <c:pt idx="565">
                  <c:v>4.4167500000000005E-2</c:v>
                </c:pt>
                <c:pt idx="566">
                  <c:v>4.4785000000000005E-2</c:v>
                </c:pt>
                <c:pt idx="567">
                  <c:v>4.4720000000000003E-2</c:v>
                </c:pt>
                <c:pt idx="568">
                  <c:v>4.4525000000000002E-2</c:v>
                </c:pt>
                <c:pt idx="569">
                  <c:v>4.4525000000000002E-2</c:v>
                </c:pt>
                <c:pt idx="570">
                  <c:v>4.4589999999999998E-2</c:v>
                </c:pt>
                <c:pt idx="571">
                  <c:v>4.4850000000000008E-2</c:v>
                </c:pt>
                <c:pt idx="572">
                  <c:v>4.4655E-2</c:v>
                </c:pt>
                <c:pt idx="573">
                  <c:v>4.4264999999999999E-2</c:v>
                </c:pt>
                <c:pt idx="574">
                  <c:v>4.4037500000000007E-2</c:v>
                </c:pt>
                <c:pt idx="575">
                  <c:v>4.4069999999999998E-2</c:v>
                </c:pt>
                <c:pt idx="576">
                  <c:v>4.4264999999999999E-2</c:v>
                </c:pt>
                <c:pt idx="577">
                  <c:v>4.4135000000000001E-2</c:v>
                </c:pt>
                <c:pt idx="578">
                  <c:v>4.38425E-2</c:v>
                </c:pt>
                <c:pt idx="579">
                  <c:v>4.394E-2</c:v>
                </c:pt>
                <c:pt idx="580">
                  <c:v>4.4297500000000004E-2</c:v>
                </c:pt>
                <c:pt idx="581">
                  <c:v>4.4395000000000004E-2</c:v>
                </c:pt>
                <c:pt idx="582">
                  <c:v>4.4167500000000005E-2</c:v>
                </c:pt>
                <c:pt idx="583">
                  <c:v>4.4264999999999999E-2</c:v>
                </c:pt>
                <c:pt idx="584">
                  <c:v>4.4167500000000005E-2</c:v>
                </c:pt>
                <c:pt idx="585">
                  <c:v>4.4330000000000001E-2</c:v>
                </c:pt>
                <c:pt idx="586">
                  <c:v>4.4069999999999998E-2</c:v>
                </c:pt>
                <c:pt idx="587">
                  <c:v>4.4005000000000002E-2</c:v>
                </c:pt>
                <c:pt idx="588">
                  <c:v>4.3972500000000005E-2</c:v>
                </c:pt>
                <c:pt idx="589">
                  <c:v>4.4069999999999998E-2</c:v>
                </c:pt>
                <c:pt idx="590">
                  <c:v>4.4200000000000003E-2</c:v>
                </c:pt>
                <c:pt idx="591">
                  <c:v>4.4037500000000007E-2</c:v>
                </c:pt>
                <c:pt idx="592">
                  <c:v>4.4264999999999999E-2</c:v>
                </c:pt>
                <c:pt idx="593">
                  <c:v>4.4460000000000006E-2</c:v>
                </c:pt>
                <c:pt idx="594">
                  <c:v>4.4492499999999997E-2</c:v>
                </c:pt>
                <c:pt idx="595">
                  <c:v>4.4752500000000001E-2</c:v>
                </c:pt>
                <c:pt idx="596">
                  <c:v>4.4947500000000001E-2</c:v>
                </c:pt>
                <c:pt idx="597">
                  <c:v>4.5272499999999993E-2</c:v>
                </c:pt>
                <c:pt idx="598">
                  <c:v>4.5045000000000002E-2</c:v>
                </c:pt>
                <c:pt idx="599">
                  <c:v>4.5402499999999998E-2</c:v>
                </c:pt>
                <c:pt idx="600">
                  <c:v>4.5695E-2</c:v>
                </c:pt>
                <c:pt idx="601">
                  <c:v>4.5500000000000006E-2</c:v>
                </c:pt>
                <c:pt idx="602">
                  <c:v>4.5565000000000001E-2</c:v>
                </c:pt>
                <c:pt idx="603">
                  <c:v>4.5532500000000004E-2</c:v>
                </c:pt>
                <c:pt idx="604">
                  <c:v>4.5857500000000002E-2</c:v>
                </c:pt>
                <c:pt idx="605">
                  <c:v>4.6020000000000005E-2</c:v>
                </c:pt>
                <c:pt idx="606">
                  <c:v>4.6020000000000005E-2</c:v>
                </c:pt>
                <c:pt idx="607">
                  <c:v>4.6247499999999997E-2</c:v>
                </c:pt>
                <c:pt idx="608">
                  <c:v>4.6280000000000002E-2</c:v>
                </c:pt>
                <c:pt idx="609">
                  <c:v>4.7222500000000008E-2</c:v>
                </c:pt>
                <c:pt idx="610">
                  <c:v>4.77425E-2</c:v>
                </c:pt>
                <c:pt idx="611">
                  <c:v>4.7645000000000007E-2</c:v>
                </c:pt>
                <c:pt idx="612">
                  <c:v>4.8295000000000005E-2</c:v>
                </c:pt>
                <c:pt idx="613">
                  <c:v>4.82625E-2</c:v>
                </c:pt>
                <c:pt idx="614">
                  <c:v>4.7709999999999995E-2</c:v>
                </c:pt>
                <c:pt idx="615">
                  <c:v>4.7775000000000005E-2</c:v>
                </c:pt>
                <c:pt idx="616">
                  <c:v>4.77425E-2</c:v>
                </c:pt>
                <c:pt idx="617">
                  <c:v>4.7352499999999999E-2</c:v>
                </c:pt>
                <c:pt idx="618">
                  <c:v>4.7417500000000001E-2</c:v>
                </c:pt>
                <c:pt idx="619">
                  <c:v>4.7677499999999998E-2</c:v>
                </c:pt>
                <c:pt idx="620">
                  <c:v>4.8002500000000003E-2</c:v>
                </c:pt>
                <c:pt idx="621">
                  <c:v>4.7547500000000006E-2</c:v>
                </c:pt>
                <c:pt idx="622">
                  <c:v>4.7352499999999999E-2</c:v>
                </c:pt>
                <c:pt idx="623">
                  <c:v>4.7190000000000003E-2</c:v>
                </c:pt>
                <c:pt idx="624">
                  <c:v>4.7287499999999996E-2</c:v>
                </c:pt>
                <c:pt idx="625">
                  <c:v>4.7287499999999996E-2</c:v>
                </c:pt>
                <c:pt idx="626">
                  <c:v>4.6897499999999995E-2</c:v>
                </c:pt>
                <c:pt idx="627">
                  <c:v>4.7060000000000005E-2</c:v>
                </c:pt>
                <c:pt idx="628">
                  <c:v>4.7547499999999999E-2</c:v>
                </c:pt>
                <c:pt idx="629">
                  <c:v>4.8034999999999994E-2</c:v>
                </c:pt>
                <c:pt idx="630">
                  <c:v>4.7807500000000003E-2</c:v>
                </c:pt>
                <c:pt idx="631">
                  <c:v>4.7449999999999999E-2</c:v>
                </c:pt>
                <c:pt idx="632">
                  <c:v>4.7384999999999997E-2</c:v>
                </c:pt>
                <c:pt idx="633">
                  <c:v>4.7709999999999995E-2</c:v>
                </c:pt>
                <c:pt idx="634">
                  <c:v>4.7774999999999998E-2</c:v>
                </c:pt>
                <c:pt idx="635">
                  <c:v>4.7515000000000002E-2</c:v>
                </c:pt>
                <c:pt idx="636">
                  <c:v>4.7677499999999998E-2</c:v>
                </c:pt>
                <c:pt idx="637">
                  <c:v>4.7190000000000003E-2</c:v>
                </c:pt>
                <c:pt idx="638">
                  <c:v>4.7287499999999996E-2</c:v>
                </c:pt>
                <c:pt idx="639">
                  <c:v>4.6864999999999997E-2</c:v>
                </c:pt>
                <c:pt idx="640">
                  <c:v>4.6995000000000002E-2</c:v>
                </c:pt>
                <c:pt idx="641">
                  <c:v>4.6929999999999999E-2</c:v>
                </c:pt>
                <c:pt idx="642">
                  <c:v>4.6800000000000008E-2</c:v>
                </c:pt>
                <c:pt idx="643">
                  <c:v>4.6637499999999998E-2</c:v>
                </c:pt>
                <c:pt idx="644">
                  <c:v>4.6312500000000006E-2</c:v>
                </c:pt>
                <c:pt idx="645">
                  <c:v>4.6409999999999993E-2</c:v>
                </c:pt>
                <c:pt idx="646">
                  <c:v>4.6312500000000006E-2</c:v>
                </c:pt>
                <c:pt idx="647">
                  <c:v>4.5987500000000008E-2</c:v>
                </c:pt>
                <c:pt idx="648">
                  <c:v>4.6084999999999994E-2</c:v>
                </c:pt>
                <c:pt idx="649">
                  <c:v>4.57925E-2</c:v>
                </c:pt>
                <c:pt idx="650">
                  <c:v>4.57925E-2</c:v>
                </c:pt>
                <c:pt idx="651">
                  <c:v>4.5825000000000005E-2</c:v>
                </c:pt>
                <c:pt idx="652">
                  <c:v>4.6247500000000004E-2</c:v>
                </c:pt>
                <c:pt idx="653">
                  <c:v>4.5955000000000003E-2</c:v>
                </c:pt>
                <c:pt idx="654">
                  <c:v>4.5825000000000005E-2</c:v>
                </c:pt>
                <c:pt idx="655">
                  <c:v>4.6280000000000002E-2</c:v>
                </c:pt>
                <c:pt idx="656">
                  <c:v>4.5987500000000008E-2</c:v>
                </c:pt>
                <c:pt idx="657">
                  <c:v>4.6117499999999999E-2</c:v>
                </c:pt>
                <c:pt idx="658">
                  <c:v>4.589E-2</c:v>
                </c:pt>
                <c:pt idx="659">
                  <c:v>4.5857500000000002E-2</c:v>
                </c:pt>
                <c:pt idx="660">
                  <c:v>4.5727499999999997E-2</c:v>
                </c:pt>
                <c:pt idx="661">
                  <c:v>4.5434999999999996E-2</c:v>
                </c:pt>
                <c:pt idx="662">
                  <c:v>4.5499999999999999E-2</c:v>
                </c:pt>
                <c:pt idx="663">
                  <c:v>4.5370000000000001E-2</c:v>
                </c:pt>
                <c:pt idx="664">
                  <c:v>4.5045000000000002E-2</c:v>
                </c:pt>
                <c:pt idx="665">
                  <c:v>4.4589999999999998E-2</c:v>
                </c:pt>
                <c:pt idx="666">
                  <c:v>4.4525000000000002E-2</c:v>
                </c:pt>
                <c:pt idx="667">
                  <c:v>4.45575E-2</c:v>
                </c:pt>
                <c:pt idx="668">
                  <c:v>4.4460000000000006E-2</c:v>
                </c:pt>
                <c:pt idx="669">
                  <c:v>4.4589999999999998E-2</c:v>
                </c:pt>
                <c:pt idx="670">
                  <c:v>4.4687500000000005E-2</c:v>
                </c:pt>
                <c:pt idx="671">
                  <c:v>4.4264999999999999E-2</c:v>
                </c:pt>
                <c:pt idx="672">
                  <c:v>4.4069999999999998E-2</c:v>
                </c:pt>
                <c:pt idx="673">
                  <c:v>4.3290000000000009E-2</c:v>
                </c:pt>
                <c:pt idx="674">
                  <c:v>4.2900000000000001E-2</c:v>
                </c:pt>
                <c:pt idx="675">
                  <c:v>4.3062500000000004E-2</c:v>
                </c:pt>
                <c:pt idx="676">
                  <c:v>4.33225E-2</c:v>
                </c:pt>
                <c:pt idx="677">
                  <c:v>4.3810000000000002E-2</c:v>
                </c:pt>
                <c:pt idx="678">
                  <c:v>4.3875000000000004E-2</c:v>
                </c:pt>
                <c:pt idx="679">
                  <c:v>4.4069999999999998E-2</c:v>
                </c:pt>
                <c:pt idx="680">
                  <c:v>4.4069999999999998E-2</c:v>
                </c:pt>
                <c:pt idx="681">
                  <c:v>4.4037500000000007E-2</c:v>
                </c:pt>
                <c:pt idx="682">
                  <c:v>4.4492499999999997E-2</c:v>
                </c:pt>
                <c:pt idx="683">
                  <c:v>4.5012500000000004E-2</c:v>
                </c:pt>
                <c:pt idx="684">
                  <c:v>4.4882499999999999E-2</c:v>
                </c:pt>
                <c:pt idx="685">
                  <c:v>4.4525000000000002E-2</c:v>
                </c:pt>
                <c:pt idx="686">
                  <c:v>4.4914999999999997E-2</c:v>
                </c:pt>
                <c:pt idx="687">
                  <c:v>4.4622500000000002E-2</c:v>
                </c:pt>
                <c:pt idx="688">
                  <c:v>4.4037500000000007E-2</c:v>
                </c:pt>
                <c:pt idx="689">
                  <c:v>4.4167499999999998E-2</c:v>
                </c:pt>
                <c:pt idx="690">
                  <c:v>4.4005000000000002E-2</c:v>
                </c:pt>
                <c:pt idx="691">
                  <c:v>4.2217499999999998E-2</c:v>
                </c:pt>
                <c:pt idx="692">
                  <c:v>4.2217499999999998E-2</c:v>
                </c:pt>
                <c:pt idx="693">
                  <c:v>4.2639999999999997E-2</c:v>
                </c:pt>
                <c:pt idx="694">
                  <c:v>4.2575000000000002E-2</c:v>
                </c:pt>
                <c:pt idx="695">
                  <c:v>4.2705E-2</c:v>
                </c:pt>
                <c:pt idx="696">
                  <c:v>4.2932499999999998E-2</c:v>
                </c:pt>
                <c:pt idx="697">
                  <c:v>4.2672500000000002E-2</c:v>
                </c:pt>
                <c:pt idx="698">
                  <c:v>4.3062500000000004E-2</c:v>
                </c:pt>
                <c:pt idx="699">
                  <c:v>4.2835000000000005E-2</c:v>
                </c:pt>
                <c:pt idx="700">
                  <c:v>4.2477499999999994E-2</c:v>
                </c:pt>
                <c:pt idx="701">
                  <c:v>4.2119999999999998E-2</c:v>
                </c:pt>
                <c:pt idx="702">
                  <c:v>4.1274999999999999E-2</c:v>
                </c:pt>
                <c:pt idx="703">
                  <c:v>4.1307499999999997E-2</c:v>
                </c:pt>
                <c:pt idx="704">
                  <c:v>4.1437500000000002E-2</c:v>
                </c:pt>
                <c:pt idx="705">
                  <c:v>4.1015000000000003E-2</c:v>
                </c:pt>
                <c:pt idx="706">
                  <c:v>4.1015000000000003E-2</c:v>
                </c:pt>
                <c:pt idx="707">
                  <c:v>4.1274999999999999E-2</c:v>
                </c:pt>
                <c:pt idx="708">
                  <c:v>4.1307499999999997E-2</c:v>
                </c:pt>
                <c:pt idx="709">
                  <c:v>4.1307499999999997E-2</c:v>
                </c:pt>
                <c:pt idx="710">
                  <c:v>4.1404999999999997E-2</c:v>
                </c:pt>
                <c:pt idx="711">
                  <c:v>4.1242499999999994E-2</c:v>
                </c:pt>
                <c:pt idx="712">
                  <c:v>4.0982499999999998E-2</c:v>
                </c:pt>
                <c:pt idx="713">
                  <c:v>4.1307499999999997E-2</c:v>
                </c:pt>
                <c:pt idx="714">
                  <c:v>4.1535000000000002E-2</c:v>
                </c:pt>
                <c:pt idx="715">
                  <c:v>4.1665000000000008E-2</c:v>
                </c:pt>
                <c:pt idx="716">
                  <c:v>4.1502500000000005E-2</c:v>
                </c:pt>
                <c:pt idx="717">
                  <c:v>4.1145000000000001E-2</c:v>
                </c:pt>
                <c:pt idx="718">
                  <c:v>4.1112500000000003E-2</c:v>
                </c:pt>
                <c:pt idx="719">
                  <c:v>4.1145000000000001E-2</c:v>
                </c:pt>
                <c:pt idx="720">
                  <c:v>4.1015000000000003E-2</c:v>
                </c:pt>
                <c:pt idx="721">
                  <c:v>4.0527500000000001E-2</c:v>
                </c:pt>
                <c:pt idx="722">
                  <c:v>4.0527500000000001E-2</c:v>
                </c:pt>
                <c:pt idx="723">
                  <c:v>4.0625000000000001E-2</c:v>
                </c:pt>
                <c:pt idx="724">
                  <c:v>4.0429999999999994E-2</c:v>
                </c:pt>
                <c:pt idx="725">
                  <c:v>4.0007499999999994E-2</c:v>
                </c:pt>
                <c:pt idx="726">
                  <c:v>3.9552500000000004E-2</c:v>
                </c:pt>
                <c:pt idx="727">
                  <c:v>3.9259999999999996E-2</c:v>
                </c:pt>
                <c:pt idx="728">
                  <c:v>3.9032500000000005E-2</c:v>
                </c:pt>
                <c:pt idx="729">
                  <c:v>3.8740000000000004E-2</c:v>
                </c:pt>
                <c:pt idx="730">
                  <c:v>3.9E-2</c:v>
                </c:pt>
                <c:pt idx="731">
                  <c:v>3.8447499999999996E-2</c:v>
                </c:pt>
                <c:pt idx="732">
                  <c:v>3.8447499999999996E-2</c:v>
                </c:pt>
                <c:pt idx="733">
                  <c:v>3.8805000000000006E-2</c:v>
                </c:pt>
                <c:pt idx="734">
                  <c:v>3.9162500000000003E-2</c:v>
                </c:pt>
                <c:pt idx="735">
                  <c:v>4.03325E-2</c:v>
                </c:pt>
                <c:pt idx="736">
                  <c:v>4.0722500000000002E-2</c:v>
                </c:pt>
                <c:pt idx="737">
                  <c:v>4.0105000000000002E-2</c:v>
                </c:pt>
                <c:pt idx="738">
                  <c:v>4.0235E-2</c:v>
                </c:pt>
                <c:pt idx="739">
                  <c:v>4.0104999999999995E-2</c:v>
                </c:pt>
                <c:pt idx="740">
                  <c:v>4.0722500000000002E-2</c:v>
                </c:pt>
                <c:pt idx="741">
                  <c:v>4.0625000000000001E-2</c:v>
                </c:pt>
                <c:pt idx="742">
                  <c:v>3.9910000000000001E-2</c:v>
                </c:pt>
                <c:pt idx="743">
                  <c:v>3.9844999999999998E-2</c:v>
                </c:pt>
                <c:pt idx="744">
                  <c:v>3.8934999999999997E-2</c:v>
                </c:pt>
                <c:pt idx="745">
                  <c:v>3.9682500000000002E-2</c:v>
                </c:pt>
                <c:pt idx="746">
                  <c:v>4.0495000000000003E-2</c:v>
                </c:pt>
                <c:pt idx="747">
                  <c:v>4.03325E-2</c:v>
                </c:pt>
                <c:pt idx="748">
                  <c:v>4.0722500000000002E-2</c:v>
                </c:pt>
                <c:pt idx="749">
                  <c:v>3.9715E-2</c:v>
                </c:pt>
                <c:pt idx="750">
                  <c:v>3.9357499999999997E-2</c:v>
                </c:pt>
                <c:pt idx="751">
                  <c:v>3.8642499999999996E-2</c:v>
                </c:pt>
                <c:pt idx="752">
                  <c:v>3.8869999999999995E-2</c:v>
                </c:pt>
                <c:pt idx="753">
                  <c:v>3.8024999999999996E-2</c:v>
                </c:pt>
                <c:pt idx="754">
                  <c:v>3.6237499999999999E-2</c:v>
                </c:pt>
                <c:pt idx="755">
                  <c:v>3.6334999999999999E-2</c:v>
                </c:pt>
                <c:pt idx="756">
                  <c:v>3.5944999999999998E-2</c:v>
                </c:pt>
                <c:pt idx="757">
                  <c:v>3.6205000000000001E-2</c:v>
                </c:pt>
                <c:pt idx="758">
                  <c:v>3.6302500000000001E-2</c:v>
                </c:pt>
                <c:pt idx="759">
                  <c:v>3.5944999999999998E-2</c:v>
                </c:pt>
                <c:pt idx="760">
                  <c:v>3.5392500000000007E-2</c:v>
                </c:pt>
                <c:pt idx="761">
                  <c:v>3.5165000000000002E-2</c:v>
                </c:pt>
                <c:pt idx="762">
                  <c:v>3.5327500000000005E-2</c:v>
                </c:pt>
                <c:pt idx="763">
                  <c:v>3.5262500000000002E-2</c:v>
                </c:pt>
                <c:pt idx="764">
                  <c:v>3.4872500000000001E-2</c:v>
                </c:pt>
                <c:pt idx="765">
                  <c:v>3.34425E-2</c:v>
                </c:pt>
                <c:pt idx="766">
                  <c:v>3.5262500000000002E-2</c:v>
                </c:pt>
                <c:pt idx="767">
                  <c:v>3.5327500000000005E-2</c:v>
                </c:pt>
                <c:pt idx="768">
                  <c:v>3.4775000000000007E-2</c:v>
                </c:pt>
                <c:pt idx="769">
                  <c:v>3.51975E-2</c:v>
                </c:pt>
                <c:pt idx="770">
                  <c:v>3.5522499999999999E-2</c:v>
                </c:pt>
                <c:pt idx="771">
                  <c:v>3.5165000000000002E-2</c:v>
                </c:pt>
                <c:pt idx="772">
                  <c:v>3.4872500000000001E-2</c:v>
                </c:pt>
                <c:pt idx="773">
                  <c:v>3.5424999999999998E-2</c:v>
                </c:pt>
                <c:pt idx="774">
                  <c:v>3.4775E-2</c:v>
                </c:pt>
                <c:pt idx="775">
                  <c:v>3.5327500000000005E-2</c:v>
                </c:pt>
                <c:pt idx="776">
                  <c:v>3.5522499999999999E-2</c:v>
                </c:pt>
                <c:pt idx="777">
                  <c:v>3.6042500000000005E-2</c:v>
                </c:pt>
                <c:pt idx="778">
                  <c:v>3.5490000000000001E-2</c:v>
                </c:pt>
                <c:pt idx="779">
                  <c:v>3.6302500000000001E-2</c:v>
                </c:pt>
                <c:pt idx="780">
                  <c:v>3.6205000000000008E-2</c:v>
                </c:pt>
                <c:pt idx="781">
                  <c:v>3.6985000000000004E-2</c:v>
                </c:pt>
                <c:pt idx="782">
                  <c:v>3.71475E-2</c:v>
                </c:pt>
                <c:pt idx="783">
                  <c:v>3.7374999999999999E-2</c:v>
                </c:pt>
                <c:pt idx="784">
                  <c:v>3.7895000000000005E-2</c:v>
                </c:pt>
                <c:pt idx="785">
                  <c:v>3.6595000000000003E-2</c:v>
                </c:pt>
                <c:pt idx="786">
                  <c:v>3.6789999999999996E-2</c:v>
                </c:pt>
                <c:pt idx="787">
                  <c:v>3.7960000000000001E-2</c:v>
                </c:pt>
                <c:pt idx="788">
                  <c:v>3.7602499999999997E-2</c:v>
                </c:pt>
                <c:pt idx="789">
                  <c:v>3.7277500000000005E-2</c:v>
                </c:pt>
                <c:pt idx="790">
                  <c:v>3.6400000000000002E-2</c:v>
                </c:pt>
                <c:pt idx="791">
                  <c:v>3.5619999999999999E-2</c:v>
                </c:pt>
                <c:pt idx="792">
                  <c:v>3.5587500000000001E-2</c:v>
                </c:pt>
                <c:pt idx="793">
                  <c:v>3.5555000000000003E-2</c:v>
                </c:pt>
                <c:pt idx="794">
                  <c:v>3.6627500000000007E-2</c:v>
                </c:pt>
                <c:pt idx="795">
                  <c:v>3.6887500000000004E-2</c:v>
                </c:pt>
                <c:pt idx="796">
                  <c:v>3.6725000000000001E-2</c:v>
                </c:pt>
                <c:pt idx="797">
                  <c:v>3.6075000000000003E-2</c:v>
                </c:pt>
                <c:pt idx="798">
                  <c:v>3.6465000000000004E-2</c:v>
                </c:pt>
                <c:pt idx="799">
                  <c:v>3.5717500000000006E-2</c:v>
                </c:pt>
                <c:pt idx="800">
                  <c:v>3.5002500000000006E-2</c:v>
                </c:pt>
                <c:pt idx="801">
                  <c:v>3.4645000000000009E-2</c:v>
                </c:pt>
                <c:pt idx="802">
                  <c:v>3.39625E-2</c:v>
                </c:pt>
                <c:pt idx="803">
                  <c:v>3.4060000000000007E-2</c:v>
                </c:pt>
                <c:pt idx="804">
                  <c:v>3.3637500000000001E-2</c:v>
                </c:pt>
                <c:pt idx="805">
                  <c:v>3.3377500000000004E-2</c:v>
                </c:pt>
                <c:pt idx="806">
                  <c:v>3.4125000000000003E-2</c:v>
                </c:pt>
                <c:pt idx="807">
                  <c:v>3.4190000000000005E-2</c:v>
                </c:pt>
                <c:pt idx="808">
                  <c:v>3.41575E-2</c:v>
                </c:pt>
                <c:pt idx="809">
                  <c:v>3.46775E-2</c:v>
                </c:pt>
                <c:pt idx="810">
                  <c:v>3.4840000000000003E-2</c:v>
                </c:pt>
                <c:pt idx="811">
                  <c:v>3.4125000000000003E-2</c:v>
                </c:pt>
                <c:pt idx="812">
                  <c:v>3.4970000000000001E-2</c:v>
                </c:pt>
                <c:pt idx="813">
                  <c:v>3.5229999999999997E-2</c:v>
                </c:pt>
                <c:pt idx="814">
                  <c:v>3.4970000000000001E-2</c:v>
                </c:pt>
                <c:pt idx="815">
                  <c:v>3.4482499999999999E-2</c:v>
                </c:pt>
                <c:pt idx="816">
                  <c:v>3.4612499999999997E-2</c:v>
                </c:pt>
                <c:pt idx="817">
                  <c:v>3.4709999999999998E-2</c:v>
                </c:pt>
                <c:pt idx="818">
                  <c:v>3.6172500000000003E-2</c:v>
                </c:pt>
                <c:pt idx="819">
                  <c:v>3.6075000000000003E-2</c:v>
                </c:pt>
                <c:pt idx="820">
                  <c:v>3.5815000000000007E-2</c:v>
                </c:pt>
                <c:pt idx="821">
                  <c:v>3.5944999999999998E-2</c:v>
                </c:pt>
                <c:pt idx="822">
                  <c:v>3.6659999999999998E-2</c:v>
                </c:pt>
                <c:pt idx="823">
                  <c:v>3.7212500000000003E-2</c:v>
                </c:pt>
                <c:pt idx="824">
                  <c:v>3.78625E-2</c:v>
                </c:pt>
                <c:pt idx="825">
                  <c:v>3.8350000000000002E-2</c:v>
                </c:pt>
                <c:pt idx="826">
                  <c:v>3.7310000000000003E-2</c:v>
                </c:pt>
                <c:pt idx="827">
                  <c:v>3.7082499999999997E-2</c:v>
                </c:pt>
                <c:pt idx="828">
                  <c:v>3.7375000000000005E-2</c:v>
                </c:pt>
                <c:pt idx="829">
                  <c:v>3.78625E-2</c:v>
                </c:pt>
                <c:pt idx="830">
                  <c:v>3.8155000000000001E-2</c:v>
                </c:pt>
                <c:pt idx="831">
                  <c:v>3.8025000000000003E-2</c:v>
                </c:pt>
                <c:pt idx="832">
                  <c:v>3.7342500000000001E-2</c:v>
                </c:pt>
                <c:pt idx="833">
                  <c:v>3.7569999999999999E-2</c:v>
                </c:pt>
                <c:pt idx="834">
                  <c:v>3.6920000000000001E-2</c:v>
                </c:pt>
                <c:pt idx="835">
                  <c:v>3.7764999999999993E-2</c:v>
                </c:pt>
                <c:pt idx="836">
                  <c:v>3.78625E-2</c:v>
                </c:pt>
                <c:pt idx="837">
                  <c:v>3.7765000000000007E-2</c:v>
                </c:pt>
                <c:pt idx="838">
                  <c:v>3.8317499999999997E-2</c:v>
                </c:pt>
                <c:pt idx="839">
                  <c:v>3.7472499999999999E-2</c:v>
                </c:pt>
                <c:pt idx="840">
                  <c:v>3.7277499999999998E-2</c:v>
                </c:pt>
                <c:pt idx="841">
                  <c:v>3.7114999999999995E-2</c:v>
                </c:pt>
                <c:pt idx="842">
                  <c:v>3.7797500000000005E-2</c:v>
                </c:pt>
                <c:pt idx="843">
                  <c:v>3.8089999999999999E-2</c:v>
                </c:pt>
                <c:pt idx="844">
                  <c:v>3.7927500000000003E-2</c:v>
                </c:pt>
                <c:pt idx="845">
                  <c:v>3.705E-2</c:v>
                </c:pt>
                <c:pt idx="846">
                  <c:v>3.7537500000000001E-2</c:v>
                </c:pt>
                <c:pt idx="847">
                  <c:v>3.7439999999999994E-2</c:v>
                </c:pt>
                <c:pt idx="848">
                  <c:v>3.7439999999999994E-2</c:v>
                </c:pt>
                <c:pt idx="849">
                  <c:v>3.8252500000000002E-2</c:v>
                </c:pt>
                <c:pt idx="850">
                  <c:v>3.7797500000000005E-2</c:v>
                </c:pt>
                <c:pt idx="851">
                  <c:v>3.8350000000000002E-2</c:v>
                </c:pt>
                <c:pt idx="852">
                  <c:v>3.8837499999999997E-2</c:v>
                </c:pt>
                <c:pt idx="853">
                  <c:v>3.9649999999999998E-2</c:v>
                </c:pt>
                <c:pt idx="854">
                  <c:v>3.90975E-2</c:v>
                </c:pt>
                <c:pt idx="855">
                  <c:v>3.9064999999999996E-2</c:v>
                </c:pt>
                <c:pt idx="856">
                  <c:v>3.9064999999999996E-2</c:v>
                </c:pt>
                <c:pt idx="857">
                  <c:v>3.8545000000000003E-2</c:v>
                </c:pt>
                <c:pt idx="858">
                  <c:v>3.9487500000000002E-2</c:v>
                </c:pt>
                <c:pt idx="859">
                  <c:v>3.9260000000000003E-2</c:v>
                </c:pt>
                <c:pt idx="860">
                  <c:v>3.9454999999999997E-2</c:v>
                </c:pt>
                <c:pt idx="861">
                  <c:v>3.9454999999999997E-2</c:v>
                </c:pt>
                <c:pt idx="862">
                  <c:v>3.9422500000000006E-2</c:v>
                </c:pt>
                <c:pt idx="863">
                  <c:v>3.9975000000000004E-2</c:v>
                </c:pt>
                <c:pt idx="864">
                  <c:v>4.0039999999999999E-2</c:v>
                </c:pt>
                <c:pt idx="865">
                  <c:v>4.0559999999999992E-2</c:v>
                </c:pt>
                <c:pt idx="866">
                  <c:v>4.0267499999999998E-2</c:v>
                </c:pt>
                <c:pt idx="867">
                  <c:v>3.9747499999999998E-2</c:v>
                </c:pt>
                <c:pt idx="868">
                  <c:v>3.9942499999999999E-2</c:v>
                </c:pt>
                <c:pt idx="869">
                  <c:v>3.9682500000000002E-2</c:v>
                </c:pt>
                <c:pt idx="870">
                  <c:v>3.9780000000000003E-2</c:v>
                </c:pt>
                <c:pt idx="871">
                  <c:v>3.9780000000000003E-2</c:v>
                </c:pt>
                <c:pt idx="872">
                  <c:v>3.9974999999999997E-2</c:v>
                </c:pt>
                <c:pt idx="873">
                  <c:v>3.9260000000000003E-2</c:v>
                </c:pt>
                <c:pt idx="874">
                  <c:v>3.8934999999999997E-2</c:v>
                </c:pt>
                <c:pt idx="875">
                  <c:v>3.8545000000000003E-2</c:v>
                </c:pt>
                <c:pt idx="876">
                  <c:v>3.8739999999999997E-2</c:v>
                </c:pt>
                <c:pt idx="877">
                  <c:v>3.8804999999999999E-2</c:v>
                </c:pt>
                <c:pt idx="878">
                  <c:v>3.9032499999999998E-2</c:v>
                </c:pt>
                <c:pt idx="879">
                  <c:v>3.9292500000000001E-2</c:v>
                </c:pt>
                <c:pt idx="880">
                  <c:v>3.8740000000000004E-2</c:v>
                </c:pt>
                <c:pt idx="881">
                  <c:v>3.8317499999999997E-2</c:v>
                </c:pt>
                <c:pt idx="882">
                  <c:v>3.7960000000000001E-2</c:v>
                </c:pt>
                <c:pt idx="883">
                  <c:v>3.7927499999999996E-2</c:v>
                </c:pt>
                <c:pt idx="884">
                  <c:v>3.8219999999999997E-2</c:v>
                </c:pt>
                <c:pt idx="885">
                  <c:v>3.78625E-2</c:v>
                </c:pt>
                <c:pt idx="886">
                  <c:v>3.8577499999999994E-2</c:v>
                </c:pt>
                <c:pt idx="887">
                  <c:v>3.8967500000000002E-2</c:v>
                </c:pt>
                <c:pt idx="888">
                  <c:v>3.9682500000000002E-2</c:v>
                </c:pt>
                <c:pt idx="889">
                  <c:v>3.9942499999999999E-2</c:v>
                </c:pt>
                <c:pt idx="890">
                  <c:v>3.9682500000000002E-2</c:v>
                </c:pt>
                <c:pt idx="891">
                  <c:v>3.9877499999999996E-2</c:v>
                </c:pt>
                <c:pt idx="892">
                  <c:v>3.90975E-2</c:v>
                </c:pt>
                <c:pt idx="893">
                  <c:v>3.9292500000000001E-2</c:v>
                </c:pt>
                <c:pt idx="894">
                  <c:v>3.8967500000000002E-2</c:v>
                </c:pt>
                <c:pt idx="895">
                  <c:v>3.9454999999999997E-2</c:v>
                </c:pt>
                <c:pt idx="896">
                  <c:v>3.9324999999999999E-2</c:v>
                </c:pt>
                <c:pt idx="897">
                  <c:v>3.8772500000000001E-2</c:v>
                </c:pt>
                <c:pt idx="898">
                  <c:v>3.8935000000000004E-2</c:v>
                </c:pt>
                <c:pt idx="899">
                  <c:v>3.8740000000000004E-2</c:v>
                </c:pt>
                <c:pt idx="900">
                  <c:v>3.9162500000000003E-2</c:v>
                </c:pt>
                <c:pt idx="901">
                  <c:v>3.9682499999999996E-2</c:v>
                </c:pt>
                <c:pt idx="902">
                  <c:v>3.9487499999999995E-2</c:v>
                </c:pt>
                <c:pt idx="903">
                  <c:v>3.8934999999999997E-2</c:v>
                </c:pt>
                <c:pt idx="904">
                  <c:v>3.9032499999999998E-2</c:v>
                </c:pt>
                <c:pt idx="905">
                  <c:v>3.8772500000000001E-2</c:v>
                </c:pt>
                <c:pt idx="906">
                  <c:v>3.8512499999999998E-2</c:v>
                </c:pt>
                <c:pt idx="907">
                  <c:v>3.8610000000000005E-2</c:v>
                </c:pt>
                <c:pt idx="908">
                  <c:v>3.8414999999999998E-2</c:v>
                </c:pt>
                <c:pt idx="909">
                  <c:v>3.8219999999999997E-2</c:v>
                </c:pt>
                <c:pt idx="910">
                  <c:v>3.8285E-2</c:v>
                </c:pt>
                <c:pt idx="911">
                  <c:v>3.8155000000000001E-2</c:v>
                </c:pt>
                <c:pt idx="912">
                  <c:v>3.7797500000000005E-2</c:v>
                </c:pt>
                <c:pt idx="913">
                  <c:v>3.8187500000000006E-2</c:v>
                </c:pt>
                <c:pt idx="914">
                  <c:v>3.7732500000000002E-2</c:v>
                </c:pt>
                <c:pt idx="915">
                  <c:v>3.7829999999999996E-2</c:v>
                </c:pt>
                <c:pt idx="916">
                  <c:v>3.7797499999999998E-2</c:v>
                </c:pt>
                <c:pt idx="917">
                  <c:v>3.7764999999999993E-2</c:v>
                </c:pt>
                <c:pt idx="918">
                  <c:v>3.7472499999999999E-2</c:v>
                </c:pt>
                <c:pt idx="919">
                  <c:v>3.7569999999999999E-2</c:v>
                </c:pt>
                <c:pt idx="920">
                  <c:v>3.7179999999999998E-2</c:v>
                </c:pt>
                <c:pt idx="921">
                  <c:v>3.6725000000000001E-2</c:v>
                </c:pt>
                <c:pt idx="922">
                  <c:v>3.6237499999999999E-2</c:v>
                </c:pt>
                <c:pt idx="923">
                  <c:v>3.6725000000000001E-2</c:v>
                </c:pt>
                <c:pt idx="924">
                  <c:v>3.59125E-2</c:v>
                </c:pt>
                <c:pt idx="925">
                  <c:v>3.5879999999999995E-2</c:v>
                </c:pt>
                <c:pt idx="926">
                  <c:v>3.5879999999999995E-2</c:v>
                </c:pt>
                <c:pt idx="927">
                  <c:v>3.8512499999999998E-2</c:v>
                </c:pt>
                <c:pt idx="928">
                  <c:v>3.8512499999999998E-2</c:v>
                </c:pt>
                <c:pt idx="929">
                  <c:v>3.6854999999999999E-2</c:v>
                </c:pt>
                <c:pt idx="930">
                  <c:v>3.7537500000000001E-2</c:v>
                </c:pt>
                <c:pt idx="931">
                  <c:v>3.7699999999999997E-2</c:v>
                </c:pt>
                <c:pt idx="932">
                  <c:v>3.9162500000000003E-2</c:v>
                </c:pt>
                <c:pt idx="933">
                  <c:v>4.03325E-2</c:v>
                </c:pt>
                <c:pt idx="934">
                  <c:v>4.0072499999999997E-2</c:v>
                </c:pt>
                <c:pt idx="935">
                  <c:v>3.9812500000000001E-2</c:v>
                </c:pt>
                <c:pt idx="936">
                  <c:v>4.0202500000000002E-2</c:v>
                </c:pt>
                <c:pt idx="937">
                  <c:v>3.9844999999999998E-2</c:v>
                </c:pt>
                <c:pt idx="938">
                  <c:v>3.8675000000000001E-2</c:v>
                </c:pt>
                <c:pt idx="939">
                  <c:v>3.89025E-2</c:v>
                </c:pt>
                <c:pt idx="940">
                  <c:v>3.8610000000000005E-2</c:v>
                </c:pt>
                <c:pt idx="941">
                  <c:v>3.8512499999999998E-2</c:v>
                </c:pt>
                <c:pt idx="942">
                  <c:v>3.8577500000000001E-2</c:v>
                </c:pt>
                <c:pt idx="943">
                  <c:v>3.7115000000000002E-2</c:v>
                </c:pt>
                <c:pt idx="944">
                  <c:v>3.7180000000000005E-2</c:v>
                </c:pt>
                <c:pt idx="945">
                  <c:v>3.705E-2</c:v>
                </c:pt>
                <c:pt idx="946">
                  <c:v>3.7569999999999999E-2</c:v>
                </c:pt>
                <c:pt idx="947">
                  <c:v>3.8057500000000001E-2</c:v>
                </c:pt>
                <c:pt idx="948">
                  <c:v>4.0267500000000005E-2</c:v>
                </c:pt>
                <c:pt idx="949">
                  <c:v>4.1080000000000005E-2</c:v>
                </c:pt>
                <c:pt idx="950">
                  <c:v>4.0267500000000005E-2</c:v>
                </c:pt>
                <c:pt idx="951">
                  <c:v>4.0592500000000004E-2</c:v>
                </c:pt>
                <c:pt idx="952">
                  <c:v>4.0397499999999996E-2</c:v>
                </c:pt>
                <c:pt idx="953">
                  <c:v>3.8935000000000004E-2</c:v>
                </c:pt>
                <c:pt idx="954">
                  <c:v>3.8220000000000004E-2</c:v>
                </c:pt>
                <c:pt idx="955">
                  <c:v>3.7732500000000002E-2</c:v>
                </c:pt>
                <c:pt idx="956">
                  <c:v>3.7732500000000002E-2</c:v>
                </c:pt>
                <c:pt idx="957">
                  <c:v>3.78625E-2</c:v>
                </c:pt>
                <c:pt idx="958">
                  <c:v>3.8512499999999998E-2</c:v>
                </c:pt>
                <c:pt idx="959">
                  <c:v>3.90975E-2</c:v>
                </c:pt>
                <c:pt idx="960">
                  <c:v>3.9747499999999998E-2</c:v>
                </c:pt>
                <c:pt idx="961">
                  <c:v>3.9780000000000003E-2</c:v>
                </c:pt>
                <c:pt idx="962">
                  <c:v>4.0495000000000003E-2</c:v>
                </c:pt>
                <c:pt idx="963">
                  <c:v>4.0202500000000002E-2</c:v>
                </c:pt>
                <c:pt idx="964">
                  <c:v>3.8414999999999998E-2</c:v>
                </c:pt>
                <c:pt idx="965">
                  <c:v>3.8707500000000006E-2</c:v>
                </c:pt>
                <c:pt idx="966">
                  <c:v>3.8772500000000008E-2</c:v>
                </c:pt>
                <c:pt idx="967">
                  <c:v>3.8707500000000006E-2</c:v>
                </c:pt>
                <c:pt idx="968">
                  <c:v>3.8089999999999999E-2</c:v>
                </c:pt>
                <c:pt idx="969">
                  <c:v>3.8155000000000001E-2</c:v>
                </c:pt>
                <c:pt idx="970">
                  <c:v>3.7732500000000002E-2</c:v>
                </c:pt>
                <c:pt idx="971">
                  <c:v>3.7245E-2</c:v>
                </c:pt>
                <c:pt idx="972">
                  <c:v>3.6920000000000001E-2</c:v>
                </c:pt>
                <c:pt idx="973">
                  <c:v>3.5619999999999999E-2</c:v>
                </c:pt>
                <c:pt idx="974">
                  <c:v>3.2629999999999999E-2</c:v>
                </c:pt>
                <c:pt idx="975">
                  <c:v>3.2500000000000001E-2</c:v>
                </c:pt>
                <c:pt idx="976">
                  <c:v>3.3962500000000007E-2</c:v>
                </c:pt>
                <c:pt idx="977">
                  <c:v>3.2077500000000002E-2</c:v>
                </c:pt>
                <c:pt idx="978">
                  <c:v>3.2175000000000002E-2</c:v>
                </c:pt>
                <c:pt idx="979">
                  <c:v>3.1720000000000005E-2</c:v>
                </c:pt>
                <c:pt idx="980">
                  <c:v>3.0582500000000002E-2</c:v>
                </c:pt>
                <c:pt idx="981">
                  <c:v>3.0192500000000004E-2</c:v>
                </c:pt>
                <c:pt idx="982">
                  <c:v>3.0452500000000004E-2</c:v>
                </c:pt>
                <c:pt idx="983">
                  <c:v>2.9932500000000001E-2</c:v>
                </c:pt>
                <c:pt idx="984">
                  <c:v>2.9380000000000003E-2</c:v>
                </c:pt>
                <c:pt idx="985">
                  <c:v>3.0030000000000005E-2</c:v>
                </c:pt>
                <c:pt idx="986">
                  <c:v>2.9932500000000001E-2</c:v>
                </c:pt>
                <c:pt idx="987">
                  <c:v>2.9932500000000001E-2</c:v>
                </c:pt>
                <c:pt idx="988">
                  <c:v>2.9575000000000001E-2</c:v>
                </c:pt>
                <c:pt idx="989">
                  <c:v>3.0744999999999998E-2</c:v>
                </c:pt>
                <c:pt idx="990">
                  <c:v>3.0225000000000002E-2</c:v>
                </c:pt>
                <c:pt idx="991">
                  <c:v>2.9965000000000002E-2</c:v>
                </c:pt>
                <c:pt idx="992">
                  <c:v>2.7072499999999999E-2</c:v>
                </c:pt>
                <c:pt idx="993">
                  <c:v>2.7560000000000001E-2</c:v>
                </c:pt>
                <c:pt idx="994">
                  <c:v>2.8469999999999999E-2</c:v>
                </c:pt>
                <c:pt idx="995">
                  <c:v>2.8892500000000002E-2</c:v>
                </c:pt>
                <c:pt idx="996">
                  <c:v>2.9315000000000001E-2</c:v>
                </c:pt>
                <c:pt idx="997">
                  <c:v>2.9412500000000001E-2</c:v>
                </c:pt>
                <c:pt idx="998">
                  <c:v>2.94775E-2</c:v>
                </c:pt>
                <c:pt idx="999">
                  <c:v>2.8957499999999997E-2</c:v>
                </c:pt>
                <c:pt idx="1000">
                  <c:v>2.92825E-2</c:v>
                </c:pt>
                <c:pt idx="1001">
                  <c:v>2.9184999999999999E-2</c:v>
                </c:pt>
                <c:pt idx="1002">
                  <c:v>2.9867499999999998E-2</c:v>
                </c:pt>
                <c:pt idx="1003">
                  <c:v>3.1362500000000001E-2</c:v>
                </c:pt>
                <c:pt idx="1004">
                  <c:v>3.2044999999999997E-2</c:v>
                </c:pt>
                <c:pt idx="1005">
                  <c:v>3.0810000000000001E-2</c:v>
                </c:pt>
                <c:pt idx="1006">
                  <c:v>3.0355000000000004E-2</c:v>
                </c:pt>
                <c:pt idx="1007">
                  <c:v>2.9672499999999997E-2</c:v>
                </c:pt>
                <c:pt idx="1008">
                  <c:v>2.9542500000000003E-2</c:v>
                </c:pt>
                <c:pt idx="1009">
                  <c:v>2.9380000000000003E-2</c:v>
                </c:pt>
                <c:pt idx="1010">
                  <c:v>2.8697499999999997E-2</c:v>
                </c:pt>
                <c:pt idx="1011">
                  <c:v>2.8567500000000003E-2</c:v>
                </c:pt>
                <c:pt idx="1012">
                  <c:v>2.912E-2</c:v>
                </c:pt>
                <c:pt idx="1013">
                  <c:v>3.0062499999999999E-2</c:v>
                </c:pt>
                <c:pt idx="1014">
                  <c:v>2.9672499999999997E-2</c:v>
                </c:pt>
                <c:pt idx="1015">
                  <c:v>3.0875000000000003E-2</c:v>
                </c:pt>
                <c:pt idx="1016">
                  <c:v>3.1719999999999998E-2</c:v>
                </c:pt>
                <c:pt idx="1017">
                  <c:v>3.2044999999999997E-2</c:v>
                </c:pt>
                <c:pt idx="1018">
                  <c:v>3.1947500000000004E-2</c:v>
                </c:pt>
                <c:pt idx="1019">
                  <c:v>3.1297499999999999E-2</c:v>
                </c:pt>
                <c:pt idx="1020">
                  <c:v>3.2305E-2</c:v>
                </c:pt>
                <c:pt idx="1021">
                  <c:v>3.2825E-2</c:v>
                </c:pt>
                <c:pt idx="1022">
                  <c:v>3.2889999999999996E-2</c:v>
                </c:pt>
                <c:pt idx="1023">
                  <c:v>3.3020000000000001E-2</c:v>
                </c:pt>
                <c:pt idx="1024">
                  <c:v>3.3637500000000001E-2</c:v>
                </c:pt>
                <c:pt idx="1025">
                  <c:v>3.3475000000000005E-2</c:v>
                </c:pt>
                <c:pt idx="1026">
                  <c:v>3.3897500000000004E-2</c:v>
                </c:pt>
                <c:pt idx="1027">
                  <c:v>3.4482499999999999E-2</c:v>
                </c:pt>
                <c:pt idx="1028">
                  <c:v>3.3377500000000004E-2</c:v>
                </c:pt>
                <c:pt idx="1029">
                  <c:v>3.2565000000000004E-2</c:v>
                </c:pt>
                <c:pt idx="1030">
                  <c:v>3.2532499999999999E-2</c:v>
                </c:pt>
                <c:pt idx="1031">
                  <c:v>3.3182499999999997E-2</c:v>
                </c:pt>
                <c:pt idx="1032">
                  <c:v>3.5034999999999997E-2</c:v>
                </c:pt>
                <c:pt idx="1033">
                  <c:v>3.4840000000000003E-2</c:v>
                </c:pt>
                <c:pt idx="1034">
                  <c:v>3.5750000000000004E-2</c:v>
                </c:pt>
                <c:pt idx="1035">
                  <c:v>3.5295E-2</c:v>
                </c:pt>
                <c:pt idx="1036">
                  <c:v>3.5067500000000001E-2</c:v>
                </c:pt>
                <c:pt idx="1037">
                  <c:v>3.4872500000000001E-2</c:v>
                </c:pt>
                <c:pt idx="1038">
                  <c:v>3.5522499999999999E-2</c:v>
                </c:pt>
                <c:pt idx="1039">
                  <c:v>3.6952500000000006E-2</c:v>
                </c:pt>
                <c:pt idx="1040">
                  <c:v>3.705E-2</c:v>
                </c:pt>
                <c:pt idx="1041">
                  <c:v>3.6465000000000004E-2</c:v>
                </c:pt>
                <c:pt idx="1042">
                  <c:v>3.6627500000000007E-2</c:v>
                </c:pt>
                <c:pt idx="1043">
                  <c:v>3.6887500000000004E-2</c:v>
                </c:pt>
                <c:pt idx="1044">
                  <c:v>3.601E-2</c:v>
                </c:pt>
                <c:pt idx="1045">
                  <c:v>3.5229999999999997E-2</c:v>
                </c:pt>
                <c:pt idx="1046">
                  <c:v>3.59125E-2</c:v>
                </c:pt>
                <c:pt idx="1047">
                  <c:v>3.6172500000000003E-2</c:v>
                </c:pt>
                <c:pt idx="1048">
                  <c:v>3.6562500000000005E-2</c:v>
                </c:pt>
                <c:pt idx="1049">
                  <c:v>3.5685000000000001E-2</c:v>
                </c:pt>
                <c:pt idx="1050">
                  <c:v>3.5587500000000001E-2</c:v>
                </c:pt>
                <c:pt idx="1051">
                  <c:v>3.6367500000000004E-2</c:v>
                </c:pt>
                <c:pt idx="1052">
                  <c:v>3.6075000000000003E-2</c:v>
                </c:pt>
                <c:pt idx="1053">
                  <c:v>3.6594999999999996E-2</c:v>
                </c:pt>
                <c:pt idx="1054">
                  <c:v>3.4385000000000006E-2</c:v>
                </c:pt>
                <c:pt idx="1055">
                  <c:v>3.5360000000000003E-2</c:v>
                </c:pt>
                <c:pt idx="1056">
                  <c:v>3.5490000000000001E-2</c:v>
                </c:pt>
                <c:pt idx="1057">
                  <c:v>3.5750000000000004E-2</c:v>
                </c:pt>
                <c:pt idx="1058">
                  <c:v>3.5555000000000003E-2</c:v>
                </c:pt>
                <c:pt idx="1059">
                  <c:v>3.5750000000000004E-2</c:v>
                </c:pt>
                <c:pt idx="1060">
                  <c:v>3.5132500000000004E-2</c:v>
                </c:pt>
                <c:pt idx="1061">
                  <c:v>3.4872500000000001E-2</c:v>
                </c:pt>
                <c:pt idx="1062">
                  <c:v>3.4872500000000001E-2</c:v>
                </c:pt>
                <c:pt idx="1063">
                  <c:v>3.4904999999999999E-2</c:v>
                </c:pt>
                <c:pt idx="1064">
                  <c:v>3.4904999999999999E-2</c:v>
                </c:pt>
                <c:pt idx="1065">
                  <c:v>3.5555000000000003E-2</c:v>
                </c:pt>
                <c:pt idx="1066">
                  <c:v>3.601E-2</c:v>
                </c:pt>
                <c:pt idx="1067">
                  <c:v>3.6270000000000004E-2</c:v>
                </c:pt>
                <c:pt idx="1068">
                  <c:v>3.6075000000000003E-2</c:v>
                </c:pt>
                <c:pt idx="1069">
                  <c:v>3.6400000000000002E-2</c:v>
                </c:pt>
                <c:pt idx="1070">
                  <c:v>3.5977500000000003E-2</c:v>
                </c:pt>
                <c:pt idx="1071">
                  <c:v>3.5750000000000004E-2</c:v>
                </c:pt>
                <c:pt idx="1072">
                  <c:v>3.5424999999999998E-2</c:v>
                </c:pt>
                <c:pt idx="1073">
                  <c:v>3.5295E-2</c:v>
                </c:pt>
                <c:pt idx="1074">
                  <c:v>3.6042500000000005E-2</c:v>
                </c:pt>
                <c:pt idx="1075">
                  <c:v>3.8317500000000004E-2</c:v>
                </c:pt>
                <c:pt idx="1076">
                  <c:v>3.8090000000000006E-2</c:v>
                </c:pt>
                <c:pt idx="1077">
                  <c:v>3.8740000000000004E-2</c:v>
                </c:pt>
                <c:pt idx="1078">
                  <c:v>3.8870000000000002E-2</c:v>
                </c:pt>
                <c:pt idx="1079">
                  <c:v>3.9130000000000005E-2</c:v>
                </c:pt>
                <c:pt idx="1080">
                  <c:v>3.90975E-2</c:v>
                </c:pt>
                <c:pt idx="1081">
                  <c:v>3.8740000000000004E-2</c:v>
                </c:pt>
                <c:pt idx="1082">
                  <c:v>3.9000000000000007E-2</c:v>
                </c:pt>
                <c:pt idx="1083">
                  <c:v>3.9780000000000003E-2</c:v>
                </c:pt>
                <c:pt idx="1084">
                  <c:v>4.0365000000000005E-2</c:v>
                </c:pt>
                <c:pt idx="1085">
                  <c:v>4.0527500000000001E-2</c:v>
                </c:pt>
                <c:pt idx="1086">
                  <c:v>4.0170000000000004E-2</c:v>
                </c:pt>
                <c:pt idx="1087">
                  <c:v>4.0039999999999999E-2</c:v>
                </c:pt>
                <c:pt idx="1088">
                  <c:v>4.0592500000000004E-2</c:v>
                </c:pt>
                <c:pt idx="1089">
                  <c:v>4.095E-2</c:v>
                </c:pt>
                <c:pt idx="1090">
                  <c:v>4.0722500000000009E-2</c:v>
                </c:pt>
                <c:pt idx="1091">
                  <c:v>4.0592500000000004E-2</c:v>
                </c:pt>
                <c:pt idx="1092">
                  <c:v>3.9844999999999998E-2</c:v>
                </c:pt>
                <c:pt idx="1093">
                  <c:v>3.9910000000000001E-2</c:v>
                </c:pt>
                <c:pt idx="1094">
                  <c:v>4.0040000000000006E-2</c:v>
                </c:pt>
                <c:pt idx="1095">
                  <c:v>3.9975000000000004E-2</c:v>
                </c:pt>
                <c:pt idx="1096">
                  <c:v>4.0755000000000006E-2</c:v>
                </c:pt>
                <c:pt idx="1097">
                  <c:v>4.0657499999999999E-2</c:v>
                </c:pt>
                <c:pt idx="1098">
                  <c:v>4.0527500000000001E-2</c:v>
                </c:pt>
                <c:pt idx="1099">
                  <c:v>4.1957500000000002E-2</c:v>
                </c:pt>
                <c:pt idx="1100">
                  <c:v>4.2510000000000013E-2</c:v>
                </c:pt>
                <c:pt idx="1101">
                  <c:v>4.3907500000000002E-2</c:v>
                </c:pt>
                <c:pt idx="1102">
                  <c:v>4.4687500000000005E-2</c:v>
                </c:pt>
                <c:pt idx="1103">
                  <c:v>4.342E-2</c:v>
                </c:pt>
                <c:pt idx="1104">
                  <c:v>4.4167500000000005E-2</c:v>
                </c:pt>
                <c:pt idx="1105">
                  <c:v>4.4980000000000006E-2</c:v>
                </c:pt>
                <c:pt idx="1106">
                  <c:v>4.4330000000000008E-2</c:v>
                </c:pt>
                <c:pt idx="1107">
                  <c:v>4.4589999999999998E-2</c:v>
                </c:pt>
                <c:pt idx="1108">
                  <c:v>4.6182500000000001E-2</c:v>
                </c:pt>
                <c:pt idx="1109">
                  <c:v>5.1090000000000003E-2</c:v>
                </c:pt>
                <c:pt idx="1110">
                  <c:v>5.0732500000000007E-2</c:v>
                </c:pt>
                <c:pt idx="1111">
                  <c:v>5.135E-2</c:v>
                </c:pt>
                <c:pt idx="1112">
                  <c:v>5.1772499999999999E-2</c:v>
                </c:pt>
                <c:pt idx="1113">
                  <c:v>5.0440000000000006E-2</c:v>
                </c:pt>
                <c:pt idx="1114">
                  <c:v>4.9692500000000007E-2</c:v>
                </c:pt>
                <c:pt idx="1115">
                  <c:v>4.9790000000000001E-2</c:v>
                </c:pt>
                <c:pt idx="1116">
                  <c:v>4.8815000000000004E-2</c:v>
                </c:pt>
                <c:pt idx="1117">
                  <c:v>4.9757500000000003E-2</c:v>
                </c:pt>
                <c:pt idx="1118">
                  <c:v>5.0505000000000008E-2</c:v>
                </c:pt>
                <c:pt idx="1119">
                  <c:v>4.9724999999999998E-2</c:v>
                </c:pt>
                <c:pt idx="1120">
                  <c:v>4.9302499999999999E-2</c:v>
                </c:pt>
                <c:pt idx="1121">
                  <c:v>4.9595000000000007E-2</c:v>
                </c:pt>
                <c:pt idx="1122">
                  <c:v>4.9205000000000006E-2</c:v>
                </c:pt>
                <c:pt idx="1123">
                  <c:v>4.8327500000000002E-2</c:v>
                </c:pt>
                <c:pt idx="1124">
                  <c:v>4.8197500000000004E-2</c:v>
                </c:pt>
                <c:pt idx="1125">
                  <c:v>4.8489999999999998E-2</c:v>
                </c:pt>
                <c:pt idx="1126">
                  <c:v>4.9042500000000003E-2</c:v>
                </c:pt>
                <c:pt idx="1127">
                  <c:v>4.8360000000000007E-2</c:v>
                </c:pt>
                <c:pt idx="1128">
                  <c:v>4.8489999999999998E-2</c:v>
                </c:pt>
                <c:pt idx="1129">
                  <c:v>4.8262500000000007E-2</c:v>
                </c:pt>
                <c:pt idx="1130">
                  <c:v>4.7580000000000004E-2</c:v>
                </c:pt>
                <c:pt idx="1131">
                  <c:v>4.7384999999999997E-2</c:v>
                </c:pt>
                <c:pt idx="1132">
                  <c:v>4.6702500000000001E-2</c:v>
                </c:pt>
                <c:pt idx="1133">
                  <c:v>4.6995000000000002E-2</c:v>
                </c:pt>
                <c:pt idx="1134">
                  <c:v>4.7840000000000001E-2</c:v>
                </c:pt>
                <c:pt idx="1135">
                  <c:v>4.8815000000000004E-2</c:v>
                </c:pt>
                <c:pt idx="1136">
                  <c:v>4.8652500000000001E-2</c:v>
                </c:pt>
                <c:pt idx="1137">
                  <c:v>4.9302499999999999E-2</c:v>
                </c:pt>
                <c:pt idx="1138">
                  <c:v>4.9562500000000002E-2</c:v>
                </c:pt>
                <c:pt idx="1139">
                  <c:v>4.8457500000000008E-2</c:v>
                </c:pt>
                <c:pt idx="1140">
                  <c:v>4.8360000000000007E-2</c:v>
                </c:pt>
                <c:pt idx="1141">
                  <c:v>4.9107500000000005E-2</c:v>
                </c:pt>
                <c:pt idx="1142">
                  <c:v>4.9595000000000007E-2</c:v>
                </c:pt>
                <c:pt idx="1143">
                  <c:v>4.9952500000000004E-2</c:v>
                </c:pt>
                <c:pt idx="1144">
                  <c:v>4.9595000000000007E-2</c:v>
                </c:pt>
                <c:pt idx="1145">
                  <c:v>4.9270000000000008E-2</c:v>
                </c:pt>
                <c:pt idx="1146">
                  <c:v>4.9920000000000006E-2</c:v>
                </c:pt>
                <c:pt idx="1147">
                  <c:v>4.89775E-2</c:v>
                </c:pt>
                <c:pt idx="1148">
                  <c:v>4.9465000000000002E-2</c:v>
                </c:pt>
                <c:pt idx="1149">
                  <c:v>4.9659999999999996E-2</c:v>
                </c:pt>
                <c:pt idx="1150">
                  <c:v>4.9659999999999996E-2</c:v>
                </c:pt>
                <c:pt idx="1151">
                  <c:v>5.0180000000000002E-2</c:v>
                </c:pt>
                <c:pt idx="1152">
                  <c:v>5.1512500000000003E-2</c:v>
                </c:pt>
                <c:pt idx="1153">
                  <c:v>5.0992500000000003E-2</c:v>
                </c:pt>
                <c:pt idx="1154">
                  <c:v>4.9952500000000004E-2</c:v>
                </c:pt>
                <c:pt idx="1155">
                  <c:v>4.9985000000000002E-2</c:v>
                </c:pt>
                <c:pt idx="1156">
                  <c:v>4.9627500000000005E-2</c:v>
                </c:pt>
                <c:pt idx="1157">
                  <c:v>4.8489999999999998E-2</c:v>
                </c:pt>
                <c:pt idx="1158">
                  <c:v>4.8327500000000002E-2</c:v>
                </c:pt>
                <c:pt idx="1159">
                  <c:v>4.8360000000000007E-2</c:v>
                </c:pt>
                <c:pt idx="1160">
                  <c:v>4.8164999999999999E-2</c:v>
                </c:pt>
                <c:pt idx="1161">
                  <c:v>4.8457500000000008E-2</c:v>
                </c:pt>
                <c:pt idx="1162">
                  <c:v>4.8782500000000006E-2</c:v>
                </c:pt>
                <c:pt idx="1163">
                  <c:v>4.9205000000000006E-2</c:v>
                </c:pt>
                <c:pt idx="1164">
                  <c:v>4.8620000000000003E-2</c:v>
                </c:pt>
                <c:pt idx="1165">
                  <c:v>4.8197500000000004E-2</c:v>
                </c:pt>
                <c:pt idx="1166">
                  <c:v>4.8035000000000008E-2</c:v>
                </c:pt>
                <c:pt idx="1167">
                  <c:v>4.8164999999999999E-2</c:v>
                </c:pt>
                <c:pt idx="1168">
                  <c:v>4.7937500000000008E-2</c:v>
                </c:pt>
                <c:pt idx="1169">
                  <c:v>4.8067500000000006E-2</c:v>
                </c:pt>
                <c:pt idx="1170">
                  <c:v>4.7547499999999999E-2</c:v>
                </c:pt>
                <c:pt idx="1171">
                  <c:v>4.7385000000000004E-2</c:v>
                </c:pt>
                <c:pt idx="1172">
                  <c:v>4.7612500000000009E-2</c:v>
                </c:pt>
                <c:pt idx="1173">
                  <c:v>4.8067500000000006E-2</c:v>
                </c:pt>
                <c:pt idx="1174">
                  <c:v>4.8360000000000007E-2</c:v>
                </c:pt>
                <c:pt idx="1175">
                  <c:v>4.7775000000000005E-2</c:v>
                </c:pt>
                <c:pt idx="1176">
                  <c:v>4.6800000000000008E-2</c:v>
                </c:pt>
                <c:pt idx="1177">
                  <c:v>4.7580000000000004E-2</c:v>
                </c:pt>
                <c:pt idx="1178">
                  <c:v>4.8132500000000002E-2</c:v>
                </c:pt>
                <c:pt idx="1179">
                  <c:v>4.8262500000000007E-2</c:v>
                </c:pt>
                <c:pt idx="1180">
                  <c:v>4.7840000000000001E-2</c:v>
                </c:pt>
                <c:pt idx="1181">
                  <c:v>4.7905000000000003E-2</c:v>
                </c:pt>
                <c:pt idx="1182">
                  <c:v>4.7872499999999998E-2</c:v>
                </c:pt>
                <c:pt idx="1183">
                  <c:v>4.8164999999999999E-2</c:v>
                </c:pt>
                <c:pt idx="1184">
                  <c:v>4.7937500000000008E-2</c:v>
                </c:pt>
                <c:pt idx="1185">
                  <c:v>4.7645000000000007E-2</c:v>
                </c:pt>
                <c:pt idx="1186">
                  <c:v>4.7482500000000004E-2</c:v>
                </c:pt>
                <c:pt idx="1187">
                  <c:v>4.6702500000000001E-2</c:v>
                </c:pt>
                <c:pt idx="1188">
                  <c:v>4.6572500000000003E-2</c:v>
                </c:pt>
                <c:pt idx="1189">
                  <c:v>4.6637500000000005E-2</c:v>
                </c:pt>
                <c:pt idx="1190">
                  <c:v>4.6345000000000004E-2</c:v>
                </c:pt>
                <c:pt idx="1191">
                  <c:v>4.6052499999999996E-2</c:v>
                </c:pt>
                <c:pt idx="1192">
                  <c:v>4.6182500000000001E-2</c:v>
                </c:pt>
                <c:pt idx="1193">
                  <c:v>4.6735000000000006E-2</c:v>
                </c:pt>
                <c:pt idx="1194">
                  <c:v>4.65075E-2</c:v>
                </c:pt>
                <c:pt idx="1195">
                  <c:v>4.6182500000000001E-2</c:v>
                </c:pt>
                <c:pt idx="1196">
                  <c:v>4.7417500000000001E-2</c:v>
                </c:pt>
                <c:pt idx="1197">
                  <c:v>4.7157500000000005E-2</c:v>
                </c:pt>
                <c:pt idx="1198">
                  <c:v>4.7612500000000009E-2</c:v>
                </c:pt>
                <c:pt idx="1199">
                  <c:v>4.8035000000000008E-2</c:v>
                </c:pt>
                <c:pt idx="1200">
                  <c:v>4.8100000000000011E-2</c:v>
                </c:pt>
                <c:pt idx="1201">
                  <c:v>4.7807500000000003E-2</c:v>
                </c:pt>
                <c:pt idx="1202">
                  <c:v>4.7352499999999999E-2</c:v>
                </c:pt>
                <c:pt idx="1203">
                  <c:v>4.7905000000000003E-2</c:v>
                </c:pt>
                <c:pt idx="1204">
                  <c:v>4.7937500000000008E-2</c:v>
                </c:pt>
                <c:pt idx="1205">
                  <c:v>4.6572500000000003E-2</c:v>
                </c:pt>
                <c:pt idx="1206">
                  <c:v>4.7255000000000005E-2</c:v>
                </c:pt>
                <c:pt idx="1207">
                  <c:v>4.7060000000000005E-2</c:v>
                </c:pt>
                <c:pt idx="1208">
                  <c:v>4.6280000000000002E-2</c:v>
                </c:pt>
                <c:pt idx="1209">
                  <c:v>4.6702500000000001E-2</c:v>
                </c:pt>
                <c:pt idx="1210">
                  <c:v>4.6572500000000003E-2</c:v>
                </c:pt>
                <c:pt idx="1211">
                  <c:v>4.6312500000000006E-2</c:v>
                </c:pt>
                <c:pt idx="1212">
                  <c:v>4.6539999999999998E-2</c:v>
                </c:pt>
                <c:pt idx="1213">
                  <c:v>4.6962499999999997E-2</c:v>
                </c:pt>
                <c:pt idx="1214">
                  <c:v>4.7190000000000003E-2</c:v>
                </c:pt>
                <c:pt idx="1215">
                  <c:v>4.7092500000000002E-2</c:v>
                </c:pt>
                <c:pt idx="1216">
                  <c:v>4.6800000000000001E-2</c:v>
                </c:pt>
                <c:pt idx="1217">
                  <c:v>4.6539999999999998E-2</c:v>
                </c:pt>
                <c:pt idx="1218">
                  <c:v>4.6702500000000001E-2</c:v>
                </c:pt>
                <c:pt idx="1219">
                  <c:v>4.6539999999999998E-2</c:v>
                </c:pt>
                <c:pt idx="1220">
                  <c:v>4.6020000000000005E-2</c:v>
                </c:pt>
                <c:pt idx="1221">
                  <c:v>4.5760000000000002E-2</c:v>
                </c:pt>
                <c:pt idx="1222">
                  <c:v>4.5825000000000005E-2</c:v>
                </c:pt>
                <c:pt idx="1223">
                  <c:v>4.5695E-2</c:v>
                </c:pt>
                <c:pt idx="1224">
                  <c:v>4.5987500000000008E-2</c:v>
                </c:pt>
                <c:pt idx="1225">
                  <c:v>4.6085000000000008E-2</c:v>
                </c:pt>
                <c:pt idx="1226">
                  <c:v>4.5857500000000002E-2</c:v>
                </c:pt>
                <c:pt idx="1227">
                  <c:v>4.5695E-2</c:v>
                </c:pt>
                <c:pt idx="1228">
                  <c:v>4.5175000000000007E-2</c:v>
                </c:pt>
                <c:pt idx="1229">
                  <c:v>4.50775E-2</c:v>
                </c:pt>
                <c:pt idx="1230">
                  <c:v>4.5142500000000002E-2</c:v>
                </c:pt>
                <c:pt idx="1231">
                  <c:v>4.5597500000000006E-2</c:v>
                </c:pt>
                <c:pt idx="1232">
                  <c:v>4.5922500000000005E-2</c:v>
                </c:pt>
                <c:pt idx="1233">
                  <c:v>4.6832500000000006E-2</c:v>
                </c:pt>
                <c:pt idx="1234">
                  <c:v>4.6670000000000003E-2</c:v>
                </c:pt>
                <c:pt idx="1235">
                  <c:v>4.6214999999999999E-2</c:v>
                </c:pt>
                <c:pt idx="1236">
                  <c:v>4.6280000000000002E-2</c:v>
                </c:pt>
                <c:pt idx="1237">
                  <c:v>4.6864999999999997E-2</c:v>
                </c:pt>
                <c:pt idx="1238">
                  <c:v>4.7385000000000004E-2</c:v>
                </c:pt>
                <c:pt idx="1239">
                  <c:v>4.7092500000000002E-2</c:v>
                </c:pt>
                <c:pt idx="1240">
                  <c:v>4.7450000000000006E-2</c:v>
                </c:pt>
                <c:pt idx="1241">
                  <c:v>4.7320000000000001E-2</c:v>
                </c:pt>
                <c:pt idx="1242">
                  <c:v>4.7059999999999998E-2</c:v>
                </c:pt>
                <c:pt idx="1243">
                  <c:v>4.6800000000000008E-2</c:v>
                </c:pt>
                <c:pt idx="1244">
                  <c:v>4.7677499999999998E-2</c:v>
                </c:pt>
                <c:pt idx="1245">
                  <c:v>4.8489999999999998E-2</c:v>
                </c:pt>
                <c:pt idx="1246">
                  <c:v>4.8164999999999999E-2</c:v>
                </c:pt>
                <c:pt idx="1247">
                  <c:v>4.8620000000000003E-2</c:v>
                </c:pt>
                <c:pt idx="1248">
                  <c:v>4.8912500000000012E-2</c:v>
                </c:pt>
                <c:pt idx="1249">
                  <c:v>4.8880000000000007E-2</c:v>
                </c:pt>
                <c:pt idx="1250">
                  <c:v>4.8489999999999998E-2</c:v>
                </c:pt>
                <c:pt idx="1251">
                  <c:v>4.89775E-2</c:v>
                </c:pt>
                <c:pt idx="1252">
                  <c:v>4.8555000000000001E-2</c:v>
                </c:pt>
                <c:pt idx="1253">
                  <c:v>4.8197499999999997E-2</c:v>
                </c:pt>
                <c:pt idx="1254">
                  <c:v>4.8555000000000001E-2</c:v>
                </c:pt>
                <c:pt idx="1255">
                  <c:v>4.8587499999999999E-2</c:v>
                </c:pt>
                <c:pt idx="1256">
                  <c:v>4.8815000000000004E-2</c:v>
                </c:pt>
                <c:pt idx="1257">
                  <c:v>4.8652500000000001E-2</c:v>
                </c:pt>
                <c:pt idx="1258">
                  <c:v>4.8197499999999997E-2</c:v>
                </c:pt>
                <c:pt idx="1259">
                  <c:v>4.8132500000000002E-2</c:v>
                </c:pt>
                <c:pt idx="1260">
                  <c:v>4.836E-2</c:v>
                </c:pt>
                <c:pt idx="1261">
                  <c:v>4.7774999999999998E-2</c:v>
                </c:pt>
                <c:pt idx="1262">
                  <c:v>4.8164999999999999E-2</c:v>
                </c:pt>
                <c:pt idx="1263">
                  <c:v>4.7709999999999995E-2</c:v>
                </c:pt>
                <c:pt idx="1264">
                  <c:v>4.7612500000000009E-2</c:v>
                </c:pt>
                <c:pt idx="1265">
                  <c:v>4.7710000000000009E-2</c:v>
                </c:pt>
                <c:pt idx="1266">
                  <c:v>4.7677499999999998E-2</c:v>
                </c:pt>
                <c:pt idx="1267">
                  <c:v>4.7612500000000009E-2</c:v>
                </c:pt>
                <c:pt idx="1268">
                  <c:v>4.7580000000000004E-2</c:v>
                </c:pt>
                <c:pt idx="1269">
                  <c:v>4.63125E-2</c:v>
                </c:pt>
                <c:pt idx="1270">
                  <c:v>4.6182500000000001E-2</c:v>
                </c:pt>
                <c:pt idx="1271">
                  <c:v>4.6280000000000002E-2</c:v>
                </c:pt>
                <c:pt idx="1272">
                  <c:v>4.63125E-2</c:v>
                </c:pt>
                <c:pt idx="1273">
                  <c:v>4.6442500000000005E-2</c:v>
                </c:pt>
                <c:pt idx="1274">
                  <c:v>4.6117499999999999E-2</c:v>
                </c:pt>
                <c:pt idx="1275">
                  <c:v>4.5825000000000005E-2</c:v>
                </c:pt>
                <c:pt idx="1276">
                  <c:v>4.5727499999999997E-2</c:v>
                </c:pt>
                <c:pt idx="1277">
                  <c:v>4.5630000000000004E-2</c:v>
                </c:pt>
                <c:pt idx="1278">
                  <c:v>4.6020000000000005E-2</c:v>
                </c:pt>
                <c:pt idx="1279">
                  <c:v>4.6670000000000003E-2</c:v>
                </c:pt>
                <c:pt idx="1280">
                  <c:v>4.6442500000000005E-2</c:v>
                </c:pt>
                <c:pt idx="1281">
                  <c:v>4.6605000000000001E-2</c:v>
                </c:pt>
                <c:pt idx="1282">
                  <c:v>4.6605000000000001E-2</c:v>
                </c:pt>
                <c:pt idx="1283">
                  <c:v>4.6929999999999999E-2</c:v>
                </c:pt>
                <c:pt idx="1284">
                  <c:v>4.7157500000000005E-2</c:v>
                </c:pt>
                <c:pt idx="1285">
                  <c:v>4.6995000000000002E-2</c:v>
                </c:pt>
                <c:pt idx="1286">
                  <c:v>4.6702500000000001E-2</c:v>
                </c:pt>
                <c:pt idx="1287">
                  <c:v>4.6312500000000006E-2</c:v>
                </c:pt>
                <c:pt idx="1288">
                  <c:v>4.6052499999999996E-2</c:v>
                </c:pt>
                <c:pt idx="1289">
                  <c:v>4.5857500000000002E-2</c:v>
                </c:pt>
                <c:pt idx="1290">
                  <c:v>4.5955000000000003E-2</c:v>
                </c:pt>
                <c:pt idx="1291">
                  <c:v>4.6020000000000005E-2</c:v>
                </c:pt>
                <c:pt idx="1292">
                  <c:v>4.5922500000000005E-2</c:v>
                </c:pt>
                <c:pt idx="1293">
                  <c:v>4.5662500000000009E-2</c:v>
                </c:pt>
                <c:pt idx="1294">
                  <c:v>4.6247500000000004E-2</c:v>
                </c:pt>
                <c:pt idx="1295">
                  <c:v>4.6442500000000005E-2</c:v>
                </c:pt>
                <c:pt idx="1296">
                  <c:v>4.6345000000000004E-2</c:v>
                </c:pt>
                <c:pt idx="1297">
                  <c:v>4.6474999999999995E-2</c:v>
                </c:pt>
                <c:pt idx="1298">
                  <c:v>4.6539999999999998E-2</c:v>
                </c:pt>
                <c:pt idx="1299">
                  <c:v>4.63125E-2</c:v>
                </c:pt>
                <c:pt idx="1300">
                  <c:v>4.6409999999999993E-2</c:v>
                </c:pt>
                <c:pt idx="1301">
                  <c:v>4.6182500000000001E-2</c:v>
                </c:pt>
                <c:pt idx="1302">
                  <c:v>4.5857500000000002E-2</c:v>
                </c:pt>
                <c:pt idx="1303">
                  <c:v>4.589E-2</c:v>
                </c:pt>
                <c:pt idx="1304">
                  <c:v>4.6020000000000005E-2</c:v>
                </c:pt>
                <c:pt idx="1305">
                  <c:v>4.5987500000000008E-2</c:v>
                </c:pt>
                <c:pt idx="1306">
                  <c:v>4.5727499999999997E-2</c:v>
                </c:pt>
                <c:pt idx="1307">
                  <c:v>4.5987500000000008E-2</c:v>
                </c:pt>
                <c:pt idx="1308">
                  <c:v>4.6345000000000004E-2</c:v>
                </c:pt>
                <c:pt idx="1309">
                  <c:v>4.6442500000000005E-2</c:v>
                </c:pt>
                <c:pt idx="1310">
                  <c:v>4.6734999999999999E-2</c:v>
                </c:pt>
                <c:pt idx="1311">
                  <c:v>4.6832500000000006E-2</c:v>
                </c:pt>
                <c:pt idx="1312">
                  <c:v>4.5402499999999998E-2</c:v>
                </c:pt>
                <c:pt idx="1313">
                  <c:v>4.5727499999999997E-2</c:v>
                </c:pt>
                <c:pt idx="1314">
                  <c:v>4.6117499999999999E-2</c:v>
                </c:pt>
                <c:pt idx="1315">
                  <c:v>4.6345000000000004E-2</c:v>
                </c:pt>
                <c:pt idx="1316">
                  <c:v>4.6214999999999999E-2</c:v>
                </c:pt>
                <c:pt idx="1317">
                  <c:v>4.6020000000000005E-2</c:v>
                </c:pt>
                <c:pt idx="1318">
                  <c:v>4.5272499999999993E-2</c:v>
                </c:pt>
                <c:pt idx="1319">
                  <c:v>4.5759999999999995E-2</c:v>
                </c:pt>
                <c:pt idx="1320">
                  <c:v>4.5272499999999993E-2</c:v>
                </c:pt>
                <c:pt idx="1321">
                  <c:v>4.5045000000000002E-2</c:v>
                </c:pt>
                <c:pt idx="1322">
                  <c:v>4.50775E-2</c:v>
                </c:pt>
                <c:pt idx="1323">
                  <c:v>4.5272499999999993E-2</c:v>
                </c:pt>
                <c:pt idx="1324">
                  <c:v>4.5045000000000002E-2</c:v>
                </c:pt>
                <c:pt idx="1325">
                  <c:v>4.4947499999999994E-2</c:v>
                </c:pt>
                <c:pt idx="1326">
                  <c:v>4.5175E-2</c:v>
                </c:pt>
                <c:pt idx="1327">
                  <c:v>4.4752500000000001E-2</c:v>
                </c:pt>
                <c:pt idx="1328">
                  <c:v>4.4655E-2</c:v>
                </c:pt>
                <c:pt idx="1329">
                  <c:v>4.5175000000000007E-2</c:v>
                </c:pt>
                <c:pt idx="1330">
                  <c:v>4.5045000000000002E-2</c:v>
                </c:pt>
                <c:pt idx="1331">
                  <c:v>4.4817500000000003E-2</c:v>
                </c:pt>
                <c:pt idx="1332">
                  <c:v>4.4720000000000003E-2</c:v>
                </c:pt>
                <c:pt idx="1333">
                  <c:v>4.4622499999999996E-2</c:v>
                </c:pt>
                <c:pt idx="1334">
                  <c:v>4.4200000000000003E-2</c:v>
                </c:pt>
                <c:pt idx="1335">
                  <c:v>4.4297500000000004E-2</c:v>
                </c:pt>
                <c:pt idx="1336">
                  <c:v>4.3777499999999997E-2</c:v>
                </c:pt>
                <c:pt idx="1337">
                  <c:v>4.342E-2</c:v>
                </c:pt>
                <c:pt idx="1338">
                  <c:v>4.3225000000000006E-2</c:v>
                </c:pt>
                <c:pt idx="1339">
                  <c:v>4.2217499999999998E-2</c:v>
                </c:pt>
                <c:pt idx="1340">
                  <c:v>4.3614999999999994E-2</c:v>
                </c:pt>
                <c:pt idx="1341">
                  <c:v>4.3744999999999999E-2</c:v>
                </c:pt>
                <c:pt idx="1342">
                  <c:v>4.3777499999999997E-2</c:v>
                </c:pt>
                <c:pt idx="1343">
                  <c:v>4.3744999999999999E-2</c:v>
                </c:pt>
                <c:pt idx="1344">
                  <c:v>4.3062500000000004E-2</c:v>
                </c:pt>
                <c:pt idx="1345">
                  <c:v>4.2900000000000001E-2</c:v>
                </c:pt>
                <c:pt idx="1346">
                  <c:v>4.2932499999999998E-2</c:v>
                </c:pt>
                <c:pt idx="1347">
                  <c:v>4.2509999999999999E-2</c:v>
                </c:pt>
                <c:pt idx="1348">
                  <c:v>4.1697499999999998E-2</c:v>
                </c:pt>
                <c:pt idx="1349">
                  <c:v>4.0917500000000002E-2</c:v>
                </c:pt>
                <c:pt idx="1350">
                  <c:v>4.1404999999999997E-2</c:v>
                </c:pt>
                <c:pt idx="1351">
                  <c:v>4.1177499999999992E-2</c:v>
                </c:pt>
                <c:pt idx="1352">
                  <c:v>4.1827499999999997E-2</c:v>
                </c:pt>
                <c:pt idx="1353">
                  <c:v>4.2672500000000002E-2</c:v>
                </c:pt>
                <c:pt idx="1354">
                  <c:v>4.2412500000000006E-2</c:v>
                </c:pt>
                <c:pt idx="1355">
                  <c:v>4.2217499999999998E-2</c:v>
                </c:pt>
                <c:pt idx="1356">
                  <c:v>4.2282500000000001E-2</c:v>
                </c:pt>
                <c:pt idx="1357">
                  <c:v>4.2900000000000001E-2</c:v>
                </c:pt>
                <c:pt idx="1358">
                  <c:v>4.2119999999999998E-2</c:v>
                </c:pt>
                <c:pt idx="1359">
                  <c:v>4.1762500000000001E-2</c:v>
                </c:pt>
                <c:pt idx="1360">
                  <c:v>4.1664999999999994E-2</c:v>
                </c:pt>
                <c:pt idx="1361">
                  <c:v>4.1925000000000004E-2</c:v>
                </c:pt>
                <c:pt idx="1362">
                  <c:v>4.2054999999999995E-2</c:v>
                </c:pt>
                <c:pt idx="1363">
                  <c:v>4.2119999999999998E-2</c:v>
                </c:pt>
                <c:pt idx="1364">
                  <c:v>4.2444999999999997E-2</c:v>
                </c:pt>
                <c:pt idx="1365">
                  <c:v>4.2119999999999998E-2</c:v>
                </c:pt>
                <c:pt idx="1366">
                  <c:v>4.2119999999999998E-2</c:v>
                </c:pt>
                <c:pt idx="1367">
                  <c:v>4.15675E-2</c:v>
                </c:pt>
                <c:pt idx="1368">
                  <c:v>4.1729999999999996E-2</c:v>
                </c:pt>
                <c:pt idx="1369">
                  <c:v>4.1827499999999997E-2</c:v>
                </c:pt>
                <c:pt idx="1370">
                  <c:v>4.147E-2</c:v>
                </c:pt>
                <c:pt idx="1371">
                  <c:v>4.1047500000000001E-2</c:v>
                </c:pt>
                <c:pt idx="1372">
                  <c:v>4.1014999999999996E-2</c:v>
                </c:pt>
                <c:pt idx="1373">
                  <c:v>4.1047500000000001E-2</c:v>
                </c:pt>
                <c:pt idx="1374">
                  <c:v>4.0917499999999996E-2</c:v>
                </c:pt>
                <c:pt idx="1375">
                  <c:v>4.0364999999999998E-2</c:v>
                </c:pt>
                <c:pt idx="1376">
                  <c:v>4.0105000000000002E-2</c:v>
                </c:pt>
                <c:pt idx="1377">
                  <c:v>3.9715E-2</c:v>
                </c:pt>
                <c:pt idx="1378">
                  <c:v>4.0235E-2</c:v>
                </c:pt>
                <c:pt idx="1379">
                  <c:v>4.0202499999999995E-2</c:v>
                </c:pt>
                <c:pt idx="1380">
                  <c:v>4.01375E-2</c:v>
                </c:pt>
                <c:pt idx="1381">
                  <c:v>4.0559999999999999E-2</c:v>
                </c:pt>
                <c:pt idx="1382">
                  <c:v>4.0722500000000002E-2</c:v>
                </c:pt>
                <c:pt idx="1383">
                  <c:v>4.0657499999999999E-2</c:v>
                </c:pt>
                <c:pt idx="1384">
                  <c:v>4.0884999999999998E-2</c:v>
                </c:pt>
                <c:pt idx="1385">
                  <c:v>4.0917499999999996E-2</c:v>
                </c:pt>
                <c:pt idx="1386">
                  <c:v>4.0169999999999997E-2</c:v>
                </c:pt>
                <c:pt idx="1387">
                  <c:v>3.9780000000000003E-2</c:v>
                </c:pt>
                <c:pt idx="1388">
                  <c:v>3.9877500000000003E-2</c:v>
                </c:pt>
                <c:pt idx="1389">
                  <c:v>3.9844999999999998E-2</c:v>
                </c:pt>
                <c:pt idx="1390">
                  <c:v>3.9844999999999998E-2</c:v>
                </c:pt>
                <c:pt idx="1391">
                  <c:v>3.9682500000000002E-2</c:v>
                </c:pt>
                <c:pt idx="1392">
                  <c:v>3.9942499999999999E-2</c:v>
                </c:pt>
                <c:pt idx="1393">
                  <c:v>4.0462499999999998E-2</c:v>
                </c:pt>
                <c:pt idx="1394">
                  <c:v>4.0397499999999996E-2</c:v>
                </c:pt>
                <c:pt idx="1395">
                  <c:v>4.0364999999999998E-2</c:v>
                </c:pt>
                <c:pt idx="1396">
                  <c:v>4.01375E-2</c:v>
                </c:pt>
                <c:pt idx="1397">
                  <c:v>3.9844999999999998E-2</c:v>
                </c:pt>
                <c:pt idx="1398">
                  <c:v>3.9747499999999998E-2</c:v>
                </c:pt>
                <c:pt idx="1399">
                  <c:v>3.9682499999999996E-2</c:v>
                </c:pt>
                <c:pt idx="1400">
                  <c:v>3.9975000000000004E-2</c:v>
                </c:pt>
                <c:pt idx="1401">
                  <c:v>3.9780000000000003E-2</c:v>
                </c:pt>
                <c:pt idx="1402">
                  <c:v>3.952E-2</c:v>
                </c:pt>
                <c:pt idx="1403">
                  <c:v>3.9422500000000006E-2</c:v>
                </c:pt>
                <c:pt idx="1404">
                  <c:v>3.9292500000000001E-2</c:v>
                </c:pt>
                <c:pt idx="1405">
                  <c:v>3.8675000000000001E-2</c:v>
                </c:pt>
                <c:pt idx="1406">
                  <c:v>3.8577500000000001E-2</c:v>
                </c:pt>
                <c:pt idx="1407">
                  <c:v>3.83825E-2</c:v>
                </c:pt>
                <c:pt idx="1408">
                  <c:v>3.7407499999999996E-2</c:v>
                </c:pt>
                <c:pt idx="1409">
                  <c:v>3.7602499999999997E-2</c:v>
                </c:pt>
                <c:pt idx="1410">
                  <c:v>3.7472499999999999E-2</c:v>
                </c:pt>
                <c:pt idx="1411">
                  <c:v>3.7277499999999998E-2</c:v>
                </c:pt>
                <c:pt idx="1412">
                  <c:v>3.7212499999999996E-2</c:v>
                </c:pt>
                <c:pt idx="1413">
                  <c:v>3.7537500000000001E-2</c:v>
                </c:pt>
                <c:pt idx="1414">
                  <c:v>3.6985000000000004E-2</c:v>
                </c:pt>
                <c:pt idx="1415">
                  <c:v>3.6887499999999997E-2</c:v>
                </c:pt>
                <c:pt idx="1416">
                  <c:v>3.71475E-2</c:v>
                </c:pt>
                <c:pt idx="1417">
                  <c:v>3.7245E-2</c:v>
                </c:pt>
                <c:pt idx="1418">
                  <c:v>3.6692500000000003E-2</c:v>
                </c:pt>
                <c:pt idx="1419">
                  <c:v>3.7537500000000001E-2</c:v>
                </c:pt>
                <c:pt idx="1420">
                  <c:v>3.76675E-2</c:v>
                </c:pt>
                <c:pt idx="1421">
                  <c:v>3.8089999999999999E-2</c:v>
                </c:pt>
                <c:pt idx="1422">
                  <c:v>3.7602499999999997E-2</c:v>
                </c:pt>
                <c:pt idx="1423">
                  <c:v>3.8024999999999996E-2</c:v>
                </c:pt>
                <c:pt idx="1424">
                  <c:v>3.8707499999999999E-2</c:v>
                </c:pt>
                <c:pt idx="1425">
                  <c:v>3.8577500000000001E-2</c:v>
                </c:pt>
                <c:pt idx="1426">
                  <c:v>3.8024999999999996E-2</c:v>
                </c:pt>
                <c:pt idx="1427">
                  <c:v>3.8122499999999997E-2</c:v>
                </c:pt>
                <c:pt idx="1428">
                  <c:v>3.8837499999999997E-2</c:v>
                </c:pt>
                <c:pt idx="1429">
                  <c:v>3.8675000000000001E-2</c:v>
                </c:pt>
                <c:pt idx="1430">
                  <c:v>3.8707499999999999E-2</c:v>
                </c:pt>
                <c:pt idx="1431">
                  <c:v>3.8350000000000002E-2</c:v>
                </c:pt>
                <c:pt idx="1432">
                  <c:v>3.7569999999999999E-2</c:v>
                </c:pt>
                <c:pt idx="1433">
                  <c:v>3.7440000000000001E-2</c:v>
                </c:pt>
                <c:pt idx="1434">
                  <c:v>3.7894999999999998E-2</c:v>
                </c:pt>
                <c:pt idx="1435">
                  <c:v>3.7537500000000001E-2</c:v>
                </c:pt>
                <c:pt idx="1436">
                  <c:v>3.705E-2</c:v>
                </c:pt>
                <c:pt idx="1437">
                  <c:v>3.6952499999999999E-2</c:v>
                </c:pt>
                <c:pt idx="1438">
                  <c:v>3.7505000000000004E-2</c:v>
                </c:pt>
                <c:pt idx="1439">
                  <c:v>3.7602499999999997E-2</c:v>
                </c:pt>
                <c:pt idx="1440">
                  <c:v>3.7407499999999996E-2</c:v>
                </c:pt>
                <c:pt idx="1441">
                  <c:v>3.7440000000000001E-2</c:v>
                </c:pt>
                <c:pt idx="1442">
                  <c:v>3.705E-2</c:v>
                </c:pt>
                <c:pt idx="1443">
                  <c:v>3.6952499999999999E-2</c:v>
                </c:pt>
                <c:pt idx="1444">
                  <c:v>3.7212499999999996E-2</c:v>
                </c:pt>
                <c:pt idx="1445">
                  <c:v>3.7732500000000002E-2</c:v>
                </c:pt>
                <c:pt idx="1446">
                  <c:v>3.7635000000000002E-2</c:v>
                </c:pt>
                <c:pt idx="1447">
                  <c:v>3.83825E-2</c:v>
                </c:pt>
                <c:pt idx="1448">
                  <c:v>3.8122499999999997E-2</c:v>
                </c:pt>
                <c:pt idx="1449">
                  <c:v>3.8219999999999997E-2</c:v>
                </c:pt>
                <c:pt idx="1450">
                  <c:v>3.7894999999999998E-2</c:v>
                </c:pt>
                <c:pt idx="1451">
                  <c:v>3.7927500000000003E-2</c:v>
                </c:pt>
                <c:pt idx="1452">
                  <c:v>3.8187499999999999E-2</c:v>
                </c:pt>
                <c:pt idx="1453">
                  <c:v>3.7960000000000001E-2</c:v>
                </c:pt>
                <c:pt idx="1454">
                  <c:v>3.8609999999999998E-2</c:v>
                </c:pt>
                <c:pt idx="1455">
                  <c:v>3.90975E-2</c:v>
                </c:pt>
                <c:pt idx="1456">
                  <c:v>3.9129999999999998E-2</c:v>
                </c:pt>
                <c:pt idx="1457">
                  <c:v>3.89025E-2</c:v>
                </c:pt>
                <c:pt idx="1458">
                  <c:v>3.9E-2</c:v>
                </c:pt>
                <c:pt idx="1459">
                  <c:v>3.8967500000000002E-2</c:v>
                </c:pt>
                <c:pt idx="1460">
                  <c:v>3.8447499999999996E-2</c:v>
                </c:pt>
                <c:pt idx="1461">
                  <c:v>3.8642499999999996E-2</c:v>
                </c:pt>
                <c:pt idx="1462">
                  <c:v>3.9032499999999998E-2</c:v>
                </c:pt>
                <c:pt idx="1463">
                  <c:v>3.8967500000000002E-2</c:v>
                </c:pt>
                <c:pt idx="1464">
                  <c:v>3.9454999999999997E-2</c:v>
                </c:pt>
                <c:pt idx="1465">
                  <c:v>4.01375E-2</c:v>
                </c:pt>
                <c:pt idx="1466">
                  <c:v>4.0072499999999997E-2</c:v>
                </c:pt>
                <c:pt idx="1467">
                  <c:v>4.0755E-2</c:v>
                </c:pt>
                <c:pt idx="1468">
                  <c:v>4.1210000000000004E-2</c:v>
                </c:pt>
                <c:pt idx="1469">
                  <c:v>4.0430000000000001E-2</c:v>
                </c:pt>
                <c:pt idx="1470">
                  <c:v>4.1372499999999993E-2</c:v>
                </c:pt>
                <c:pt idx="1471">
                  <c:v>4.095E-2</c:v>
                </c:pt>
                <c:pt idx="1472">
                  <c:v>4.0430000000000001E-2</c:v>
                </c:pt>
                <c:pt idx="1473">
                  <c:v>4.0072499999999997E-2</c:v>
                </c:pt>
                <c:pt idx="1474">
                  <c:v>4.0755000000000006E-2</c:v>
                </c:pt>
                <c:pt idx="1475">
                  <c:v>4.0722500000000002E-2</c:v>
                </c:pt>
                <c:pt idx="1476">
                  <c:v>4.0527500000000001E-2</c:v>
                </c:pt>
                <c:pt idx="1477">
                  <c:v>4.0039999999999999E-2</c:v>
                </c:pt>
                <c:pt idx="1478">
                  <c:v>4.0917500000000002E-2</c:v>
                </c:pt>
                <c:pt idx="1479">
                  <c:v>4.1339999999999995E-2</c:v>
                </c:pt>
                <c:pt idx="1480">
                  <c:v>4.1340000000000002E-2</c:v>
                </c:pt>
                <c:pt idx="1481">
                  <c:v>4.1242500000000008E-2</c:v>
                </c:pt>
                <c:pt idx="1482">
                  <c:v>4.1892499999999999E-2</c:v>
                </c:pt>
                <c:pt idx="1483">
                  <c:v>4.2802499999999993E-2</c:v>
                </c:pt>
                <c:pt idx="1484">
                  <c:v>4.2282500000000001E-2</c:v>
                </c:pt>
                <c:pt idx="1485">
                  <c:v>4.2412500000000006E-2</c:v>
                </c:pt>
                <c:pt idx="1486">
                  <c:v>4.3029999999999999E-2</c:v>
                </c:pt>
                <c:pt idx="1487">
                  <c:v>4.3257499999999997E-2</c:v>
                </c:pt>
                <c:pt idx="1488">
                  <c:v>4.3614999999999994E-2</c:v>
                </c:pt>
                <c:pt idx="1489">
                  <c:v>4.4362500000000006E-2</c:v>
                </c:pt>
                <c:pt idx="1490">
                  <c:v>4.342E-2</c:v>
                </c:pt>
                <c:pt idx="1491">
                  <c:v>4.2347500000000003E-2</c:v>
                </c:pt>
                <c:pt idx="1492">
                  <c:v>4.2770000000000002E-2</c:v>
                </c:pt>
                <c:pt idx="1493">
                  <c:v>4.2737500000000005E-2</c:v>
                </c:pt>
                <c:pt idx="1494">
                  <c:v>4.3029999999999999E-2</c:v>
                </c:pt>
                <c:pt idx="1495">
                  <c:v>4.3387500000000002E-2</c:v>
                </c:pt>
                <c:pt idx="1496">
                  <c:v>4.3095000000000001E-2</c:v>
                </c:pt>
                <c:pt idx="1497">
                  <c:v>4.3582500000000003E-2</c:v>
                </c:pt>
                <c:pt idx="1498">
                  <c:v>4.3127499999999999E-2</c:v>
                </c:pt>
                <c:pt idx="1499">
                  <c:v>4.2770000000000002E-2</c:v>
                </c:pt>
                <c:pt idx="1500">
                  <c:v>4.3030000000000006E-2</c:v>
                </c:pt>
                <c:pt idx="1501">
                  <c:v>4.2867499999999996E-2</c:v>
                </c:pt>
                <c:pt idx="1502">
                  <c:v>4.3582500000000003E-2</c:v>
                </c:pt>
                <c:pt idx="1503">
                  <c:v>4.3582500000000003E-2</c:v>
                </c:pt>
                <c:pt idx="1504">
                  <c:v>4.3160000000000004E-2</c:v>
                </c:pt>
                <c:pt idx="1505">
                  <c:v>4.2737500000000005E-2</c:v>
                </c:pt>
                <c:pt idx="1506">
                  <c:v>4.3095000000000001E-2</c:v>
                </c:pt>
                <c:pt idx="1507">
                  <c:v>4.3289999999999995E-2</c:v>
                </c:pt>
                <c:pt idx="1508">
                  <c:v>4.3160000000000004E-2</c:v>
                </c:pt>
                <c:pt idx="1509">
                  <c:v>4.26075E-2</c:v>
                </c:pt>
                <c:pt idx="1510">
                  <c:v>4.3387500000000002E-2</c:v>
                </c:pt>
                <c:pt idx="1511">
                  <c:v>4.3192500000000002E-2</c:v>
                </c:pt>
                <c:pt idx="1512">
                  <c:v>4.3614999999999994E-2</c:v>
                </c:pt>
                <c:pt idx="1513">
                  <c:v>4.3614999999999994E-2</c:v>
                </c:pt>
                <c:pt idx="1514">
                  <c:v>4.3354999999999998E-2</c:v>
                </c:pt>
                <c:pt idx="1515">
                  <c:v>4.3485000000000003E-2</c:v>
                </c:pt>
                <c:pt idx="1516">
                  <c:v>4.3354999999999998E-2</c:v>
                </c:pt>
                <c:pt idx="1517">
                  <c:v>4.3810000000000002E-2</c:v>
                </c:pt>
                <c:pt idx="1518">
                  <c:v>4.3354999999999998E-2</c:v>
                </c:pt>
                <c:pt idx="1519">
                  <c:v>4.3289999999999995E-2</c:v>
                </c:pt>
                <c:pt idx="1520">
                  <c:v>4.3972499999999991E-2</c:v>
                </c:pt>
                <c:pt idx="1521">
                  <c:v>4.3972500000000005E-2</c:v>
                </c:pt>
                <c:pt idx="1522">
                  <c:v>4.4297500000000004E-2</c:v>
                </c:pt>
                <c:pt idx="1523">
                  <c:v>4.4979999999999999E-2</c:v>
                </c:pt>
                <c:pt idx="1524">
                  <c:v>4.5109999999999997E-2</c:v>
                </c:pt>
                <c:pt idx="1525">
                  <c:v>4.4979999999999999E-2</c:v>
                </c:pt>
                <c:pt idx="1526">
                  <c:v>4.5402499999999998E-2</c:v>
                </c:pt>
                <c:pt idx="1527">
                  <c:v>4.5207500000000005E-2</c:v>
                </c:pt>
                <c:pt idx="1528">
                  <c:v>4.4914999999999997E-2</c:v>
                </c:pt>
                <c:pt idx="1529">
                  <c:v>4.4817500000000003E-2</c:v>
                </c:pt>
                <c:pt idx="1530">
                  <c:v>4.4720000000000003E-2</c:v>
                </c:pt>
                <c:pt idx="1531">
                  <c:v>4.4817500000000003E-2</c:v>
                </c:pt>
                <c:pt idx="1532">
                  <c:v>4.4330000000000001E-2</c:v>
                </c:pt>
                <c:pt idx="1533">
                  <c:v>4.4785000000000005E-2</c:v>
                </c:pt>
                <c:pt idx="1534">
                  <c:v>4.4167499999999998E-2</c:v>
                </c:pt>
                <c:pt idx="1535">
                  <c:v>4.38425E-2</c:v>
                </c:pt>
                <c:pt idx="1536">
                  <c:v>4.3744999999999999E-2</c:v>
                </c:pt>
                <c:pt idx="1537">
                  <c:v>4.3777499999999997E-2</c:v>
                </c:pt>
                <c:pt idx="1538">
                  <c:v>4.3647500000000006E-2</c:v>
                </c:pt>
                <c:pt idx="1539">
                  <c:v>4.3809999999999995E-2</c:v>
                </c:pt>
                <c:pt idx="1540">
                  <c:v>4.3614999999999994E-2</c:v>
                </c:pt>
                <c:pt idx="1541">
                  <c:v>4.4459999999999993E-2</c:v>
                </c:pt>
                <c:pt idx="1542">
                  <c:v>4.4264999999999999E-2</c:v>
                </c:pt>
                <c:pt idx="1543">
                  <c:v>4.4232500000000001E-2</c:v>
                </c:pt>
                <c:pt idx="1544">
                  <c:v>4.4232500000000001E-2</c:v>
                </c:pt>
                <c:pt idx="1545">
                  <c:v>4.4264999999999999E-2</c:v>
                </c:pt>
                <c:pt idx="1546">
                  <c:v>4.3874999999999997E-2</c:v>
                </c:pt>
                <c:pt idx="1547">
                  <c:v>4.3550000000000005E-2</c:v>
                </c:pt>
                <c:pt idx="1548">
                  <c:v>4.3387500000000002E-2</c:v>
                </c:pt>
                <c:pt idx="1549">
                  <c:v>4.3029999999999999E-2</c:v>
                </c:pt>
                <c:pt idx="1550">
                  <c:v>4.2835000000000005E-2</c:v>
                </c:pt>
                <c:pt idx="1551">
                  <c:v>4.2867499999999996E-2</c:v>
                </c:pt>
                <c:pt idx="1552">
                  <c:v>4.2802499999999993E-2</c:v>
                </c:pt>
                <c:pt idx="1553">
                  <c:v>4.3127499999999999E-2</c:v>
                </c:pt>
                <c:pt idx="1554">
                  <c:v>4.3029999999999999E-2</c:v>
                </c:pt>
                <c:pt idx="1555">
                  <c:v>4.2802499999999993E-2</c:v>
                </c:pt>
                <c:pt idx="1556">
                  <c:v>4.33225E-2</c:v>
                </c:pt>
                <c:pt idx="1557">
                  <c:v>4.342E-2</c:v>
                </c:pt>
                <c:pt idx="1558">
                  <c:v>4.3712500000000001E-2</c:v>
                </c:pt>
                <c:pt idx="1559">
                  <c:v>4.3712500000000001E-2</c:v>
                </c:pt>
                <c:pt idx="1560">
                  <c:v>4.38425E-2</c:v>
                </c:pt>
                <c:pt idx="1561">
                  <c:v>4.38425E-2</c:v>
                </c:pt>
                <c:pt idx="1562">
                  <c:v>4.3809999999999995E-2</c:v>
                </c:pt>
                <c:pt idx="1563">
                  <c:v>4.342E-2</c:v>
                </c:pt>
                <c:pt idx="1564">
                  <c:v>4.3647499999999992E-2</c:v>
                </c:pt>
                <c:pt idx="1565">
                  <c:v>4.4135000000000001E-2</c:v>
                </c:pt>
                <c:pt idx="1566">
                  <c:v>4.4297499999999997E-2</c:v>
                </c:pt>
                <c:pt idx="1567">
                  <c:v>4.4492499999999997E-2</c:v>
                </c:pt>
                <c:pt idx="1568">
                  <c:v>4.45575E-2</c:v>
                </c:pt>
                <c:pt idx="1569">
                  <c:v>4.38425E-2</c:v>
                </c:pt>
                <c:pt idx="1570">
                  <c:v>4.4037500000000007E-2</c:v>
                </c:pt>
                <c:pt idx="1571">
                  <c:v>4.3712500000000001E-2</c:v>
                </c:pt>
                <c:pt idx="1572">
                  <c:v>4.3517500000000001E-2</c:v>
                </c:pt>
                <c:pt idx="1573">
                  <c:v>4.3354999999999998E-2</c:v>
                </c:pt>
                <c:pt idx="1574">
                  <c:v>4.3029999999999999E-2</c:v>
                </c:pt>
                <c:pt idx="1575">
                  <c:v>4.3160000000000004E-2</c:v>
                </c:pt>
                <c:pt idx="1576">
                  <c:v>4.315999999999999E-2</c:v>
                </c:pt>
                <c:pt idx="1577">
                  <c:v>4.3192500000000002E-2</c:v>
                </c:pt>
                <c:pt idx="1578">
                  <c:v>4.2964999999999996E-2</c:v>
                </c:pt>
                <c:pt idx="1579">
                  <c:v>4.2997500000000001E-2</c:v>
                </c:pt>
                <c:pt idx="1580">
                  <c:v>4.2737500000000005E-2</c:v>
                </c:pt>
                <c:pt idx="1581">
                  <c:v>4.2737500000000005E-2</c:v>
                </c:pt>
                <c:pt idx="1582">
                  <c:v>4.2509999999999999E-2</c:v>
                </c:pt>
                <c:pt idx="1583">
                  <c:v>4.2380000000000008E-2</c:v>
                </c:pt>
                <c:pt idx="1584">
                  <c:v>4.2217499999999998E-2</c:v>
                </c:pt>
                <c:pt idx="1585">
                  <c:v>4.1989999999999993E-2</c:v>
                </c:pt>
                <c:pt idx="1586">
                  <c:v>4.2152499999999996E-2</c:v>
                </c:pt>
                <c:pt idx="1587">
                  <c:v>4.1860000000000001E-2</c:v>
                </c:pt>
                <c:pt idx="1588">
                  <c:v>4.1957500000000002E-2</c:v>
                </c:pt>
                <c:pt idx="1589">
                  <c:v>4.2314999999999998E-2</c:v>
                </c:pt>
                <c:pt idx="1590">
                  <c:v>4.1989999999999993E-2</c:v>
                </c:pt>
                <c:pt idx="1591">
                  <c:v>4.2022500000000004E-2</c:v>
                </c:pt>
                <c:pt idx="1592">
                  <c:v>4.2022500000000004E-2</c:v>
                </c:pt>
                <c:pt idx="1593">
                  <c:v>4.147E-2</c:v>
                </c:pt>
                <c:pt idx="1594">
                  <c:v>4.1697499999999998E-2</c:v>
                </c:pt>
                <c:pt idx="1595">
                  <c:v>4.2119999999999998E-2</c:v>
                </c:pt>
                <c:pt idx="1596">
                  <c:v>4.1957500000000002E-2</c:v>
                </c:pt>
                <c:pt idx="1597">
                  <c:v>4.1697499999999998E-2</c:v>
                </c:pt>
                <c:pt idx="1598">
                  <c:v>4.1827499999999997E-2</c:v>
                </c:pt>
                <c:pt idx="1599">
                  <c:v>4.1697499999999992E-2</c:v>
                </c:pt>
                <c:pt idx="1600">
                  <c:v>4.13725E-2</c:v>
                </c:pt>
                <c:pt idx="1601">
                  <c:v>4.1437500000000002E-2</c:v>
                </c:pt>
                <c:pt idx="1602">
                  <c:v>4.13725E-2</c:v>
                </c:pt>
                <c:pt idx="1603">
                  <c:v>4.0917500000000002E-2</c:v>
                </c:pt>
                <c:pt idx="1604">
                  <c:v>4.1177499999999992E-2</c:v>
                </c:pt>
                <c:pt idx="1605">
                  <c:v>4.1437500000000002E-2</c:v>
                </c:pt>
                <c:pt idx="1606">
                  <c:v>4.1405000000000004E-2</c:v>
                </c:pt>
                <c:pt idx="1607">
                  <c:v>4.1664999999999994E-2</c:v>
                </c:pt>
                <c:pt idx="1608">
                  <c:v>4.1145000000000001E-2</c:v>
                </c:pt>
                <c:pt idx="1609">
                  <c:v>4.0917500000000002E-2</c:v>
                </c:pt>
                <c:pt idx="1610">
                  <c:v>4.0852499999999993E-2</c:v>
                </c:pt>
                <c:pt idx="1611">
                  <c:v>4.1047500000000001E-2</c:v>
                </c:pt>
                <c:pt idx="1612">
                  <c:v>4.1600000000000005E-2</c:v>
                </c:pt>
                <c:pt idx="1613">
                  <c:v>4.15675E-2</c:v>
                </c:pt>
                <c:pt idx="1614">
                  <c:v>4.0917500000000002E-2</c:v>
                </c:pt>
                <c:pt idx="1615">
                  <c:v>4.1079999999999998E-2</c:v>
                </c:pt>
                <c:pt idx="1616">
                  <c:v>4.1014999999999996E-2</c:v>
                </c:pt>
                <c:pt idx="1617">
                  <c:v>4.1242499999999994E-2</c:v>
                </c:pt>
                <c:pt idx="1618">
                  <c:v>4.1079999999999998E-2</c:v>
                </c:pt>
                <c:pt idx="1619">
                  <c:v>4.0755000000000006E-2</c:v>
                </c:pt>
                <c:pt idx="1620">
                  <c:v>4.0592500000000004E-2</c:v>
                </c:pt>
                <c:pt idx="1621">
                  <c:v>4.0592500000000004E-2</c:v>
                </c:pt>
                <c:pt idx="1622">
                  <c:v>4.1047500000000001E-2</c:v>
                </c:pt>
                <c:pt idx="1623">
                  <c:v>4.1600000000000005E-2</c:v>
                </c:pt>
                <c:pt idx="1624">
                  <c:v>4.2184999999999993E-2</c:v>
                </c:pt>
                <c:pt idx="1625">
                  <c:v>4.2347500000000003E-2</c:v>
                </c:pt>
                <c:pt idx="1626">
                  <c:v>4.1957500000000002E-2</c:v>
                </c:pt>
                <c:pt idx="1627">
                  <c:v>4.1860000000000001E-2</c:v>
                </c:pt>
                <c:pt idx="1628">
                  <c:v>4.2282500000000001E-2</c:v>
                </c:pt>
                <c:pt idx="1629">
                  <c:v>4.15675E-2</c:v>
                </c:pt>
                <c:pt idx="1630">
                  <c:v>4.1047500000000001E-2</c:v>
                </c:pt>
                <c:pt idx="1631">
                  <c:v>4.0852499999999993E-2</c:v>
                </c:pt>
                <c:pt idx="1632">
                  <c:v>4.0982499999999998E-2</c:v>
                </c:pt>
                <c:pt idx="1633">
                  <c:v>4.0755000000000006E-2</c:v>
                </c:pt>
                <c:pt idx="1634">
                  <c:v>4.095E-2</c:v>
                </c:pt>
                <c:pt idx="1635">
                  <c:v>4.0755000000000006E-2</c:v>
                </c:pt>
                <c:pt idx="1636">
                  <c:v>4.0982499999999998E-2</c:v>
                </c:pt>
                <c:pt idx="1637">
                  <c:v>4.0884999999999998E-2</c:v>
                </c:pt>
                <c:pt idx="1638">
                  <c:v>4.1210000000000004E-2</c:v>
                </c:pt>
                <c:pt idx="1639">
                  <c:v>4.1047500000000001E-2</c:v>
                </c:pt>
                <c:pt idx="1640">
                  <c:v>4.1014999999999996E-2</c:v>
                </c:pt>
                <c:pt idx="1641">
                  <c:v>4.0917499999999996E-2</c:v>
                </c:pt>
                <c:pt idx="1642">
                  <c:v>4.0982499999999998E-2</c:v>
                </c:pt>
                <c:pt idx="1643">
                  <c:v>4.0982499999999998E-2</c:v>
                </c:pt>
                <c:pt idx="1644">
                  <c:v>4.0300000000000002E-2</c:v>
                </c:pt>
                <c:pt idx="1645">
                  <c:v>3.9649999999999998E-2</c:v>
                </c:pt>
                <c:pt idx="1646">
                  <c:v>3.9390000000000001E-2</c:v>
                </c:pt>
                <c:pt idx="1647">
                  <c:v>3.8414999999999998E-2</c:v>
                </c:pt>
                <c:pt idx="1648">
                  <c:v>3.8252500000000002E-2</c:v>
                </c:pt>
                <c:pt idx="1649">
                  <c:v>3.8155000000000001E-2</c:v>
                </c:pt>
                <c:pt idx="1650">
                  <c:v>3.7765E-2</c:v>
                </c:pt>
                <c:pt idx="1651">
                  <c:v>3.7732500000000002E-2</c:v>
                </c:pt>
                <c:pt idx="1652">
                  <c:v>3.6464999999999997E-2</c:v>
                </c:pt>
                <c:pt idx="1653">
                  <c:v>3.653E-2</c:v>
                </c:pt>
                <c:pt idx="1654">
                  <c:v>3.6952499999999999E-2</c:v>
                </c:pt>
                <c:pt idx="1655">
                  <c:v>3.6952499999999999E-2</c:v>
                </c:pt>
                <c:pt idx="1656">
                  <c:v>3.6984999999999997E-2</c:v>
                </c:pt>
                <c:pt idx="1657">
                  <c:v>3.64325E-2</c:v>
                </c:pt>
                <c:pt idx="1658">
                  <c:v>3.5262499999999995E-2</c:v>
                </c:pt>
                <c:pt idx="1659">
                  <c:v>3.5360000000000003E-2</c:v>
                </c:pt>
                <c:pt idx="1660">
                  <c:v>3.5555000000000003E-2</c:v>
                </c:pt>
                <c:pt idx="1661">
                  <c:v>3.53925E-2</c:v>
                </c:pt>
                <c:pt idx="1662">
                  <c:v>3.6074999999999996E-2</c:v>
                </c:pt>
                <c:pt idx="1663">
                  <c:v>3.66275E-2</c:v>
                </c:pt>
                <c:pt idx="1664">
                  <c:v>3.6269999999999997E-2</c:v>
                </c:pt>
                <c:pt idx="1665">
                  <c:v>3.6659999999999998E-2</c:v>
                </c:pt>
                <c:pt idx="1666">
                  <c:v>3.6269999999999997E-2</c:v>
                </c:pt>
                <c:pt idx="1667">
                  <c:v>3.6237499999999999E-2</c:v>
                </c:pt>
                <c:pt idx="1668">
                  <c:v>3.6497500000000002E-2</c:v>
                </c:pt>
                <c:pt idx="1669">
                  <c:v>3.5490000000000001E-2</c:v>
                </c:pt>
                <c:pt idx="1670">
                  <c:v>3.4807499999999998E-2</c:v>
                </c:pt>
                <c:pt idx="1671">
                  <c:v>3.5360000000000003E-2</c:v>
                </c:pt>
                <c:pt idx="1672">
                  <c:v>3.5360000000000003E-2</c:v>
                </c:pt>
                <c:pt idx="1673">
                  <c:v>3.5067500000000001E-2</c:v>
                </c:pt>
                <c:pt idx="1674">
                  <c:v>3.4742500000000003E-2</c:v>
                </c:pt>
                <c:pt idx="1675">
                  <c:v>3.5099999999999999E-2</c:v>
                </c:pt>
                <c:pt idx="1676">
                  <c:v>3.5229999999999997E-2</c:v>
                </c:pt>
                <c:pt idx="1677">
                  <c:v>3.5360000000000003E-2</c:v>
                </c:pt>
                <c:pt idx="1678">
                  <c:v>3.5424999999999998E-2</c:v>
                </c:pt>
                <c:pt idx="1679">
                  <c:v>3.4742500000000003E-2</c:v>
                </c:pt>
                <c:pt idx="1680">
                  <c:v>3.4807499999999998E-2</c:v>
                </c:pt>
                <c:pt idx="1681">
                  <c:v>3.4612499999999997E-2</c:v>
                </c:pt>
                <c:pt idx="1682">
                  <c:v>3.3149999999999999E-2</c:v>
                </c:pt>
                <c:pt idx="1683">
                  <c:v>3.3084999999999996E-2</c:v>
                </c:pt>
                <c:pt idx="1684">
                  <c:v>3.3637500000000001E-2</c:v>
                </c:pt>
                <c:pt idx="1685">
                  <c:v>3.4612499999999997E-2</c:v>
                </c:pt>
                <c:pt idx="1686">
                  <c:v>3.46775E-2</c:v>
                </c:pt>
                <c:pt idx="1687">
                  <c:v>3.4450000000000001E-2</c:v>
                </c:pt>
                <c:pt idx="1688">
                  <c:v>3.3864999999999999E-2</c:v>
                </c:pt>
                <c:pt idx="1689">
                  <c:v>3.3312500000000002E-2</c:v>
                </c:pt>
                <c:pt idx="1690">
                  <c:v>3.3149999999999999E-2</c:v>
                </c:pt>
                <c:pt idx="1691">
                  <c:v>3.3767499999999999E-2</c:v>
                </c:pt>
                <c:pt idx="1692">
                  <c:v>3.406E-2</c:v>
                </c:pt>
                <c:pt idx="1693">
                  <c:v>3.4775E-2</c:v>
                </c:pt>
                <c:pt idx="1694">
                  <c:v>3.5132500000000004E-2</c:v>
                </c:pt>
                <c:pt idx="1695">
                  <c:v>3.5490000000000001E-2</c:v>
                </c:pt>
                <c:pt idx="1696">
                  <c:v>3.4970000000000001E-2</c:v>
                </c:pt>
                <c:pt idx="1697">
                  <c:v>3.5847499999999997E-2</c:v>
                </c:pt>
                <c:pt idx="1698">
                  <c:v>3.5522499999999999E-2</c:v>
                </c:pt>
                <c:pt idx="1699">
                  <c:v>3.5327499999999998E-2</c:v>
                </c:pt>
                <c:pt idx="1700">
                  <c:v>3.5490000000000001E-2</c:v>
                </c:pt>
                <c:pt idx="1701">
                  <c:v>3.53925E-2</c:v>
                </c:pt>
                <c:pt idx="1702">
                  <c:v>3.59125E-2</c:v>
                </c:pt>
                <c:pt idx="1703">
                  <c:v>3.5782499999999995E-2</c:v>
                </c:pt>
                <c:pt idx="1704">
                  <c:v>3.5522499999999999E-2</c:v>
                </c:pt>
                <c:pt idx="1705">
                  <c:v>3.5295E-2</c:v>
                </c:pt>
                <c:pt idx="1706">
                  <c:v>3.6269999999999997E-2</c:v>
                </c:pt>
                <c:pt idx="1707">
                  <c:v>3.6334999999999999E-2</c:v>
                </c:pt>
                <c:pt idx="1708">
                  <c:v>3.5619999999999999E-2</c:v>
                </c:pt>
                <c:pt idx="1709">
                  <c:v>3.4320000000000003E-2</c:v>
                </c:pt>
                <c:pt idx="1710">
                  <c:v>3.4709999999999998E-2</c:v>
                </c:pt>
                <c:pt idx="1711">
                  <c:v>3.4709999999999998E-2</c:v>
                </c:pt>
                <c:pt idx="1712">
                  <c:v>3.4742500000000003E-2</c:v>
                </c:pt>
                <c:pt idx="1713">
                  <c:v>3.4417499999999997E-2</c:v>
                </c:pt>
                <c:pt idx="1714">
                  <c:v>3.4514999999999997E-2</c:v>
                </c:pt>
                <c:pt idx="1715">
                  <c:v>3.4287499999999999E-2</c:v>
                </c:pt>
                <c:pt idx="1716">
                  <c:v>3.4612499999999997E-2</c:v>
                </c:pt>
                <c:pt idx="1717">
                  <c:v>3.4807499999999998E-2</c:v>
                </c:pt>
                <c:pt idx="1718">
                  <c:v>3.4450000000000001E-2</c:v>
                </c:pt>
                <c:pt idx="1719">
                  <c:v>3.4547500000000002E-2</c:v>
                </c:pt>
                <c:pt idx="1720">
                  <c:v>3.4450000000000001E-2</c:v>
                </c:pt>
                <c:pt idx="1721">
                  <c:v>3.4255000000000001E-2</c:v>
                </c:pt>
                <c:pt idx="1722">
                  <c:v>3.3799999999999997E-2</c:v>
                </c:pt>
                <c:pt idx="1723">
                  <c:v>3.3832500000000001E-2</c:v>
                </c:pt>
                <c:pt idx="1724">
                  <c:v>3.3572500000000005E-2</c:v>
                </c:pt>
                <c:pt idx="1725">
                  <c:v>3.3702499999999996E-2</c:v>
                </c:pt>
                <c:pt idx="1726">
                  <c:v>3.41575E-2</c:v>
                </c:pt>
                <c:pt idx="1727">
                  <c:v>3.4190000000000005E-2</c:v>
                </c:pt>
                <c:pt idx="1728">
                  <c:v>3.4384999999999999E-2</c:v>
                </c:pt>
                <c:pt idx="1729">
                  <c:v>3.5977499999999996E-2</c:v>
                </c:pt>
                <c:pt idx="1730">
                  <c:v>3.601E-2</c:v>
                </c:pt>
                <c:pt idx="1731">
                  <c:v>3.5782500000000002E-2</c:v>
                </c:pt>
                <c:pt idx="1732">
                  <c:v>3.5587500000000001E-2</c:v>
                </c:pt>
                <c:pt idx="1733">
                  <c:v>3.5685000000000001E-2</c:v>
                </c:pt>
                <c:pt idx="1734">
                  <c:v>3.5262500000000002E-2</c:v>
                </c:pt>
                <c:pt idx="1735">
                  <c:v>3.5229999999999997E-2</c:v>
                </c:pt>
                <c:pt idx="1736">
                  <c:v>3.5522499999999999E-2</c:v>
                </c:pt>
                <c:pt idx="1737">
                  <c:v>3.5652499999999997E-2</c:v>
                </c:pt>
                <c:pt idx="1738">
                  <c:v>3.4904999999999999E-2</c:v>
                </c:pt>
                <c:pt idx="1739">
                  <c:v>3.4710000000000005E-2</c:v>
                </c:pt>
                <c:pt idx="1740">
                  <c:v>3.4612499999999997E-2</c:v>
                </c:pt>
                <c:pt idx="1741">
                  <c:v>3.4450000000000001E-2</c:v>
                </c:pt>
                <c:pt idx="1742">
                  <c:v>3.46775E-2</c:v>
                </c:pt>
                <c:pt idx="1743">
                  <c:v>3.5002499999999999E-2</c:v>
                </c:pt>
                <c:pt idx="1744">
                  <c:v>3.4970000000000001E-2</c:v>
                </c:pt>
                <c:pt idx="1745">
                  <c:v>3.5685000000000001E-2</c:v>
                </c:pt>
                <c:pt idx="1746">
                  <c:v>3.5522499999999999E-2</c:v>
                </c:pt>
                <c:pt idx="1747">
                  <c:v>3.5002499999999999E-2</c:v>
                </c:pt>
                <c:pt idx="1748">
                  <c:v>3.4904999999999999E-2</c:v>
                </c:pt>
                <c:pt idx="1749">
                  <c:v>3.4612499999999997E-2</c:v>
                </c:pt>
                <c:pt idx="1750">
                  <c:v>3.5067500000000001E-2</c:v>
                </c:pt>
                <c:pt idx="1751">
                  <c:v>3.5132500000000004E-2</c:v>
                </c:pt>
                <c:pt idx="1752">
                  <c:v>3.5165000000000002E-2</c:v>
                </c:pt>
                <c:pt idx="1753">
                  <c:v>3.5165000000000002E-2</c:v>
                </c:pt>
                <c:pt idx="1754">
                  <c:v>3.5035000000000004E-2</c:v>
                </c:pt>
                <c:pt idx="1755">
                  <c:v>3.5262500000000002E-2</c:v>
                </c:pt>
                <c:pt idx="1756">
                  <c:v>3.5034999999999997E-2</c:v>
                </c:pt>
                <c:pt idx="1757">
                  <c:v>3.4937500000000003E-2</c:v>
                </c:pt>
                <c:pt idx="1758">
                  <c:v>3.458E-2</c:v>
                </c:pt>
                <c:pt idx="1759">
                  <c:v>3.4515000000000004E-2</c:v>
                </c:pt>
                <c:pt idx="1760">
                  <c:v>3.458E-2</c:v>
                </c:pt>
                <c:pt idx="1761">
                  <c:v>3.5229999999999997E-2</c:v>
                </c:pt>
                <c:pt idx="1762">
                  <c:v>3.5522499999999999E-2</c:v>
                </c:pt>
                <c:pt idx="1763">
                  <c:v>3.5977499999999996E-2</c:v>
                </c:pt>
                <c:pt idx="1764">
                  <c:v>3.59125E-2</c:v>
                </c:pt>
                <c:pt idx="1765">
                  <c:v>3.5815E-2</c:v>
                </c:pt>
                <c:pt idx="1766">
                  <c:v>3.5262499999999995E-2</c:v>
                </c:pt>
                <c:pt idx="1767">
                  <c:v>3.5295E-2</c:v>
                </c:pt>
                <c:pt idx="1768">
                  <c:v>3.46775E-2</c:v>
                </c:pt>
                <c:pt idx="1769">
                  <c:v>3.4515000000000004E-2</c:v>
                </c:pt>
                <c:pt idx="1770">
                  <c:v>3.4450000000000001E-2</c:v>
                </c:pt>
                <c:pt idx="1771">
                  <c:v>3.458E-2</c:v>
                </c:pt>
                <c:pt idx="1772">
                  <c:v>3.5327500000000005E-2</c:v>
                </c:pt>
                <c:pt idx="1773">
                  <c:v>3.5229999999999997E-2</c:v>
                </c:pt>
                <c:pt idx="1774">
                  <c:v>3.5522499999999999E-2</c:v>
                </c:pt>
                <c:pt idx="1775">
                  <c:v>3.5587500000000001E-2</c:v>
                </c:pt>
                <c:pt idx="1776">
                  <c:v>3.5815E-2</c:v>
                </c:pt>
                <c:pt idx="1777">
                  <c:v>3.5327499999999998E-2</c:v>
                </c:pt>
                <c:pt idx="1778">
                  <c:v>3.5197500000000007E-2</c:v>
                </c:pt>
                <c:pt idx="1779">
                  <c:v>3.5002499999999999E-2</c:v>
                </c:pt>
                <c:pt idx="1780">
                  <c:v>3.4937500000000003E-2</c:v>
                </c:pt>
                <c:pt idx="1781">
                  <c:v>3.5229999999999997E-2</c:v>
                </c:pt>
                <c:pt idx="1782">
                  <c:v>3.5555000000000003E-2</c:v>
                </c:pt>
                <c:pt idx="1783">
                  <c:v>3.5782500000000002E-2</c:v>
                </c:pt>
                <c:pt idx="1784">
                  <c:v>3.5587499999999994E-2</c:v>
                </c:pt>
                <c:pt idx="1785">
                  <c:v>3.5685000000000001E-2</c:v>
                </c:pt>
                <c:pt idx="1786">
                  <c:v>3.5424999999999998E-2</c:v>
                </c:pt>
                <c:pt idx="1787">
                  <c:v>3.5067500000000001E-2</c:v>
                </c:pt>
                <c:pt idx="1788">
                  <c:v>3.4904999999999999E-2</c:v>
                </c:pt>
                <c:pt idx="1789">
                  <c:v>3.5229999999999997E-2</c:v>
                </c:pt>
                <c:pt idx="1790">
                  <c:v>3.5619999999999999E-2</c:v>
                </c:pt>
                <c:pt idx="1791">
                  <c:v>3.5327499999999998E-2</c:v>
                </c:pt>
                <c:pt idx="1792">
                  <c:v>3.5360000000000003E-2</c:v>
                </c:pt>
                <c:pt idx="1793">
                  <c:v>3.5002499999999999E-2</c:v>
                </c:pt>
                <c:pt idx="1794">
                  <c:v>3.5229999999999997E-2</c:v>
                </c:pt>
                <c:pt idx="1795">
                  <c:v>3.5555000000000003E-2</c:v>
                </c:pt>
                <c:pt idx="1796">
                  <c:v>3.5847499999999997E-2</c:v>
                </c:pt>
                <c:pt idx="1797">
                  <c:v>3.5522499999999999E-2</c:v>
                </c:pt>
                <c:pt idx="1798">
                  <c:v>3.59125E-2</c:v>
                </c:pt>
                <c:pt idx="1799">
                  <c:v>3.6887499999999997E-2</c:v>
                </c:pt>
                <c:pt idx="1800">
                  <c:v>3.7147499999999993E-2</c:v>
                </c:pt>
                <c:pt idx="1801">
                  <c:v>3.7440000000000001E-2</c:v>
                </c:pt>
                <c:pt idx="1802">
                  <c:v>3.7342500000000001E-2</c:v>
                </c:pt>
                <c:pt idx="1803">
                  <c:v>3.76675E-2</c:v>
                </c:pt>
                <c:pt idx="1804">
                  <c:v>3.7407499999999996E-2</c:v>
                </c:pt>
                <c:pt idx="1805">
                  <c:v>3.6985000000000004E-2</c:v>
                </c:pt>
                <c:pt idx="1806">
                  <c:v>3.6757499999999999E-2</c:v>
                </c:pt>
                <c:pt idx="1807">
                  <c:v>3.71475E-2</c:v>
                </c:pt>
                <c:pt idx="1808">
                  <c:v>3.66275E-2</c:v>
                </c:pt>
                <c:pt idx="1809">
                  <c:v>3.653E-2</c:v>
                </c:pt>
                <c:pt idx="1810">
                  <c:v>3.6464999999999997E-2</c:v>
                </c:pt>
                <c:pt idx="1811">
                  <c:v>3.64325E-2</c:v>
                </c:pt>
                <c:pt idx="1812">
                  <c:v>3.6594999999999996E-2</c:v>
                </c:pt>
                <c:pt idx="1813">
                  <c:v>3.6659999999999998E-2</c:v>
                </c:pt>
                <c:pt idx="1814">
                  <c:v>3.7147499999999993E-2</c:v>
                </c:pt>
                <c:pt idx="1815">
                  <c:v>3.6952499999999999E-2</c:v>
                </c:pt>
                <c:pt idx="1816">
                  <c:v>3.5945000000000005E-2</c:v>
                </c:pt>
                <c:pt idx="1817">
                  <c:v>3.5750000000000004E-2</c:v>
                </c:pt>
                <c:pt idx="1818">
                  <c:v>3.5587500000000001E-2</c:v>
                </c:pt>
                <c:pt idx="1819">
                  <c:v>3.5815E-2</c:v>
                </c:pt>
                <c:pt idx="1820">
                  <c:v>3.5945000000000005E-2</c:v>
                </c:pt>
                <c:pt idx="1821">
                  <c:v>3.5619999999999999E-2</c:v>
                </c:pt>
                <c:pt idx="1822">
                  <c:v>3.5360000000000003E-2</c:v>
                </c:pt>
                <c:pt idx="1823">
                  <c:v>3.5685000000000001E-2</c:v>
                </c:pt>
                <c:pt idx="1824">
                  <c:v>3.5555000000000003E-2</c:v>
                </c:pt>
                <c:pt idx="1825">
                  <c:v>3.5424999999999998E-2</c:v>
                </c:pt>
                <c:pt idx="1826">
                  <c:v>3.5619999999999999E-2</c:v>
                </c:pt>
                <c:pt idx="1827">
                  <c:v>3.5132500000000004E-2</c:v>
                </c:pt>
                <c:pt idx="1828">
                  <c:v>3.5490000000000001E-2</c:v>
                </c:pt>
                <c:pt idx="1829">
                  <c:v>3.5685000000000001E-2</c:v>
                </c:pt>
                <c:pt idx="1830">
                  <c:v>3.5457500000000003E-2</c:v>
                </c:pt>
                <c:pt idx="1831">
                  <c:v>3.5587500000000001E-2</c:v>
                </c:pt>
                <c:pt idx="1832">
                  <c:v>3.5262500000000002E-2</c:v>
                </c:pt>
                <c:pt idx="1833">
                  <c:v>3.5522499999999999E-2</c:v>
                </c:pt>
                <c:pt idx="1834">
                  <c:v>3.5327499999999998E-2</c:v>
                </c:pt>
                <c:pt idx="1835">
                  <c:v>3.53925E-2</c:v>
                </c:pt>
                <c:pt idx="1836">
                  <c:v>3.5229999999999997E-2</c:v>
                </c:pt>
                <c:pt idx="1837">
                  <c:v>3.5034999999999997E-2</c:v>
                </c:pt>
                <c:pt idx="1838">
                  <c:v>3.4872500000000001E-2</c:v>
                </c:pt>
                <c:pt idx="1839">
                  <c:v>3.4839999999999996E-2</c:v>
                </c:pt>
                <c:pt idx="1840">
                  <c:v>3.3864999999999999E-2</c:v>
                </c:pt>
                <c:pt idx="1841">
                  <c:v>3.3604999999999996E-2</c:v>
                </c:pt>
                <c:pt idx="1842">
                  <c:v>3.3117500000000001E-2</c:v>
                </c:pt>
                <c:pt idx="1843">
                  <c:v>3.3085000000000003E-2</c:v>
                </c:pt>
                <c:pt idx="1844">
                  <c:v>3.3085000000000003E-2</c:v>
                </c:pt>
                <c:pt idx="1845">
                  <c:v>3.2597500000000001E-2</c:v>
                </c:pt>
                <c:pt idx="1846">
                  <c:v>3.2500000000000001E-2</c:v>
                </c:pt>
                <c:pt idx="1847">
                  <c:v>3.2402500000000008E-2</c:v>
                </c:pt>
                <c:pt idx="1848">
                  <c:v>3.2857499999999998E-2</c:v>
                </c:pt>
                <c:pt idx="1849">
                  <c:v>3.2369999999999996E-2</c:v>
                </c:pt>
                <c:pt idx="1850">
                  <c:v>3.2792499999999995E-2</c:v>
                </c:pt>
                <c:pt idx="1851">
                  <c:v>3.2629999999999999E-2</c:v>
                </c:pt>
                <c:pt idx="1852">
                  <c:v>3.2597500000000001E-2</c:v>
                </c:pt>
                <c:pt idx="1853">
                  <c:v>3.2044999999999997E-2</c:v>
                </c:pt>
                <c:pt idx="1854">
                  <c:v>3.1427500000000004E-2</c:v>
                </c:pt>
                <c:pt idx="1855">
                  <c:v>3.1069999999999997E-2</c:v>
                </c:pt>
                <c:pt idx="1856">
                  <c:v>3.1297499999999999E-2</c:v>
                </c:pt>
                <c:pt idx="1857">
                  <c:v>3.1655000000000003E-2</c:v>
                </c:pt>
                <c:pt idx="1858">
                  <c:v>3.1850000000000003E-2</c:v>
                </c:pt>
                <c:pt idx="1859">
                  <c:v>3.22075E-2</c:v>
                </c:pt>
                <c:pt idx="1860">
                  <c:v>3.2012499999999999E-2</c:v>
                </c:pt>
                <c:pt idx="1861">
                  <c:v>3.2077500000000002E-2</c:v>
                </c:pt>
                <c:pt idx="1862">
                  <c:v>3.2240000000000005E-2</c:v>
                </c:pt>
                <c:pt idx="1863">
                  <c:v>3.2305E-2</c:v>
                </c:pt>
                <c:pt idx="1864">
                  <c:v>3.2044999999999997E-2</c:v>
                </c:pt>
                <c:pt idx="1865">
                  <c:v>3.1655000000000003E-2</c:v>
                </c:pt>
                <c:pt idx="1866">
                  <c:v>3.1719999999999998E-2</c:v>
                </c:pt>
                <c:pt idx="1867">
                  <c:v>3.1882500000000001E-2</c:v>
                </c:pt>
                <c:pt idx="1868">
                  <c:v>3.2240000000000005E-2</c:v>
                </c:pt>
                <c:pt idx="1869">
                  <c:v>3.1817500000000006E-2</c:v>
                </c:pt>
                <c:pt idx="1870">
                  <c:v>3.2077500000000002E-2</c:v>
                </c:pt>
                <c:pt idx="1871">
                  <c:v>3.1817500000000006E-2</c:v>
                </c:pt>
                <c:pt idx="1872">
                  <c:v>3.1882500000000001E-2</c:v>
                </c:pt>
                <c:pt idx="1873">
                  <c:v>3.1947500000000004E-2</c:v>
                </c:pt>
                <c:pt idx="1874">
                  <c:v>3.1655000000000003E-2</c:v>
                </c:pt>
                <c:pt idx="1875">
                  <c:v>3.2044999999999997E-2</c:v>
                </c:pt>
                <c:pt idx="1876">
                  <c:v>3.1719999999999998E-2</c:v>
                </c:pt>
                <c:pt idx="1877">
                  <c:v>3.2012499999999999E-2</c:v>
                </c:pt>
                <c:pt idx="1878">
                  <c:v>3.1817499999999999E-2</c:v>
                </c:pt>
                <c:pt idx="1879">
                  <c:v>3.1655000000000003E-2</c:v>
                </c:pt>
                <c:pt idx="1880">
                  <c:v>3.1460000000000002E-2</c:v>
                </c:pt>
                <c:pt idx="1881">
                  <c:v>3.1265000000000001E-2</c:v>
                </c:pt>
                <c:pt idx="1882">
                  <c:v>3.1134999999999999E-2</c:v>
                </c:pt>
                <c:pt idx="1883">
                  <c:v>3.09725E-2</c:v>
                </c:pt>
                <c:pt idx="1884">
                  <c:v>3.1167500000000001E-2</c:v>
                </c:pt>
                <c:pt idx="1885">
                  <c:v>3.0810000000000001E-2</c:v>
                </c:pt>
                <c:pt idx="1886">
                  <c:v>3.1037500000000003E-2</c:v>
                </c:pt>
                <c:pt idx="1887">
                  <c:v>3.1167500000000001E-2</c:v>
                </c:pt>
                <c:pt idx="1888">
                  <c:v>3.1134999999999999E-2</c:v>
                </c:pt>
                <c:pt idx="1889">
                  <c:v>3.0940000000000002E-2</c:v>
                </c:pt>
                <c:pt idx="1890">
                  <c:v>3.0647500000000001E-2</c:v>
                </c:pt>
                <c:pt idx="1891">
                  <c:v>3.0679999999999999E-2</c:v>
                </c:pt>
                <c:pt idx="1892">
                  <c:v>3.0517500000000006E-2</c:v>
                </c:pt>
                <c:pt idx="1893">
                  <c:v>3.0647500000000001E-2</c:v>
                </c:pt>
                <c:pt idx="1894">
                  <c:v>3.12325E-2</c:v>
                </c:pt>
                <c:pt idx="1895">
                  <c:v>3.1167500000000001E-2</c:v>
                </c:pt>
                <c:pt idx="1896">
                  <c:v>3.0940000000000002E-2</c:v>
                </c:pt>
                <c:pt idx="1897">
                  <c:v>3.12325E-2</c:v>
                </c:pt>
                <c:pt idx="1898">
                  <c:v>3.1200000000000002E-2</c:v>
                </c:pt>
                <c:pt idx="1899">
                  <c:v>3.1785000000000001E-2</c:v>
                </c:pt>
                <c:pt idx="1900">
                  <c:v>3.1525000000000004E-2</c:v>
                </c:pt>
                <c:pt idx="1901">
                  <c:v>3.2175000000000002E-2</c:v>
                </c:pt>
                <c:pt idx="1902">
                  <c:v>3.2044999999999997E-2</c:v>
                </c:pt>
                <c:pt idx="1903">
                  <c:v>3.2500000000000001E-2</c:v>
                </c:pt>
                <c:pt idx="1904">
                  <c:v>3.2142500000000004E-2</c:v>
                </c:pt>
                <c:pt idx="1905">
                  <c:v>3.2012499999999999E-2</c:v>
                </c:pt>
                <c:pt idx="1906">
                  <c:v>3.2434999999999999E-2</c:v>
                </c:pt>
                <c:pt idx="1907">
                  <c:v>3.3052499999999999E-2</c:v>
                </c:pt>
                <c:pt idx="1908">
                  <c:v>3.3247499999999999E-2</c:v>
                </c:pt>
                <c:pt idx="1909">
                  <c:v>3.3150000000000006E-2</c:v>
                </c:pt>
                <c:pt idx="1910">
                  <c:v>3.3150000000000006E-2</c:v>
                </c:pt>
                <c:pt idx="1911">
                  <c:v>3.3410000000000002E-2</c:v>
                </c:pt>
                <c:pt idx="1912">
                  <c:v>3.2825E-2</c:v>
                </c:pt>
                <c:pt idx="1913">
                  <c:v>3.2272500000000003E-2</c:v>
                </c:pt>
                <c:pt idx="1914">
                  <c:v>3.2175000000000002E-2</c:v>
                </c:pt>
                <c:pt idx="1915">
                  <c:v>3.2142500000000004E-2</c:v>
                </c:pt>
                <c:pt idx="1916">
                  <c:v>3.1947500000000004E-2</c:v>
                </c:pt>
                <c:pt idx="1917">
                  <c:v>3.2175000000000002E-2</c:v>
                </c:pt>
                <c:pt idx="1918">
                  <c:v>3.1980000000000001E-2</c:v>
                </c:pt>
                <c:pt idx="1919">
                  <c:v>3.1915000000000006E-2</c:v>
                </c:pt>
                <c:pt idx="1920">
                  <c:v>3.1590000000000007E-2</c:v>
                </c:pt>
                <c:pt idx="1921">
                  <c:v>3.1719999999999998E-2</c:v>
                </c:pt>
                <c:pt idx="1922">
                  <c:v>3.2369999999999996E-2</c:v>
                </c:pt>
                <c:pt idx="1923">
                  <c:v>3.211E-2</c:v>
                </c:pt>
                <c:pt idx="1924">
                  <c:v>3.2500000000000001E-2</c:v>
                </c:pt>
                <c:pt idx="1925">
                  <c:v>3.2629999999999999E-2</c:v>
                </c:pt>
                <c:pt idx="1926">
                  <c:v>3.29225E-2</c:v>
                </c:pt>
                <c:pt idx="1927">
                  <c:v>3.2857499999999998E-2</c:v>
                </c:pt>
                <c:pt idx="1928">
                  <c:v>3.3702500000000003E-2</c:v>
                </c:pt>
                <c:pt idx="1929">
                  <c:v>3.3345E-2</c:v>
                </c:pt>
                <c:pt idx="1930">
                  <c:v>3.3052500000000005E-2</c:v>
                </c:pt>
                <c:pt idx="1931">
                  <c:v>3.2890000000000003E-2</c:v>
                </c:pt>
                <c:pt idx="1932">
                  <c:v>3.2629999999999999E-2</c:v>
                </c:pt>
                <c:pt idx="1933">
                  <c:v>3.2760000000000004E-2</c:v>
                </c:pt>
                <c:pt idx="1934">
                  <c:v>3.2467499999999996E-2</c:v>
                </c:pt>
                <c:pt idx="1935">
                  <c:v>3.2629999999999999E-2</c:v>
                </c:pt>
                <c:pt idx="1936">
                  <c:v>3.2012499999999999E-2</c:v>
                </c:pt>
                <c:pt idx="1937">
                  <c:v>3.2077500000000002E-2</c:v>
                </c:pt>
                <c:pt idx="1938">
                  <c:v>3.1915000000000006E-2</c:v>
                </c:pt>
                <c:pt idx="1939">
                  <c:v>3.2272500000000003E-2</c:v>
                </c:pt>
                <c:pt idx="1940">
                  <c:v>3.2175000000000002E-2</c:v>
                </c:pt>
                <c:pt idx="1941">
                  <c:v>3.2175000000000002E-2</c:v>
                </c:pt>
                <c:pt idx="1942">
                  <c:v>3.2305E-2</c:v>
                </c:pt>
                <c:pt idx="1943">
                  <c:v>3.29225E-2</c:v>
                </c:pt>
                <c:pt idx="1944">
                  <c:v>3.2792500000000002E-2</c:v>
                </c:pt>
                <c:pt idx="1945">
                  <c:v>3.2890000000000003E-2</c:v>
                </c:pt>
                <c:pt idx="1946">
                  <c:v>3.2695000000000002E-2</c:v>
                </c:pt>
                <c:pt idx="1947">
                  <c:v>3.22075E-2</c:v>
                </c:pt>
                <c:pt idx="1948">
                  <c:v>3.2240000000000005E-2</c:v>
                </c:pt>
                <c:pt idx="1949">
                  <c:v>3.2565000000000004E-2</c:v>
                </c:pt>
                <c:pt idx="1950">
                  <c:v>3.3020000000000001E-2</c:v>
                </c:pt>
                <c:pt idx="1951">
                  <c:v>3.2987500000000003E-2</c:v>
                </c:pt>
                <c:pt idx="1952">
                  <c:v>3.3020000000000001E-2</c:v>
                </c:pt>
                <c:pt idx="1953">
                  <c:v>3.2954999999999998E-2</c:v>
                </c:pt>
                <c:pt idx="1954">
                  <c:v>3.2695000000000002E-2</c:v>
                </c:pt>
                <c:pt idx="1955">
                  <c:v>3.2890000000000003E-2</c:v>
                </c:pt>
                <c:pt idx="1956">
                  <c:v>3.3085000000000003E-2</c:v>
                </c:pt>
                <c:pt idx="1957">
                  <c:v>3.2727500000000007E-2</c:v>
                </c:pt>
                <c:pt idx="1958">
                  <c:v>3.2402500000000008E-2</c:v>
                </c:pt>
                <c:pt idx="1959">
                  <c:v>3.2369999999999996E-2</c:v>
                </c:pt>
                <c:pt idx="1960">
                  <c:v>3.2532499999999999E-2</c:v>
                </c:pt>
                <c:pt idx="1961">
                  <c:v>3.2629999999999999E-2</c:v>
                </c:pt>
                <c:pt idx="1962">
                  <c:v>3.2175000000000002E-2</c:v>
                </c:pt>
                <c:pt idx="1963">
                  <c:v>3.2369999999999996E-2</c:v>
                </c:pt>
                <c:pt idx="1964">
                  <c:v>3.1947500000000004E-2</c:v>
                </c:pt>
                <c:pt idx="1965">
                  <c:v>3.2044999999999997E-2</c:v>
                </c:pt>
                <c:pt idx="1966">
                  <c:v>3.1785000000000001E-2</c:v>
                </c:pt>
                <c:pt idx="1967">
                  <c:v>3.1557499999999995E-2</c:v>
                </c:pt>
                <c:pt idx="1968">
                  <c:v>3.1525000000000004E-2</c:v>
                </c:pt>
                <c:pt idx="1969">
                  <c:v>3.1525000000000004E-2</c:v>
                </c:pt>
                <c:pt idx="1970">
                  <c:v>3.1525000000000004E-2</c:v>
                </c:pt>
                <c:pt idx="1971">
                  <c:v>3.1817499999999999E-2</c:v>
                </c:pt>
                <c:pt idx="1972">
                  <c:v>3.1915000000000006E-2</c:v>
                </c:pt>
                <c:pt idx="1973">
                  <c:v>3.2175000000000002E-2</c:v>
                </c:pt>
                <c:pt idx="1974">
                  <c:v>3.2240000000000005E-2</c:v>
                </c:pt>
                <c:pt idx="1975">
                  <c:v>3.1947500000000004E-2</c:v>
                </c:pt>
                <c:pt idx="1976">
                  <c:v>3.1980000000000001E-2</c:v>
                </c:pt>
                <c:pt idx="1977">
                  <c:v>3.1785000000000001E-2</c:v>
                </c:pt>
                <c:pt idx="1978">
                  <c:v>3.2044999999999997E-2</c:v>
                </c:pt>
                <c:pt idx="1979">
                  <c:v>3.1882500000000001E-2</c:v>
                </c:pt>
                <c:pt idx="1980">
                  <c:v>3.2077500000000002E-2</c:v>
                </c:pt>
                <c:pt idx="1981">
                  <c:v>3.1882500000000001E-2</c:v>
                </c:pt>
                <c:pt idx="1982">
                  <c:v>3.1752500000000003E-2</c:v>
                </c:pt>
                <c:pt idx="1983">
                  <c:v>3.1719999999999998E-2</c:v>
                </c:pt>
                <c:pt idx="1984">
                  <c:v>3.1980000000000001E-2</c:v>
                </c:pt>
                <c:pt idx="1985">
                  <c:v>3.2012499999999999E-2</c:v>
                </c:pt>
                <c:pt idx="1986">
                  <c:v>3.2272500000000003E-2</c:v>
                </c:pt>
                <c:pt idx="1987">
                  <c:v>3.2305E-2</c:v>
                </c:pt>
                <c:pt idx="1988">
                  <c:v>3.2727500000000007E-2</c:v>
                </c:pt>
                <c:pt idx="1989">
                  <c:v>3.2532499999999999E-2</c:v>
                </c:pt>
                <c:pt idx="1990">
                  <c:v>3.2629999999999999E-2</c:v>
                </c:pt>
                <c:pt idx="1991">
                  <c:v>3.3247499999999999E-2</c:v>
                </c:pt>
                <c:pt idx="1992">
                  <c:v>3.3085000000000003E-2</c:v>
                </c:pt>
                <c:pt idx="1993">
                  <c:v>3.3182499999999997E-2</c:v>
                </c:pt>
                <c:pt idx="1994">
                  <c:v>3.2987500000000003E-2</c:v>
                </c:pt>
                <c:pt idx="1995">
                  <c:v>3.3085000000000003E-2</c:v>
                </c:pt>
                <c:pt idx="1996">
                  <c:v>3.3020000000000001E-2</c:v>
                </c:pt>
                <c:pt idx="1997">
                  <c:v>3.2857499999999998E-2</c:v>
                </c:pt>
                <c:pt idx="1998">
                  <c:v>3.2825E-2</c:v>
                </c:pt>
                <c:pt idx="1999">
                  <c:v>3.29225E-2</c:v>
                </c:pt>
                <c:pt idx="2000">
                  <c:v>3.16875E-2</c:v>
                </c:pt>
                <c:pt idx="2001">
                  <c:v>3.16875E-2</c:v>
                </c:pt>
                <c:pt idx="2002">
                  <c:v>3.2175000000000002E-2</c:v>
                </c:pt>
                <c:pt idx="2003">
                  <c:v>3.1915000000000006E-2</c:v>
                </c:pt>
                <c:pt idx="2004">
                  <c:v>3.1720000000000005E-2</c:v>
                </c:pt>
                <c:pt idx="2005">
                  <c:v>3.16875E-2</c:v>
                </c:pt>
                <c:pt idx="2006">
                  <c:v>3.1850000000000003E-2</c:v>
                </c:pt>
                <c:pt idx="2007">
                  <c:v>3.1947500000000004E-2</c:v>
                </c:pt>
                <c:pt idx="2008">
                  <c:v>3.1557500000000002E-2</c:v>
                </c:pt>
                <c:pt idx="2009">
                  <c:v>3.1395000000000006E-2</c:v>
                </c:pt>
                <c:pt idx="2010">
                  <c:v>3.1395000000000006E-2</c:v>
                </c:pt>
                <c:pt idx="2011">
                  <c:v>3.1785000000000001E-2</c:v>
                </c:pt>
                <c:pt idx="2012">
                  <c:v>3.16875E-2</c:v>
                </c:pt>
                <c:pt idx="2013">
                  <c:v>3.16875E-2</c:v>
                </c:pt>
                <c:pt idx="2014">
                  <c:v>3.1460000000000002E-2</c:v>
                </c:pt>
                <c:pt idx="2015">
                  <c:v>3.1850000000000003E-2</c:v>
                </c:pt>
                <c:pt idx="2016">
                  <c:v>3.2207500000000007E-2</c:v>
                </c:pt>
                <c:pt idx="2017">
                  <c:v>3.2662500000000004E-2</c:v>
                </c:pt>
                <c:pt idx="2018">
                  <c:v>3.2467500000000003E-2</c:v>
                </c:pt>
                <c:pt idx="2019">
                  <c:v>3.2890000000000003E-2</c:v>
                </c:pt>
                <c:pt idx="2020">
                  <c:v>3.2792500000000002E-2</c:v>
                </c:pt>
                <c:pt idx="2021">
                  <c:v>3.2629999999999999E-2</c:v>
                </c:pt>
                <c:pt idx="2022">
                  <c:v>3.2695000000000002E-2</c:v>
                </c:pt>
                <c:pt idx="2023">
                  <c:v>3.2987500000000003E-2</c:v>
                </c:pt>
                <c:pt idx="2024">
                  <c:v>3.2857499999999998E-2</c:v>
                </c:pt>
                <c:pt idx="2025">
                  <c:v>3.2500000000000001E-2</c:v>
                </c:pt>
                <c:pt idx="2026">
                  <c:v>3.2760000000000004E-2</c:v>
                </c:pt>
                <c:pt idx="2027">
                  <c:v>3.2597500000000001E-2</c:v>
                </c:pt>
                <c:pt idx="2028">
                  <c:v>3.2695000000000002E-2</c:v>
                </c:pt>
                <c:pt idx="2029">
                  <c:v>3.2955000000000005E-2</c:v>
                </c:pt>
                <c:pt idx="2030">
                  <c:v>3.3052499999999999E-2</c:v>
                </c:pt>
                <c:pt idx="2031">
                  <c:v>3.3052499999999999E-2</c:v>
                </c:pt>
                <c:pt idx="2032">
                  <c:v>3.2792500000000002E-2</c:v>
                </c:pt>
                <c:pt idx="2033">
                  <c:v>3.3052499999999999E-2</c:v>
                </c:pt>
                <c:pt idx="2034">
                  <c:v>3.27275E-2</c:v>
                </c:pt>
                <c:pt idx="2035">
                  <c:v>3.2597500000000001E-2</c:v>
                </c:pt>
                <c:pt idx="2036">
                  <c:v>3.2695000000000002E-2</c:v>
                </c:pt>
                <c:pt idx="2037">
                  <c:v>3.2045000000000004E-2</c:v>
                </c:pt>
                <c:pt idx="2038">
                  <c:v>3.211E-2</c:v>
                </c:pt>
                <c:pt idx="2039">
                  <c:v>3.22075E-2</c:v>
                </c:pt>
                <c:pt idx="2040">
                  <c:v>3.2175000000000002E-2</c:v>
                </c:pt>
                <c:pt idx="2041">
                  <c:v>3.2077500000000002E-2</c:v>
                </c:pt>
                <c:pt idx="2042">
                  <c:v>3.2305E-2</c:v>
                </c:pt>
                <c:pt idx="2043">
                  <c:v>3.2434999999999999E-2</c:v>
                </c:pt>
                <c:pt idx="2044">
                  <c:v>3.2857499999999998E-2</c:v>
                </c:pt>
                <c:pt idx="2045">
                  <c:v>3.3247499999999999E-2</c:v>
                </c:pt>
                <c:pt idx="2046">
                  <c:v>3.3247499999999999E-2</c:v>
                </c:pt>
                <c:pt idx="2047">
                  <c:v>3.3117500000000001E-2</c:v>
                </c:pt>
                <c:pt idx="2048">
                  <c:v>3.3182499999999997E-2</c:v>
                </c:pt>
                <c:pt idx="2049">
                  <c:v>3.3280000000000004E-2</c:v>
                </c:pt>
                <c:pt idx="2050">
                  <c:v>3.3052499999999999E-2</c:v>
                </c:pt>
                <c:pt idx="2051">
                  <c:v>3.27275E-2</c:v>
                </c:pt>
                <c:pt idx="2052">
                  <c:v>3.2597500000000001E-2</c:v>
                </c:pt>
                <c:pt idx="2053">
                  <c:v>3.2760000000000004E-2</c:v>
                </c:pt>
                <c:pt idx="2054">
                  <c:v>3.2792500000000002E-2</c:v>
                </c:pt>
                <c:pt idx="2055">
                  <c:v>3.27275E-2</c:v>
                </c:pt>
                <c:pt idx="2056">
                  <c:v>3.2662500000000004E-2</c:v>
                </c:pt>
                <c:pt idx="2057">
                  <c:v>3.2857499999999998E-2</c:v>
                </c:pt>
                <c:pt idx="2058">
                  <c:v>3.2467500000000003E-2</c:v>
                </c:pt>
                <c:pt idx="2059">
                  <c:v>3.2467500000000003E-2</c:v>
                </c:pt>
                <c:pt idx="2060">
                  <c:v>3.2370000000000003E-2</c:v>
                </c:pt>
                <c:pt idx="2061">
                  <c:v>3.2500000000000001E-2</c:v>
                </c:pt>
                <c:pt idx="2062">
                  <c:v>3.2305E-2</c:v>
                </c:pt>
                <c:pt idx="2063">
                  <c:v>3.2012499999999999E-2</c:v>
                </c:pt>
                <c:pt idx="2064">
                  <c:v>3.1362500000000001E-2</c:v>
                </c:pt>
                <c:pt idx="2065">
                  <c:v>3.1557500000000002E-2</c:v>
                </c:pt>
                <c:pt idx="2066">
                  <c:v>3.1752500000000003E-2</c:v>
                </c:pt>
                <c:pt idx="2067">
                  <c:v>3.2077500000000002E-2</c:v>
                </c:pt>
                <c:pt idx="2068">
                  <c:v>3.2077500000000002E-2</c:v>
                </c:pt>
                <c:pt idx="2069">
                  <c:v>3.1817499999999999E-2</c:v>
                </c:pt>
                <c:pt idx="2070">
                  <c:v>3.159E-2</c:v>
                </c:pt>
                <c:pt idx="2071">
                  <c:v>3.1525000000000004E-2</c:v>
                </c:pt>
                <c:pt idx="2072">
                  <c:v>3.1427500000000004E-2</c:v>
                </c:pt>
                <c:pt idx="2073">
                  <c:v>3.1362500000000001E-2</c:v>
                </c:pt>
                <c:pt idx="2074">
                  <c:v>3.1395000000000006E-2</c:v>
                </c:pt>
                <c:pt idx="2075">
                  <c:v>3.1362500000000001E-2</c:v>
                </c:pt>
                <c:pt idx="2076">
                  <c:v>3.1460000000000002E-2</c:v>
                </c:pt>
                <c:pt idx="2077">
                  <c:v>3.1557500000000002E-2</c:v>
                </c:pt>
                <c:pt idx="2078">
                  <c:v>3.1655000000000003E-2</c:v>
                </c:pt>
                <c:pt idx="2079">
                  <c:v>3.1395000000000006E-2</c:v>
                </c:pt>
                <c:pt idx="2080">
                  <c:v>3.1232500000000003E-2</c:v>
                </c:pt>
                <c:pt idx="2081">
                  <c:v>3.1297499999999999E-2</c:v>
                </c:pt>
                <c:pt idx="2082">
                  <c:v>3.1200000000000002E-2</c:v>
                </c:pt>
                <c:pt idx="2083">
                  <c:v>3.1200000000000002E-2</c:v>
                </c:pt>
                <c:pt idx="2084">
                  <c:v>3.1752500000000003E-2</c:v>
                </c:pt>
                <c:pt idx="2085">
                  <c:v>3.1915000000000006E-2</c:v>
                </c:pt>
                <c:pt idx="2086">
                  <c:v>3.2142500000000004E-2</c:v>
                </c:pt>
                <c:pt idx="2087">
                  <c:v>3.2045000000000004E-2</c:v>
                </c:pt>
                <c:pt idx="2088">
                  <c:v>3.2045000000000004E-2</c:v>
                </c:pt>
                <c:pt idx="2089">
                  <c:v>3.27275E-2</c:v>
                </c:pt>
                <c:pt idx="2090">
                  <c:v>3.2857499999999998E-2</c:v>
                </c:pt>
                <c:pt idx="2091">
                  <c:v>3.2825E-2</c:v>
                </c:pt>
                <c:pt idx="2092">
                  <c:v>3.3020000000000001E-2</c:v>
                </c:pt>
                <c:pt idx="2093">
                  <c:v>3.2532499999999999E-2</c:v>
                </c:pt>
                <c:pt idx="2094">
                  <c:v>3.2792500000000002E-2</c:v>
                </c:pt>
                <c:pt idx="2095">
                  <c:v>3.3020000000000001E-2</c:v>
                </c:pt>
                <c:pt idx="2096">
                  <c:v>3.3085000000000003E-2</c:v>
                </c:pt>
                <c:pt idx="2097">
                  <c:v>3.3182499999999997E-2</c:v>
                </c:pt>
                <c:pt idx="2098">
                  <c:v>3.3475000000000005E-2</c:v>
                </c:pt>
                <c:pt idx="2099">
                  <c:v>3.3247499999999999E-2</c:v>
                </c:pt>
                <c:pt idx="2100">
                  <c:v>3.4125000000000003E-2</c:v>
                </c:pt>
                <c:pt idx="2101">
                  <c:v>3.41575E-2</c:v>
                </c:pt>
                <c:pt idx="2102">
                  <c:v>3.406E-2</c:v>
                </c:pt>
                <c:pt idx="2103">
                  <c:v>3.4352500000000008E-2</c:v>
                </c:pt>
                <c:pt idx="2104">
                  <c:v>3.3215000000000001E-2</c:v>
                </c:pt>
                <c:pt idx="2105">
                  <c:v>3.3540000000000007E-2</c:v>
                </c:pt>
                <c:pt idx="2106">
                  <c:v>3.3312500000000002E-2</c:v>
                </c:pt>
                <c:pt idx="2107">
                  <c:v>3.3149999999999999E-2</c:v>
                </c:pt>
                <c:pt idx="2108">
                  <c:v>3.34425E-2</c:v>
                </c:pt>
                <c:pt idx="2109">
                  <c:v>3.39625E-2</c:v>
                </c:pt>
                <c:pt idx="2110">
                  <c:v>3.3930000000000002E-2</c:v>
                </c:pt>
                <c:pt idx="2111">
                  <c:v>3.3735000000000001E-2</c:v>
                </c:pt>
                <c:pt idx="2112">
                  <c:v>3.3669999999999999E-2</c:v>
                </c:pt>
                <c:pt idx="2113">
                  <c:v>3.3215000000000001E-2</c:v>
                </c:pt>
                <c:pt idx="2114">
                  <c:v>3.3377500000000004E-2</c:v>
                </c:pt>
                <c:pt idx="2115">
                  <c:v>3.3735000000000001E-2</c:v>
                </c:pt>
                <c:pt idx="2116">
                  <c:v>3.3637500000000001E-2</c:v>
                </c:pt>
                <c:pt idx="2117">
                  <c:v>3.4872500000000001E-2</c:v>
                </c:pt>
                <c:pt idx="2118">
                  <c:v>3.51975E-2</c:v>
                </c:pt>
                <c:pt idx="2119">
                  <c:v>3.6237499999999999E-2</c:v>
                </c:pt>
                <c:pt idx="2120">
                  <c:v>3.59125E-2</c:v>
                </c:pt>
                <c:pt idx="2121">
                  <c:v>3.5685000000000001E-2</c:v>
                </c:pt>
                <c:pt idx="2122">
                  <c:v>3.5587500000000001E-2</c:v>
                </c:pt>
                <c:pt idx="2123">
                  <c:v>3.5522500000000005E-2</c:v>
                </c:pt>
                <c:pt idx="2124">
                  <c:v>3.53925E-2</c:v>
                </c:pt>
                <c:pt idx="2125">
                  <c:v>3.5295E-2</c:v>
                </c:pt>
                <c:pt idx="2126">
                  <c:v>3.5424999999999998E-2</c:v>
                </c:pt>
                <c:pt idx="2127">
                  <c:v>3.6757500000000005E-2</c:v>
                </c:pt>
                <c:pt idx="2128">
                  <c:v>3.6822500000000001E-2</c:v>
                </c:pt>
                <c:pt idx="2129">
                  <c:v>3.6497500000000002E-2</c:v>
                </c:pt>
                <c:pt idx="2130">
                  <c:v>3.66275E-2</c:v>
                </c:pt>
                <c:pt idx="2131">
                  <c:v>3.6302500000000001E-2</c:v>
                </c:pt>
                <c:pt idx="2132">
                  <c:v>3.6140000000000005E-2</c:v>
                </c:pt>
                <c:pt idx="2133">
                  <c:v>3.6107500000000001E-2</c:v>
                </c:pt>
                <c:pt idx="2134">
                  <c:v>3.59125E-2</c:v>
                </c:pt>
                <c:pt idx="2135">
                  <c:v>3.5717499999999999E-2</c:v>
                </c:pt>
                <c:pt idx="2136">
                  <c:v>3.6010000000000007E-2</c:v>
                </c:pt>
                <c:pt idx="2137">
                  <c:v>3.5782500000000002E-2</c:v>
                </c:pt>
                <c:pt idx="2138">
                  <c:v>3.5619999999999999E-2</c:v>
                </c:pt>
                <c:pt idx="2139">
                  <c:v>3.5782499999999995E-2</c:v>
                </c:pt>
                <c:pt idx="2140">
                  <c:v>3.6237499999999999E-2</c:v>
                </c:pt>
                <c:pt idx="2141">
                  <c:v>3.6464999999999997E-2</c:v>
                </c:pt>
                <c:pt idx="2142">
                  <c:v>3.6205000000000001E-2</c:v>
                </c:pt>
                <c:pt idx="2143">
                  <c:v>3.6205000000000001E-2</c:v>
                </c:pt>
                <c:pt idx="2144">
                  <c:v>3.6269999999999997E-2</c:v>
                </c:pt>
                <c:pt idx="2145">
                  <c:v>3.6887500000000004E-2</c:v>
                </c:pt>
                <c:pt idx="2146">
                  <c:v>3.6725000000000001E-2</c:v>
                </c:pt>
                <c:pt idx="2147">
                  <c:v>3.6400000000000002E-2</c:v>
                </c:pt>
                <c:pt idx="2148">
                  <c:v>3.6595000000000003E-2</c:v>
                </c:pt>
                <c:pt idx="2149">
                  <c:v>3.6692500000000003E-2</c:v>
                </c:pt>
                <c:pt idx="2150">
                  <c:v>3.653E-2</c:v>
                </c:pt>
                <c:pt idx="2151">
                  <c:v>3.6172500000000003E-2</c:v>
                </c:pt>
                <c:pt idx="2152">
                  <c:v>3.6270000000000004E-2</c:v>
                </c:pt>
                <c:pt idx="2153">
                  <c:v>3.6010000000000007E-2</c:v>
                </c:pt>
                <c:pt idx="2154">
                  <c:v>3.6952500000000006E-2</c:v>
                </c:pt>
                <c:pt idx="2155">
                  <c:v>3.6822500000000001E-2</c:v>
                </c:pt>
                <c:pt idx="2156">
                  <c:v>3.7375000000000005E-2</c:v>
                </c:pt>
                <c:pt idx="2157">
                  <c:v>3.7310000000000003E-2</c:v>
                </c:pt>
                <c:pt idx="2158">
                  <c:v>3.7765E-2</c:v>
                </c:pt>
                <c:pt idx="2159">
                  <c:v>3.76675E-2</c:v>
                </c:pt>
                <c:pt idx="2160">
                  <c:v>3.7894999999999998E-2</c:v>
                </c:pt>
                <c:pt idx="2161">
                  <c:v>3.8057500000000001E-2</c:v>
                </c:pt>
                <c:pt idx="2162">
                  <c:v>3.7569999999999999E-2</c:v>
                </c:pt>
                <c:pt idx="2163">
                  <c:v>3.7342500000000001E-2</c:v>
                </c:pt>
                <c:pt idx="2164">
                  <c:v>3.71475E-2</c:v>
                </c:pt>
                <c:pt idx="2165">
                  <c:v>3.7180000000000005E-2</c:v>
                </c:pt>
                <c:pt idx="2166">
                  <c:v>3.7310000000000003E-2</c:v>
                </c:pt>
                <c:pt idx="2167">
                  <c:v>3.705E-2</c:v>
                </c:pt>
                <c:pt idx="2168">
                  <c:v>3.7992499999999998E-2</c:v>
                </c:pt>
                <c:pt idx="2169">
                  <c:v>3.7569999999999999E-2</c:v>
                </c:pt>
                <c:pt idx="2170">
                  <c:v>3.8350000000000002E-2</c:v>
                </c:pt>
                <c:pt idx="2171">
                  <c:v>3.8057500000000001E-2</c:v>
                </c:pt>
                <c:pt idx="2172">
                  <c:v>3.78625E-2</c:v>
                </c:pt>
                <c:pt idx="2173">
                  <c:v>3.8317500000000004E-2</c:v>
                </c:pt>
                <c:pt idx="2174">
                  <c:v>3.8122500000000004E-2</c:v>
                </c:pt>
                <c:pt idx="2175">
                  <c:v>3.7732500000000002E-2</c:v>
                </c:pt>
                <c:pt idx="2176">
                  <c:v>3.7830000000000003E-2</c:v>
                </c:pt>
                <c:pt idx="2177">
                  <c:v>3.7375000000000005E-2</c:v>
                </c:pt>
                <c:pt idx="2178">
                  <c:v>3.7732500000000002E-2</c:v>
                </c:pt>
                <c:pt idx="2179">
                  <c:v>3.7830000000000003E-2</c:v>
                </c:pt>
                <c:pt idx="2180">
                  <c:v>3.705E-2</c:v>
                </c:pt>
                <c:pt idx="2181">
                  <c:v>3.7082499999999997E-2</c:v>
                </c:pt>
                <c:pt idx="2182">
                  <c:v>3.6790000000000003E-2</c:v>
                </c:pt>
                <c:pt idx="2183">
                  <c:v>3.653E-2</c:v>
                </c:pt>
                <c:pt idx="2184">
                  <c:v>3.6400000000000002E-2</c:v>
                </c:pt>
                <c:pt idx="2185">
                  <c:v>3.6400000000000002E-2</c:v>
                </c:pt>
                <c:pt idx="2186">
                  <c:v>3.6367500000000004E-2</c:v>
                </c:pt>
                <c:pt idx="2187">
                  <c:v>3.64325E-2</c:v>
                </c:pt>
                <c:pt idx="2188">
                  <c:v>3.6465000000000004E-2</c:v>
                </c:pt>
                <c:pt idx="2189">
                  <c:v>3.6269999999999997E-2</c:v>
                </c:pt>
                <c:pt idx="2190">
                  <c:v>3.6302500000000001E-2</c:v>
                </c:pt>
                <c:pt idx="2191">
                  <c:v>3.6562500000000005E-2</c:v>
                </c:pt>
                <c:pt idx="2192">
                  <c:v>3.6302500000000001E-2</c:v>
                </c:pt>
                <c:pt idx="2193">
                  <c:v>3.6367500000000004E-2</c:v>
                </c:pt>
                <c:pt idx="2194">
                  <c:v>3.6497500000000002E-2</c:v>
                </c:pt>
                <c:pt idx="2195">
                  <c:v>3.6920000000000001E-2</c:v>
                </c:pt>
                <c:pt idx="2196">
                  <c:v>3.64325E-2</c:v>
                </c:pt>
                <c:pt idx="2197">
                  <c:v>3.6789999999999996E-2</c:v>
                </c:pt>
                <c:pt idx="2198">
                  <c:v>3.705E-2</c:v>
                </c:pt>
                <c:pt idx="2199">
                  <c:v>3.6237499999999999E-2</c:v>
                </c:pt>
                <c:pt idx="2200">
                  <c:v>3.6075000000000003E-2</c:v>
                </c:pt>
                <c:pt idx="2201">
                  <c:v>3.6270000000000004E-2</c:v>
                </c:pt>
                <c:pt idx="2202">
                  <c:v>3.5782500000000002E-2</c:v>
                </c:pt>
                <c:pt idx="2203">
                  <c:v>3.3085000000000003E-2</c:v>
                </c:pt>
                <c:pt idx="2204">
                  <c:v>3.3182499999999997E-2</c:v>
                </c:pt>
                <c:pt idx="2205">
                  <c:v>3.3182499999999997E-2</c:v>
                </c:pt>
                <c:pt idx="2206">
                  <c:v>3.3182499999999997E-2</c:v>
                </c:pt>
                <c:pt idx="2207">
                  <c:v>3.3279999999999997E-2</c:v>
                </c:pt>
                <c:pt idx="2208">
                  <c:v>3.3215000000000001E-2</c:v>
                </c:pt>
                <c:pt idx="2209">
                  <c:v>3.3507500000000003E-2</c:v>
                </c:pt>
                <c:pt idx="2210">
                  <c:v>3.3767499999999999E-2</c:v>
                </c:pt>
                <c:pt idx="2211">
                  <c:v>3.3702500000000003E-2</c:v>
                </c:pt>
                <c:pt idx="2212">
                  <c:v>3.41575E-2</c:v>
                </c:pt>
                <c:pt idx="2213">
                  <c:v>3.41575E-2</c:v>
                </c:pt>
                <c:pt idx="2214">
                  <c:v>3.3962500000000007E-2</c:v>
                </c:pt>
                <c:pt idx="2215">
                  <c:v>3.4677500000000007E-2</c:v>
                </c:pt>
                <c:pt idx="2216">
                  <c:v>3.4710000000000005E-2</c:v>
                </c:pt>
                <c:pt idx="2217">
                  <c:v>3.4514999999999997E-2</c:v>
                </c:pt>
                <c:pt idx="2218">
                  <c:v>3.4222500000000003E-2</c:v>
                </c:pt>
                <c:pt idx="2219">
                  <c:v>3.4190000000000005E-2</c:v>
                </c:pt>
                <c:pt idx="2220">
                  <c:v>3.3832500000000001E-2</c:v>
                </c:pt>
                <c:pt idx="2221">
                  <c:v>3.3832500000000001E-2</c:v>
                </c:pt>
                <c:pt idx="2222">
                  <c:v>3.3767499999999999E-2</c:v>
                </c:pt>
                <c:pt idx="2223">
                  <c:v>3.4547500000000002E-2</c:v>
                </c:pt>
                <c:pt idx="2224">
                  <c:v>3.4352499999999994E-2</c:v>
                </c:pt>
                <c:pt idx="2225">
                  <c:v>3.4255000000000001E-2</c:v>
                </c:pt>
                <c:pt idx="2226">
                  <c:v>3.4092499999999998E-2</c:v>
                </c:pt>
                <c:pt idx="2227">
                  <c:v>3.4320000000000003E-2</c:v>
                </c:pt>
                <c:pt idx="2228">
                  <c:v>3.4482499999999999E-2</c:v>
                </c:pt>
                <c:pt idx="2229">
                  <c:v>3.4645000000000002E-2</c:v>
                </c:pt>
                <c:pt idx="2230">
                  <c:v>3.458E-2</c:v>
                </c:pt>
                <c:pt idx="2231">
                  <c:v>3.4872500000000001E-2</c:v>
                </c:pt>
                <c:pt idx="2232">
                  <c:v>3.4937500000000003E-2</c:v>
                </c:pt>
                <c:pt idx="2233">
                  <c:v>3.4807499999999998E-2</c:v>
                </c:pt>
                <c:pt idx="2234">
                  <c:v>3.4710000000000005E-2</c:v>
                </c:pt>
                <c:pt idx="2235">
                  <c:v>3.458E-2</c:v>
                </c:pt>
                <c:pt idx="2236">
                  <c:v>3.4645000000000002E-2</c:v>
                </c:pt>
                <c:pt idx="2237">
                  <c:v>3.4937500000000003E-2</c:v>
                </c:pt>
                <c:pt idx="2238">
                  <c:v>3.484000000000001E-2</c:v>
                </c:pt>
                <c:pt idx="2239">
                  <c:v>3.4710000000000005E-2</c:v>
                </c:pt>
                <c:pt idx="2240">
                  <c:v>3.4872500000000001E-2</c:v>
                </c:pt>
                <c:pt idx="2241">
                  <c:v>3.5002499999999999E-2</c:v>
                </c:pt>
                <c:pt idx="2242">
                  <c:v>3.5165000000000009E-2</c:v>
                </c:pt>
                <c:pt idx="2243">
                  <c:v>3.5035000000000004E-2</c:v>
                </c:pt>
                <c:pt idx="2244">
                  <c:v>3.5002500000000006E-2</c:v>
                </c:pt>
                <c:pt idx="2245">
                  <c:v>3.53925E-2</c:v>
                </c:pt>
                <c:pt idx="2246">
                  <c:v>3.5587500000000008E-2</c:v>
                </c:pt>
                <c:pt idx="2247">
                  <c:v>3.5522500000000005E-2</c:v>
                </c:pt>
                <c:pt idx="2248">
                  <c:v>3.5360000000000003E-2</c:v>
                </c:pt>
                <c:pt idx="2249">
                  <c:v>3.5750000000000004E-2</c:v>
                </c:pt>
                <c:pt idx="2250">
                  <c:v>3.5652499999999997E-2</c:v>
                </c:pt>
                <c:pt idx="2251">
                  <c:v>3.5685000000000001E-2</c:v>
                </c:pt>
                <c:pt idx="2252">
                  <c:v>3.5424999999999998E-2</c:v>
                </c:pt>
                <c:pt idx="2253">
                  <c:v>3.5360000000000003E-2</c:v>
                </c:pt>
                <c:pt idx="2254">
                  <c:v>3.5587500000000008E-2</c:v>
                </c:pt>
                <c:pt idx="2255">
                  <c:v>3.5587500000000008E-2</c:v>
                </c:pt>
                <c:pt idx="2256">
                  <c:v>3.5002499999999999E-2</c:v>
                </c:pt>
                <c:pt idx="2257">
                  <c:v>3.4775000000000007E-2</c:v>
                </c:pt>
                <c:pt idx="2258">
                  <c:v>3.4807499999999998E-2</c:v>
                </c:pt>
                <c:pt idx="2259">
                  <c:v>3.5229999999999997E-2</c:v>
                </c:pt>
                <c:pt idx="2260">
                  <c:v>3.4807499999999998E-2</c:v>
                </c:pt>
                <c:pt idx="2261">
                  <c:v>3.4807499999999998E-2</c:v>
                </c:pt>
                <c:pt idx="2262">
                  <c:v>3.4612500000000004E-2</c:v>
                </c:pt>
                <c:pt idx="2263">
                  <c:v>3.4677500000000007E-2</c:v>
                </c:pt>
                <c:pt idx="2264">
                  <c:v>3.458E-2</c:v>
                </c:pt>
                <c:pt idx="2265">
                  <c:v>3.4125000000000003E-2</c:v>
                </c:pt>
                <c:pt idx="2266">
                  <c:v>3.406E-2</c:v>
                </c:pt>
                <c:pt idx="2267">
                  <c:v>3.4352500000000008E-2</c:v>
                </c:pt>
                <c:pt idx="2268">
                  <c:v>3.4125000000000003E-2</c:v>
                </c:pt>
                <c:pt idx="2269">
                  <c:v>3.4125000000000003E-2</c:v>
                </c:pt>
                <c:pt idx="2270">
                  <c:v>3.3767500000000006E-2</c:v>
                </c:pt>
                <c:pt idx="2271">
                  <c:v>3.3572500000000005E-2</c:v>
                </c:pt>
                <c:pt idx="2272">
                  <c:v>3.3604999999999996E-2</c:v>
                </c:pt>
                <c:pt idx="2273">
                  <c:v>3.3865000000000006E-2</c:v>
                </c:pt>
                <c:pt idx="2274">
                  <c:v>3.4125000000000003E-2</c:v>
                </c:pt>
                <c:pt idx="2275">
                  <c:v>3.3962500000000007E-2</c:v>
                </c:pt>
                <c:pt idx="2276">
                  <c:v>3.3962500000000007E-2</c:v>
                </c:pt>
                <c:pt idx="2277">
                  <c:v>3.41575E-2</c:v>
                </c:pt>
                <c:pt idx="2278">
                  <c:v>3.4450000000000001E-2</c:v>
                </c:pt>
                <c:pt idx="2279">
                  <c:v>3.4255000000000001E-2</c:v>
                </c:pt>
                <c:pt idx="2280">
                  <c:v>3.4255000000000001E-2</c:v>
                </c:pt>
                <c:pt idx="2281">
                  <c:v>3.4125000000000003E-2</c:v>
                </c:pt>
                <c:pt idx="2282">
                  <c:v>3.3994999999999997E-2</c:v>
                </c:pt>
                <c:pt idx="2283">
                  <c:v>3.4385000000000006E-2</c:v>
                </c:pt>
                <c:pt idx="2284">
                  <c:v>3.4222500000000003E-2</c:v>
                </c:pt>
                <c:pt idx="2285">
                  <c:v>3.41575E-2</c:v>
                </c:pt>
                <c:pt idx="2286">
                  <c:v>3.3897500000000004E-2</c:v>
                </c:pt>
                <c:pt idx="2287">
                  <c:v>3.3767499999999999E-2</c:v>
                </c:pt>
                <c:pt idx="2288">
                  <c:v>3.3604999999999996E-2</c:v>
                </c:pt>
                <c:pt idx="2289">
                  <c:v>3.3800000000000004E-2</c:v>
                </c:pt>
                <c:pt idx="2290">
                  <c:v>3.3475000000000005E-2</c:v>
                </c:pt>
                <c:pt idx="2291">
                  <c:v>3.3702500000000003E-2</c:v>
                </c:pt>
                <c:pt idx="2292">
                  <c:v>3.3767500000000006E-2</c:v>
                </c:pt>
                <c:pt idx="2293">
                  <c:v>3.4125000000000003E-2</c:v>
                </c:pt>
                <c:pt idx="2294">
                  <c:v>3.4450000000000001E-2</c:v>
                </c:pt>
                <c:pt idx="2295">
                  <c:v>3.4320000000000003E-2</c:v>
                </c:pt>
                <c:pt idx="2296">
                  <c:v>3.4385000000000006E-2</c:v>
                </c:pt>
                <c:pt idx="2297">
                  <c:v>3.406E-2</c:v>
                </c:pt>
                <c:pt idx="2298">
                  <c:v>3.3930000000000002E-2</c:v>
                </c:pt>
                <c:pt idx="2299">
                  <c:v>3.3410000000000002E-2</c:v>
                </c:pt>
                <c:pt idx="2300">
                  <c:v>3.3637500000000001E-2</c:v>
                </c:pt>
                <c:pt idx="2301">
                  <c:v>3.3800000000000004E-2</c:v>
                </c:pt>
                <c:pt idx="2302">
                  <c:v>3.3832500000000001E-2</c:v>
                </c:pt>
                <c:pt idx="2303">
                  <c:v>3.4190000000000005E-2</c:v>
                </c:pt>
                <c:pt idx="2304">
                  <c:v>3.4125000000000003E-2</c:v>
                </c:pt>
                <c:pt idx="2305">
                  <c:v>3.3930000000000002E-2</c:v>
                </c:pt>
                <c:pt idx="2306">
                  <c:v>3.3864999999999999E-2</c:v>
                </c:pt>
                <c:pt idx="2307">
                  <c:v>3.3767499999999999E-2</c:v>
                </c:pt>
                <c:pt idx="2308">
                  <c:v>3.3572500000000005E-2</c:v>
                </c:pt>
                <c:pt idx="2309">
                  <c:v>3.3637500000000001E-2</c:v>
                </c:pt>
                <c:pt idx="2310">
                  <c:v>3.3832500000000001E-2</c:v>
                </c:pt>
                <c:pt idx="2311">
                  <c:v>3.406E-2</c:v>
                </c:pt>
                <c:pt idx="2312">
                  <c:v>3.4320000000000003E-2</c:v>
                </c:pt>
                <c:pt idx="2313">
                  <c:v>3.41575E-2</c:v>
                </c:pt>
                <c:pt idx="2314">
                  <c:v>3.3864999999999999E-2</c:v>
                </c:pt>
                <c:pt idx="2315">
                  <c:v>3.3669999999999999E-2</c:v>
                </c:pt>
                <c:pt idx="2316">
                  <c:v>3.3702499999999996E-2</c:v>
                </c:pt>
                <c:pt idx="2317">
                  <c:v>3.3669999999999999E-2</c:v>
                </c:pt>
                <c:pt idx="2318">
                  <c:v>3.3410000000000002E-2</c:v>
                </c:pt>
                <c:pt idx="2319">
                  <c:v>3.3247499999999999E-2</c:v>
                </c:pt>
                <c:pt idx="2320">
                  <c:v>3.3312500000000002E-2</c:v>
                </c:pt>
                <c:pt idx="2321">
                  <c:v>3.3117500000000001E-2</c:v>
                </c:pt>
                <c:pt idx="2322">
                  <c:v>3.3312500000000002E-2</c:v>
                </c:pt>
                <c:pt idx="2323">
                  <c:v>3.3377500000000004E-2</c:v>
                </c:pt>
                <c:pt idx="2324">
                  <c:v>3.34425E-2</c:v>
                </c:pt>
                <c:pt idx="2325">
                  <c:v>3.3669999999999999E-2</c:v>
                </c:pt>
                <c:pt idx="2326">
                  <c:v>3.3377500000000004E-2</c:v>
                </c:pt>
                <c:pt idx="2327">
                  <c:v>3.3377500000000004E-2</c:v>
                </c:pt>
                <c:pt idx="2328">
                  <c:v>3.3085000000000003E-2</c:v>
                </c:pt>
                <c:pt idx="2329">
                  <c:v>3.3410000000000002E-2</c:v>
                </c:pt>
                <c:pt idx="2330">
                  <c:v>3.3475000000000005E-2</c:v>
                </c:pt>
                <c:pt idx="2331">
                  <c:v>3.3247499999999999E-2</c:v>
                </c:pt>
                <c:pt idx="2332">
                  <c:v>3.3020000000000001E-2</c:v>
                </c:pt>
                <c:pt idx="2333">
                  <c:v>3.2857499999999998E-2</c:v>
                </c:pt>
                <c:pt idx="2334">
                  <c:v>3.29225E-2</c:v>
                </c:pt>
                <c:pt idx="2335">
                  <c:v>3.2792499999999995E-2</c:v>
                </c:pt>
                <c:pt idx="2336">
                  <c:v>3.2825E-2</c:v>
                </c:pt>
                <c:pt idx="2337">
                  <c:v>3.2565000000000004E-2</c:v>
                </c:pt>
                <c:pt idx="2338">
                  <c:v>3.2825E-2</c:v>
                </c:pt>
                <c:pt idx="2339">
                  <c:v>3.3085000000000003E-2</c:v>
                </c:pt>
                <c:pt idx="2340">
                  <c:v>3.2890000000000003E-2</c:v>
                </c:pt>
                <c:pt idx="2341">
                  <c:v>3.2434999999999999E-2</c:v>
                </c:pt>
                <c:pt idx="2342">
                  <c:v>3.2077500000000002E-2</c:v>
                </c:pt>
                <c:pt idx="2343">
                  <c:v>3.2175000000000002E-2</c:v>
                </c:pt>
                <c:pt idx="2344">
                  <c:v>3.22075E-2</c:v>
                </c:pt>
                <c:pt idx="2345">
                  <c:v>3.2467499999999996E-2</c:v>
                </c:pt>
                <c:pt idx="2346">
                  <c:v>3.2565000000000004E-2</c:v>
                </c:pt>
                <c:pt idx="2347">
                  <c:v>3.2532499999999999E-2</c:v>
                </c:pt>
                <c:pt idx="2348">
                  <c:v>3.2369999999999996E-2</c:v>
                </c:pt>
                <c:pt idx="2349">
                  <c:v>3.2434999999999999E-2</c:v>
                </c:pt>
                <c:pt idx="2350">
                  <c:v>3.1850000000000003E-2</c:v>
                </c:pt>
                <c:pt idx="2351">
                  <c:v>3.1655000000000003E-2</c:v>
                </c:pt>
                <c:pt idx="2352">
                  <c:v>3.211E-2</c:v>
                </c:pt>
                <c:pt idx="2353">
                  <c:v>3.2369999999999996E-2</c:v>
                </c:pt>
                <c:pt idx="2354">
                  <c:v>3.2727500000000007E-2</c:v>
                </c:pt>
                <c:pt idx="2355">
                  <c:v>3.3052500000000005E-2</c:v>
                </c:pt>
                <c:pt idx="2356">
                  <c:v>3.2955000000000005E-2</c:v>
                </c:pt>
                <c:pt idx="2357">
                  <c:v>3.2792500000000002E-2</c:v>
                </c:pt>
                <c:pt idx="2358">
                  <c:v>3.3085000000000003E-2</c:v>
                </c:pt>
                <c:pt idx="2359">
                  <c:v>3.3150000000000006E-2</c:v>
                </c:pt>
                <c:pt idx="2360">
                  <c:v>3.2987500000000003E-2</c:v>
                </c:pt>
                <c:pt idx="2361">
                  <c:v>3.2955000000000005E-2</c:v>
                </c:pt>
                <c:pt idx="2362">
                  <c:v>3.2792499999999995E-2</c:v>
                </c:pt>
                <c:pt idx="2363">
                  <c:v>3.2760000000000004E-2</c:v>
                </c:pt>
                <c:pt idx="2364">
                  <c:v>3.2955000000000005E-2</c:v>
                </c:pt>
                <c:pt idx="2365">
                  <c:v>3.29225E-2</c:v>
                </c:pt>
                <c:pt idx="2366">
                  <c:v>3.2662500000000004E-2</c:v>
                </c:pt>
                <c:pt idx="2367">
                  <c:v>3.2955000000000005E-2</c:v>
                </c:pt>
                <c:pt idx="2368">
                  <c:v>3.27275E-2</c:v>
                </c:pt>
                <c:pt idx="2369">
                  <c:v>3.2760000000000004E-2</c:v>
                </c:pt>
                <c:pt idx="2370">
                  <c:v>3.2467499999999996E-2</c:v>
                </c:pt>
                <c:pt idx="2371">
                  <c:v>3.2337500000000005E-2</c:v>
                </c:pt>
                <c:pt idx="2372">
                  <c:v>3.2305E-2</c:v>
                </c:pt>
                <c:pt idx="2373">
                  <c:v>3.2305E-2</c:v>
                </c:pt>
                <c:pt idx="2374">
                  <c:v>3.2565000000000004E-2</c:v>
                </c:pt>
                <c:pt idx="2375">
                  <c:v>3.2890000000000003E-2</c:v>
                </c:pt>
                <c:pt idx="2376">
                  <c:v>3.3150000000000006E-2</c:v>
                </c:pt>
                <c:pt idx="2377">
                  <c:v>3.2890000000000003E-2</c:v>
                </c:pt>
                <c:pt idx="2378">
                  <c:v>3.2597500000000001E-2</c:v>
                </c:pt>
                <c:pt idx="2379">
                  <c:v>3.2597500000000001E-2</c:v>
                </c:pt>
                <c:pt idx="2380">
                  <c:v>3.2337500000000005E-2</c:v>
                </c:pt>
                <c:pt idx="2381">
                  <c:v>3.2272500000000003E-2</c:v>
                </c:pt>
                <c:pt idx="2382">
                  <c:v>3.2402500000000008E-2</c:v>
                </c:pt>
                <c:pt idx="2383">
                  <c:v>3.2597500000000001E-2</c:v>
                </c:pt>
                <c:pt idx="2384">
                  <c:v>3.2402500000000008E-2</c:v>
                </c:pt>
                <c:pt idx="2385">
                  <c:v>3.2175000000000002E-2</c:v>
                </c:pt>
                <c:pt idx="2386">
                  <c:v>3.2044999999999997E-2</c:v>
                </c:pt>
                <c:pt idx="2387">
                  <c:v>3.1817499999999999E-2</c:v>
                </c:pt>
                <c:pt idx="2388">
                  <c:v>3.2012499999999999E-2</c:v>
                </c:pt>
                <c:pt idx="2389">
                  <c:v>3.1882500000000001E-2</c:v>
                </c:pt>
                <c:pt idx="2390">
                  <c:v>3.22075E-2</c:v>
                </c:pt>
                <c:pt idx="2391">
                  <c:v>3.1980000000000001E-2</c:v>
                </c:pt>
                <c:pt idx="2392">
                  <c:v>3.1850000000000003E-2</c:v>
                </c:pt>
                <c:pt idx="2393">
                  <c:v>3.1882500000000001E-2</c:v>
                </c:pt>
                <c:pt idx="2394">
                  <c:v>3.2175000000000002E-2</c:v>
                </c:pt>
                <c:pt idx="2395">
                  <c:v>3.2500000000000001E-2</c:v>
                </c:pt>
                <c:pt idx="2396">
                  <c:v>3.2591000000000002E-2</c:v>
                </c:pt>
                <c:pt idx="2397">
                  <c:v>3.2357000000000004E-2</c:v>
                </c:pt>
                <c:pt idx="2398">
                  <c:v>3.2662500000000004E-2</c:v>
                </c:pt>
                <c:pt idx="2399">
                  <c:v>3.2298500000000001E-2</c:v>
                </c:pt>
                <c:pt idx="2400">
                  <c:v>3.2240000000000005E-2</c:v>
                </c:pt>
                <c:pt idx="2401">
                  <c:v>3.1863000000000002E-2</c:v>
                </c:pt>
                <c:pt idx="2402">
                  <c:v>3.2168500000000003E-2</c:v>
                </c:pt>
                <c:pt idx="2403">
                  <c:v>3.2161999999999996E-2</c:v>
                </c:pt>
                <c:pt idx="2404">
                  <c:v>3.2084000000000001E-2</c:v>
                </c:pt>
                <c:pt idx="2405">
                  <c:v>3.1934500000000005E-2</c:v>
                </c:pt>
                <c:pt idx="2406">
                  <c:v>3.1395000000000006E-2</c:v>
                </c:pt>
                <c:pt idx="2407">
                  <c:v>3.1746000000000003E-2</c:v>
                </c:pt>
                <c:pt idx="2408">
                  <c:v>3.1915000000000006E-2</c:v>
                </c:pt>
                <c:pt idx="2409">
                  <c:v>3.2097000000000007E-2</c:v>
                </c:pt>
                <c:pt idx="2410">
                  <c:v>3.1993000000000001E-2</c:v>
                </c:pt>
                <c:pt idx="2411">
                  <c:v>3.1915000000000006E-2</c:v>
                </c:pt>
                <c:pt idx="2412">
                  <c:v>3.1713499999999999E-2</c:v>
                </c:pt>
                <c:pt idx="2413">
                  <c:v>3.1590000000000007E-2</c:v>
                </c:pt>
                <c:pt idx="2414">
                  <c:v>3.1564000000000002E-2</c:v>
                </c:pt>
                <c:pt idx="2415">
                  <c:v>3.1219500000000004E-2</c:v>
                </c:pt>
                <c:pt idx="2416">
                  <c:v>3.1278E-2</c:v>
                </c:pt>
                <c:pt idx="2417">
                  <c:v>3.1726499999999998E-2</c:v>
                </c:pt>
                <c:pt idx="2418">
                  <c:v>3.1785000000000001E-2</c:v>
                </c:pt>
                <c:pt idx="2419">
                  <c:v>3.1908499999999999E-2</c:v>
                </c:pt>
                <c:pt idx="2420">
                  <c:v>3.1824000000000005E-2</c:v>
                </c:pt>
                <c:pt idx="2421">
                  <c:v>3.17915E-2</c:v>
                </c:pt>
                <c:pt idx="2422">
                  <c:v>3.2135999999999998E-2</c:v>
                </c:pt>
                <c:pt idx="2423">
                  <c:v>3.2467500000000003E-2</c:v>
                </c:pt>
                <c:pt idx="2424">
                  <c:v>3.2396000000000001E-2</c:v>
                </c:pt>
                <c:pt idx="2425">
                  <c:v>3.2974499999999997E-2</c:v>
                </c:pt>
                <c:pt idx="2426">
                  <c:v>3.29225E-2</c:v>
                </c:pt>
                <c:pt idx="2427">
                  <c:v>3.2929E-2</c:v>
                </c:pt>
                <c:pt idx="2428">
                  <c:v>3.29225E-2</c:v>
                </c:pt>
                <c:pt idx="2429">
                  <c:v>3.3176000000000004E-2</c:v>
                </c:pt>
                <c:pt idx="2430">
                  <c:v>3.30265E-2</c:v>
                </c:pt>
                <c:pt idx="2431">
                  <c:v>3.2591000000000002E-2</c:v>
                </c:pt>
                <c:pt idx="2432">
                  <c:v>3.2441500000000005E-2</c:v>
                </c:pt>
                <c:pt idx="2433">
                  <c:v>3.2383000000000002E-2</c:v>
                </c:pt>
                <c:pt idx="2434">
                  <c:v>3.2324499999999999E-2</c:v>
                </c:pt>
                <c:pt idx="2435">
                  <c:v>3.2240000000000005E-2</c:v>
                </c:pt>
                <c:pt idx="2436">
                  <c:v>3.2025500000000005E-2</c:v>
                </c:pt>
                <c:pt idx="2437">
                  <c:v>3.2090500000000001E-2</c:v>
                </c:pt>
                <c:pt idx="2438">
                  <c:v>3.1804499999999999E-2</c:v>
                </c:pt>
                <c:pt idx="2439">
                  <c:v>3.1668000000000002E-2</c:v>
                </c:pt>
                <c:pt idx="2440">
                  <c:v>3.1973500000000002E-2</c:v>
                </c:pt>
                <c:pt idx="2441">
                  <c:v>3.1798000000000007E-2</c:v>
                </c:pt>
                <c:pt idx="2442">
                  <c:v>3.1551000000000003E-2</c:v>
                </c:pt>
                <c:pt idx="2443">
                  <c:v>3.1193500000000006E-2</c:v>
                </c:pt>
                <c:pt idx="2444">
                  <c:v>3.1109000000000001E-2</c:v>
                </c:pt>
                <c:pt idx="2445">
                  <c:v>3.0946500000000002E-2</c:v>
                </c:pt>
                <c:pt idx="2446">
                  <c:v>3.0446000000000004E-2</c:v>
                </c:pt>
                <c:pt idx="2447">
                  <c:v>2.9555500000000002E-2</c:v>
                </c:pt>
                <c:pt idx="2448">
                  <c:v>3.0114499999999999E-2</c:v>
                </c:pt>
                <c:pt idx="2449">
                  <c:v>3.0550000000000001E-2</c:v>
                </c:pt>
                <c:pt idx="2450">
                  <c:v>3.0355000000000004E-2</c:v>
                </c:pt>
                <c:pt idx="2451">
                  <c:v>3.0420000000000003E-2</c:v>
                </c:pt>
                <c:pt idx="2452">
                  <c:v>3.0472000000000006E-2</c:v>
                </c:pt>
                <c:pt idx="2453">
                  <c:v>3.0823000000000003E-2</c:v>
                </c:pt>
                <c:pt idx="2454">
                  <c:v>3.07645E-2</c:v>
                </c:pt>
                <c:pt idx="2455">
                  <c:v>3.0725499999999999E-2</c:v>
                </c:pt>
                <c:pt idx="2456">
                  <c:v>3.0849000000000001E-2</c:v>
                </c:pt>
                <c:pt idx="2457">
                  <c:v>3.1037500000000003E-2</c:v>
                </c:pt>
                <c:pt idx="2458">
                  <c:v>3.0823000000000003E-2</c:v>
                </c:pt>
                <c:pt idx="2459">
                  <c:v>3.1226E-2</c:v>
                </c:pt>
                <c:pt idx="2460">
                  <c:v>3.1395000000000006E-2</c:v>
                </c:pt>
                <c:pt idx="2461">
                  <c:v>3.0953000000000001E-2</c:v>
                </c:pt>
                <c:pt idx="2462">
                  <c:v>3.1200000000000002E-2</c:v>
                </c:pt>
                <c:pt idx="2463">
                  <c:v>3.1284500000000007E-2</c:v>
                </c:pt>
                <c:pt idx="2464">
                  <c:v>3.1037500000000003E-2</c:v>
                </c:pt>
                <c:pt idx="2465">
                  <c:v>3.0992000000000002E-2</c:v>
                </c:pt>
                <c:pt idx="2466">
                  <c:v>3.0966000000000004E-2</c:v>
                </c:pt>
                <c:pt idx="2467">
                  <c:v>3.1122E-2</c:v>
                </c:pt>
                <c:pt idx="2468">
                  <c:v>3.1096000000000002E-2</c:v>
                </c:pt>
                <c:pt idx="2469">
                  <c:v>3.1024500000000003E-2</c:v>
                </c:pt>
                <c:pt idx="2470">
                  <c:v>3.0875000000000003E-2</c:v>
                </c:pt>
                <c:pt idx="2471">
                  <c:v>3.1005000000000005E-2</c:v>
                </c:pt>
                <c:pt idx="2472">
                  <c:v>3.1031000000000003E-2</c:v>
                </c:pt>
                <c:pt idx="2473">
                  <c:v>3.0862000000000007E-2</c:v>
                </c:pt>
                <c:pt idx="2474">
                  <c:v>3.0868500000000004E-2</c:v>
                </c:pt>
                <c:pt idx="2475">
                  <c:v>3.0693000000000002E-2</c:v>
                </c:pt>
                <c:pt idx="2476">
                  <c:v>3.0303000000000004E-2</c:v>
                </c:pt>
                <c:pt idx="2477">
                  <c:v>3.0160000000000003E-2</c:v>
                </c:pt>
                <c:pt idx="2478">
                  <c:v>3.0075500000000002E-2</c:v>
                </c:pt>
                <c:pt idx="2479">
                  <c:v>3.0647500000000001E-2</c:v>
                </c:pt>
                <c:pt idx="2480">
                  <c:v>3.0732000000000002E-2</c:v>
                </c:pt>
                <c:pt idx="2481">
                  <c:v>3.0420000000000003E-2</c:v>
                </c:pt>
                <c:pt idx="2482">
                  <c:v>3.0582500000000002E-2</c:v>
                </c:pt>
                <c:pt idx="2483">
                  <c:v>3.04135E-2</c:v>
                </c:pt>
                <c:pt idx="2484">
                  <c:v>2.9893500000000003E-2</c:v>
                </c:pt>
                <c:pt idx="2485">
                  <c:v>2.9841500000000003E-2</c:v>
                </c:pt>
                <c:pt idx="2486">
                  <c:v>2.9841500000000003E-2</c:v>
                </c:pt>
                <c:pt idx="2487">
                  <c:v>2.9198000000000002E-2</c:v>
                </c:pt>
                <c:pt idx="2488">
                  <c:v>2.9276E-2</c:v>
                </c:pt>
                <c:pt idx="2489">
                  <c:v>2.8983500000000002E-2</c:v>
                </c:pt>
                <c:pt idx="2490">
                  <c:v>2.8957500000000004E-2</c:v>
                </c:pt>
                <c:pt idx="2491">
                  <c:v>2.9789500000000003E-2</c:v>
                </c:pt>
                <c:pt idx="2492">
                  <c:v>2.9607500000000005E-2</c:v>
                </c:pt>
                <c:pt idx="2493">
                  <c:v>2.9516500000000001E-2</c:v>
                </c:pt>
                <c:pt idx="2494">
                  <c:v>2.9542500000000003E-2</c:v>
                </c:pt>
                <c:pt idx="2495">
                  <c:v>3.0192500000000004E-2</c:v>
                </c:pt>
                <c:pt idx="2496">
                  <c:v>2.9912999999999999E-2</c:v>
                </c:pt>
                <c:pt idx="2497">
                  <c:v>2.9497000000000002E-2</c:v>
                </c:pt>
                <c:pt idx="2498">
                  <c:v>2.9308500000000005E-2</c:v>
                </c:pt>
                <c:pt idx="2499">
                  <c:v>2.9432E-2</c:v>
                </c:pt>
                <c:pt idx="2500">
                  <c:v>2.8931500000000002E-2</c:v>
                </c:pt>
                <c:pt idx="2501">
                  <c:v>2.8463500000000003E-2</c:v>
                </c:pt>
                <c:pt idx="2502">
                  <c:v>2.7917500000000001E-2</c:v>
                </c:pt>
                <c:pt idx="2503">
                  <c:v>2.7956500000000006E-2</c:v>
                </c:pt>
                <c:pt idx="2504">
                  <c:v>2.8268500000000002E-2</c:v>
                </c:pt>
                <c:pt idx="2505">
                  <c:v>2.8093000000000003E-2</c:v>
                </c:pt>
                <c:pt idx="2506">
                  <c:v>2.7826500000000001E-2</c:v>
                </c:pt>
                <c:pt idx="2507">
                  <c:v>2.77355E-2</c:v>
                </c:pt>
                <c:pt idx="2508">
                  <c:v>2.7046500000000001E-2</c:v>
                </c:pt>
                <c:pt idx="2509">
                  <c:v>2.7001000000000001E-2</c:v>
                </c:pt>
                <c:pt idx="2510">
                  <c:v>2.7053000000000004E-2</c:v>
                </c:pt>
                <c:pt idx="2511">
                  <c:v>2.6669500000000002E-2</c:v>
                </c:pt>
                <c:pt idx="2512">
                  <c:v>2.6929499999999999E-2</c:v>
                </c:pt>
                <c:pt idx="2513">
                  <c:v>2.7384500000000003E-2</c:v>
                </c:pt>
                <c:pt idx="2514">
                  <c:v>2.6929499999999999E-2</c:v>
                </c:pt>
                <c:pt idx="2515">
                  <c:v>2.7144000000000005E-2</c:v>
                </c:pt>
                <c:pt idx="2516">
                  <c:v>2.6637000000000001E-2</c:v>
                </c:pt>
                <c:pt idx="2517">
                  <c:v>2.6799500000000004E-2</c:v>
                </c:pt>
                <c:pt idx="2518">
                  <c:v>2.6559000000000003E-2</c:v>
                </c:pt>
                <c:pt idx="2519">
                  <c:v>2.6039E-2</c:v>
                </c:pt>
                <c:pt idx="2520">
                  <c:v>2.6136499999999997E-2</c:v>
                </c:pt>
                <c:pt idx="2521">
                  <c:v>2.6461500000000002E-2</c:v>
                </c:pt>
                <c:pt idx="2522">
                  <c:v>2.70595E-2</c:v>
                </c:pt>
                <c:pt idx="2523">
                  <c:v>2.7026999999999999E-2</c:v>
                </c:pt>
                <c:pt idx="2524">
                  <c:v>2.7755000000000002E-2</c:v>
                </c:pt>
                <c:pt idx="2525">
                  <c:v>2.7592500000000002E-2</c:v>
                </c:pt>
                <c:pt idx="2526">
                  <c:v>2.8047500000000003E-2</c:v>
                </c:pt>
                <c:pt idx="2527">
                  <c:v>2.8255500000000003E-2</c:v>
                </c:pt>
                <c:pt idx="2528">
                  <c:v>2.8008500000000002E-2</c:v>
                </c:pt>
                <c:pt idx="2529">
                  <c:v>2.8268500000000002E-2</c:v>
                </c:pt>
                <c:pt idx="2530">
                  <c:v>2.8697500000000001E-2</c:v>
                </c:pt>
                <c:pt idx="2531">
                  <c:v>2.8892500000000002E-2</c:v>
                </c:pt>
                <c:pt idx="2532">
                  <c:v>2.8704000000000004E-2</c:v>
                </c:pt>
                <c:pt idx="2533">
                  <c:v>2.8730000000000002E-2</c:v>
                </c:pt>
                <c:pt idx="2534">
                  <c:v>2.8730000000000002E-2</c:v>
                </c:pt>
                <c:pt idx="2535">
                  <c:v>2.8535000000000001E-2</c:v>
                </c:pt>
                <c:pt idx="2536">
                  <c:v>2.8028000000000001E-2</c:v>
                </c:pt>
                <c:pt idx="2537">
                  <c:v>2.8073500000000001E-2</c:v>
                </c:pt>
                <c:pt idx="2538">
                  <c:v>2.8236000000000001E-2</c:v>
                </c:pt>
                <c:pt idx="2539">
                  <c:v>2.8496000000000004E-2</c:v>
                </c:pt>
                <c:pt idx="2540">
                  <c:v>2.8769000000000006E-2</c:v>
                </c:pt>
                <c:pt idx="2541">
                  <c:v>2.8892500000000002E-2</c:v>
                </c:pt>
                <c:pt idx="2542">
                  <c:v>2.8990000000000002E-2</c:v>
                </c:pt>
                <c:pt idx="2543">
                  <c:v>2.9633500000000004E-2</c:v>
                </c:pt>
                <c:pt idx="2544">
                  <c:v>2.9354000000000005E-2</c:v>
                </c:pt>
                <c:pt idx="2545">
                  <c:v>2.8918500000000003E-2</c:v>
                </c:pt>
                <c:pt idx="2546">
                  <c:v>2.8821000000000003E-2</c:v>
                </c:pt>
                <c:pt idx="2547">
                  <c:v>2.8463500000000003E-2</c:v>
                </c:pt>
                <c:pt idx="2548">
                  <c:v>2.8658500000000003E-2</c:v>
                </c:pt>
                <c:pt idx="2549">
                  <c:v>2.85025E-2</c:v>
                </c:pt>
                <c:pt idx="2550">
                  <c:v>2.82945E-2</c:v>
                </c:pt>
                <c:pt idx="2551">
                  <c:v>2.8008500000000002E-2</c:v>
                </c:pt>
                <c:pt idx="2552">
                  <c:v>2.7300000000000001E-2</c:v>
                </c:pt>
                <c:pt idx="2553">
                  <c:v>2.7378000000000003E-2</c:v>
                </c:pt>
                <c:pt idx="2554">
                  <c:v>2.7339000000000002E-2</c:v>
                </c:pt>
                <c:pt idx="2555">
                  <c:v>2.72155E-2</c:v>
                </c:pt>
                <c:pt idx="2556">
                  <c:v>2.70595E-2</c:v>
                </c:pt>
                <c:pt idx="2557">
                  <c:v>2.7696500000000002E-2</c:v>
                </c:pt>
                <c:pt idx="2558">
                  <c:v>2.76315E-2</c:v>
                </c:pt>
                <c:pt idx="2559">
                  <c:v>2.7566500000000004E-2</c:v>
                </c:pt>
                <c:pt idx="2560">
                  <c:v>2.7488500000000003E-2</c:v>
                </c:pt>
                <c:pt idx="2561">
                  <c:v>2.7150500000000001E-2</c:v>
                </c:pt>
                <c:pt idx="2562">
                  <c:v>2.7345499999999998E-2</c:v>
                </c:pt>
                <c:pt idx="2563">
                  <c:v>2.7605500000000002E-2</c:v>
                </c:pt>
                <c:pt idx="2564">
                  <c:v>2.7384500000000003E-2</c:v>
                </c:pt>
                <c:pt idx="2565">
                  <c:v>2.74235E-2</c:v>
                </c:pt>
                <c:pt idx="2566">
                  <c:v>2.7573E-2</c:v>
                </c:pt>
                <c:pt idx="2567">
                  <c:v>2.7618500000000001E-2</c:v>
                </c:pt>
                <c:pt idx="2568">
                  <c:v>2.6994499999999998E-2</c:v>
                </c:pt>
                <c:pt idx="2569">
                  <c:v>2.7182999999999999E-2</c:v>
                </c:pt>
                <c:pt idx="2570">
                  <c:v>2.7475500000000003E-2</c:v>
                </c:pt>
                <c:pt idx="2571">
                  <c:v>2.7313E-2</c:v>
                </c:pt>
                <c:pt idx="2572">
                  <c:v>2.7124500000000003E-2</c:v>
                </c:pt>
                <c:pt idx="2573">
                  <c:v>2.7196000000000001E-2</c:v>
                </c:pt>
                <c:pt idx="2574">
                  <c:v>2.7540500000000002E-2</c:v>
                </c:pt>
                <c:pt idx="2575">
                  <c:v>2.7514500000000004E-2</c:v>
                </c:pt>
                <c:pt idx="2576">
                  <c:v>2.7287000000000002E-2</c:v>
                </c:pt>
                <c:pt idx="2577">
                  <c:v>2.75275E-2</c:v>
                </c:pt>
                <c:pt idx="2578">
                  <c:v>2.7605500000000002E-2</c:v>
                </c:pt>
                <c:pt idx="2579">
                  <c:v>2.8353000000000003E-2</c:v>
                </c:pt>
                <c:pt idx="2580">
                  <c:v>2.8625999999999999E-2</c:v>
                </c:pt>
                <c:pt idx="2581">
                  <c:v>2.8671499999999999E-2</c:v>
                </c:pt>
                <c:pt idx="2582">
                  <c:v>2.8743000000000001E-2</c:v>
                </c:pt>
                <c:pt idx="2583">
                  <c:v>2.9263000000000001E-2</c:v>
                </c:pt>
                <c:pt idx="2584">
                  <c:v>2.9542500000000003E-2</c:v>
                </c:pt>
                <c:pt idx="2585">
                  <c:v>2.9340999999999999E-2</c:v>
                </c:pt>
                <c:pt idx="2586">
                  <c:v>2.8847000000000001E-2</c:v>
                </c:pt>
                <c:pt idx="2587">
                  <c:v>2.9464499999999998E-2</c:v>
                </c:pt>
                <c:pt idx="2588">
                  <c:v>2.9776500000000004E-2</c:v>
                </c:pt>
                <c:pt idx="2589">
                  <c:v>2.9626999999999997E-2</c:v>
                </c:pt>
                <c:pt idx="2590">
                  <c:v>2.9575000000000001E-2</c:v>
                </c:pt>
                <c:pt idx="2591">
                  <c:v>2.9132999999999999E-2</c:v>
                </c:pt>
                <c:pt idx="2592">
                  <c:v>2.9484E-2</c:v>
                </c:pt>
                <c:pt idx="2593">
                  <c:v>2.9646499999999999E-2</c:v>
                </c:pt>
                <c:pt idx="2594">
                  <c:v>2.9600999999999999E-2</c:v>
                </c:pt>
                <c:pt idx="2595">
                  <c:v>2.9386499999999999E-2</c:v>
                </c:pt>
                <c:pt idx="2596">
                  <c:v>2.9276E-2</c:v>
                </c:pt>
                <c:pt idx="2597">
                  <c:v>2.9087499999999999E-2</c:v>
                </c:pt>
                <c:pt idx="2598">
                  <c:v>2.9067999999999997E-2</c:v>
                </c:pt>
                <c:pt idx="2599">
                  <c:v>2.8977000000000003E-2</c:v>
                </c:pt>
                <c:pt idx="2600">
                  <c:v>2.8775500000000002E-2</c:v>
                </c:pt>
                <c:pt idx="2601">
                  <c:v>2.9067999999999997E-2</c:v>
                </c:pt>
                <c:pt idx="2602">
                  <c:v>2.9626999999999997E-2</c:v>
                </c:pt>
                <c:pt idx="2603">
                  <c:v>3.0166500000000002E-2</c:v>
                </c:pt>
                <c:pt idx="2604">
                  <c:v>3.0140500000000001E-2</c:v>
                </c:pt>
                <c:pt idx="2605">
                  <c:v>3.0602000000000004E-2</c:v>
                </c:pt>
                <c:pt idx="2606">
                  <c:v>3.0517499999999999E-2</c:v>
                </c:pt>
                <c:pt idx="2607">
                  <c:v>3.0953000000000001E-2</c:v>
                </c:pt>
                <c:pt idx="2608">
                  <c:v>3.1148000000000006E-2</c:v>
                </c:pt>
                <c:pt idx="2609">
                  <c:v>3.0862000000000007E-2</c:v>
                </c:pt>
                <c:pt idx="2610">
                  <c:v>3.0296500000000001E-2</c:v>
                </c:pt>
                <c:pt idx="2611">
                  <c:v>3.0361500000000003E-2</c:v>
                </c:pt>
                <c:pt idx="2612">
                  <c:v>3.0387500000000001E-2</c:v>
                </c:pt>
                <c:pt idx="2613">
                  <c:v>3.0478500000000002E-2</c:v>
                </c:pt>
                <c:pt idx="2614">
                  <c:v>3.0407000000000003E-2</c:v>
                </c:pt>
                <c:pt idx="2615">
                  <c:v>2.9965000000000002E-2</c:v>
                </c:pt>
                <c:pt idx="2616">
                  <c:v>3.0407000000000003E-2</c:v>
                </c:pt>
                <c:pt idx="2617">
                  <c:v>3.0699500000000001E-2</c:v>
                </c:pt>
                <c:pt idx="2618">
                  <c:v>3.0849000000000001E-2</c:v>
                </c:pt>
                <c:pt idx="2619">
                  <c:v>3.0985500000000003E-2</c:v>
                </c:pt>
                <c:pt idx="2620">
                  <c:v>3.1290999999999999E-2</c:v>
                </c:pt>
                <c:pt idx="2621">
                  <c:v>3.08165E-2</c:v>
                </c:pt>
                <c:pt idx="2622">
                  <c:v>3.0699500000000001E-2</c:v>
                </c:pt>
                <c:pt idx="2623">
                  <c:v>3.1037500000000003E-2</c:v>
                </c:pt>
                <c:pt idx="2624">
                  <c:v>3.09725E-2</c:v>
                </c:pt>
                <c:pt idx="2625">
                  <c:v>3.0745000000000001E-2</c:v>
                </c:pt>
                <c:pt idx="2626">
                  <c:v>2.9893500000000003E-2</c:v>
                </c:pt>
                <c:pt idx="2627">
                  <c:v>3.0114499999999999E-2</c:v>
                </c:pt>
                <c:pt idx="2628">
                  <c:v>3.0257499999999996E-2</c:v>
                </c:pt>
                <c:pt idx="2629">
                  <c:v>3.0842500000000005E-2</c:v>
                </c:pt>
                <c:pt idx="2630">
                  <c:v>3.1102500000000005E-2</c:v>
                </c:pt>
                <c:pt idx="2631">
                  <c:v>3.0998500000000002E-2</c:v>
                </c:pt>
                <c:pt idx="2632">
                  <c:v>3.0868500000000004E-2</c:v>
                </c:pt>
                <c:pt idx="2633">
                  <c:v>3.0563E-2</c:v>
                </c:pt>
                <c:pt idx="2634">
                  <c:v>3.0459E-2</c:v>
                </c:pt>
                <c:pt idx="2635">
                  <c:v>3.0517499999999999E-2</c:v>
                </c:pt>
                <c:pt idx="2636">
                  <c:v>3.0550000000000001E-2</c:v>
                </c:pt>
                <c:pt idx="2637">
                  <c:v>3.0147000000000004E-2</c:v>
                </c:pt>
                <c:pt idx="2638">
                  <c:v>3.0296500000000001E-2</c:v>
                </c:pt>
                <c:pt idx="2639">
                  <c:v>2.9854499999999999E-2</c:v>
                </c:pt>
                <c:pt idx="2640">
                  <c:v>2.9640000000000003E-2</c:v>
                </c:pt>
                <c:pt idx="2641">
                  <c:v>2.9802500000000003E-2</c:v>
                </c:pt>
                <c:pt idx="2642">
                  <c:v>2.9971499999999998E-2</c:v>
                </c:pt>
                <c:pt idx="2643">
                  <c:v>2.9828500000000001E-2</c:v>
                </c:pt>
                <c:pt idx="2644">
                  <c:v>2.9392999999999999E-2</c:v>
                </c:pt>
                <c:pt idx="2645">
                  <c:v>2.92695E-2</c:v>
                </c:pt>
                <c:pt idx="2646">
                  <c:v>2.9217500000000004E-2</c:v>
                </c:pt>
                <c:pt idx="2647">
                  <c:v>2.9834999999999997E-2</c:v>
                </c:pt>
                <c:pt idx="2648">
                  <c:v>2.9542500000000003E-2</c:v>
                </c:pt>
                <c:pt idx="2649">
                  <c:v>2.9295499999999999E-2</c:v>
                </c:pt>
                <c:pt idx="2650">
                  <c:v>2.9380000000000003E-2</c:v>
                </c:pt>
                <c:pt idx="2651">
                  <c:v>2.8964000000000004E-2</c:v>
                </c:pt>
                <c:pt idx="2652">
                  <c:v>2.8580499999999998E-2</c:v>
                </c:pt>
                <c:pt idx="2653">
                  <c:v>2.90745E-2</c:v>
                </c:pt>
                <c:pt idx="2654">
                  <c:v>2.92305E-2</c:v>
                </c:pt>
                <c:pt idx="2655">
                  <c:v>2.8983500000000002E-2</c:v>
                </c:pt>
                <c:pt idx="2656">
                  <c:v>2.9107000000000001E-2</c:v>
                </c:pt>
                <c:pt idx="2657">
                  <c:v>2.91785E-2</c:v>
                </c:pt>
                <c:pt idx="2658">
                  <c:v>2.8632500000000002E-2</c:v>
                </c:pt>
                <c:pt idx="2659">
                  <c:v>2.8496000000000004E-2</c:v>
                </c:pt>
                <c:pt idx="2660">
                  <c:v>2.8028000000000001E-2</c:v>
                </c:pt>
                <c:pt idx="2661">
                  <c:v>2.86065E-2</c:v>
                </c:pt>
                <c:pt idx="2662">
                  <c:v>2.8847000000000001E-2</c:v>
                </c:pt>
                <c:pt idx="2663">
                  <c:v>2.9211000000000004E-2</c:v>
                </c:pt>
                <c:pt idx="2664">
                  <c:v>2.9009500000000004E-2</c:v>
                </c:pt>
                <c:pt idx="2665">
                  <c:v>2.9035500000000002E-2</c:v>
                </c:pt>
                <c:pt idx="2666">
                  <c:v>2.9107000000000001E-2</c:v>
                </c:pt>
                <c:pt idx="2667">
                  <c:v>2.91785E-2</c:v>
                </c:pt>
                <c:pt idx="2668">
                  <c:v>2.93215E-2</c:v>
                </c:pt>
                <c:pt idx="2669">
                  <c:v>2.9237000000000006E-2</c:v>
                </c:pt>
                <c:pt idx="2670">
                  <c:v>2.9152500000000001E-2</c:v>
                </c:pt>
                <c:pt idx="2671">
                  <c:v>2.9295499999999999E-2</c:v>
                </c:pt>
                <c:pt idx="2672">
                  <c:v>2.9165500000000004E-2</c:v>
                </c:pt>
                <c:pt idx="2673">
                  <c:v>2.8977000000000003E-2</c:v>
                </c:pt>
                <c:pt idx="2674">
                  <c:v>2.9029000000000003E-2</c:v>
                </c:pt>
                <c:pt idx="2675">
                  <c:v>2.9458000000000002E-2</c:v>
                </c:pt>
                <c:pt idx="2676">
                  <c:v>2.9646499999999999E-2</c:v>
                </c:pt>
                <c:pt idx="2677">
                  <c:v>2.9666000000000001E-2</c:v>
                </c:pt>
                <c:pt idx="2678">
                  <c:v>2.9067999999999997E-2</c:v>
                </c:pt>
                <c:pt idx="2679">
                  <c:v>2.9132999999999999E-2</c:v>
                </c:pt>
                <c:pt idx="2680">
                  <c:v>2.87625E-2</c:v>
                </c:pt>
                <c:pt idx="2681">
                  <c:v>2.8905500000000004E-2</c:v>
                </c:pt>
                <c:pt idx="2682">
                  <c:v>2.8359500000000003E-2</c:v>
                </c:pt>
                <c:pt idx="2683">
                  <c:v>2.8873000000000003E-2</c:v>
                </c:pt>
                <c:pt idx="2684">
                  <c:v>2.8365999999999999E-2</c:v>
                </c:pt>
                <c:pt idx="2685">
                  <c:v>2.8099500000000003E-2</c:v>
                </c:pt>
                <c:pt idx="2686">
                  <c:v>2.7878500000000001E-2</c:v>
                </c:pt>
                <c:pt idx="2687">
                  <c:v>2.7826500000000001E-2</c:v>
                </c:pt>
                <c:pt idx="2688">
                  <c:v>2.7378000000000003E-2</c:v>
                </c:pt>
                <c:pt idx="2689">
                  <c:v>2.79305E-2</c:v>
                </c:pt>
                <c:pt idx="2690">
                  <c:v>2.8080000000000001E-2</c:v>
                </c:pt>
                <c:pt idx="2691">
                  <c:v>2.8151500000000003E-2</c:v>
                </c:pt>
                <c:pt idx="2692">
                  <c:v>2.8171000000000002E-2</c:v>
                </c:pt>
                <c:pt idx="2693">
                  <c:v>2.8372500000000005E-2</c:v>
                </c:pt>
                <c:pt idx="2694">
                  <c:v>2.8138500000000004E-2</c:v>
                </c:pt>
                <c:pt idx="2695">
                  <c:v>2.7624999999999997E-2</c:v>
                </c:pt>
                <c:pt idx="2696">
                  <c:v>2.7638000000000003E-2</c:v>
                </c:pt>
                <c:pt idx="2697">
                  <c:v>2.7624999999999997E-2</c:v>
                </c:pt>
                <c:pt idx="2698">
                  <c:v>2.7937000000000003E-2</c:v>
                </c:pt>
                <c:pt idx="2699">
                  <c:v>2.8073500000000001E-2</c:v>
                </c:pt>
                <c:pt idx="2700">
                  <c:v>2.7813500000000001E-2</c:v>
                </c:pt>
                <c:pt idx="2701">
                  <c:v>2.7852499999999999E-2</c:v>
                </c:pt>
                <c:pt idx="2702">
                  <c:v>2.8028000000000001E-2</c:v>
                </c:pt>
                <c:pt idx="2703">
                  <c:v>2.7800500000000002E-2</c:v>
                </c:pt>
                <c:pt idx="2704">
                  <c:v>2.7560000000000005E-2</c:v>
                </c:pt>
                <c:pt idx="2705">
                  <c:v>2.7800500000000002E-2</c:v>
                </c:pt>
                <c:pt idx="2706">
                  <c:v>2.8236000000000001E-2</c:v>
                </c:pt>
                <c:pt idx="2707">
                  <c:v>2.8229499999999998E-2</c:v>
                </c:pt>
                <c:pt idx="2708">
                  <c:v>2.8288000000000004E-2</c:v>
                </c:pt>
                <c:pt idx="2709">
                  <c:v>2.8365999999999999E-2</c:v>
                </c:pt>
                <c:pt idx="2710">
                  <c:v>2.8385500000000001E-2</c:v>
                </c:pt>
                <c:pt idx="2711">
                  <c:v>2.8210000000000002E-2</c:v>
                </c:pt>
                <c:pt idx="2712">
                  <c:v>2.9139500000000002E-2</c:v>
                </c:pt>
                <c:pt idx="2713">
                  <c:v>2.9399500000000005E-2</c:v>
                </c:pt>
                <c:pt idx="2714">
                  <c:v>2.9048500000000001E-2</c:v>
                </c:pt>
                <c:pt idx="2715">
                  <c:v>2.8977000000000003E-2</c:v>
                </c:pt>
                <c:pt idx="2716">
                  <c:v>2.8671499999999999E-2</c:v>
                </c:pt>
                <c:pt idx="2717">
                  <c:v>2.86E-2</c:v>
                </c:pt>
                <c:pt idx="2718">
                  <c:v>2.8827500000000002E-2</c:v>
                </c:pt>
                <c:pt idx="2719">
                  <c:v>2.8613000000000003E-2</c:v>
                </c:pt>
                <c:pt idx="2720">
                  <c:v>2.8067000000000002E-2</c:v>
                </c:pt>
                <c:pt idx="2721">
                  <c:v>2.8067000000000002E-2</c:v>
                </c:pt>
                <c:pt idx="2722">
                  <c:v>2.8112500000000002E-2</c:v>
                </c:pt>
                <c:pt idx="2723">
                  <c:v>2.8262000000000002E-2</c:v>
                </c:pt>
                <c:pt idx="2724">
                  <c:v>2.8249E-2</c:v>
                </c:pt>
                <c:pt idx="2725">
                  <c:v>2.8138500000000004E-2</c:v>
                </c:pt>
                <c:pt idx="2726">
                  <c:v>2.8060500000000002E-2</c:v>
                </c:pt>
                <c:pt idx="2727">
                  <c:v>2.7859000000000002E-2</c:v>
                </c:pt>
                <c:pt idx="2728">
                  <c:v>2.7989E-2</c:v>
                </c:pt>
                <c:pt idx="2729">
                  <c:v>2.8613000000000003E-2</c:v>
                </c:pt>
                <c:pt idx="2730">
                  <c:v>2.8905500000000004E-2</c:v>
                </c:pt>
                <c:pt idx="2731">
                  <c:v>2.8469999999999999E-2</c:v>
                </c:pt>
                <c:pt idx="2732">
                  <c:v>2.8365999999999999E-2</c:v>
                </c:pt>
                <c:pt idx="2733">
                  <c:v>2.8671499999999999E-2</c:v>
                </c:pt>
                <c:pt idx="2734">
                  <c:v>2.8587000000000005E-2</c:v>
                </c:pt>
                <c:pt idx="2735">
                  <c:v>2.8281500000000001E-2</c:v>
                </c:pt>
                <c:pt idx="2736">
                  <c:v>2.8353000000000003E-2</c:v>
                </c:pt>
                <c:pt idx="2737">
                  <c:v>2.8782000000000002E-2</c:v>
                </c:pt>
                <c:pt idx="2738">
                  <c:v>2.8905500000000004E-2</c:v>
                </c:pt>
                <c:pt idx="2739">
                  <c:v>2.8704000000000004E-2</c:v>
                </c:pt>
                <c:pt idx="2740">
                  <c:v>2.8509000000000003E-2</c:v>
                </c:pt>
                <c:pt idx="2741">
                  <c:v>2.8482999999999998E-2</c:v>
                </c:pt>
                <c:pt idx="2742">
                  <c:v>2.8645500000000001E-2</c:v>
                </c:pt>
                <c:pt idx="2743">
                  <c:v>2.8938000000000002E-2</c:v>
                </c:pt>
                <c:pt idx="2744">
                  <c:v>2.8645500000000001E-2</c:v>
                </c:pt>
                <c:pt idx="2745">
                  <c:v>2.8509000000000003E-2</c:v>
                </c:pt>
                <c:pt idx="2746">
                  <c:v>2.8833999999999999E-2</c:v>
                </c:pt>
                <c:pt idx="2747">
                  <c:v>2.9016E-2</c:v>
                </c:pt>
                <c:pt idx="2748">
                  <c:v>2.8684500000000002E-2</c:v>
                </c:pt>
                <c:pt idx="2749">
                  <c:v>2.7397500000000005E-2</c:v>
                </c:pt>
                <c:pt idx="2750">
                  <c:v>2.7664000000000001E-2</c:v>
                </c:pt>
                <c:pt idx="2751">
                  <c:v>2.7208999999999997E-2</c:v>
                </c:pt>
                <c:pt idx="2752">
                  <c:v>2.7215500000000004E-2</c:v>
                </c:pt>
                <c:pt idx="2753">
                  <c:v>2.6903499999999997E-2</c:v>
                </c:pt>
                <c:pt idx="2754">
                  <c:v>2.6663000000000003E-2</c:v>
                </c:pt>
                <c:pt idx="2755">
                  <c:v>2.6572000000000002E-2</c:v>
                </c:pt>
                <c:pt idx="2756">
                  <c:v>2.6468000000000002E-2</c:v>
                </c:pt>
                <c:pt idx="2757">
                  <c:v>2.6207999999999999E-2</c:v>
                </c:pt>
                <c:pt idx="2758">
                  <c:v>2.5792000000000002E-2</c:v>
                </c:pt>
                <c:pt idx="2759">
                  <c:v>2.5870000000000001E-2</c:v>
                </c:pt>
                <c:pt idx="2760">
                  <c:v>2.5947999999999999E-2</c:v>
                </c:pt>
                <c:pt idx="2761">
                  <c:v>2.5369499999999996E-2</c:v>
                </c:pt>
                <c:pt idx="2762">
                  <c:v>2.56685E-2</c:v>
                </c:pt>
                <c:pt idx="2763">
                  <c:v>2.6104000000000002E-2</c:v>
                </c:pt>
                <c:pt idx="2764">
                  <c:v>2.5902499999999998E-2</c:v>
                </c:pt>
                <c:pt idx="2765">
                  <c:v>2.58245E-2</c:v>
                </c:pt>
                <c:pt idx="2766">
                  <c:v>2.59805E-2</c:v>
                </c:pt>
                <c:pt idx="2767">
                  <c:v>2.5837500000000003E-2</c:v>
                </c:pt>
                <c:pt idx="2768">
                  <c:v>2.5349999999999998E-2</c:v>
                </c:pt>
                <c:pt idx="2769">
                  <c:v>2.5590500000000002E-2</c:v>
                </c:pt>
                <c:pt idx="2770">
                  <c:v>2.5051E-2</c:v>
                </c:pt>
                <c:pt idx="2771">
                  <c:v>2.4804E-2</c:v>
                </c:pt>
                <c:pt idx="2772">
                  <c:v>2.5278500000000002E-2</c:v>
                </c:pt>
                <c:pt idx="2773">
                  <c:v>2.5356500000000004E-2</c:v>
                </c:pt>
                <c:pt idx="2774">
                  <c:v>2.4530999999999997E-2</c:v>
                </c:pt>
                <c:pt idx="2775">
                  <c:v>2.4284E-2</c:v>
                </c:pt>
                <c:pt idx="2776">
                  <c:v>2.4167000000000004E-2</c:v>
                </c:pt>
                <c:pt idx="2777">
                  <c:v>2.398175E-2</c:v>
                </c:pt>
                <c:pt idx="2778">
                  <c:v>2.3796500000000002E-2</c:v>
                </c:pt>
                <c:pt idx="2779">
                  <c:v>2.4011000000000001E-2</c:v>
                </c:pt>
                <c:pt idx="2780">
                  <c:v>2.4225500000000001E-2</c:v>
                </c:pt>
                <c:pt idx="2781">
                  <c:v>2.4764999999999999E-2</c:v>
                </c:pt>
                <c:pt idx="2782">
                  <c:v>2.4492E-2</c:v>
                </c:pt>
                <c:pt idx="2783">
                  <c:v>2.433925E-2</c:v>
                </c:pt>
                <c:pt idx="2784">
                  <c:v>2.41865E-2</c:v>
                </c:pt>
                <c:pt idx="2785">
                  <c:v>2.4147500000000002E-2</c:v>
                </c:pt>
                <c:pt idx="2786">
                  <c:v>2.3627500000000003E-2</c:v>
                </c:pt>
                <c:pt idx="2787">
                  <c:v>2.3712E-2</c:v>
                </c:pt>
                <c:pt idx="2788">
                  <c:v>2.4076000000000004E-2</c:v>
                </c:pt>
                <c:pt idx="2789">
                  <c:v>2.3868000000000004E-2</c:v>
                </c:pt>
                <c:pt idx="2790">
                  <c:v>2.4316500000000001E-2</c:v>
                </c:pt>
                <c:pt idx="2791">
                  <c:v>2.4654499999999999E-2</c:v>
                </c:pt>
                <c:pt idx="2792">
                  <c:v>2.4635000000000004E-2</c:v>
                </c:pt>
                <c:pt idx="2793">
                  <c:v>2.4881999999999998E-2</c:v>
                </c:pt>
                <c:pt idx="2794">
                  <c:v>2.4940500000000001E-2</c:v>
                </c:pt>
                <c:pt idx="2795">
                  <c:v>2.4244999999999999E-2</c:v>
                </c:pt>
                <c:pt idx="2796">
                  <c:v>2.4589500000000004E-2</c:v>
                </c:pt>
                <c:pt idx="2797">
                  <c:v>2.5044500000000001E-2</c:v>
                </c:pt>
                <c:pt idx="2798">
                  <c:v>2.52135E-2</c:v>
                </c:pt>
                <c:pt idx="2799">
                  <c:v>2.5161499999999996E-2</c:v>
                </c:pt>
                <c:pt idx="2800">
                  <c:v>2.5161499999999996E-2</c:v>
                </c:pt>
                <c:pt idx="2801">
                  <c:v>2.5330500000000002E-2</c:v>
                </c:pt>
                <c:pt idx="2802">
                  <c:v>2.4829999999999998E-2</c:v>
                </c:pt>
                <c:pt idx="2803">
                  <c:v>2.4661000000000002E-2</c:v>
                </c:pt>
                <c:pt idx="2804">
                  <c:v>2.4895E-2</c:v>
                </c:pt>
                <c:pt idx="2805">
                  <c:v>2.4862499999999999E-2</c:v>
                </c:pt>
                <c:pt idx="2806">
                  <c:v>2.4992500000000001E-2</c:v>
                </c:pt>
                <c:pt idx="2807">
                  <c:v>2.4816999999999999E-2</c:v>
                </c:pt>
                <c:pt idx="2808">
                  <c:v>2.4807250000000003E-2</c:v>
                </c:pt>
                <c:pt idx="2809">
                  <c:v>2.4797500000000004E-2</c:v>
                </c:pt>
                <c:pt idx="2810">
                  <c:v>2.4752000000000003E-2</c:v>
                </c:pt>
                <c:pt idx="2811">
                  <c:v>2.4758499999999999E-2</c:v>
                </c:pt>
                <c:pt idx="2812">
                  <c:v>2.4479000000000001E-2</c:v>
                </c:pt>
                <c:pt idx="2813">
                  <c:v>2.4518000000000002E-2</c:v>
                </c:pt>
                <c:pt idx="2814">
                  <c:v>2.4400999999999999E-2</c:v>
                </c:pt>
                <c:pt idx="2815">
                  <c:v>2.4030500000000003E-2</c:v>
                </c:pt>
                <c:pt idx="2816">
                  <c:v>2.4225500000000001E-2</c:v>
                </c:pt>
                <c:pt idx="2817">
                  <c:v>2.3945999999999999E-2</c:v>
                </c:pt>
                <c:pt idx="2818">
                  <c:v>2.4115000000000001E-2</c:v>
                </c:pt>
                <c:pt idx="2819">
                  <c:v>2.418E-2</c:v>
                </c:pt>
                <c:pt idx="2820">
                  <c:v>2.4316500000000001E-2</c:v>
                </c:pt>
                <c:pt idx="2821">
                  <c:v>2.4394500000000003E-2</c:v>
                </c:pt>
                <c:pt idx="2822">
                  <c:v>2.43815E-2</c:v>
                </c:pt>
                <c:pt idx="2823">
                  <c:v>2.4128E-2</c:v>
                </c:pt>
                <c:pt idx="2824">
                  <c:v>2.4258000000000002E-2</c:v>
                </c:pt>
                <c:pt idx="2825">
                  <c:v>2.4524500000000001E-2</c:v>
                </c:pt>
                <c:pt idx="2826">
                  <c:v>2.42775E-2</c:v>
                </c:pt>
                <c:pt idx="2827">
                  <c:v>2.5044500000000001E-2</c:v>
                </c:pt>
                <c:pt idx="2828">
                  <c:v>2.5025000000000002E-2</c:v>
                </c:pt>
                <c:pt idx="2829">
                  <c:v>2.5089999999999998E-2</c:v>
                </c:pt>
                <c:pt idx="2830">
                  <c:v>2.5297999999999998E-2</c:v>
                </c:pt>
                <c:pt idx="2831">
                  <c:v>2.5129000000000002E-2</c:v>
                </c:pt>
                <c:pt idx="2832">
                  <c:v>2.4992500000000001E-2</c:v>
                </c:pt>
                <c:pt idx="2833">
                  <c:v>2.4940500000000001E-2</c:v>
                </c:pt>
                <c:pt idx="2834">
                  <c:v>2.4999E-2</c:v>
                </c:pt>
                <c:pt idx="2835">
                  <c:v>2.4654499999999999E-2</c:v>
                </c:pt>
                <c:pt idx="2836">
                  <c:v>2.4596E-2</c:v>
                </c:pt>
                <c:pt idx="2837">
                  <c:v>2.4394500000000003E-2</c:v>
                </c:pt>
                <c:pt idx="2838">
                  <c:v>2.4212500000000001E-2</c:v>
                </c:pt>
                <c:pt idx="2839">
                  <c:v>2.4173500000000001E-2</c:v>
                </c:pt>
                <c:pt idx="2840">
                  <c:v>2.41865E-2</c:v>
                </c:pt>
                <c:pt idx="2841">
                  <c:v>2.41345E-2</c:v>
                </c:pt>
                <c:pt idx="2842">
                  <c:v>2.418E-2</c:v>
                </c:pt>
                <c:pt idx="2843">
                  <c:v>2.4076000000000004E-2</c:v>
                </c:pt>
                <c:pt idx="2844">
                  <c:v>2.4147500000000002E-2</c:v>
                </c:pt>
                <c:pt idx="2845">
                  <c:v>2.4115000000000001E-2</c:v>
                </c:pt>
                <c:pt idx="2846">
                  <c:v>2.45375E-2</c:v>
                </c:pt>
                <c:pt idx="2847">
                  <c:v>2.4576499999999998E-2</c:v>
                </c:pt>
                <c:pt idx="2848">
                  <c:v>2.4635000000000004E-2</c:v>
                </c:pt>
                <c:pt idx="2849">
                  <c:v>2.4661000000000002E-2</c:v>
                </c:pt>
                <c:pt idx="2850">
                  <c:v>2.4758499999999999E-2</c:v>
                </c:pt>
                <c:pt idx="2851">
                  <c:v>2.4654499999999999E-2</c:v>
                </c:pt>
                <c:pt idx="2852">
                  <c:v>2.4596E-2</c:v>
                </c:pt>
                <c:pt idx="2853">
                  <c:v>2.4596E-2</c:v>
                </c:pt>
                <c:pt idx="2854">
                  <c:v>2.4631750000000001E-2</c:v>
                </c:pt>
                <c:pt idx="2855">
                  <c:v>2.4667499999999998E-2</c:v>
                </c:pt>
                <c:pt idx="2856">
                  <c:v>2.4472500000000001E-2</c:v>
                </c:pt>
                <c:pt idx="2857">
                  <c:v>2.43295E-2</c:v>
                </c:pt>
                <c:pt idx="2858">
                  <c:v>2.3900499999999998E-2</c:v>
                </c:pt>
                <c:pt idx="2859">
                  <c:v>2.4017499999999997E-2</c:v>
                </c:pt>
                <c:pt idx="2860">
                  <c:v>2.3842000000000002E-2</c:v>
                </c:pt>
                <c:pt idx="2861">
                  <c:v>2.3172500000000002E-2</c:v>
                </c:pt>
                <c:pt idx="2862">
                  <c:v>2.2886500000000004E-2</c:v>
                </c:pt>
                <c:pt idx="2863">
                  <c:v>2.2710999999999999E-2</c:v>
                </c:pt>
                <c:pt idx="2864">
                  <c:v>2.2685E-2</c:v>
                </c:pt>
                <c:pt idx="2865">
                  <c:v>2.2418500000000004E-2</c:v>
                </c:pt>
                <c:pt idx="2866">
                  <c:v>2.2438000000000003E-2</c:v>
                </c:pt>
                <c:pt idx="2867">
                  <c:v>2.2086999999999999E-2</c:v>
                </c:pt>
                <c:pt idx="2868">
                  <c:v>2.2555000000000002E-2</c:v>
                </c:pt>
                <c:pt idx="2869">
                  <c:v>2.2945E-2</c:v>
                </c:pt>
                <c:pt idx="2870">
                  <c:v>2.2990500000000001E-2</c:v>
                </c:pt>
                <c:pt idx="2871">
                  <c:v>2.3205000000000003E-2</c:v>
                </c:pt>
                <c:pt idx="2872">
                  <c:v>2.3263500000000003E-2</c:v>
                </c:pt>
                <c:pt idx="2873">
                  <c:v>2.2340499999999999E-2</c:v>
                </c:pt>
                <c:pt idx="2874">
                  <c:v>2.1677500000000002E-2</c:v>
                </c:pt>
                <c:pt idx="2875">
                  <c:v>2.1580000000000005E-2</c:v>
                </c:pt>
                <c:pt idx="2876">
                  <c:v>2.1573499999999999E-2</c:v>
                </c:pt>
                <c:pt idx="2877">
                  <c:v>2.1749000000000004E-2</c:v>
                </c:pt>
                <c:pt idx="2878">
                  <c:v>2.1755500000000001E-2</c:v>
                </c:pt>
                <c:pt idx="2879">
                  <c:v>2.1229000000000001E-2</c:v>
                </c:pt>
                <c:pt idx="2880">
                  <c:v>2.1229000000000001E-2</c:v>
                </c:pt>
                <c:pt idx="2881">
                  <c:v>2.1281000000000005E-2</c:v>
                </c:pt>
                <c:pt idx="2882">
                  <c:v>2.1047000000000003E-2</c:v>
                </c:pt>
                <c:pt idx="2883">
                  <c:v>2.1203000000000003E-2</c:v>
                </c:pt>
                <c:pt idx="2884">
                  <c:v>2.1645000000000005E-2</c:v>
                </c:pt>
                <c:pt idx="2885">
                  <c:v>2.1346E-2</c:v>
                </c:pt>
                <c:pt idx="2886">
                  <c:v>2.1697000000000004E-2</c:v>
                </c:pt>
                <c:pt idx="2887">
                  <c:v>2.2126E-2</c:v>
                </c:pt>
                <c:pt idx="2888">
                  <c:v>2.2034999999999999E-2</c:v>
                </c:pt>
                <c:pt idx="2889">
                  <c:v>2.19635E-2</c:v>
                </c:pt>
                <c:pt idx="2890">
                  <c:v>2.2145500000000002E-2</c:v>
                </c:pt>
                <c:pt idx="2891">
                  <c:v>2.2411999999999998E-2</c:v>
                </c:pt>
                <c:pt idx="2892">
                  <c:v>2.2217000000000001E-2</c:v>
                </c:pt>
                <c:pt idx="2893">
                  <c:v>2.2178E-2</c:v>
                </c:pt>
                <c:pt idx="2894">
                  <c:v>2.2210500000000005E-2</c:v>
                </c:pt>
                <c:pt idx="2895">
                  <c:v>2.1996000000000002E-2</c:v>
                </c:pt>
                <c:pt idx="2896">
                  <c:v>2.1781499999999999E-2</c:v>
                </c:pt>
                <c:pt idx="2897">
                  <c:v>2.1586500000000002E-2</c:v>
                </c:pt>
                <c:pt idx="2898">
                  <c:v>2.1690499999999998E-2</c:v>
                </c:pt>
                <c:pt idx="2899">
                  <c:v>2.197E-2</c:v>
                </c:pt>
                <c:pt idx="2900">
                  <c:v>2.2086999999999999E-2</c:v>
                </c:pt>
                <c:pt idx="2901">
                  <c:v>2.1638500000000001E-2</c:v>
                </c:pt>
                <c:pt idx="2902">
                  <c:v>2.2086999999999999E-2</c:v>
                </c:pt>
                <c:pt idx="2903">
                  <c:v>2.2100000000000002E-2</c:v>
                </c:pt>
                <c:pt idx="2904">
                  <c:v>2.1931000000000006E-2</c:v>
                </c:pt>
                <c:pt idx="2905">
                  <c:v>2.1788000000000002E-2</c:v>
                </c:pt>
                <c:pt idx="2906">
                  <c:v>2.1742500000000001E-2</c:v>
                </c:pt>
                <c:pt idx="2907">
                  <c:v>2.1398000000000004E-2</c:v>
                </c:pt>
                <c:pt idx="2908">
                  <c:v>2.1723000000000003E-2</c:v>
                </c:pt>
                <c:pt idx="2909">
                  <c:v>2.1866000000000003E-2</c:v>
                </c:pt>
                <c:pt idx="2910">
                  <c:v>2.1781499999999999E-2</c:v>
                </c:pt>
                <c:pt idx="2911">
                  <c:v>2.1723000000000003E-2</c:v>
                </c:pt>
                <c:pt idx="2912">
                  <c:v>2.18725E-2</c:v>
                </c:pt>
                <c:pt idx="2913">
                  <c:v>2.1573499999999999E-2</c:v>
                </c:pt>
                <c:pt idx="2914">
                  <c:v>2.1313499999999999E-2</c:v>
                </c:pt>
                <c:pt idx="2915">
                  <c:v>2.1476000000000002E-2</c:v>
                </c:pt>
                <c:pt idx="2916">
                  <c:v>2.1508500000000003E-2</c:v>
                </c:pt>
                <c:pt idx="2917">
                  <c:v>2.145E-2</c:v>
                </c:pt>
                <c:pt idx="2918">
                  <c:v>2.1606000000000004E-2</c:v>
                </c:pt>
                <c:pt idx="2919">
                  <c:v>2.1554000000000004E-2</c:v>
                </c:pt>
                <c:pt idx="2920">
                  <c:v>2.1586500000000002E-2</c:v>
                </c:pt>
                <c:pt idx="2921">
                  <c:v>2.1671000000000003E-2</c:v>
                </c:pt>
                <c:pt idx="2922">
                  <c:v>2.1918E-2</c:v>
                </c:pt>
                <c:pt idx="2923">
                  <c:v>2.1755500000000001E-2</c:v>
                </c:pt>
                <c:pt idx="2924">
                  <c:v>2.1593000000000001E-2</c:v>
                </c:pt>
                <c:pt idx="2925">
                  <c:v>2.145E-2</c:v>
                </c:pt>
                <c:pt idx="2926">
                  <c:v>2.1677500000000002E-2</c:v>
                </c:pt>
                <c:pt idx="2927">
                  <c:v>2.2340499999999999E-2</c:v>
                </c:pt>
                <c:pt idx="2928">
                  <c:v>2.24315E-2</c:v>
                </c:pt>
                <c:pt idx="2929">
                  <c:v>2.2360000000000001E-2</c:v>
                </c:pt>
                <c:pt idx="2930">
                  <c:v>2.2568000000000001E-2</c:v>
                </c:pt>
                <c:pt idx="2931">
                  <c:v>2.2561500000000005E-2</c:v>
                </c:pt>
                <c:pt idx="2932">
                  <c:v>2.2490000000000003E-2</c:v>
                </c:pt>
                <c:pt idx="2933">
                  <c:v>2.2535500000000003E-2</c:v>
                </c:pt>
                <c:pt idx="2934">
                  <c:v>2.2334000000000003E-2</c:v>
                </c:pt>
                <c:pt idx="2935">
                  <c:v>2.2619999999999998E-2</c:v>
                </c:pt>
                <c:pt idx="2936">
                  <c:v>2.2009000000000001E-2</c:v>
                </c:pt>
                <c:pt idx="2937">
                  <c:v>2.2022E-2</c:v>
                </c:pt>
                <c:pt idx="2938">
                  <c:v>2.18725E-2</c:v>
                </c:pt>
                <c:pt idx="2939">
                  <c:v>2.1638500000000001E-2</c:v>
                </c:pt>
                <c:pt idx="2940">
                  <c:v>2.1612500000000003E-2</c:v>
                </c:pt>
                <c:pt idx="2941">
                  <c:v>2.1833500000000002E-2</c:v>
                </c:pt>
                <c:pt idx="2942">
                  <c:v>2.1833500000000002E-2</c:v>
                </c:pt>
                <c:pt idx="2943">
                  <c:v>2.2041500000000002E-2</c:v>
                </c:pt>
                <c:pt idx="2944">
                  <c:v>2.2269000000000001E-2</c:v>
                </c:pt>
                <c:pt idx="2945">
                  <c:v>2.2763000000000002E-2</c:v>
                </c:pt>
                <c:pt idx="2946">
                  <c:v>2.2776000000000001E-2</c:v>
                </c:pt>
                <c:pt idx="2947">
                  <c:v>2.2815000000000005E-2</c:v>
                </c:pt>
                <c:pt idx="2948">
                  <c:v>2.2880000000000001E-2</c:v>
                </c:pt>
                <c:pt idx="2949">
                  <c:v>2.2945E-2</c:v>
                </c:pt>
                <c:pt idx="2950">
                  <c:v>2.3120500000000002E-2</c:v>
                </c:pt>
                <c:pt idx="2951">
                  <c:v>2.2795500000000003E-2</c:v>
                </c:pt>
                <c:pt idx="2952">
                  <c:v>2.2997000000000004E-2</c:v>
                </c:pt>
                <c:pt idx="2953">
                  <c:v>2.3042500000000004E-2</c:v>
                </c:pt>
                <c:pt idx="2954">
                  <c:v>2.2951500000000003E-2</c:v>
                </c:pt>
                <c:pt idx="2955">
                  <c:v>2.2906000000000006E-2</c:v>
                </c:pt>
                <c:pt idx="2956">
                  <c:v>2.2828000000000001E-2</c:v>
                </c:pt>
                <c:pt idx="2957">
                  <c:v>2.28475E-2</c:v>
                </c:pt>
                <c:pt idx="2958">
                  <c:v>2.3029500000000001E-2</c:v>
                </c:pt>
                <c:pt idx="2959">
                  <c:v>2.2880000000000001E-2</c:v>
                </c:pt>
                <c:pt idx="2960">
                  <c:v>2.3185500000000001E-2</c:v>
                </c:pt>
                <c:pt idx="2961">
                  <c:v>2.3737999999999999E-2</c:v>
                </c:pt>
                <c:pt idx="2962">
                  <c:v>2.3757500000000001E-2</c:v>
                </c:pt>
                <c:pt idx="2963">
                  <c:v>2.3582000000000006E-2</c:v>
                </c:pt>
                <c:pt idx="2964">
                  <c:v>2.3777000000000003E-2</c:v>
                </c:pt>
                <c:pt idx="2965">
                  <c:v>2.3439000000000002E-2</c:v>
                </c:pt>
                <c:pt idx="2966">
                  <c:v>2.3543000000000001E-2</c:v>
                </c:pt>
                <c:pt idx="2967">
                  <c:v>2.34065E-2</c:v>
                </c:pt>
                <c:pt idx="2968">
                  <c:v>2.3543000000000001E-2</c:v>
                </c:pt>
                <c:pt idx="2969">
                  <c:v>2.3673000000000003E-2</c:v>
                </c:pt>
                <c:pt idx="2970">
                  <c:v>2.4336E-2</c:v>
                </c:pt>
                <c:pt idx="2971">
                  <c:v>2.5421500000000003E-2</c:v>
                </c:pt>
                <c:pt idx="2972">
                  <c:v>2.588625E-2</c:v>
                </c:pt>
                <c:pt idx="2973">
                  <c:v>2.6351000000000006E-2</c:v>
                </c:pt>
                <c:pt idx="2974">
                  <c:v>2.6078000000000004E-2</c:v>
                </c:pt>
                <c:pt idx="2975">
                  <c:v>2.6006500000000002E-2</c:v>
                </c:pt>
                <c:pt idx="2976">
                  <c:v>2.6104000000000002E-2</c:v>
                </c:pt>
                <c:pt idx="2977">
                  <c:v>2.6598E-2</c:v>
                </c:pt>
                <c:pt idx="2978">
                  <c:v>2.6474500000000002E-2</c:v>
                </c:pt>
                <c:pt idx="2979">
                  <c:v>2.6370500000000002E-2</c:v>
                </c:pt>
                <c:pt idx="2980">
                  <c:v>2.68515E-2</c:v>
                </c:pt>
                <c:pt idx="2981">
                  <c:v>2.6718250000000002E-2</c:v>
                </c:pt>
                <c:pt idx="2982">
                  <c:v>2.6585000000000004E-2</c:v>
                </c:pt>
                <c:pt idx="2983">
                  <c:v>2.639E-2</c:v>
                </c:pt>
                <c:pt idx="2984">
                  <c:v>2.6481000000000001E-2</c:v>
                </c:pt>
                <c:pt idx="2985">
                  <c:v>2.6793000000000004E-2</c:v>
                </c:pt>
                <c:pt idx="2986">
                  <c:v>2.7196000000000001E-2</c:v>
                </c:pt>
                <c:pt idx="2987">
                  <c:v>2.6975000000000002E-2</c:v>
                </c:pt>
                <c:pt idx="2988">
                  <c:v>2.7157000000000001E-2</c:v>
                </c:pt>
                <c:pt idx="2989">
                  <c:v>2.7039999999999998E-2</c:v>
                </c:pt>
                <c:pt idx="2990">
                  <c:v>2.6845000000000004E-2</c:v>
                </c:pt>
                <c:pt idx="2991">
                  <c:v>2.7183000000000002E-2</c:v>
                </c:pt>
                <c:pt idx="2992">
                  <c:v>2.7501500000000002E-2</c:v>
                </c:pt>
                <c:pt idx="2993">
                  <c:v>2.79305E-2</c:v>
                </c:pt>
                <c:pt idx="2994">
                  <c:v>2.7800500000000002E-2</c:v>
                </c:pt>
                <c:pt idx="2995">
                  <c:v>2.7417000000000004E-2</c:v>
                </c:pt>
                <c:pt idx="2996">
                  <c:v>2.8463500000000003E-2</c:v>
                </c:pt>
                <c:pt idx="2997">
                  <c:v>2.8899000000000001E-2</c:v>
                </c:pt>
                <c:pt idx="2998">
                  <c:v>2.8424500000000005E-2</c:v>
                </c:pt>
                <c:pt idx="2999">
                  <c:v>2.8515500000000006E-2</c:v>
                </c:pt>
                <c:pt idx="3000">
                  <c:v>2.8431000000000001E-2</c:v>
                </c:pt>
                <c:pt idx="3001">
                  <c:v>2.8365999999999999E-2</c:v>
                </c:pt>
                <c:pt idx="3002">
                  <c:v>2.8236000000000004E-2</c:v>
                </c:pt>
                <c:pt idx="3003">
                  <c:v>2.8327000000000001E-2</c:v>
                </c:pt>
                <c:pt idx="3004">
                  <c:v>2.8418000000000002E-2</c:v>
                </c:pt>
                <c:pt idx="3005">
                  <c:v>2.8216500000000002E-2</c:v>
                </c:pt>
                <c:pt idx="3006">
                  <c:v>2.7865500000000005E-2</c:v>
                </c:pt>
                <c:pt idx="3007">
                  <c:v>2.7683500000000003E-2</c:v>
                </c:pt>
                <c:pt idx="3008">
                  <c:v>2.7657500000000005E-2</c:v>
                </c:pt>
                <c:pt idx="3009">
                  <c:v>2.7631500000000003E-2</c:v>
                </c:pt>
                <c:pt idx="3010">
                  <c:v>2.7378000000000003E-2</c:v>
                </c:pt>
                <c:pt idx="3011">
                  <c:v>2.7020500000000003E-2</c:v>
                </c:pt>
                <c:pt idx="3012">
                  <c:v>2.7144000000000005E-2</c:v>
                </c:pt>
                <c:pt idx="3013">
                  <c:v>2.7027000000000006E-2</c:v>
                </c:pt>
                <c:pt idx="3014">
                  <c:v>2.6871000000000003E-2</c:v>
                </c:pt>
                <c:pt idx="3015">
                  <c:v>2.7072500000000006E-2</c:v>
                </c:pt>
                <c:pt idx="3016">
                  <c:v>2.6591500000000001E-2</c:v>
                </c:pt>
                <c:pt idx="3017">
                  <c:v>2.7248000000000001E-2</c:v>
                </c:pt>
                <c:pt idx="3018">
                  <c:v>2.7027000000000006E-2</c:v>
                </c:pt>
                <c:pt idx="3019">
                  <c:v>2.6806E-2</c:v>
                </c:pt>
                <c:pt idx="3020">
                  <c:v>2.6981500000000005E-2</c:v>
                </c:pt>
                <c:pt idx="3021">
                  <c:v>2.7748500000000006E-2</c:v>
                </c:pt>
                <c:pt idx="3022">
                  <c:v>2.7865500000000005E-2</c:v>
                </c:pt>
                <c:pt idx="3023">
                  <c:v>2.7417000000000004E-2</c:v>
                </c:pt>
                <c:pt idx="3024">
                  <c:v>2.7456000000000001E-2</c:v>
                </c:pt>
                <c:pt idx="3025">
                  <c:v>2.8008500000000002E-2</c:v>
                </c:pt>
                <c:pt idx="3026">
                  <c:v>2.8424500000000005E-2</c:v>
                </c:pt>
                <c:pt idx="3027">
                  <c:v>2.8067000000000002E-2</c:v>
                </c:pt>
                <c:pt idx="3028">
                  <c:v>2.7924000000000001E-2</c:v>
                </c:pt>
                <c:pt idx="3029">
                  <c:v>2.7722500000000004E-2</c:v>
                </c:pt>
                <c:pt idx="3030">
                  <c:v>2.8099500000000003E-2</c:v>
                </c:pt>
                <c:pt idx="3031">
                  <c:v>2.7813500000000001E-2</c:v>
                </c:pt>
                <c:pt idx="3032">
                  <c:v>2.78395E-2</c:v>
                </c:pt>
                <c:pt idx="3033">
                  <c:v>2.7937000000000003E-2</c:v>
                </c:pt>
                <c:pt idx="3034">
                  <c:v>2.7729000000000004E-2</c:v>
                </c:pt>
                <c:pt idx="3035">
                  <c:v>2.7215500000000004E-2</c:v>
                </c:pt>
                <c:pt idx="3036">
                  <c:v>2.7410500000000001E-2</c:v>
                </c:pt>
                <c:pt idx="3037">
                  <c:v>2.7722500000000004E-2</c:v>
                </c:pt>
                <c:pt idx="3038">
                  <c:v>2.7846000000000003E-2</c:v>
                </c:pt>
                <c:pt idx="3039">
                  <c:v>2.8183999999999997E-2</c:v>
                </c:pt>
                <c:pt idx="3040">
                  <c:v>2.8288000000000004E-2</c:v>
                </c:pt>
                <c:pt idx="3041">
                  <c:v>2.7969500000000001E-2</c:v>
                </c:pt>
                <c:pt idx="3042">
                  <c:v>2.78395E-2</c:v>
                </c:pt>
                <c:pt idx="3043">
                  <c:v>2.7972750000000005E-2</c:v>
                </c:pt>
                <c:pt idx="3044">
                  <c:v>2.8106000000000003E-2</c:v>
                </c:pt>
                <c:pt idx="3045">
                  <c:v>2.8145000000000003E-2</c:v>
                </c:pt>
                <c:pt idx="3046">
                  <c:v>2.7865500000000005E-2</c:v>
                </c:pt>
                <c:pt idx="3047">
                  <c:v>2.7475500000000003E-2</c:v>
                </c:pt>
                <c:pt idx="3048">
                  <c:v>2.7521000000000004E-2</c:v>
                </c:pt>
                <c:pt idx="3049">
                  <c:v>2.7540500000000002E-2</c:v>
                </c:pt>
                <c:pt idx="3050">
                  <c:v>2.8223000000000002E-2</c:v>
                </c:pt>
                <c:pt idx="3051">
                  <c:v>2.8431000000000001E-2</c:v>
                </c:pt>
                <c:pt idx="3052">
                  <c:v>2.8489500000000001E-2</c:v>
                </c:pt>
                <c:pt idx="3053">
                  <c:v>2.8372500000000005E-2</c:v>
                </c:pt>
                <c:pt idx="3054">
                  <c:v>2.8391999999999997E-2</c:v>
                </c:pt>
                <c:pt idx="3055">
                  <c:v>2.87105E-2</c:v>
                </c:pt>
                <c:pt idx="3056">
                  <c:v>2.8925000000000003E-2</c:v>
                </c:pt>
                <c:pt idx="3057">
                  <c:v>2.9041999999999998E-2</c:v>
                </c:pt>
                <c:pt idx="3058">
                  <c:v>2.8983500000000002E-2</c:v>
                </c:pt>
                <c:pt idx="3059">
                  <c:v>2.9029000000000003E-2</c:v>
                </c:pt>
                <c:pt idx="3060">
                  <c:v>2.8983500000000002E-2</c:v>
                </c:pt>
                <c:pt idx="3061">
                  <c:v>2.8587000000000005E-2</c:v>
                </c:pt>
                <c:pt idx="3062">
                  <c:v>2.8522000000000002E-2</c:v>
                </c:pt>
                <c:pt idx="3063">
                  <c:v>2.8496000000000004E-2</c:v>
                </c:pt>
                <c:pt idx="3064">
                  <c:v>2.8086500000000004E-2</c:v>
                </c:pt>
                <c:pt idx="3065">
                  <c:v>2.7748500000000006E-2</c:v>
                </c:pt>
                <c:pt idx="3066">
                  <c:v>2.7878500000000004E-2</c:v>
                </c:pt>
                <c:pt idx="3067">
                  <c:v>2.7969500000000001E-2</c:v>
                </c:pt>
                <c:pt idx="3068">
                  <c:v>2.7677000000000004E-2</c:v>
                </c:pt>
                <c:pt idx="3069">
                  <c:v>2.7573E-2</c:v>
                </c:pt>
                <c:pt idx="3070">
                  <c:v>2.7768000000000001E-2</c:v>
                </c:pt>
                <c:pt idx="3071">
                  <c:v>2.7891500000000003E-2</c:v>
                </c:pt>
                <c:pt idx="3072">
                  <c:v>2.8041E-2</c:v>
                </c:pt>
                <c:pt idx="3073">
                  <c:v>2.7592500000000002E-2</c:v>
                </c:pt>
                <c:pt idx="3074">
                  <c:v>2.7547000000000002E-2</c:v>
                </c:pt>
                <c:pt idx="3075">
                  <c:v>2.7618500000000001E-2</c:v>
                </c:pt>
                <c:pt idx="3076">
                  <c:v>2.7625000000000004E-2</c:v>
                </c:pt>
                <c:pt idx="3077">
                  <c:v>2.7345499999999998E-2</c:v>
                </c:pt>
                <c:pt idx="3078">
                  <c:v>2.75275E-2</c:v>
                </c:pt>
                <c:pt idx="3079">
                  <c:v>2.7124500000000003E-2</c:v>
                </c:pt>
                <c:pt idx="3080">
                  <c:v>2.7092000000000005E-2</c:v>
                </c:pt>
                <c:pt idx="3081">
                  <c:v>2.6929500000000002E-2</c:v>
                </c:pt>
                <c:pt idx="3082">
                  <c:v>2.6815749999999999E-2</c:v>
                </c:pt>
                <c:pt idx="3083">
                  <c:v>2.6702000000000004E-2</c:v>
                </c:pt>
                <c:pt idx="3084">
                  <c:v>2.6494000000000004E-2</c:v>
                </c:pt>
                <c:pt idx="3085">
                  <c:v>2.6598E-2</c:v>
                </c:pt>
                <c:pt idx="3086">
                  <c:v>2.6728000000000002E-2</c:v>
                </c:pt>
                <c:pt idx="3087">
                  <c:v>2.6624000000000002E-2</c:v>
                </c:pt>
                <c:pt idx="3088">
                  <c:v>2.6981499999999999E-2</c:v>
                </c:pt>
                <c:pt idx="3089">
                  <c:v>2.7241500000000002E-2</c:v>
                </c:pt>
                <c:pt idx="3090">
                  <c:v>2.7326000000000007E-2</c:v>
                </c:pt>
                <c:pt idx="3091">
                  <c:v>2.7130999999999999E-2</c:v>
                </c:pt>
                <c:pt idx="3092">
                  <c:v>2.7222E-2</c:v>
                </c:pt>
                <c:pt idx="3093">
                  <c:v>2.7222E-2</c:v>
                </c:pt>
                <c:pt idx="3094">
                  <c:v>2.7248000000000001E-2</c:v>
                </c:pt>
                <c:pt idx="3095">
                  <c:v>2.7007500000000004E-2</c:v>
                </c:pt>
                <c:pt idx="3096">
                  <c:v>2.7390999999999999E-2</c:v>
                </c:pt>
                <c:pt idx="3097">
                  <c:v>2.7345499999999998E-2</c:v>
                </c:pt>
                <c:pt idx="3098">
                  <c:v>2.7436500000000003E-2</c:v>
                </c:pt>
                <c:pt idx="3099">
                  <c:v>2.7566500000000004E-2</c:v>
                </c:pt>
                <c:pt idx="3100">
                  <c:v>2.7365E-2</c:v>
                </c:pt>
                <c:pt idx="3101">
                  <c:v>2.7482000000000003E-2</c:v>
                </c:pt>
                <c:pt idx="3102">
                  <c:v>2.71115E-2</c:v>
                </c:pt>
                <c:pt idx="3103">
                  <c:v>2.7118000000000007E-2</c:v>
                </c:pt>
                <c:pt idx="3104">
                  <c:v>2.6962000000000003E-2</c:v>
                </c:pt>
                <c:pt idx="3105">
                  <c:v>2.6598E-2</c:v>
                </c:pt>
                <c:pt idx="3106">
                  <c:v>2.6442000000000007E-2</c:v>
                </c:pt>
                <c:pt idx="3107">
                  <c:v>2.6624000000000002E-2</c:v>
                </c:pt>
                <c:pt idx="3108">
                  <c:v>2.6572000000000002E-2</c:v>
                </c:pt>
                <c:pt idx="3109">
                  <c:v>2.6604500000000003E-2</c:v>
                </c:pt>
                <c:pt idx="3110">
                  <c:v>2.6975000000000002E-2</c:v>
                </c:pt>
                <c:pt idx="3111">
                  <c:v>2.6838500000000005E-2</c:v>
                </c:pt>
                <c:pt idx="3112">
                  <c:v>2.6714999999999999E-2</c:v>
                </c:pt>
                <c:pt idx="3113">
                  <c:v>2.6624000000000002E-2</c:v>
                </c:pt>
                <c:pt idx="3114">
                  <c:v>2.6454999999999999E-2</c:v>
                </c:pt>
                <c:pt idx="3115">
                  <c:v>2.6481000000000001E-2</c:v>
                </c:pt>
                <c:pt idx="3116">
                  <c:v>2.613E-2</c:v>
                </c:pt>
                <c:pt idx="3117">
                  <c:v>2.6240500000000003E-2</c:v>
                </c:pt>
                <c:pt idx="3118">
                  <c:v>2.6032500000000004E-2</c:v>
                </c:pt>
                <c:pt idx="3119">
                  <c:v>2.6143E-2</c:v>
                </c:pt>
                <c:pt idx="3120">
                  <c:v>2.6487500000000008E-2</c:v>
                </c:pt>
                <c:pt idx="3121">
                  <c:v>2.6604500000000003E-2</c:v>
                </c:pt>
                <c:pt idx="3122">
                  <c:v>2.6481000000000001E-2</c:v>
                </c:pt>
                <c:pt idx="3123">
                  <c:v>2.6468000000000005E-2</c:v>
                </c:pt>
                <c:pt idx="3124">
                  <c:v>2.6097500000000003E-2</c:v>
                </c:pt>
                <c:pt idx="3125">
                  <c:v>2.6363999999999999E-2</c:v>
                </c:pt>
                <c:pt idx="3126">
                  <c:v>2.6240500000000003E-2</c:v>
                </c:pt>
                <c:pt idx="3127">
                  <c:v>2.6350999999999999E-2</c:v>
                </c:pt>
                <c:pt idx="3128">
                  <c:v>2.6390000000000004E-2</c:v>
                </c:pt>
                <c:pt idx="3129">
                  <c:v>2.6390000000000004E-2</c:v>
                </c:pt>
                <c:pt idx="3130">
                  <c:v>2.6175500000000001E-2</c:v>
                </c:pt>
                <c:pt idx="3131">
                  <c:v>2.6195000000000003E-2</c:v>
                </c:pt>
                <c:pt idx="3132">
                  <c:v>2.6045500000000006E-2</c:v>
                </c:pt>
                <c:pt idx="3133">
                  <c:v>2.6474500000000002E-2</c:v>
                </c:pt>
                <c:pt idx="3134">
                  <c:v>2.6637000000000001E-2</c:v>
                </c:pt>
                <c:pt idx="3135">
                  <c:v>2.6994499999999998E-2</c:v>
                </c:pt>
                <c:pt idx="3136">
                  <c:v>2.7118000000000007E-2</c:v>
                </c:pt>
                <c:pt idx="3137">
                  <c:v>2.5798500000000002E-2</c:v>
                </c:pt>
                <c:pt idx="3138">
                  <c:v>2.5798500000000002E-2</c:v>
                </c:pt>
                <c:pt idx="3139">
                  <c:v>2.5798500000000002E-2</c:v>
                </c:pt>
                <c:pt idx="3140">
                  <c:v>2.6110499999999998E-2</c:v>
                </c:pt>
                <c:pt idx="3141">
                  <c:v>2.6052000000000002E-2</c:v>
                </c:pt>
                <c:pt idx="3142">
                  <c:v>2.5973999999999997E-2</c:v>
                </c:pt>
                <c:pt idx="3143">
                  <c:v>2.6000000000000002E-2</c:v>
                </c:pt>
                <c:pt idx="3144">
                  <c:v>2.5583999999999999E-2</c:v>
                </c:pt>
                <c:pt idx="3145">
                  <c:v>2.5765999999999997E-2</c:v>
                </c:pt>
                <c:pt idx="3146">
                  <c:v>2.5636000000000003E-2</c:v>
                </c:pt>
                <c:pt idx="3147">
                  <c:v>2.5610000000000004E-2</c:v>
                </c:pt>
                <c:pt idx="3148">
                  <c:v>2.5233000000000002E-2</c:v>
                </c:pt>
                <c:pt idx="3149">
                  <c:v>2.5271999999999999E-2</c:v>
                </c:pt>
                <c:pt idx="3150">
                  <c:v>2.5350000000000001E-2</c:v>
                </c:pt>
                <c:pt idx="3151">
                  <c:v>2.5233000000000002E-2</c:v>
                </c:pt>
                <c:pt idx="3152">
                  <c:v>2.5246000000000001E-2</c:v>
                </c:pt>
                <c:pt idx="3153">
                  <c:v>2.5662000000000001E-2</c:v>
                </c:pt>
                <c:pt idx="3154">
                  <c:v>2.5739999999999999E-2</c:v>
                </c:pt>
                <c:pt idx="3155">
                  <c:v>2.5727000000000003E-2</c:v>
                </c:pt>
                <c:pt idx="3156">
                  <c:v>2.5636000000000003E-2</c:v>
                </c:pt>
                <c:pt idx="3157">
                  <c:v>2.5512499999999997E-2</c:v>
                </c:pt>
                <c:pt idx="3158">
                  <c:v>2.5311000000000004E-2</c:v>
                </c:pt>
                <c:pt idx="3159">
                  <c:v>2.5220000000000003E-2</c:v>
                </c:pt>
                <c:pt idx="3160">
                  <c:v>2.5220000000000003E-2</c:v>
                </c:pt>
                <c:pt idx="3161">
                  <c:v>2.5473500000000003E-2</c:v>
                </c:pt>
                <c:pt idx="3162">
                  <c:v>2.5330499999999999E-2</c:v>
                </c:pt>
                <c:pt idx="3163">
                  <c:v>2.5402000000000004E-2</c:v>
                </c:pt>
                <c:pt idx="3164">
                  <c:v>2.5103E-2</c:v>
                </c:pt>
                <c:pt idx="3165">
                  <c:v>2.5077000000000002E-2</c:v>
                </c:pt>
                <c:pt idx="3166">
                  <c:v>2.5005500000000003E-2</c:v>
                </c:pt>
                <c:pt idx="3167">
                  <c:v>2.4979500000000002E-2</c:v>
                </c:pt>
                <c:pt idx="3168">
                  <c:v>2.5271999999999999E-2</c:v>
                </c:pt>
                <c:pt idx="3169">
                  <c:v>2.5200500000000001E-2</c:v>
                </c:pt>
                <c:pt idx="3170">
                  <c:v>2.4992500000000001E-2</c:v>
                </c:pt>
                <c:pt idx="3171">
                  <c:v>2.4635000000000004E-2</c:v>
                </c:pt>
                <c:pt idx="3172">
                  <c:v>2.4732500000000001E-2</c:v>
                </c:pt>
                <c:pt idx="3173">
                  <c:v>2.4758499999999999E-2</c:v>
                </c:pt>
                <c:pt idx="3174">
                  <c:v>2.4635000000000004E-2</c:v>
                </c:pt>
                <c:pt idx="3175">
                  <c:v>2.4673999999999998E-2</c:v>
                </c:pt>
                <c:pt idx="3176">
                  <c:v>2.4596E-2</c:v>
                </c:pt>
                <c:pt idx="3177">
                  <c:v>2.4544000000000003E-2</c:v>
                </c:pt>
                <c:pt idx="3178">
                  <c:v>2.4193000000000003E-2</c:v>
                </c:pt>
                <c:pt idx="3179">
                  <c:v>2.4439999999999996E-2</c:v>
                </c:pt>
                <c:pt idx="3180">
                  <c:v>2.4401000000000003E-2</c:v>
                </c:pt>
                <c:pt idx="3181">
                  <c:v>2.4596E-2</c:v>
                </c:pt>
                <c:pt idx="3182">
                  <c:v>2.4167000000000004E-2</c:v>
                </c:pt>
                <c:pt idx="3183">
                  <c:v>2.4076000000000004E-2</c:v>
                </c:pt>
                <c:pt idx="3184">
                  <c:v>2.3926499999999996E-2</c:v>
                </c:pt>
                <c:pt idx="3185">
                  <c:v>2.40825E-2</c:v>
                </c:pt>
                <c:pt idx="3186">
                  <c:v>2.4349000000000003E-2</c:v>
                </c:pt>
                <c:pt idx="3187">
                  <c:v>2.4635000000000004E-2</c:v>
                </c:pt>
                <c:pt idx="3188">
                  <c:v>2.4719499999999998E-2</c:v>
                </c:pt>
                <c:pt idx="3189">
                  <c:v>2.4888500000000004E-2</c:v>
                </c:pt>
                <c:pt idx="3190">
                  <c:v>2.4914500000000003E-2</c:v>
                </c:pt>
                <c:pt idx="3191">
                  <c:v>2.50575E-2</c:v>
                </c:pt>
                <c:pt idx="3192">
                  <c:v>2.5070500000000006E-2</c:v>
                </c:pt>
                <c:pt idx="3193">
                  <c:v>2.5012E-2</c:v>
                </c:pt>
                <c:pt idx="3194">
                  <c:v>2.5167999999999999E-2</c:v>
                </c:pt>
                <c:pt idx="3195">
                  <c:v>2.5129000000000002E-2</c:v>
                </c:pt>
                <c:pt idx="3196">
                  <c:v>2.4934000000000001E-2</c:v>
                </c:pt>
                <c:pt idx="3197">
                  <c:v>2.5051000000000004E-2</c:v>
                </c:pt>
                <c:pt idx="3198">
                  <c:v>2.5337000000000002E-2</c:v>
                </c:pt>
                <c:pt idx="3199">
                  <c:v>2.56685E-2</c:v>
                </c:pt>
                <c:pt idx="3200">
                  <c:v>2.55255E-2</c:v>
                </c:pt>
                <c:pt idx="3201">
                  <c:v>2.5551499999999998E-2</c:v>
                </c:pt>
                <c:pt idx="3202">
                  <c:v>2.5596999999999998E-2</c:v>
                </c:pt>
                <c:pt idx="3203">
                  <c:v>2.5662000000000001E-2</c:v>
                </c:pt>
                <c:pt idx="3204">
                  <c:v>2.5694499999999999E-2</c:v>
                </c:pt>
                <c:pt idx="3205">
                  <c:v>2.5831E-2</c:v>
                </c:pt>
                <c:pt idx="3206">
                  <c:v>2.5662000000000001E-2</c:v>
                </c:pt>
                <c:pt idx="3207">
                  <c:v>2.5493000000000005E-2</c:v>
                </c:pt>
                <c:pt idx="3208">
                  <c:v>2.5583999999999999E-2</c:v>
                </c:pt>
                <c:pt idx="3209">
                  <c:v>2.5583999999999999E-2</c:v>
                </c:pt>
                <c:pt idx="3210">
                  <c:v>2.5343499999999998E-2</c:v>
                </c:pt>
                <c:pt idx="3211">
                  <c:v>2.53175E-2</c:v>
                </c:pt>
                <c:pt idx="3212">
                  <c:v>2.5460499999999997E-2</c:v>
                </c:pt>
                <c:pt idx="3213">
                  <c:v>2.5687999999999999E-2</c:v>
                </c:pt>
                <c:pt idx="3214">
                  <c:v>2.5460499999999997E-2</c:v>
                </c:pt>
                <c:pt idx="3215">
                  <c:v>2.5967500000000001E-2</c:v>
                </c:pt>
                <c:pt idx="3216">
                  <c:v>2.5889500000000003E-2</c:v>
                </c:pt>
                <c:pt idx="3217">
                  <c:v>2.6168999999999998E-2</c:v>
                </c:pt>
                <c:pt idx="3218">
                  <c:v>2.6461500000000002E-2</c:v>
                </c:pt>
                <c:pt idx="3219">
                  <c:v>2.6422500000000002E-2</c:v>
                </c:pt>
                <c:pt idx="3220">
                  <c:v>2.6221000000000001E-2</c:v>
                </c:pt>
                <c:pt idx="3221">
                  <c:v>2.6064999999999998E-2</c:v>
                </c:pt>
                <c:pt idx="3222">
                  <c:v>2.5889500000000003E-2</c:v>
                </c:pt>
                <c:pt idx="3223">
                  <c:v>2.58765E-2</c:v>
                </c:pt>
                <c:pt idx="3224">
                  <c:v>2.5870000000000001E-2</c:v>
                </c:pt>
                <c:pt idx="3225">
                  <c:v>2.5837500000000003E-2</c:v>
                </c:pt>
                <c:pt idx="3226">
                  <c:v>2.56295E-2</c:v>
                </c:pt>
                <c:pt idx="3227">
                  <c:v>2.55255E-2</c:v>
                </c:pt>
                <c:pt idx="3228">
                  <c:v>2.5486499999999999E-2</c:v>
                </c:pt>
                <c:pt idx="3229">
                  <c:v>2.5727000000000003E-2</c:v>
                </c:pt>
                <c:pt idx="3230">
                  <c:v>2.6019499999999997E-2</c:v>
                </c:pt>
                <c:pt idx="3231">
                  <c:v>2.6078000000000004E-2</c:v>
                </c:pt>
                <c:pt idx="3232">
                  <c:v>2.6039E-2</c:v>
                </c:pt>
                <c:pt idx="3233">
                  <c:v>2.5811500000000001E-2</c:v>
                </c:pt>
                <c:pt idx="3234">
                  <c:v>2.58245E-2</c:v>
                </c:pt>
                <c:pt idx="3235">
                  <c:v>2.5831E-2</c:v>
                </c:pt>
                <c:pt idx="3236">
                  <c:v>2.5915500000000001E-2</c:v>
                </c:pt>
                <c:pt idx="3237">
                  <c:v>2.5863500000000005E-2</c:v>
                </c:pt>
                <c:pt idx="3238">
                  <c:v>2.5798500000000002E-2</c:v>
                </c:pt>
                <c:pt idx="3239">
                  <c:v>2.5779E-2</c:v>
                </c:pt>
                <c:pt idx="3240">
                  <c:v>2.5759500000000001E-2</c:v>
                </c:pt>
                <c:pt idx="3241">
                  <c:v>2.5720499999999997E-2</c:v>
                </c:pt>
                <c:pt idx="3242">
                  <c:v>2.5610000000000004E-2</c:v>
                </c:pt>
                <c:pt idx="3243">
                  <c:v>2.6039E-2</c:v>
                </c:pt>
                <c:pt idx="3244">
                  <c:v>2.6090999999999996E-2</c:v>
                </c:pt>
                <c:pt idx="3245">
                  <c:v>2.6143E-2</c:v>
                </c:pt>
                <c:pt idx="3246">
                  <c:v>2.6026000000000001E-2</c:v>
                </c:pt>
                <c:pt idx="3247">
                  <c:v>2.6006500000000002E-2</c:v>
                </c:pt>
                <c:pt idx="3248">
                  <c:v>2.5610000000000004E-2</c:v>
                </c:pt>
                <c:pt idx="3249">
                  <c:v>2.5714000000000001E-2</c:v>
                </c:pt>
                <c:pt idx="3250">
                  <c:v>2.6000000000000002E-2</c:v>
                </c:pt>
                <c:pt idx="3251">
                  <c:v>2.5909000000000005E-2</c:v>
                </c:pt>
                <c:pt idx="3252">
                  <c:v>2.6214499999999998E-2</c:v>
                </c:pt>
                <c:pt idx="3253">
                  <c:v>2.5947999999999999E-2</c:v>
                </c:pt>
                <c:pt idx="3254">
                  <c:v>2.5857000000000002E-2</c:v>
                </c:pt>
                <c:pt idx="3255">
                  <c:v>2.5649000000000002E-2</c:v>
                </c:pt>
                <c:pt idx="3256">
                  <c:v>2.5727000000000003E-2</c:v>
                </c:pt>
                <c:pt idx="3257">
                  <c:v>2.6234E-2</c:v>
                </c:pt>
                <c:pt idx="3258">
                  <c:v>2.6481000000000001E-2</c:v>
                </c:pt>
                <c:pt idx="3259">
                  <c:v>2.6532999999999998E-2</c:v>
                </c:pt>
                <c:pt idx="3260">
                  <c:v>2.6429000000000001E-2</c:v>
                </c:pt>
                <c:pt idx="3261">
                  <c:v>2.6181999999999997E-2</c:v>
                </c:pt>
                <c:pt idx="3262">
                  <c:v>2.6058500000000002E-2</c:v>
                </c:pt>
                <c:pt idx="3263">
                  <c:v>2.5941500000000003E-2</c:v>
                </c:pt>
                <c:pt idx="3264">
                  <c:v>2.5973999999999997E-2</c:v>
                </c:pt>
                <c:pt idx="3265">
                  <c:v>3.1876500000000002E-2</c:v>
                </c:pt>
                <c:pt idx="3266">
                  <c:v>3.1829099999999999E-2</c:v>
                </c:pt>
                <c:pt idx="3267">
                  <c:v>3.2018699999999997E-2</c:v>
                </c:pt>
                <c:pt idx="3268">
                  <c:v>3.20977E-2</c:v>
                </c:pt>
                <c:pt idx="3269">
                  <c:v>3.2010799999999999E-2</c:v>
                </c:pt>
                <c:pt idx="3270">
                  <c:v>3.2445300000000003E-2</c:v>
                </c:pt>
                <c:pt idx="3271">
                  <c:v>3.2927200000000004E-2</c:v>
                </c:pt>
                <c:pt idx="3272">
                  <c:v>3.27297E-2</c:v>
                </c:pt>
                <c:pt idx="3273">
                  <c:v>3.2674399999999999E-2</c:v>
                </c:pt>
                <c:pt idx="3274">
                  <c:v>3.2575650000000005E-2</c:v>
                </c:pt>
                <c:pt idx="3275">
                  <c:v>3.2476900000000003E-2</c:v>
                </c:pt>
                <c:pt idx="3276">
                  <c:v>3.2627000000000003E-2</c:v>
                </c:pt>
                <c:pt idx="3277">
                  <c:v>3.3100999999999998E-2</c:v>
                </c:pt>
                <c:pt idx="3278">
                  <c:v>3.3598700000000002E-2</c:v>
                </c:pt>
                <c:pt idx="3279">
                  <c:v>3.3575000000000001E-2</c:v>
                </c:pt>
                <c:pt idx="3280">
                  <c:v>3.3432800000000006E-2</c:v>
                </c:pt>
                <c:pt idx="3281">
                  <c:v>3.3677700000000005E-2</c:v>
                </c:pt>
                <c:pt idx="3282">
                  <c:v>3.3661900000000002E-2</c:v>
                </c:pt>
                <c:pt idx="3283">
                  <c:v>3.3535500000000003E-2</c:v>
                </c:pt>
                <c:pt idx="3284">
                  <c:v>3.397E-2</c:v>
                </c:pt>
                <c:pt idx="3285">
                  <c:v>3.4056900000000001E-2</c:v>
                </c:pt>
                <c:pt idx="3286">
                  <c:v>3.4183300000000007E-2</c:v>
                </c:pt>
                <c:pt idx="3287">
                  <c:v>3.4254399999999997E-2</c:v>
                </c:pt>
                <c:pt idx="3288">
                  <c:v>3.5091799999999999E-2</c:v>
                </c:pt>
                <c:pt idx="3289">
                  <c:v>3.5273499999999999E-2</c:v>
                </c:pt>
                <c:pt idx="3290">
                  <c:v>3.4973299999999999E-2</c:v>
                </c:pt>
                <c:pt idx="3291">
                  <c:v>3.4673099999999998E-2</c:v>
                </c:pt>
                <c:pt idx="3292">
                  <c:v>3.5352500000000002E-2</c:v>
                </c:pt>
                <c:pt idx="3293">
                  <c:v>3.5099699999999998E-2</c:v>
                </c:pt>
                <c:pt idx="3294">
                  <c:v>3.5060200000000007E-2</c:v>
                </c:pt>
                <c:pt idx="3295">
                  <c:v>3.5052300000000002E-2</c:v>
                </c:pt>
                <c:pt idx="3296">
                  <c:v>3.5344600000000004E-2</c:v>
                </c:pt>
                <c:pt idx="3297">
                  <c:v>3.5392E-2</c:v>
                </c:pt>
                <c:pt idx="3298">
                  <c:v>3.5123399999999999E-2</c:v>
                </c:pt>
                <c:pt idx="3299">
                  <c:v>3.5293249999999998E-2</c:v>
                </c:pt>
                <c:pt idx="3300">
                  <c:v>3.5463100000000004E-2</c:v>
                </c:pt>
                <c:pt idx="3301">
                  <c:v>3.5486800000000006E-2</c:v>
                </c:pt>
                <c:pt idx="3302">
                  <c:v>3.5636899999999999E-2</c:v>
                </c:pt>
                <c:pt idx="3303">
                  <c:v>3.5281400000000004E-2</c:v>
                </c:pt>
                <c:pt idx="3304">
                  <c:v>3.4870600000000002E-2</c:v>
                </c:pt>
                <c:pt idx="3305">
                  <c:v>3.5549999999999998E-2</c:v>
                </c:pt>
                <c:pt idx="3306">
                  <c:v>3.5297200000000001E-2</c:v>
                </c:pt>
                <c:pt idx="3307">
                  <c:v>3.5068099999999998E-2</c:v>
                </c:pt>
                <c:pt idx="3308">
                  <c:v>3.5083900000000001E-2</c:v>
                </c:pt>
                <c:pt idx="3309">
                  <c:v>3.5052300000000002E-2</c:v>
                </c:pt>
                <c:pt idx="3310">
                  <c:v>3.5107600000000003E-2</c:v>
                </c:pt>
                <c:pt idx="3311">
                  <c:v>3.5265600000000001E-2</c:v>
                </c:pt>
                <c:pt idx="3312">
                  <c:v>3.5162900000000004E-2</c:v>
                </c:pt>
                <c:pt idx="3313">
                  <c:v>3.5534200000000009E-2</c:v>
                </c:pt>
                <c:pt idx="3314">
                  <c:v>3.5415700000000001E-2</c:v>
                </c:pt>
                <c:pt idx="3315">
                  <c:v>3.5344600000000004E-2</c:v>
                </c:pt>
                <c:pt idx="3316">
                  <c:v>3.5060200000000007E-2</c:v>
                </c:pt>
                <c:pt idx="3317">
                  <c:v>3.48153E-2</c:v>
                </c:pt>
                <c:pt idx="3318">
                  <c:v>3.5123399999999999E-2</c:v>
                </c:pt>
                <c:pt idx="3319">
                  <c:v>3.5115500000000001E-2</c:v>
                </c:pt>
                <c:pt idx="3320">
                  <c:v>3.5376200000000003E-2</c:v>
                </c:pt>
                <c:pt idx="3321">
                  <c:v>3.5526299999999997E-2</c:v>
                </c:pt>
                <c:pt idx="3322">
                  <c:v>3.4839000000000002E-2</c:v>
                </c:pt>
                <c:pt idx="3323">
                  <c:v>3.5036500000000005E-2</c:v>
                </c:pt>
                <c:pt idx="3324">
                  <c:v>3.4894300000000003E-2</c:v>
                </c:pt>
                <c:pt idx="3325">
                  <c:v>3.4839000000000002E-2</c:v>
                </c:pt>
                <c:pt idx="3326">
                  <c:v>3.4214899999999999E-2</c:v>
                </c:pt>
                <c:pt idx="3327">
                  <c:v>3.4309699999999999E-2</c:v>
                </c:pt>
                <c:pt idx="3328">
                  <c:v>3.4368950000000002E-2</c:v>
                </c:pt>
                <c:pt idx="3329">
                  <c:v>3.4428199999999999E-2</c:v>
                </c:pt>
                <c:pt idx="3330">
                  <c:v>3.4475600000000002E-2</c:v>
                </c:pt>
                <c:pt idx="3331">
                  <c:v>3.44835E-2</c:v>
                </c:pt>
                <c:pt idx="3332">
                  <c:v>3.48785E-2</c:v>
                </c:pt>
                <c:pt idx="3333">
                  <c:v>3.4523000000000005E-2</c:v>
                </c:pt>
                <c:pt idx="3334">
                  <c:v>3.4673099999999998E-2</c:v>
                </c:pt>
                <c:pt idx="3335">
                  <c:v>3.4578299999999999E-2</c:v>
                </c:pt>
                <c:pt idx="3336">
                  <c:v>3.4436100000000004E-2</c:v>
                </c:pt>
                <c:pt idx="3337">
                  <c:v>3.4799500000000004E-2</c:v>
                </c:pt>
                <c:pt idx="3338">
                  <c:v>3.4870600000000002E-2</c:v>
                </c:pt>
                <c:pt idx="3339">
                  <c:v>3.4941700000000006E-2</c:v>
                </c:pt>
                <c:pt idx="3340">
                  <c:v>3.4839000000000002E-2</c:v>
                </c:pt>
                <c:pt idx="3341">
                  <c:v>3.4831099999999997E-2</c:v>
                </c:pt>
                <c:pt idx="3342">
                  <c:v>3.5384100000000002E-2</c:v>
                </c:pt>
                <c:pt idx="3343">
                  <c:v>3.56922E-2</c:v>
                </c:pt>
                <c:pt idx="3344">
                  <c:v>3.5921299999999996E-2</c:v>
                </c:pt>
                <c:pt idx="3345">
                  <c:v>3.6071400000000003E-2</c:v>
                </c:pt>
                <c:pt idx="3346">
                  <c:v>3.6261000000000002E-2</c:v>
                </c:pt>
                <c:pt idx="3347">
                  <c:v>3.6158299999999997E-2</c:v>
                </c:pt>
                <c:pt idx="3348">
                  <c:v>3.5818599999999999E-2</c:v>
                </c:pt>
                <c:pt idx="3349">
                  <c:v>3.5747500000000001E-2</c:v>
                </c:pt>
                <c:pt idx="3350">
                  <c:v>3.5913400000000005E-2</c:v>
                </c:pt>
                <c:pt idx="3351">
                  <c:v>3.5850199999999999E-2</c:v>
                </c:pt>
                <c:pt idx="3352">
                  <c:v>3.5629000000000001E-2</c:v>
                </c:pt>
                <c:pt idx="3353">
                  <c:v>3.5739600000000003E-2</c:v>
                </c:pt>
                <c:pt idx="3354">
                  <c:v>3.5826500000000004E-2</c:v>
                </c:pt>
                <c:pt idx="3355">
                  <c:v>3.6008199999999997E-2</c:v>
                </c:pt>
                <c:pt idx="3356">
                  <c:v>3.6079300000000002E-2</c:v>
                </c:pt>
                <c:pt idx="3357">
                  <c:v>3.5984500000000003E-2</c:v>
                </c:pt>
                <c:pt idx="3358">
                  <c:v>3.5984500000000003E-2</c:v>
                </c:pt>
                <c:pt idx="3359">
                  <c:v>3.6008199999999997E-2</c:v>
                </c:pt>
                <c:pt idx="3360">
                  <c:v>3.6577000000000005E-2</c:v>
                </c:pt>
                <c:pt idx="3361">
                  <c:v>3.6837700000000001E-2</c:v>
                </c:pt>
                <c:pt idx="3362">
                  <c:v>3.6979900000000003E-2</c:v>
                </c:pt>
                <c:pt idx="3363">
                  <c:v>3.6742899999999995E-2</c:v>
                </c:pt>
                <c:pt idx="3364">
                  <c:v>3.6758700000000005E-2</c:v>
                </c:pt>
                <c:pt idx="3365">
                  <c:v>3.6742899999999995E-2</c:v>
                </c:pt>
                <c:pt idx="3366">
                  <c:v>3.6268900000000007E-2</c:v>
                </c:pt>
                <c:pt idx="3367">
                  <c:v>3.5834400000000002E-2</c:v>
                </c:pt>
                <c:pt idx="3368">
                  <c:v>3.56922E-2</c:v>
                </c:pt>
                <c:pt idx="3369">
                  <c:v>3.543545E-2</c:v>
                </c:pt>
                <c:pt idx="3370">
                  <c:v>3.51787E-2</c:v>
                </c:pt>
                <c:pt idx="3371">
                  <c:v>3.5012800000000004E-2</c:v>
                </c:pt>
                <c:pt idx="3372">
                  <c:v>3.4989099999999995E-2</c:v>
                </c:pt>
                <c:pt idx="3373">
                  <c:v>3.5463100000000004E-2</c:v>
                </c:pt>
                <c:pt idx="3374">
                  <c:v>3.5715900000000002E-2</c:v>
                </c:pt>
                <c:pt idx="3375">
                  <c:v>3.5747500000000001E-2</c:v>
                </c:pt>
                <c:pt idx="3376">
                  <c:v>3.60872E-2</c:v>
                </c:pt>
                <c:pt idx="3377">
                  <c:v>3.6079300000000002E-2</c:v>
                </c:pt>
                <c:pt idx="3378">
                  <c:v>3.5842300000000001E-2</c:v>
                </c:pt>
                <c:pt idx="3379">
                  <c:v>3.6031899999999999E-2</c:v>
                </c:pt>
                <c:pt idx="3380">
                  <c:v>3.60872E-2</c:v>
                </c:pt>
                <c:pt idx="3381">
                  <c:v>3.6047700000000002E-2</c:v>
                </c:pt>
                <c:pt idx="3382">
                  <c:v>3.5921299999999996E-2</c:v>
                </c:pt>
                <c:pt idx="3383">
                  <c:v>3.55737E-2</c:v>
                </c:pt>
                <c:pt idx="3384">
                  <c:v>3.56922E-2</c:v>
                </c:pt>
                <c:pt idx="3385">
                  <c:v>3.5502600000000002E-2</c:v>
                </c:pt>
                <c:pt idx="3386">
                  <c:v>3.5581599999999998E-2</c:v>
                </c:pt>
                <c:pt idx="3387">
                  <c:v>3.5605299999999999E-2</c:v>
                </c:pt>
                <c:pt idx="3388">
                  <c:v>3.5597400000000001E-2</c:v>
                </c:pt>
                <c:pt idx="3389">
                  <c:v>3.5368299999999998E-2</c:v>
                </c:pt>
                <c:pt idx="3390">
                  <c:v>3.5415700000000001E-2</c:v>
                </c:pt>
                <c:pt idx="3391">
                  <c:v>3.5281400000000004E-2</c:v>
                </c:pt>
                <c:pt idx="3392">
                  <c:v>3.5170800000000002E-2</c:v>
                </c:pt>
                <c:pt idx="3393">
                  <c:v>3.5170800000000002E-2</c:v>
                </c:pt>
                <c:pt idx="3394">
                  <c:v>3.4286000000000004E-2</c:v>
                </c:pt>
                <c:pt idx="3395">
                  <c:v>3.4159600000000005E-2</c:v>
                </c:pt>
                <c:pt idx="3396">
                  <c:v>3.410825E-2</c:v>
                </c:pt>
                <c:pt idx="3397">
                  <c:v>3.4056900000000001E-2</c:v>
                </c:pt>
                <c:pt idx="3398">
                  <c:v>3.3977899999999998E-2</c:v>
                </c:pt>
                <c:pt idx="3399">
                  <c:v>3.4238600000000001E-2</c:v>
                </c:pt>
                <c:pt idx="3400">
                  <c:v>3.4349199999999996E-2</c:v>
                </c:pt>
                <c:pt idx="3401">
                  <c:v>3.4246499999999999E-2</c:v>
                </c:pt>
                <c:pt idx="3402">
                  <c:v>3.4167500000000003E-2</c:v>
                </c:pt>
                <c:pt idx="3403">
                  <c:v>3.4009500000000005E-2</c:v>
                </c:pt>
                <c:pt idx="3404">
                  <c:v>3.4309700000000005E-2</c:v>
                </c:pt>
                <c:pt idx="3405">
                  <c:v>3.4214899999999999E-2</c:v>
                </c:pt>
                <c:pt idx="3406">
                  <c:v>3.4238600000000001E-2</c:v>
                </c:pt>
                <c:pt idx="3407">
                  <c:v>3.4214899999999999E-2</c:v>
                </c:pt>
                <c:pt idx="3408">
                  <c:v>3.4459799999999999E-2</c:v>
                </c:pt>
                <c:pt idx="3409">
                  <c:v>3.4791600000000006E-2</c:v>
                </c:pt>
                <c:pt idx="3410">
                  <c:v>3.4902200000000001E-2</c:v>
                </c:pt>
                <c:pt idx="3411">
                  <c:v>3.4712600000000003E-2</c:v>
                </c:pt>
                <c:pt idx="3412">
                  <c:v>3.4886399999999998E-2</c:v>
                </c:pt>
                <c:pt idx="3413">
                  <c:v>3.4989099999999995E-2</c:v>
                </c:pt>
                <c:pt idx="3414">
                  <c:v>3.5162900000000004E-2</c:v>
                </c:pt>
                <c:pt idx="3415">
                  <c:v>3.5060200000000007E-2</c:v>
                </c:pt>
                <c:pt idx="3416">
                  <c:v>3.5399900000000005E-2</c:v>
                </c:pt>
                <c:pt idx="3417">
                  <c:v>3.5344600000000004E-2</c:v>
                </c:pt>
                <c:pt idx="3418">
                  <c:v>3.5099700000000005E-2</c:v>
                </c:pt>
                <c:pt idx="3419">
                  <c:v>3.4918000000000005E-2</c:v>
                </c:pt>
                <c:pt idx="3420">
                  <c:v>3.5091799999999999E-2</c:v>
                </c:pt>
                <c:pt idx="3421">
                  <c:v>3.5076000000000003E-2</c:v>
                </c:pt>
                <c:pt idx="3422">
                  <c:v>3.4839000000000002E-2</c:v>
                </c:pt>
                <c:pt idx="3423">
                  <c:v>3.4420300000000008E-2</c:v>
                </c:pt>
                <c:pt idx="3424">
                  <c:v>3.4420300000000008E-2</c:v>
                </c:pt>
                <c:pt idx="3425">
                  <c:v>3.4578299999999999E-2</c:v>
                </c:pt>
                <c:pt idx="3426">
                  <c:v>3.4183300000000007E-2</c:v>
                </c:pt>
                <c:pt idx="3427">
                  <c:v>3.4436100000000004E-2</c:v>
                </c:pt>
                <c:pt idx="3428">
                  <c:v>3.4293900000000002E-2</c:v>
                </c:pt>
                <c:pt idx="3429">
                  <c:v>3.4112200000000002E-2</c:v>
                </c:pt>
                <c:pt idx="3430">
                  <c:v>3.4214899999999999E-2</c:v>
                </c:pt>
                <c:pt idx="3431">
                  <c:v>3.41201E-2</c:v>
                </c:pt>
                <c:pt idx="3432">
                  <c:v>3.4096399999999999E-2</c:v>
                </c:pt>
                <c:pt idx="3433">
                  <c:v>3.4088500000000001E-2</c:v>
                </c:pt>
                <c:pt idx="3434">
                  <c:v>3.4207000000000001E-2</c:v>
                </c:pt>
                <c:pt idx="3435">
                  <c:v>3.4499300000000004E-2</c:v>
                </c:pt>
                <c:pt idx="3436">
                  <c:v>3.4578299999999999E-2</c:v>
                </c:pt>
                <c:pt idx="3437">
                  <c:v>3.4428199999999999E-2</c:v>
                </c:pt>
                <c:pt idx="3438">
                  <c:v>3.4214899999999999E-2</c:v>
                </c:pt>
                <c:pt idx="3439">
                  <c:v>3.4428199999999999E-2</c:v>
                </c:pt>
                <c:pt idx="3440">
                  <c:v>3.4641499999999999E-2</c:v>
                </c:pt>
                <c:pt idx="3441">
                  <c:v>3.4673099999999998E-2</c:v>
                </c:pt>
                <c:pt idx="3442">
                  <c:v>3.4507200000000002E-2</c:v>
                </c:pt>
                <c:pt idx="3443">
                  <c:v>3.4925900000000003E-2</c:v>
                </c:pt>
                <c:pt idx="3444">
                  <c:v>3.4870600000000009E-2</c:v>
                </c:pt>
                <c:pt idx="3445">
                  <c:v>3.5052300000000002E-2</c:v>
                </c:pt>
                <c:pt idx="3446">
                  <c:v>3.5028600000000007E-2</c:v>
                </c:pt>
                <c:pt idx="3447">
                  <c:v>3.5020700000000002E-2</c:v>
                </c:pt>
                <c:pt idx="3448">
                  <c:v>3.5305099999999999E-2</c:v>
                </c:pt>
                <c:pt idx="3449">
                  <c:v>3.5257700000000003E-2</c:v>
                </c:pt>
                <c:pt idx="3450">
                  <c:v>3.5557899999999996E-2</c:v>
                </c:pt>
                <c:pt idx="3451">
                  <c:v>3.6000299999999999E-2</c:v>
                </c:pt>
                <c:pt idx="3452">
                  <c:v>3.5913400000000005E-2</c:v>
                </c:pt>
                <c:pt idx="3453">
                  <c:v>3.58739E-2</c:v>
                </c:pt>
                <c:pt idx="3454">
                  <c:v>3.5818599999999999E-2</c:v>
                </c:pt>
                <c:pt idx="3455">
                  <c:v>3.61188E-2</c:v>
                </c:pt>
                <c:pt idx="3456">
                  <c:v>3.5984500000000003E-2</c:v>
                </c:pt>
                <c:pt idx="3457">
                  <c:v>3.5834400000000002E-2</c:v>
                </c:pt>
                <c:pt idx="3458">
                  <c:v>3.5715900000000002E-2</c:v>
                </c:pt>
                <c:pt idx="3459">
                  <c:v>3.5842300000000001E-2</c:v>
                </c:pt>
                <c:pt idx="3460">
                  <c:v>3.5700100000000005E-2</c:v>
                </c:pt>
                <c:pt idx="3461">
                  <c:v>3.6071400000000003E-2</c:v>
                </c:pt>
                <c:pt idx="3462">
                  <c:v>3.6814000000000006E-2</c:v>
                </c:pt>
                <c:pt idx="3463">
                  <c:v>3.6956199999999995E-2</c:v>
                </c:pt>
                <c:pt idx="3464">
                  <c:v>3.6944350000000001E-2</c:v>
                </c:pt>
                <c:pt idx="3465">
                  <c:v>3.69325E-2</c:v>
                </c:pt>
                <c:pt idx="3466">
                  <c:v>3.7043100000000002E-2</c:v>
                </c:pt>
                <c:pt idx="3467">
                  <c:v>3.6608599999999998E-2</c:v>
                </c:pt>
                <c:pt idx="3468">
                  <c:v>3.6584899999999997E-2</c:v>
                </c:pt>
                <c:pt idx="3469">
                  <c:v>3.6505900000000001E-2</c:v>
                </c:pt>
                <c:pt idx="3470">
                  <c:v>3.6735000000000004E-2</c:v>
                </c:pt>
                <c:pt idx="3471">
                  <c:v>3.66323E-2</c:v>
                </c:pt>
                <c:pt idx="3472">
                  <c:v>3.7058899999999999E-2</c:v>
                </c:pt>
                <c:pt idx="3473">
                  <c:v>3.7011500000000003E-2</c:v>
                </c:pt>
                <c:pt idx="3474">
                  <c:v>3.6987800000000001E-2</c:v>
                </c:pt>
                <c:pt idx="3475">
                  <c:v>3.6474300000000001E-2</c:v>
                </c:pt>
                <c:pt idx="3476">
                  <c:v>3.6521700000000004E-2</c:v>
                </c:pt>
                <c:pt idx="3477">
                  <c:v>3.6553300000000004E-2</c:v>
                </c:pt>
                <c:pt idx="3478">
                  <c:v>3.5960800000000001E-2</c:v>
                </c:pt>
                <c:pt idx="3479">
                  <c:v>3.6498000000000003E-2</c:v>
                </c:pt>
                <c:pt idx="3480">
                  <c:v>3.6403200000000004E-2</c:v>
                </c:pt>
                <c:pt idx="3481">
                  <c:v>3.6679700000000003E-2</c:v>
                </c:pt>
                <c:pt idx="3482">
                  <c:v>3.6766600000000003E-2</c:v>
                </c:pt>
                <c:pt idx="3483">
                  <c:v>3.7003600000000005E-2</c:v>
                </c:pt>
                <c:pt idx="3484">
                  <c:v>3.7098400000000004E-2</c:v>
                </c:pt>
                <c:pt idx="3485">
                  <c:v>3.70826E-2</c:v>
                </c:pt>
                <c:pt idx="3486">
                  <c:v>3.6987800000000001E-2</c:v>
                </c:pt>
                <c:pt idx="3487">
                  <c:v>3.7185300000000004E-2</c:v>
                </c:pt>
                <c:pt idx="3488">
                  <c:v>3.6956199999999995E-2</c:v>
                </c:pt>
                <c:pt idx="3489">
                  <c:v>3.6841649999999997E-2</c:v>
                </c:pt>
                <c:pt idx="3490">
                  <c:v>3.6727099999999999E-2</c:v>
                </c:pt>
                <c:pt idx="3491">
                  <c:v>3.6774499999999995E-2</c:v>
                </c:pt>
                <c:pt idx="3492">
                  <c:v>3.6332100000000006E-2</c:v>
                </c:pt>
                <c:pt idx="3493">
                  <c:v>3.63874E-2</c:v>
                </c:pt>
                <c:pt idx="3494">
                  <c:v>3.6134599999999996E-2</c:v>
                </c:pt>
                <c:pt idx="3495">
                  <c:v>3.6095100000000005E-2</c:v>
                </c:pt>
                <c:pt idx="3496">
                  <c:v>3.6229400000000002E-2</c:v>
                </c:pt>
                <c:pt idx="3497">
                  <c:v>3.6079300000000002E-2</c:v>
                </c:pt>
                <c:pt idx="3498">
                  <c:v>3.5929200000000001E-2</c:v>
                </c:pt>
                <c:pt idx="3499">
                  <c:v>3.6189899999999997E-2</c:v>
                </c:pt>
                <c:pt idx="3500">
                  <c:v>3.6039799999999997E-2</c:v>
                </c:pt>
                <c:pt idx="3501">
                  <c:v>3.5992400000000001E-2</c:v>
                </c:pt>
                <c:pt idx="3502">
                  <c:v>3.5628999999999994E-2</c:v>
                </c:pt>
                <c:pt idx="3503">
                  <c:v>3.5613200000000005E-2</c:v>
                </c:pt>
                <c:pt idx="3504">
                  <c:v>3.5605299999999999E-2</c:v>
                </c:pt>
                <c:pt idx="3505">
                  <c:v>3.5186600000000005E-2</c:v>
                </c:pt>
                <c:pt idx="3506">
                  <c:v>3.4775799999999996E-2</c:v>
                </c:pt>
                <c:pt idx="3507">
                  <c:v>3.4365E-2</c:v>
                </c:pt>
                <c:pt idx="3508">
                  <c:v>3.4799500000000004E-2</c:v>
                </c:pt>
                <c:pt idx="3509">
                  <c:v>3.4191199999999998E-2</c:v>
                </c:pt>
                <c:pt idx="3510">
                  <c:v>3.4246499999999999E-2</c:v>
                </c:pt>
                <c:pt idx="3511">
                  <c:v>3.4578299999999999E-2</c:v>
                </c:pt>
                <c:pt idx="3512">
                  <c:v>3.4625700000000002E-2</c:v>
                </c:pt>
                <c:pt idx="3513">
                  <c:v>3.4538800000000001E-2</c:v>
                </c:pt>
                <c:pt idx="3514">
                  <c:v>3.4349199999999996E-2</c:v>
                </c:pt>
                <c:pt idx="3515">
                  <c:v>3.4080600000000003E-2</c:v>
                </c:pt>
                <c:pt idx="3516">
                  <c:v>3.3780400000000002E-2</c:v>
                </c:pt>
                <c:pt idx="3517">
                  <c:v>3.3567100000000002E-2</c:v>
                </c:pt>
                <c:pt idx="3518">
                  <c:v>3.3859400000000005E-2</c:v>
                </c:pt>
                <c:pt idx="3519">
                  <c:v>3.3535500000000003E-2</c:v>
                </c:pt>
                <c:pt idx="3520">
                  <c:v>3.3211600000000001E-2</c:v>
                </c:pt>
                <c:pt idx="3521">
                  <c:v>3.3258999999999997E-2</c:v>
                </c:pt>
                <c:pt idx="3522">
                  <c:v>3.3393300000000001E-2</c:v>
                </c:pt>
                <c:pt idx="3523">
                  <c:v>3.3180000000000001E-2</c:v>
                </c:pt>
                <c:pt idx="3524">
                  <c:v>3.2966700000000002E-2</c:v>
                </c:pt>
                <c:pt idx="3525">
                  <c:v>3.2208300000000002E-2</c:v>
                </c:pt>
                <c:pt idx="3526">
                  <c:v>3.2903500000000002E-2</c:v>
                </c:pt>
                <c:pt idx="3527">
                  <c:v>3.27613E-2</c:v>
                </c:pt>
                <c:pt idx="3528">
                  <c:v>3.3069400000000006E-2</c:v>
                </c:pt>
                <c:pt idx="3529">
                  <c:v>3.3180000000000001E-2</c:v>
                </c:pt>
                <c:pt idx="3530">
                  <c:v>3.3195800000000004E-2</c:v>
                </c:pt>
                <c:pt idx="3531">
                  <c:v>3.3061500000000001E-2</c:v>
                </c:pt>
                <c:pt idx="3532">
                  <c:v>3.3148400000000001E-2</c:v>
                </c:pt>
                <c:pt idx="3533">
                  <c:v>3.3258999999999997E-2</c:v>
                </c:pt>
                <c:pt idx="3534">
                  <c:v>3.3338E-2</c:v>
                </c:pt>
                <c:pt idx="3535">
                  <c:v>3.3401200000000006E-2</c:v>
                </c:pt>
                <c:pt idx="3536">
                  <c:v>3.3756700000000008E-2</c:v>
                </c:pt>
                <c:pt idx="3537">
                  <c:v>3.3657950000000006E-2</c:v>
                </c:pt>
                <c:pt idx="3538">
                  <c:v>3.3559200000000004E-2</c:v>
                </c:pt>
                <c:pt idx="3539">
                  <c:v>3.3503900000000003E-2</c:v>
                </c:pt>
                <c:pt idx="3540">
                  <c:v>3.3274800000000007E-2</c:v>
                </c:pt>
                <c:pt idx="3541">
                  <c:v>3.3527600000000005E-2</c:v>
                </c:pt>
                <c:pt idx="3542">
                  <c:v>3.3432800000000006E-2</c:v>
                </c:pt>
                <c:pt idx="3543">
                  <c:v>3.3306400000000007E-2</c:v>
                </c:pt>
                <c:pt idx="3544">
                  <c:v>3.3345900000000005E-2</c:v>
                </c:pt>
                <c:pt idx="3545">
                  <c:v>3.27613E-2</c:v>
                </c:pt>
                <c:pt idx="3546">
                  <c:v>3.20345E-2</c:v>
                </c:pt>
                <c:pt idx="3547">
                  <c:v>3.2366300000000001E-2</c:v>
                </c:pt>
                <c:pt idx="3548">
                  <c:v>3.2105600000000005E-2</c:v>
                </c:pt>
                <c:pt idx="3549">
                  <c:v>3.2058200000000002E-2</c:v>
                </c:pt>
                <c:pt idx="3550">
                  <c:v>3.1868600000000004E-2</c:v>
                </c:pt>
                <c:pt idx="3551">
                  <c:v>3.1623700000000005E-2</c:v>
                </c:pt>
                <c:pt idx="3552">
                  <c:v>3.1789600000000001E-2</c:v>
                </c:pt>
                <c:pt idx="3553">
                  <c:v>3.2026600000000002E-2</c:v>
                </c:pt>
                <c:pt idx="3554">
                  <c:v>3.2160900000000006E-2</c:v>
                </c:pt>
                <c:pt idx="3555">
                  <c:v>3.1868600000000004E-2</c:v>
                </c:pt>
                <c:pt idx="3556">
                  <c:v>3.1963399999999996E-2</c:v>
                </c:pt>
                <c:pt idx="3557">
                  <c:v>3.1817250000000005E-2</c:v>
                </c:pt>
                <c:pt idx="3558">
                  <c:v>3.1671100000000001E-2</c:v>
                </c:pt>
                <c:pt idx="3559">
                  <c:v>3.1821200000000001E-2</c:v>
                </c:pt>
                <c:pt idx="3560">
                  <c:v>3.2058200000000002E-2</c:v>
                </c:pt>
                <c:pt idx="3561">
                  <c:v>3.1797499999999999E-2</c:v>
                </c:pt>
                <c:pt idx="3562">
                  <c:v>3.1947600000000007E-2</c:v>
                </c:pt>
                <c:pt idx="3563">
                  <c:v>3.1663200000000002E-2</c:v>
                </c:pt>
                <c:pt idx="3564">
                  <c:v>3.1963399999999996E-2</c:v>
                </c:pt>
                <c:pt idx="3565">
                  <c:v>3.22794E-2</c:v>
                </c:pt>
                <c:pt idx="3566">
                  <c:v>3.2421600000000009E-2</c:v>
                </c:pt>
                <c:pt idx="3567">
                  <c:v>3.2405800000000005E-2</c:v>
                </c:pt>
                <c:pt idx="3568">
                  <c:v>3.2421600000000009E-2</c:v>
                </c:pt>
                <c:pt idx="3569">
                  <c:v>3.2232000000000004E-2</c:v>
                </c:pt>
                <c:pt idx="3570">
                  <c:v>3.1868600000000004E-2</c:v>
                </c:pt>
                <c:pt idx="3571">
                  <c:v>3.1805400000000005E-2</c:v>
                </c:pt>
                <c:pt idx="3572">
                  <c:v>3.1805400000000005E-2</c:v>
                </c:pt>
                <c:pt idx="3573">
                  <c:v>3.1663200000000002E-2</c:v>
                </c:pt>
                <c:pt idx="3574">
                  <c:v>3.1513099999999995E-2</c:v>
                </c:pt>
                <c:pt idx="3575">
                  <c:v>3.1592099999999998E-2</c:v>
                </c:pt>
                <c:pt idx="3576">
                  <c:v>3.1426200000000001E-2</c:v>
                </c:pt>
                <c:pt idx="3577">
                  <c:v>3.1473600000000004E-2</c:v>
                </c:pt>
                <c:pt idx="3578">
                  <c:v>3.1505199999999997E-2</c:v>
                </c:pt>
                <c:pt idx="3579">
                  <c:v>3.12208E-2</c:v>
                </c:pt>
                <c:pt idx="3580">
                  <c:v>3.0802099999999999E-2</c:v>
                </c:pt>
                <c:pt idx="3581">
                  <c:v>2.9964700000000007E-2</c:v>
                </c:pt>
                <c:pt idx="3582">
                  <c:v>2.9869900000000005E-2</c:v>
                </c:pt>
                <c:pt idx="3583">
                  <c:v>2.9830400000000003E-2</c:v>
                </c:pt>
                <c:pt idx="3584">
                  <c:v>2.9206300000000004E-2</c:v>
                </c:pt>
                <c:pt idx="3585">
                  <c:v>2.9593400000000002E-2</c:v>
                </c:pt>
                <c:pt idx="3586">
                  <c:v>2.9838299999999998E-2</c:v>
                </c:pt>
                <c:pt idx="3587">
                  <c:v>3.0336000000000005E-2</c:v>
                </c:pt>
                <c:pt idx="3588">
                  <c:v>3.0241199999999996E-2</c:v>
                </c:pt>
                <c:pt idx="3589">
                  <c:v>3.0486100000000002E-2</c:v>
                </c:pt>
                <c:pt idx="3590">
                  <c:v>3.0493999999999997E-2</c:v>
                </c:pt>
                <c:pt idx="3591">
                  <c:v>3.0351800000000005E-2</c:v>
                </c:pt>
                <c:pt idx="3592">
                  <c:v>3.0422900000000003E-2</c:v>
                </c:pt>
                <c:pt idx="3593">
                  <c:v>3.0383400000000001E-2</c:v>
                </c:pt>
                <c:pt idx="3594">
                  <c:v>3.0225400000000003E-2</c:v>
                </c:pt>
                <c:pt idx="3595">
                  <c:v>3.0407100000000003E-2</c:v>
                </c:pt>
                <c:pt idx="3596">
                  <c:v>3.0762600000000005E-2</c:v>
                </c:pt>
                <c:pt idx="3597">
                  <c:v>3.0865300000000002E-2</c:v>
                </c:pt>
                <c:pt idx="3598">
                  <c:v>3.1062800000000002E-2</c:v>
                </c:pt>
                <c:pt idx="3599">
                  <c:v>3.1197099999999998E-2</c:v>
                </c:pt>
                <c:pt idx="3600">
                  <c:v>3.0944299999999998E-2</c:v>
                </c:pt>
                <c:pt idx="3601">
                  <c:v>3.1070700000000003E-2</c:v>
                </c:pt>
                <c:pt idx="3602">
                  <c:v>3.0936400000000003E-2</c:v>
                </c:pt>
                <c:pt idx="3603">
                  <c:v>3.0612500000000001E-2</c:v>
                </c:pt>
                <c:pt idx="3604">
                  <c:v>3.0691499999999997E-2</c:v>
                </c:pt>
                <c:pt idx="3605">
                  <c:v>3.0462400000000001E-2</c:v>
                </c:pt>
                <c:pt idx="3606">
                  <c:v>3.0675700000000004E-2</c:v>
                </c:pt>
                <c:pt idx="3607">
                  <c:v>3.0588800000000006E-2</c:v>
                </c:pt>
                <c:pt idx="3608">
                  <c:v>3.0336000000000005E-2</c:v>
                </c:pt>
                <c:pt idx="3609">
                  <c:v>3.0770499999999999E-2</c:v>
                </c:pt>
                <c:pt idx="3610">
                  <c:v>3.0580900000000001E-2</c:v>
                </c:pt>
                <c:pt idx="3611">
                  <c:v>3.0264899999999997E-2</c:v>
                </c:pt>
                <c:pt idx="3612">
                  <c:v>3.0114800000000001E-2</c:v>
                </c:pt>
                <c:pt idx="3613">
                  <c:v>2.9948900000000001E-2</c:v>
                </c:pt>
                <c:pt idx="3614">
                  <c:v>2.9854100000000005E-2</c:v>
                </c:pt>
                <c:pt idx="3615">
                  <c:v>2.9798800000000004E-2</c:v>
                </c:pt>
                <c:pt idx="3616">
                  <c:v>2.9538100000000001E-2</c:v>
                </c:pt>
                <c:pt idx="3617">
                  <c:v>2.9617100000000004E-2</c:v>
                </c:pt>
                <c:pt idx="3618">
                  <c:v>2.9340600000000001E-2</c:v>
                </c:pt>
                <c:pt idx="3619">
                  <c:v>2.9514400000000003E-2</c:v>
                </c:pt>
                <c:pt idx="3620">
                  <c:v>2.9474899999999998E-2</c:v>
                </c:pt>
                <c:pt idx="3621">
                  <c:v>2.9419600000000004E-2</c:v>
                </c:pt>
                <c:pt idx="3622">
                  <c:v>2.9688200000000005E-2</c:v>
                </c:pt>
                <c:pt idx="3623">
                  <c:v>2.9340600000000001E-2</c:v>
                </c:pt>
                <c:pt idx="3624">
                  <c:v>2.8874500000000001E-2</c:v>
                </c:pt>
                <c:pt idx="3625">
                  <c:v>2.8724400000000004E-2</c:v>
                </c:pt>
                <c:pt idx="3626">
                  <c:v>2.8479500000000001E-2</c:v>
                </c:pt>
                <c:pt idx="3627">
                  <c:v>2.8045000000000004E-2</c:v>
                </c:pt>
                <c:pt idx="3628">
                  <c:v>2.83926E-2</c:v>
                </c:pt>
                <c:pt idx="3629">
                  <c:v>2.7618400000000005E-2</c:v>
                </c:pt>
                <c:pt idx="3630">
                  <c:v>2.7365600000000004E-2</c:v>
                </c:pt>
                <c:pt idx="3631">
                  <c:v>2.75473E-2</c:v>
                </c:pt>
                <c:pt idx="3632">
                  <c:v>2.7456450000000004E-2</c:v>
                </c:pt>
                <c:pt idx="3633">
                  <c:v>2.7365600000000004E-2</c:v>
                </c:pt>
                <c:pt idx="3634">
                  <c:v>2.7176000000000002E-2</c:v>
                </c:pt>
                <c:pt idx="3635">
                  <c:v>2.7721099999999999E-2</c:v>
                </c:pt>
                <c:pt idx="3636">
                  <c:v>2.7721099999999999E-2</c:v>
                </c:pt>
                <c:pt idx="3637">
                  <c:v>2.7444600000000006E-2</c:v>
                </c:pt>
                <c:pt idx="3638">
                  <c:v>2.7286600000000001E-2</c:v>
                </c:pt>
                <c:pt idx="3639">
                  <c:v>2.70338E-2</c:v>
                </c:pt>
                <c:pt idx="3640">
                  <c:v>2.6954800000000001E-2</c:v>
                </c:pt>
                <c:pt idx="3641">
                  <c:v>2.6575600000000005E-2</c:v>
                </c:pt>
                <c:pt idx="3642">
                  <c:v>2.7025900000000005E-2</c:v>
                </c:pt>
                <c:pt idx="3643">
                  <c:v>2.6204300000000007E-2</c:v>
                </c:pt>
                <c:pt idx="3644">
                  <c:v>2.6820500000000001E-2</c:v>
                </c:pt>
                <c:pt idx="3645">
                  <c:v>2.6401800000000007E-2</c:v>
                </c:pt>
                <c:pt idx="3646">
                  <c:v>2.6164799999999998E-2</c:v>
                </c:pt>
                <c:pt idx="3647">
                  <c:v>2.6496600000000002E-2</c:v>
                </c:pt>
                <c:pt idx="3648">
                  <c:v>2.65677E-2</c:v>
                </c:pt>
                <c:pt idx="3649">
                  <c:v>2.6488700000000004E-2</c:v>
                </c:pt>
                <c:pt idx="3650">
                  <c:v>2.6575600000000005E-2</c:v>
                </c:pt>
                <c:pt idx="3651">
                  <c:v>2.6465000000000002E-2</c:v>
                </c:pt>
                <c:pt idx="3652">
                  <c:v>2.60068E-2</c:v>
                </c:pt>
                <c:pt idx="3653">
                  <c:v>2.6176649999999999E-2</c:v>
                </c:pt>
                <c:pt idx="3654">
                  <c:v>2.6346499999999998E-2</c:v>
                </c:pt>
                <c:pt idx="3655">
                  <c:v>2.6516350000000001E-2</c:v>
                </c:pt>
                <c:pt idx="3656">
                  <c:v>2.6686200000000004E-2</c:v>
                </c:pt>
                <c:pt idx="3657">
                  <c:v>2.6879750000000001E-2</c:v>
                </c:pt>
                <c:pt idx="3658">
                  <c:v>2.7073300000000002E-2</c:v>
                </c:pt>
                <c:pt idx="3659">
                  <c:v>2.7326100000000002E-2</c:v>
                </c:pt>
                <c:pt idx="3660">
                  <c:v>2.7073300000000002E-2</c:v>
                </c:pt>
                <c:pt idx="3661">
                  <c:v>2.7239199999999998E-2</c:v>
                </c:pt>
                <c:pt idx="3662">
                  <c:v>2.68363E-2</c:v>
                </c:pt>
                <c:pt idx="3663">
                  <c:v>2.6725700000000002E-2</c:v>
                </c:pt>
                <c:pt idx="3664">
                  <c:v>2.6591400000000005E-2</c:v>
                </c:pt>
                <c:pt idx="3665">
                  <c:v>2.6488700000000004E-2</c:v>
                </c:pt>
                <c:pt idx="3666">
                  <c:v>2.6607200000000001E-2</c:v>
                </c:pt>
                <c:pt idx="3667">
                  <c:v>2.6575600000000005E-2</c:v>
                </c:pt>
                <c:pt idx="3668">
                  <c:v>2.6725700000000002E-2</c:v>
                </c:pt>
                <c:pt idx="3669">
                  <c:v>2.6725700000000002E-2</c:v>
                </c:pt>
                <c:pt idx="3670">
                  <c:v>2.6591400000000005E-2</c:v>
                </c:pt>
                <c:pt idx="3671">
                  <c:v>2.6472900000000001E-2</c:v>
                </c:pt>
                <c:pt idx="3672">
                  <c:v>2.6354400000000004E-2</c:v>
                </c:pt>
                <c:pt idx="3673">
                  <c:v>2.5738199999999999E-2</c:v>
                </c:pt>
                <c:pt idx="3674">
                  <c:v>2.48297E-2</c:v>
                </c:pt>
                <c:pt idx="3675">
                  <c:v>2.4297731445645985E-2</c:v>
                </c:pt>
                <c:pt idx="3676">
                  <c:v>2.3765762891291974E-2</c:v>
                </c:pt>
                <c:pt idx="3677">
                  <c:v>2.3768431445645988E-2</c:v>
                </c:pt>
                <c:pt idx="3678">
                  <c:v>2.37711E-2</c:v>
                </c:pt>
                <c:pt idx="3679">
                  <c:v>2.3415600000000002E-2</c:v>
                </c:pt>
                <c:pt idx="3680">
                  <c:v>2.30601E-2</c:v>
                </c:pt>
                <c:pt idx="3681">
                  <c:v>2.2941599999999999E-2</c:v>
                </c:pt>
                <c:pt idx="3682">
                  <c:v>2.2830177630121823E-2</c:v>
                </c:pt>
                <c:pt idx="3683">
                  <c:v>2.2506646821705431E-2</c:v>
                </c:pt>
                <c:pt idx="3684">
                  <c:v>2.2183116013289043E-2</c:v>
                </c:pt>
                <c:pt idx="3685">
                  <c:v>2.2467600000000004E-2</c:v>
                </c:pt>
                <c:pt idx="3686">
                  <c:v>2.2143699999999999E-2</c:v>
                </c:pt>
                <c:pt idx="3687">
                  <c:v>2.2270100000000001E-2</c:v>
                </c:pt>
                <c:pt idx="3688">
                  <c:v>2.2091033333333333E-2</c:v>
                </c:pt>
                <c:pt idx="3689">
                  <c:v>2.1911966666666668E-2</c:v>
                </c:pt>
                <c:pt idx="3690">
                  <c:v>2.1732899999999999E-2</c:v>
                </c:pt>
                <c:pt idx="3691">
                  <c:v>2.1756600000000001E-2</c:v>
                </c:pt>
                <c:pt idx="3692">
                  <c:v>2.1416900000000003E-2</c:v>
                </c:pt>
                <c:pt idx="3693">
                  <c:v>2.1527500000000005E-2</c:v>
                </c:pt>
                <c:pt idx="3694">
                  <c:v>2.1482733333333334E-2</c:v>
                </c:pt>
                <c:pt idx="3695">
                  <c:v>2.1437966666666669E-2</c:v>
                </c:pt>
                <c:pt idx="3696">
                  <c:v>2.1393200000000001E-2</c:v>
                </c:pt>
                <c:pt idx="3697">
                  <c:v>2.1361600000000001E-2</c:v>
                </c:pt>
                <c:pt idx="3698">
                  <c:v>2.1792150000000003E-2</c:v>
                </c:pt>
                <c:pt idx="3699">
                  <c:v>2.1618350000000001E-2</c:v>
                </c:pt>
                <c:pt idx="3700">
                  <c:v>2.2191100000000002E-2</c:v>
                </c:pt>
                <c:pt idx="3701">
                  <c:v>2.2412300000000003E-2</c:v>
                </c:pt>
                <c:pt idx="3702">
                  <c:v>2.2748050000000002E-2</c:v>
                </c:pt>
                <c:pt idx="3703">
                  <c:v>2.3105525000000002E-2</c:v>
                </c:pt>
                <c:pt idx="3704">
                  <c:v>2.383035E-2</c:v>
                </c:pt>
                <c:pt idx="3705">
                  <c:v>2.3688150000000002E-2</c:v>
                </c:pt>
                <c:pt idx="3706">
                  <c:v>2.3549900000000002E-2</c:v>
                </c:pt>
                <c:pt idx="3707">
                  <c:v>2.30443E-2</c:v>
                </c:pt>
                <c:pt idx="3708">
                  <c:v>2.3253650000000001E-2</c:v>
                </c:pt>
                <c:pt idx="3709">
                  <c:v>2.3494600000000004E-2</c:v>
                </c:pt>
                <c:pt idx="3710">
                  <c:v>2.2752000000000001E-2</c:v>
                </c:pt>
                <c:pt idx="3711">
                  <c:v>2.2801374999999999E-2</c:v>
                </c:pt>
                <c:pt idx="3712">
                  <c:v>2.2866549999999999E-2</c:v>
                </c:pt>
                <c:pt idx="3713">
                  <c:v>2.2931725E-2</c:v>
                </c:pt>
                <c:pt idx="3714">
                  <c:v>2.2953974516951112E-2</c:v>
                </c:pt>
                <c:pt idx="3715">
                  <c:v>2.3025791497117167E-2</c:v>
                </c:pt>
                <c:pt idx="3716">
                  <c:v>2.2778916497117167E-2</c:v>
                </c:pt>
                <c:pt idx="3717">
                  <c:v>2.2532041497117166E-2</c:v>
                </c:pt>
                <c:pt idx="3718">
                  <c:v>2.2285166497117165E-2</c:v>
                </c:pt>
                <c:pt idx="3719">
                  <c:v>2.1991785519295825E-2</c:v>
                </c:pt>
                <c:pt idx="3720">
                  <c:v>2.2104200000000001E-2</c:v>
                </c:pt>
                <c:pt idx="3721">
                  <c:v>2.2053370110893304E-2</c:v>
                </c:pt>
                <c:pt idx="3722">
                  <c:v>2.2588056274254312E-2</c:v>
                </c:pt>
                <c:pt idx="3723">
                  <c:v>2.3122742437615324E-2</c:v>
                </c:pt>
                <c:pt idx="3724">
                  <c:v>2.3777366967366244E-2</c:v>
                </c:pt>
                <c:pt idx="3725">
                  <c:v>2.3817495426525993E-2</c:v>
                </c:pt>
                <c:pt idx="3726">
                  <c:v>2.3857623885685741E-2</c:v>
                </c:pt>
                <c:pt idx="3727">
                  <c:v>2.3949011620810281E-2</c:v>
                </c:pt>
                <c:pt idx="3728">
                  <c:v>2.3933570110893303E-2</c:v>
                </c:pt>
                <c:pt idx="3729">
                  <c:v>2.3943085519295828E-2</c:v>
                </c:pt>
                <c:pt idx="3730">
                  <c:v>2.4333057846017844E-2</c:v>
                </c:pt>
                <c:pt idx="3731">
                  <c:v>2.4215456274254317E-2</c:v>
                </c:pt>
                <c:pt idx="3732">
                  <c:v>2.3934827029212801E-2</c:v>
                </c:pt>
                <c:pt idx="3733">
                  <c:v>2.3840385519295827E-2</c:v>
                </c:pt>
                <c:pt idx="3734">
                  <c:v>2.4073256274254315E-2</c:v>
                </c:pt>
                <c:pt idx="3735">
                  <c:v>2.4682813192573809E-2</c:v>
                </c:pt>
                <c:pt idx="3736">
                  <c:v>2.4505063192573808E-2</c:v>
                </c:pt>
                <c:pt idx="3737">
                  <c:v>2.4327313192573811E-2</c:v>
                </c:pt>
                <c:pt idx="3738">
                  <c:v>2.4293199355934821E-2</c:v>
                </c:pt>
                <c:pt idx="3739">
                  <c:v>2.4259085519295828E-2</c:v>
                </c:pt>
                <c:pt idx="3740">
                  <c:v>2.4224971682656835E-2</c:v>
                </c:pt>
                <c:pt idx="3741">
                  <c:v>2.4839556274254316E-2</c:v>
                </c:pt>
                <c:pt idx="3742">
                  <c:v>2.4463768539129776E-2</c:v>
                </c:pt>
                <c:pt idx="3743">
                  <c:v>2.4774561620810275E-2</c:v>
                </c:pt>
                <c:pt idx="3744">
                  <c:v>2.5085354702490788E-2</c:v>
                </c:pt>
                <c:pt idx="3745">
                  <c:v>2.5156454702490783E-2</c:v>
                </c:pt>
                <c:pt idx="3746">
                  <c:v>2.5227554702490787E-2</c:v>
                </c:pt>
                <c:pt idx="3747">
                  <c:v>2.4669168539129774E-2</c:v>
                </c:pt>
                <c:pt idx="3748">
                  <c:v>2.4329827029212801E-2</c:v>
                </c:pt>
                <c:pt idx="3749">
                  <c:v>2.4331083947532296E-2</c:v>
                </c:pt>
                <c:pt idx="3750">
                  <c:v>2.4120656274254314E-2</c:v>
                </c:pt>
                <c:pt idx="3751">
                  <c:v>2.3867677029212803E-2</c:v>
                </c:pt>
                <c:pt idx="3752">
                  <c:v>2.3614697784171287E-2</c:v>
                </c:pt>
                <c:pt idx="3753">
                  <c:v>2.375851319257381E-2</c:v>
                </c:pt>
                <c:pt idx="3754">
                  <c:v>2.3756897784171289E-2</c:v>
                </c:pt>
                <c:pt idx="3755">
                  <c:v>2.3796039294088262E-2</c:v>
                </c:pt>
                <c:pt idx="3756">
                  <c:v>2.3615596212407757E-2</c:v>
                </c:pt>
                <c:pt idx="3757">
                  <c:v>2.3874680804005236E-2</c:v>
                </c:pt>
                <c:pt idx="3758">
                  <c:v>2.3798642753248011E-2</c:v>
                </c:pt>
                <c:pt idx="3759">
                  <c:v>2.3722604702490786E-2</c:v>
                </c:pt>
                <c:pt idx="3760">
                  <c:v>2.3646566651733564E-2</c:v>
                </c:pt>
                <c:pt idx="3761">
                  <c:v>2.3570528600976332E-2</c:v>
                </c:pt>
                <c:pt idx="3762">
                  <c:v>2.4130618693746164E-2</c:v>
                </c:pt>
                <c:pt idx="3763">
                  <c:v>2.4385127029212802E-2</c:v>
                </c:pt>
                <c:pt idx="3764">
                  <c:v>2.4558568539129775E-2</c:v>
                </c:pt>
                <c:pt idx="3765">
                  <c:v>2.4495368539129776E-2</c:v>
                </c:pt>
                <c:pt idx="3766">
                  <c:v>2.4552823885685741E-2</c:v>
                </c:pt>
                <c:pt idx="3767">
                  <c:v>2.4385666967366246E-2</c:v>
                </c:pt>
                <c:pt idx="3768">
                  <c:v>2.5071170110893305E-2</c:v>
                </c:pt>
                <c:pt idx="3769">
                  <c:v>2.4686583947532294E-2</c:v>
                </c:pt>
                <c:pt idx="3770">
                  <c:v>2.4987682375768764E-2</c:v>
                </c:pt>
                <c:pt idx="3771">
                  <c:v>2.4987682375768764E-2</c:v>
                </c:pt>
                <c:pt idx="3772">
                  <c:v>2.4987682375768764E-2</c:v>
                </c:pt>
                <c:pt idx="3773">
                  <c:v>2.4987682375768764E-2</c:v>
                </c:pt>
                <c:pt idx="3774">
                  <c:v>2.4987682375768764E-2</c:v>
                </c:pt>
                <c:pt idx="3775">
                  <c:v>2.4987682375768764E-2</c:v>
                </c:pt>
                <c:pt idx="3776">
                  <c:v>2.4987682375768764E-2</c:v>
                </c:pt>
                <c:pt idx="3777">
                  <c:v>2.4987682375768764E-2</c:v>
                </c:pt>
                <c:pt idx="3778">
                  <c:v>2.4987682375768764E-2</c:v>
                </c:pt>
                <c:pt idx="3779">
                  <c:v>2.4987682375768764E-2</c:v>
                </c:pt>
                <c:pt idx="3780">
                  <c:v>2.4987682375768764E-2</c:v>
                </c:pt>
                <c:pt idx="3781">
                  <c:v>2.4987682375768764E-2</c:v>
                </c:pt>
                <c:pt idx="3782">
                  <c:v>2.4869182375768767E-2</c:v>
                </c:pt>
                <c:pt idx="3783">
                  <c:v>2.475068237576877E-2</c:v>
                </c:pt>
                <c:pt idx="3784">
                  <c:v>2.4632182375768766E-2</c:v>
                </c:pt>
                <c:pt idx="3785">
                  <c:v>2.4466300000000003E-2</c:v>
                </c:pt>
                <c:pt idx="3786">
                  <c:v>2.4561100000000002E-2</c:v>
                </c:pt>
                <c:pt idx="3787">
                  <c:v>2.4885000000000001E-2</c:v>
                </c:pt>
                <c:pt idx="3788">
                  <c:v>2.5303700000000002E-2</c:v>
                </c:pt>
                <c:pt idx="3789">
                  <c:v>2.5177300000000003E-2</c:v>
                </c:pt>
                <c:pt idx="3790">
                  <c:v>2.5050900000000004E-2</c:v>
                </c:pt>
                <c:pt idx="3791">
                  <c:v>2.4924500000000002E-2</c:v>
                </c:pt>
                <c:pt idx="3792">
                  <c:v>2.4798100000000003E-2</c:v>
                </c:pt>
                <c:pt idx="3793">
                  <c:v>2.4671700000000001E-2</c:v>
                </c:pt>
                <c:pt idx="3794">
                  <c:v>2.4545300000000003E-2</c:v>
                </c:pt>
                <c:pt idx="3795">
                  <c:v>2.44189E-2</c:v>
                </c:pt>
                <c:pt idx="3796">
                  <c:v>2.4292500000000002E-2</c:v>
                </c:pt>
                <c:pt idx="3797">
                  <c:v>2.4166099999999999E-2</c:v>
                </c:pt>
                <c:pt idx="3798">
                  <c:v>2.4039700000000001E-2</c:v>
                </c:pt>
                <c:pt idx="3799">
                  <c:v>2.3913299999999998E-2</c:v>
                </c:pt>
                <c:pt idx="3800">
                  <c:v>2.37869E-2</c:v>
                </c:pt>
                <c:pt idx="3801">
                  <c:v>2.3660499999999998E-2</c:v>
                </c:pt>
                <c:pt idx="3802">
                  <c:v>2.3534099999999999E-2</c:v>
                </c:pt>
                <c:pt idx="3803">
                  <c:v>2.34077E-2</c:v>
                </c:pt>
                <c:pt idx="3804">
                  <c:v>2.3281299999999998E-2</c:v>
                </c:pt>
                <c:pt idx="3805">
                  <c:v>2.3154899999999999E-2</c:v>
                </c:pt>
                <c:pt idx="3806">
                  <c:v>2.3028500000000004E-2</c:v>
                </c:pt>
                <c:pt idx="3807">
                  <c:v>2.3305000000000003E-2</c:v>
                </c:pt>
                <c:pt idx="3808">
                  <c:v>2.3502500000000003E-2</c:v>
                </c:pt>
                <c:pt idx="3809">
                  <c:v>2.2996900000000001E-2</c:v>
                </c:pt>
                <c:pt idx="3810">
                  <c:v>2.3068000000000002E-2</c:v>
                </c:pt>
                <c:pt idx="3811">
                  <c:v>2.3147000000000001E-2</c:v>
                </c:pt>
                <c:pt idx="3812">
                  <c:v>2.3226E-2</c:v>
                </c:pt>
                <c:pt idx="3813">
                  <c:v>2.3099600000000001E-2</c:v>
                </c:pt>
                <c:pt idx="3814">
                  <c:v>2.28626E-2</c:v>
                </c:pt>
                <c:pt idx="3815">
                  <c:v>2.2625599999999996E-2</c:v>
                </c:pt>
                <c:pt idx="3816">
                  <c:v>2.2388599999999998E-2</c:v>
                </c:pt>
                <c:pt idx="3817">
                  <c:v>2.2554500000000002E-2</c:v>
                </c:pt>
                <c:pt idx="3818">
                  <c:v>2.2238500000000005E-2</c:v>
                </c:pt>
                <c:pt idx="3819">
                  <c:v>2.1543300000000001E-2</c:v>
                </c:pt>
                <c:pt idx="3820">
                  <c:v>2.1227300000000004E-2</c:v>
                </c:pt>
                <c:pt idx="3821">
                  <c:v>2.0911300000000008E-2</c:v>
                </c:pt>
                <c:pt idx="3822">
                  <c:v>2.0595300000000007E-2</c:v>
                </c:pt>
                <c:pt idx="3823">
                  <c:v>2.0287200000000005E-2</c:v>
                </c:pt>
                <c:pt idx="3824">
                  <c:v>2.0212150000000005E-2</c:v>
                </c:pt>
                <c:pt idx="3825">
                  <c:v>2.0137100000000005E-2</c:v>
                </c:pt>
                <c:pt idx="3826">
                  <c:v>2.2037050000000002E-2</c:v>
                </c:pt>
                <c:pt idx="3827">
                  <c:v>2.1962000000000006E-2</c:v>
                </c:pt>
                <c:pt idx="3828">
                  <c:v>2.1886950000000006E-2</c:v>
                </c:pt>
                <c:pt idx="3829">
                  <c:v>2.1811900000000006E-2</c:v>
                </c:pt>
                <c:pt idx="3830">
                  <c:v>2.1736850000000005E-2</c:v>
                </c:pt>
                <c:pt idx="3831">
                  <c:v>2.1661800000000005E-2</c:v>
                </c:pt>
                <c:pt idx="3832">
                  <c:v>2.1586750000000009E-2</c:v>
                </c:pt>
                <c:pt idx="3833">
                  <c:v>2.1511700000000009E-2</c:v>
                </c:pt>
                <c:pt idx="3834">
                  <c:v>2.1436650000000005E-2</c:v>
                </c:pt>
                <c:pt idx="3835">
                  <c:v>2.1361600000000008E-2</c:v>
                </c:pt>
                <c:pt idx="3836">
                  <c:v>2.3261550000000013E-2</c:v>
                </c:pt>
                <c:pt idx="3837">
                  <c:v>2.3186500000000009E-2</c:v>
                </c:pt>
                <c:pt idx="3838">
                  <c:v>2.3111450000000009E-2</c:v>
                </c:pt>
                <c:pt idx="3839">
                  <c:v>2.3036400000000012E-2</c:v>
                </c:pt>
                <c:pt idx="3840">
                  <c:v>2.2961350000000012E-2</c:v>
                </c:pt>
                <c:pt idx="3841">
                  <c:v>2.2886300000000012E-2</c:v>
                </c:pt>
                <c:pt idx="3842">
                  <c:v>2.2811250000000009E-2</c:v>
                </c:pt>
                <c:pt idx="3843">
                  <c:v>2.2736200000000012E-2</c:v>
                </c:pt>
                <c:pt idx="3844">
                  <c:v>2.2661150000000015E-2</c:v>
                </c:pt>
                <c:pt idx="3845">
                  <c:v>2.2586100000000012E-2</c:v>
                </c:pt>
                <c:pt idx="3846">
                  <c:v>2.2511050000000012E-2</c:v>
                </c:pt>
                <c:pt idx="3847">
                  <c:v>2.2436000000000015E-2</c:v>
                </c:pt>
                <c:pt idx="3848">
                  <c:v>2.2360950000000015E-2</c:v>
                </c:pt>
                <c:pt idx="3849">
                  <c:v>2.2285900000000015E-2</c:v>
                </c:pt>
                <c:pt idx="3850">
                  <c:v>2.2210850000000011E-2</c:v>
                </c:pt>
                <c:pt idx="3851">
                  <c:v>2.2135800000000014E-2</c:v>
                </c:pt>
                <c:pt idx="3852">
                  <c:v>2.2060750000000018E-2</c:v>
                </c:pt>
                <c:pt idx="3853">
                  <c:v>2.1985700000000014E-2</c:v>
                </c:pt>
                <c:pt idx="3854">
                  <c:v>2.1910650000000014E-2</c:v>
                </c:pt>
                <c:pt idx="3855">
                  <c:v>2.1835600000000017E-2</c:v>
                </c:pt>
                <c:pt idx="3856">
                  <c:v>2.1760550000000017E-2</c:v>
                </c:pt>
                <c:pt idx="3857">
                  <c:v>2.1685500000000017E-2</c:v>
                </c:pt>
                <c:pt idx="3858">
                  <c:v>2.1610450000000014E-2</c:v>
                </c:pt>
                <c:pt idx="3859">
                  <c:v>2.1535400000000017E-2</c:v>
                </c:pt>
                <c:pt idx="3860">
                  <c:v>2.146035000000002E-2</c:v>
                </c:pt>
                <c:pt idx="3861">
                  <c:v>2.1385300000000017E-2</c:v>
                </c:pt>
                <c:pt idx="3862">
                  <c:v>2.1310250000000017E-2</c:v>
                </c:pt>
                <c:pt idx="3863">
                  <c:v>2.1235200000000017E-2</c:v>
                </c:pt>
                <c:pt idx="3864">
                  <c:v>2.116015000000002E-2</c:v>
                </c:pt>
                <c:pt idx="3865">
                  <c:v>2.108510000000002E-2</c:v>
                </c:pt>
                <c:pt idx="3866">
                  <c:v>2.1010050000000016E-2</c:v>
                </c:pt>
                <c:pt idx="3867">
                  <c:v>2.093500000000002E-2</c:v>
                </c:pt>
                <c:pt idx="3868">
                  <c:v>2.0859950000000023E-2</c:v>
                </c:pt>
                <c:pt idx="3869">
                  <c:v>2.0784900000000019E-2</c:v>
                </c:pt>
                <c:pt idx="3870">
                  <c:v>2.0709850000000019E-2</c:v>
                </c:pt>
                <c:pt idx="3871">
                  <c:v>2.0634800000000019E-2</c:v>
                </c:pt>
                <c:pt idx="3872">
                  <c:v>2.0559750000000022E-2</c:v>
                </c:pt>
                <c:pt idx="3873">
                  <c:v>2.0484700000000022E-2</c:v>
                </c:pt>
                <c:pt idx="3874">
                  <c:v>2.0409650000000019E-2</c:v>
                </c:pt>
                <c:pt idx="3875">
                  <c:v>2.0334600000000022E-2</c:v>
                </c:pt>
                <c:pt idx="3876">
                  <c:v>2.0259550000000025E-2</c:v>
                </c:pt>
                <c:pt idx="3877">
                  <c:v>2.0184500000000022E-2</c:v>
                </c:pt>
                <c:pt idx="3878">
                  <c:v>2.0109450000000022E-2</c:v>
                </c:pt>
                <c:pt idx="3879">
                  <c:v>2.0034400000000022E-2</c:v>
                </c:pt>
                <c:pt idx="3880">
                  <c:v>1.9971200000000005E-2</c:v>
                </c:pt>
                <c:pt idx="3881">
                  <c:v>2.0097600000000004E-2</c:v>
                </c:pt>
                <c:pt idx="3882">
                  <c:v>2.0145000000000003E-2</c:v>
                </c:pt>
                <c:pt idx="3883">
                  <c:v>2.0326700000000003E-2</c:v>
                </c:pt>
                <c:pt idx="3884">
                  <c:v>2.0421500000000002E-2</c:v>
                </c:pt>
                <c:pt idx="3885">
                  <c:v>2.0540000000000003E-2</c:v>
                </c:pt>
                <c:pt idx="3886">
                  <c:v>2.0666400000000001E-2</c:v>
                </c:pt>
                <c:pt idx="3887">
                  <c:v>2.0413600000000004E-2</c:v>
                </c:pt>
                <c:pt idx="3888">
                  <c:v>2.0571600000000002E-2</c:v>
                </c:pt>
                <c:pt idx="3889">
                  <c:v>2.0389899999999999E-2</c:v>
                </c:pt>
                <c:pt idx="3890">
                  <c:v>2.0532100000000001E-2</c:v>
                </c:pt>
                <c:pt idx="3891">
                  <c:v>2.0484700000000002E-2</c:v>
                </c:pt>
                <c:pt idx="3892">
                  <c:v>2.1187800000000003E-2</c:v>
                </c:pt>
                <c:pt idx="3893">
                  <c:v>2.1693400000000002E-2</c:v>
                </c:pt>
                <c:pt idx="3894">
                  <c:v>2.2601900000000005E-2</c:v>
                </c:pt>
                <c:pt idx="3895">
                  <c:v>2.2080500000000003E-2</c:v>
                </c:pt>
                <c:pt idx="3896">
                  <c:v>2.1488000000000004E-2</c:v>
                </c:pt>
                <c:pt idx="3897">
                  <c:v>2.13063E-2</c:v>
                </c:pt>
                <c:pt idx="3898">
                  <c:v>2.0389899999999999E-2</c:v>
                </c:pt>
                <c:pt idx="3899">
                  <c:v>2.0382000000000004E-2</c:v>
                </c:pt>
                <c:pt idx="3900">
                  <c:v>2.0358300000000003E-2</c:v>
                </c:pt>
                <c:pt idx="3901">
                  <c:v>2.0911300000000001E-2</c:v>
                </c:pt>
                <c:pt idx="3902">
                  <c:v>2.0856E-2</c:v>
                </c:pt>
                <c:pt idx="3903">
                  <c:v>2.0508400000000003E-2</c:v>
                </c:pt>
                <c:pt idx="3904">
                  <c:v>2.0619000000000002E-2</c:v>
                </c:pt>
                <c:pt idx="3905">
                  <c:v>2.0295100000000003E-2</c:v>
                </c:pt>
                <c:pt idx="3906">
                  <c:v>2.0753300000000002E-2</c:v>
                </c:pt>
                <c:pt idx="3907">
                  <c:v>2.0587400000000002E-2</c:v>
                </c:pt>
                <c:pt idx="3908">
                  <c:v>2.0295100000000003E-2</c:v>
                </c:pt>
                <c:pt idx="3909">
                  <c:v>2.0295100000000003E-2</c:v>
                </c:pt>
                <c:pt idx="3910">
                  <c:v>2.0295100000000003E-2</c:v>
                </c:pt>
                <c:pt idx="3911">
                  <c:v>2.0295100000000003E-2</c:v>
                </c:pt>
              </c:numCache>
            </c:numRef>
          </c:val>
          <c:smooth val="0"/>
          <c:extLst>
            <c:ext xmlns:c16="http://schemas.microsoft.com/office/drawing/2014/chart" uri="{C3380CC4-5D6E-409C-BE32-E72D297353CC}">
              <c16:uniqueId val="{00000002-92EC-4F01-83FA-2DAE58B1A303}"/>
            </c:ext>
          </c:extLst>
        </c:ser>
        <c:dLbls>
          <c:showLegendKey val="0"/>
          <c:showVal val="0"/>
          <c:showCatName val="0"/>
          <c:showSerName val="0"/>
          <c:showPercent val="0"/>
          <c:showBubbleSize val="0"/>
        </c:dLbls>
        <c:smooth val="0"/>
        <c:axId val="264468352"/>
        <c:axId val="264469888"/>
      </c:lineChart>
      <c:dateAx>
        <c:axId val="264468352"/>
        <c:scaling>
          <c:orientation val="minMax"/>
        </c:scaling>
        <c:delete val="0"/>
        <c:axPos val="b"/>
        <c:numFmt formatCode="yyyy" sourceLinked="0"/>
        <c:majorTickMark val="out"/>
        <c:minorTickMark val="none"/>
        <c:tickLblPos val="nextTo"/>
        <c:spPr>
          <a:ln>
            <a:noFill/>
          </a:ln>
        </c:spPr>
        <c:txPr>
          <a:bodyPr rot="0" vert="horz"/>
          <a:lstStyle/>
          <a:p>
            <a:pPr>
              <a:defRPr sz="1000">
                <a:latin typeface="Arial" panose="020B0604020202020204" pitchFamily="34" charset="0"/>
                <a:cs typeface="Arial" panose="020B0604020202020204" pitchFamily="34" charset="0"/>
              </a:defRPr>
            </a:pPr>
            <a:endParaRPr lang="en-US"/>
          </a:p>
        </c:txPr>
        <c:crossAx val="264469888"/>
        <c:crosses val="autoZero"/>
        <c:auto val="1"/>
        <c:lblOffset val="100"/>
        <c:baseTimeUnit val="days"/>
        <c:majorUnit val="2"/>
        <c:majorTimeUnit val="years"/>
      </c:dateAx>
      <c:valAx>
        <c:axId val="264469888"/>
        <c:scaling>
          <c:orientation val="minMax"/>
        </c:scaling>
        <c:delete val="0"/>
        <c:axPos val="l"/>
        <c:majorGridlines>
          <c:spPr>
            <a:ln w="3175">
              <a:solidFill>
                <a:schemeClr val="bg1">
                  <a:lumMod val="75000"/>
                </a:schemeClr>
              </a:solidFill>
            </a:ln>
          </c:spPr>
        </c:majorGridlines>
        <c:numFmt formatCode="0%" sourceLinked="0"/>
        <c:majorTickMark val="out"/>
        <c:minorTickMark val="none"/>
        <c:tickLblPos val="nextTo"/>
        <c:spPr>
          <a:ln>
            <a:noFill/>
          </a:ln>
        </c:spPr>
        <c:crossAx val="264468352"/>
        <c:crosses val="autoZero"/>
        <c:crossBetween val="between"/>
      </c:valAx>
    </c:plotArea>
    <c:plotVisOnly val="1"/>
    <c:dispBlanksAs val="gap"/>
    <c:showDLblsOverMax val="0"/>
  </c:chart>
  <c:spPr>
    <a:solidFill>
      <a:schemeClr val="bg1"/>
    </a:solidFill>
    <a:ln>
      <a:noFill/>
    </a:ln>
  </c:spPr>
  <c:txPr>
    <a:bodyPr/>
    <a:lstStyle/>
    <a:p>
      <a:pPr>
        <a:defRPr sz="1100">
          <a:latin typeface="+mn-lt"/>
        </a:defRPr>
      </a:pPr>
      <a:endParaRPr lang="en-US"/>
    </a:p>
  </c:txPr>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10848622335082"/>
          <c:y val="0.12839737806211723"/>
          <c:w val="0.85026241523103485"/>
          <c:h val="0.72575390966754161"/>
        </c:manualLayout>
      </c:layout>
      <c:areaChart>
        <c:grouping val="percentStacked"/>
        <c:varyColors val="0"/>
        <c:ser>
          <c:idx val="3"/>
          <c:order val="0"/>
          <c:tx>
            <c:v> Independent Power Producer (IPP)</c:v>
          </c:tx>
          <c:spPr>
            <a:solidFill>
              <a:schemeClr val="accent3">
                <a:lumMod val="60000"/>
                <a:lumOff val="40000"/>
              </a:schemeClr>
            </a:solidFill>
            <a:ln w="25400">
              <a:noFill/>
            </a:ln>
          </c:spPr>
          <c:cat>
            <c:numRef>
              <c:f>'Capacity by Owner'!$A$27:$A$48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Owner'!$H$27:$H$48</c:f>
              <c:numCache>
                <c:formatCode>0%</c:formatCode>
                <c:ptCount val="22"/>
                <c:pt idx="0">
                  <c:v>0.98793766707961228</c:v>
                </c:pt>
                <c:pt idx="1">
                  <c:v>0.95560851753719067</c:v>
                </c:pt>
                <c:pt idx="2">
                  <c:v>0.9554134739997675</c:v>
                </c:pt>
                <c:pt idx="3">
                  <c:v>0.96718701313160549</c:v>
                </c:pt>
                <c:pt idx="4">
                  <c:v>0.95266253893730934</c:v>
                </c:pt>
                <c:pt idx="5">
                  <c:v>0.94913230708533314</c:v>
                </c:pt>
                <c:pt idx="6">
                  <c:v>0.9199810495223949</c:v>
                </c:pt>
                <c:pt idx="7">
                  <c:v>0.89244436677929639</c:v>
                </c:pt>
                <c:pt idx="8">
                  <c:v>0.85352265904724278</c:v>
                </c:pt>
                <c:pt idx="9">
                  <c:v>0.84881792023558633</c:v>
                </c:pt>
                <c:pt idx="10">
                  <c:v>0.83120780422521012</c:v>
                </c:pt>
                <c:pt idx="11">
                  <c:v>0.82924072231276325</c:v>
                </c:pt>
                <c:pt idx="12">
                  <c:v>0.83015713393172996</c:v>
                </c:pt>
                <c:pt idx="13">
                  <c:v>0.81538611240373982</c:v>
                </c:pt>
                <c:pt idx="14">
                  <c:v>0.82944705882040493</c:v>
                </c:pt>
                <c:pt idx="15">
                  <c:v>0.83153916681709117</c:v>
                </c:pt>
                <c:pt idx="16">
                  <c:v>0.82453273808017424</c:v>
                </c:pt>
                <c:pt idx="17">
                  <c:v>0.82725284177127478</c:v>
                </c:pt>
                <c:pt idx="18">
                  <c:v>0.83154929538766909</c:v>
                </c:pt>
                <c:pt idx="19">
                  <c:v>0.83782808102980355</c:v>
                </c:pt>
                <c:pt idx="20">
                  <c:v>0.83491151035181488</c:v>
                </c:pt>
                <c:pt idx="21">
                  <c:v>0.82503839181837069</c:v>
                </c:pt>
              </c:numCache>
            </c:numRef>
          </c:val>
          <c:extLst>
            <c:ext xmlns:c16="http://schemas.microsoft.com/office/drawing/2014/chart" uri="{C3380CC4-5D6E-409C-BE32-E72D297353CC}">
              <c16:uniqueId val="{00000000-CEF9-462A-A0B0-638D31A21041}"/>
            </c:ext>
          </c:extLst>
        </c:ser>
        <c:ser>
          <c:idx val="1"/>
          <c:order val="1"/>
          <c:tx>
            <c:v> Investor-Owned Utility (IOU)</c:v>
          </c:tx>
          <c:spPr>
            <a:solidFill>
              <a:srgbClr val="8064A2"/>
            </a:solidFill>
            <a:ln w="25400">
              <a:noFill/>
            </a:ln>
          </c:spPr>
          <c:cat>
            <c:numRef>
              <c:f>'Capacity by Owner'!$A$27:$A$48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Owner'!$F$27:$F$48</c:f>
              <c:numCache>
                <c:formatCode>0%</c:formatCode>
                <c:ptCount val="22"/>
                <c:pt idx="0">
                  <c:v>4.8236025191833532E-3</c:v>
                </c:pt>
                <c:pt idx="1">
                  <c:v>3.3386146440808624E-2</c:v>
                </c:pt>
                <c:pt idx="2">
                  <c:v>3.2424198432710112E-2</c:v>
                </c:pt>
                <c:pt idx="3">
                  <c:v>2.2136072162977777E-2</c:v>
                </c:pt>
                <c:pt idx="4">
                  <c:v>2.0142909928588405E-2</c:v>
                </c:pt>
                <c:pt idx="5">
                  <c:v>1.4755815636479947E-2</c:v>
                </c:pt>
                <c:pt idx="6">
                  <c:v>3.8111784560193117E-2</c:v>
                </c:pt>
                <c:pt idx="7">
                  <c:v>6.689236988827299E-2</c:v>
                </c:pt>
                <c:pt idx="8">
                  <c:v>0.10396727006129754</c:v>
                </c:pt>
                <c:pt idx="9">
                  <c:v>0.10284235850984962</c:v>
                </c:pt>
                <c:pt idx="10">
                  <c:v>0.12790742071911193</c:v>
                </c:pt>
                <c:pt idx="11">
                  <c:v>0.12156605082792529</c:v>
                </c:pt>
                <c:pt idx="12">
                  <c:v>0.12074763389683224</c:v>
                </c:pt>
                <c:pt idx="13">
                  <c:v>0.1349350597577931</c:v>
                </c:pt>
                <c:pt idx="14">
                  <c:v>0.12424013197382823</c:v>
                </c:pt>
                <c:pt idx="15">
                  <c:v>0.12276552436968179</c:v>
                </c:pt>
                <c:pt idx="16">
                  <c:v>0.13311402158573327</c:v>
                </c:pt>
                <c:pt idx="17">
                  <c:v>0.13171052810172074</c:v>
                </c:pt>
                <c:pt idx="18">
                  <c:v>0.1309524852479737</c:v>
                </c:pt>
                <c:pt idx="19">
                  <c:v>0.12757212601795115</c:v>
                </c:pt>
                <c:pt idx="20">
                  <c:v>0.13311029751307721</c:v>
                </c:pt>
                <c:pt idx="21">
                  <c:v>0.1456226730637695</c:v>
                </c:pt>
              </c:numCache>
            </c:numRef>
          </c:val>
          <c:extLst>
            <c:ext xmlns:c16="http://schemas.microsoft.com/office/drawing/2014/chart" uri="{C3380CC4-5D6E-409C-BE32-E72D297353CC}">
              <c16:uniqueId val="{00000001-CEF9-462A-A0B0-638D31A21041}"/>
            </c:ext>
          </c:extLst>
        </c:ser>
        <c:ser>
          <c:idx val="2"/>
          <c:order val="2"/>
          <c:tx>
            <c:v> Publicly Owned Utility (POU)</c:v>
          </c:tx>
          <c:spPr>
            <a:solidFill>
              <a:schemeClr val="accent5">
                <a:lumMod val="60000"/>
                <a:lumOff val="40000"/>
              </a:schemeClr>
            </a:solidFill>
            <a:ln w="25400">
              <a:noFill/>
            </a:ln>
          </c:spPr>
          <c:cat>
            <c:numRef>
              <c:f>'Capacity by Owner'!$A$27:$A$48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Owner'!$G$27:$G$48</c:f>
              <c:numCache>
                <c:formatCode>0%</c:formatCode>
                <c:ptCount val="22"/>
                <c:pt idx="0">
                  <c:v>5.5920522998269004E-3</c:v>
                </c:pt>
                <c:pt idx="1">
                  <c:v>9.2781631757535687E-3</c:v>
                </c:pt>
                <c:pt idx="2">
                  <c:v>1.0393424397281631E-2</c:v>
                </c:pt>
                <c:pt idx="3">
                  <c:v>8.672869503063679E-3</c:v>
                </c:pt>
                <c:pt idx="4">
                  <c:v>2.2321096702677241E-2</c:v>
                </c:pt>
                <c:pt idx="5">
                  <c:v>2.1663849295855304E-2</c:v>
                </c:pt>
                <c:pt idx="6">
                  <c:v>2.3421841890371949E-2</c:v>
                </c:pt>
                <c:pt idx="7">
                  <c:v>2.4499760112513595E-2</c:v>
                </c:pt>
                <c:pt idx="8">
                  <c:v>2.1521950534415302E-2</c:v>
                </c:pt>
                <c:pt idx="9">
                  <c:v>3.0781769235641972E-2</c:v>
                </c:pt>
                <c:pt idx="10">
                  <c:v>2.1983964503413174E-2</c:v>
                </c:pt>
                <c:pt idx="11">
                  <c:v>3.0402861612191228E-2</c:v>
                </c:pt>
                <c:pt idx="12">
                  <c:v>3.0321385359125739E-2</c:v>
                </c:pt>
                <c:pt idx="13">
                  <c:v>3.026028868113146E-2</c:v>
                </c:pt>
                <c:pt idx="14">
                  <c:v>2.7292571200321233E-2</c:v>
                </c:pt>
                <c:pt idx="15">
                  <c:v>2.6838058633887506E-2</c:v>
                </c:pt>
                <c:pt idx="16">
                  <c:v>2.4869849436839543E-2</c:v>
                </c:pt>
                <c:pt idx="17">
                  <c:v>2.2011547546860043E-2</c:v>
                </c:pt>
                <c:pt idx="18">
                  <c:v>1.983577191894239E-2</c:v>
                </c:pt>
                <c:pt idx="19">
                  <c:v>1.8289340565089851E-2</c:v>
                </c:pt>
                <c:pt idx="20">
                  <c:v>1.6891764217683024E-2</c:v>
                </c:pt>
                <c:pt idx="21">
                  <c:v>1.5497201103528535E-2</c:v>
                </c:pt>
              </c:numCache>
            </c:numRef>
          </c:val>
          <c:extLst>
            <c:ext xmlns:c16="http://schemas.microsoft.com/office/drawing/2014/chart" uri="{C3380CC4-5D6E-409C-BE32-E72D297353CC}">
              <c16:uniqueId val="{00000002-CEF9-462A-A0B0-638D31A21041}"/>
            </c:ext>
          </c:extLst>
        </c:ser>
        <c:ser>
          <c:idx val="4"/>
          <c:order val="3"/>
          <c:tx>
            <c:v> Other</c:v>
          </c:tx>
          <c:spPr>
            <a:solidFill>
              <a:srgbClr val="C0504D"/>
            </a:solidFill>
            <a:ln w="25400">
              <a:noFill/>
            </a:ln>
          </c:spPr>
          <c:cat>
            <c:numRef>
              <c:f>'Capacity by Owner'!$A$27:$A$48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Owner'!$I$27:$I$48</c:f>
              <c:numCache>
                <c:formatCode>0%</c:formatCode>
                <c:ptCount val="22"/>
                <c:pt idx="0">
                  <c:v>1.6466781013773437E-3</c:v>
                </c:pt>
                <c:pt idx="1">
                  <c:v>1.7271728462471914E-3</c:v>
                </c:pt>
                <c:pt idx="2">
                  <c:v>1.7689031702407786E-3</c:v>
                </c:pt>
                <c:pt idx="3">
                  <c:v>2.0040452023530847E-3</c:v>
                </c:pt>
                <c:pt idx="4">
                  <c:v>4.8734544314249914E-3</c:v>
                </c:pt>
                <c:pt idx="5">
                  <c:v>1.4448027982331527E-2</c:v>
                </c:pt>
                <c:pt idx="6">
                  <c:v>1.8485324027039986E-2</c:v>
                </c:pt>
                <c:pt idx="7">
                  <c:v>1.6163503219917073E-2</c:v>
                </c:pt>
                <c:pt idx="8">
                  <c:v>2.0988120357044379E-2</c:v>
                </c:pt>
                <c:pt idx="9">
                  <c:v>1.7557952018922018E-2</c:v>
                </c:pt>
                <c:pt idx="10">
                  <c:v>1.8900810552264672E-2</c:v>
                </c:pt>
                <c:pt idx="11">
                  <c:v>1.879036524712014E-2</c:v>
                </c:pt>
                <c:pt idx="12">
                  <c:v>1.8773846812312072E-2</c:v>
                </c:pt>
                <c:pt idx="13">
                  <c:v>1.9418539157335581E-2</c:v>
                </c:pt>
                <c:pt idx="14">
                  <c:v>1.9020238005445524E-2</c:v>
                </c:pt>
                <c:pt idx="15">
                  <c:v>1.8857250179339476E-2</c:v>
                </c:pt>
                <c:pt idx="16">
                  <c:v>1.748339089725303E-2</c:v>
                </c:pt>
                <c:pt idx="17">
                  <c:v>1.9025082580144514E-2</c:v>
                </c:pt>
                <c:pt idx="18">
                  <c:v>1.7662447445414942E-2</c:v>
                </c:pt>
                <c:pt idx="19">
                  <c:v>1.6310452387155321E-2</c:v>
                </c:pt>
                <c:pt idx="20">
                  <c:v>1.5086427917424858E-2</c:v>
                </c:pt>
                <c:pt idx="21">
                  <c:v>1.3841734014331209E-2</c:v>
                </c:pt>
              </c:numCache>
            </c:numRef>
          </c:val>
          <c:extLst>
            <c:ext xmlns:c16="http://schemas.microsoft.com/office/drawing/2014/chart" uri="{C3380CC4-5D6E-409C-BE32-E72D297353CC}">
              <c16:uniqueId val="{00000003-CEF9-462A-A0B0-638D31A21041}"/>
            </c:ext>
          </c:extLst>
        </c:ser>
        <c:dLbls>
          <c:showLegendKey val="0"/>
          <c:showVal val="0"/>
          <c:showCatName val="0"/>
          <c:showSerName val="0"/>
          <c:showPercent val="0"/>
          <c:showBubbleSize val="0"/>
        </c:dLbls>
        <c:axId val="1074638488"/>
        <c:axId val="1"/>
      </c:areaChart>
      <c:catAx>
        <c:axId val="1074638488"/>
        <c:scaling>
          <c:orientation val="minMax"/>
        </c:scaling>
        <c:delete val="0"/>
        <c:axPos val="b"/>
        <c:numFmt formatCode="General" sourceLinked="1"/>
        <c:majorTickMark val="out"/>
        <c:minorTickMark val="none"/>
        <c:tickLblPos val="nextTo"/>
        <c:spPr>
          <a:ln w="3175">
            <a:noFill/>
            <a:prstDash val="solid"/>
          </a:ln>
        </c:spPr>
        <c:txPr>
          <a:bodyPr rot="-5400000" vert="horz"/>
          <a:lstStyle/>
          <a:p>
            <a:pPr>
              <a:defRPr>
                <a:solidFill>
                  <a:sysClr val="windowText" lastClr="000000"/>
                </a:solidFill>
              </a:defRPr>
            </a:pPr>
            <a:endParaRPr lang="en-US"/>
          </a:p>
        </c:txPr>
        <c:crossAx val="1"/>
        <c:crosses val="autoZero"/>
        <c:auto val="1"/>
        <c:lblAlgn val="ctr"/>
        <c:lblOffset val="20"/>
        <c:tickLblSkip val="3"/>
        <c:tickMarkSkip val="1"/>
        <c:noMultiLvlLbl val="0"/>
      </c:catAx>
      <c:valAx>
        <c:axId val="1"/>
        <c:scaling>
          <c:orientation val="minMax"/>
        </c:scaling>
        <c:delete val="0"/>
        <c:axPos val="l"/>
        <c:majorGridlines>
          <c:spPr>
            <a:ln w="3175">
              <a:solidFill>
                <a:srgbClr val="808080"/>
              </a:solidFill>
              <a:prstDash val="sysDash"/>
            </a:ln>
          </c:spPr>
        </c:majorGridlines>
        <c:numFmt formatCode="0%" sourceLinked="0"/>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1074638488"/>
        <c:crosses val="autoZero"/>
        <c:crossBetween val="midCat"/>
        <c:majorUnit val="0.2"/>
      </c:valAx>
      <c:spPr>
        <a:noFill/>
        <a:ln w="25400">
          <a:noFill/>
        </a:ln>
      </c:spPr>
    </c:plotArea>
    <c:plotVisOnly val="1"/>
    <c:dispBlanksAs val="zero"/>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000000000000003E-2"/>
          <c:y val="0.16896551724137931"/>
          <c:w val="0.91"/>
          <c:h val="0.62758620689655176"/>
        </c:manualLayout>
      </c:layout>
      <c:pieChart>
        <c:varyColors val="1"/>
        <c:ser>
          <c:idx val="0"/>
          <c:order val="0"/>
          <c:spPr>
            <a:solidFill>
              <a:srgbClr val="9999FF"/>
            </a:solidFill>
            <a:ln w="3175">
              <a:noFill/>
              <a:prstDash val="solid"/>
            </a:ln>
          </c:spPr>
          <c:dPt>
            <c:idx val="0"/>
            <c:bubble3D val="0"/>
            <c:spPr>
              <a:solidFill>
                <a:srgbClr val="8064A2"/>
              </a:solidFill>
              <a:ln w="3175">
                <a:noFill/>
                <a:prstDash val="solid"/>
              </a:ln>
            </c:spPr>
            <c:extLst>
              <c:ext xmlns:c16="http://schemas.microsoft.com/office/drawing/2014/chart" uri="{C3380CC4-5D6E-409C-BE32-E72D297353CC}">
                <c16:uniqueId val="{00000001-7312-4414-B753-EEBCCC67FA08}"/>
              </c:ext>
            </c:extLst>
          </c:dPt>
          <c:dPt>
            <c:idx val="1"/>
            <c:bubble3D val="0"/>
            <c:spPr>
              <a:solidFill>
                <a:srgbClr val="FFFF00"/>
              </a:solidFill>
              <a:ln w="3175">
                <a:noFill/>
                <a:prstDash val="solid"/>
              </a:ln>
            </c:spPr>
            <c:extLst>
              <c:ext xmlns:c16="http://schemas.microsoft.com/office/drawing/2014/chart" uri="{C3380CC4-5D6E-409C-BE32-E72D297353CC}">
                <c16:uniqueId val="{00000003-7312-4414-B753-EEBCCC67FA08}"/>
              </c:ext>
            </c:extLst>
          </c:dPt>
          <c:dPt>
            <c:idx val="2"/>
            <c:bubble3D val="0"/>
            <c:spPr>
              <a:solidFill>
                <a:schemeClr val="accent3">
                  <a:lumMod val="60000"/>
                  <a:lumOff val="40000"/>
                </a:schemeClr>
              </a:solidFill>
              <a:ln w="3175">
                <a:noFill/>
                <a:prstDash val="solid"/>
              </a:ln>
            </c:spPr>
            <c:extLst>
              <c:ext xmlns:c16="http://schemas.microsoft.com/office/drawing/2014/chart" uri="{C3380CC4-5D6E-409C-BE32-E72D297353CC}">
                <c16:uniqueId val="{00000005-7312-4414-B753-EEBCCC67FA08}"/>
              </c:ext>
            </c:extLst>
          </c:dPt>
          <c:dPt>
            <c:idx val="3"/>
            <c:bubble3D val="0"/>
            <c:spPr>
              <a:solidFill>
                <a:srgbClr val="C0504D"/>
              </a:solidFill>
              <a:ln w="3175">
                <a:noFill/>
                <a:prstDash val="solid"/>
              </a:ln>
            </c:spPr>
            <c:extLst>
              <c:ext xmlns:c16="http://schemas.microsoft.com/office/drawing/2014/chart" uri="{C3380CC4-5D6E-409C-BE32-E72D297353CC}">
                <c16:uniqueId val="{00000007-7312-4414-B753-EEBCCC67FA08}"/>
              </c:ext>
            </c:extLst>
          </c:dPt>
          <c:val>
            <c:numRef>
              <c:f>'Capacity by Owner'!$B$51:$E$51</c:f>
              <c:numCache>
                <c:formatCode>#,##0</c:formatCode>
                <c:ptCount val="4"/>
                <c:pt idx="0">
                  <c:v>2551.5600000000004</c:v>
                </c:pt>
                <c:pt idx="1">
                  <c:v>5.5</c:v>
                </c:pt>
                <c:pt idx="2">
                  <c:v>6574.5899999999992</c:v>
                </c:pt>
                <c:pt idx="3">
                  <c:v>5</c:v>
                </c:pt>
              </c:numCache>
            </c:numRef>
          </c:val>
          <c:extLst>
            <c:ext xmlns:c16="http://schemas.microsoft.com/office/drawing/2014/chart" uri="{C3380CC4-5D6E-409C-BE32-E72D297353CC}">
              <c16:uniqueId val="{00000008-7312-4414-B753-EEBCCC67FA08}"/>
            </c:ext>
          </c:extLst>
        </c:ser>
        <c:dLbls>
          <c:showLegendKey val="0"/>
          <c:showVal val="0"/>
          <c:showCatName val="0"/>
          <c:showSerName val="0"/>
          <c:showPercent val="0"/>
          <c:showBubbleSize val="0"/>
          <c:showLeaderLines val="1"/>
        </c:dLbls>
        <c:firstSliceAng val="155"/>
      </c:pieChart>
      <c:spPr>
        <a:noFill/>
        <a:ln w="25400">
          <a:noFill/>
        </a:ln>
      </c:spPr>
    </c:plotArea>
    <c:plotVisOnly val="1"/>
    <c:dispBlanksAs val="zero"/>
    <c:showDLblsOverMax val="0"/>
  </c:chart>
  <c:spPr>
    <a:solidFill>
      <a:schemeClr val="bg1"/>
    </a:solidFill>
    <a:ln w="9525">
      <a:noFill/>
    </a:ln>
  </c:spPr>
  <c:txPr>
    <a:bodyPr/>
    <a:lstStyle/>
    <a:p>
      <a:pPr>
        <a:defRPr sz="1000" b="1"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 r="0.75" t="1" header="0.5" footer="0.5"/>
    <c:pageSetup orientation="landscape" horizontalDpi="200" verticalDpi="200"/>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68476905357826"/>
          <c:y val="0.10477191327646544"/>
          <c:w val="0.84788213871344309"/>
          <c:h val="0.77182544564741895"/>
        </c:manualLayout>
      </c:layout>
      <c:areaChart>
        <c:grouping val="percentStacked"/>
        <c:varyColors val="0"/>
        <c:ser>
          <c:idx val="0"/>
          <c:order val="0"/>
          <c:tx>
            <c:v> IOU</c:v>
          </c:tx>
          <c:spPr>
            <a:solidFill>
              <a:srgbClr val="8064A2"/>
            </a:solidFill>
            <a:ln w="25400">
              <a:noFill/>
            </a:ln>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Offtake'!$I$27:$I$48</c:f>
              <c:numCache>
                <c:formatCode>0%</c:formatCode>
                <c:ptCount val="22"/>
                <c:pt idx="0">
                  <c:v>0.96621482263114755</c:v>
                </c:pt>
                <c:pt idx="1">
                  <c:v>0.95960132244914487</c:v>
                </c:pt>
                <c:pt idx="2">
                  <c:v>0.94353376429507685</c:v>
                </c:pt>
                <c:pt idx="3">
                  <c:v>0.67678505458468718</c:v>
                </c:pt>
                <c:pt idx="4">
                  <c:v>0.65355996783685089</c:v>
                </c:pt>
                <c:pt idx="5">
                  <c:v>0.60704688648998939</c:v>
                </c:pt>
                <c:pt idx="6">
                  <c:v>0.62333901566693506</c:v>
                </c:pt>
                <c:pt idx="7">
                  <c:v>0.60911078541354302</c:v>
                </c:pt>
                <c:pt idx="8">
                  <c:v>0.57859522385573903</c:v>
                </c:pt>
                <c:pt idx="9">
                  <c:v>0.54349599982427821</c:v>
                </c:pt>
                <c:pt idx="10">
                  <c:v>0.47223719026990663</c:v>
                </c:pt>
                <c:pt idx="11">
                  <c:v>0.43888839722517342</c:v>
                </c:pt>
                <c:pt idx="12">
                  <c:v>0.43566315989428506</c:v>
                </c:pt>
                <c:pt idx="13">
                  <c:v>0.46304801720760552</c:v>
                </c:pt>
                <c:pt idx="14">
                  <c:v>0.48520069905483298</c:v>
                </c:pt>
                <c:pt idx="15">
                  <c:v>0.4878630006144935</c:v>
                </c:pt>
                <c:pt idx="16">
                  <c:v>0.48981115174595297</c:v>
                </c:pt>
                <c:pt idx="17">
                  <c:v>0.47634496940981819</c:v>
                </c:pt>
                <c:pt idx="18">
                  <c:v>0.45677559504409343</c:v>
                </c:pt>
                <c:pt idx="19">
                  <c:v>0.44223524137384301</c:v>
                </c:pt>
                <c:pt idx="20">
                  <c:v>0.43464929982553707</c:v>
                </c:pt>
                <c:pt idx="21">
                  <c:v>0.42731730953888586</c:v>
                </c:pt>
              </c:numCache>
            </c:numRef>
          </c:val>
          <c:extLst>
            <c:ext xmlns:c16="http://schemas.microsoft.com/office/drawing/2014/chart" uri="{C3380CC4-5D6E-409C-BE32-E72D297353CC}">
              <c16:uniqueId val="{00000000-B5BE-47B1-AE57-4FD35C675902}"/>
            </c:ext>
          </c:extLst>
        </c:ser>
        <c:ser>
          <c:idx val="1"/>
          <c:order val="1"/>
          <c:tx>
            <c:v> POU</c:v>
          </c:tx>
          <c:spPr>
            <a:solidFill>
              <a:schemeClr val="accent5">
                <a:lumMod val="60000"/>
                <a:lumOff val="40000"/>
              </a:schemeClr>
            </a:solidFill>
            <a:ln w="25400">
              <a:noFill/>
            </a:ln>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Offtake'!$J$27:$J$48</c:f>
              <c:numCache>
                <c:formatCode>0%</c:formatCode>
                <c:ptCount val="22"/>
                <c:pt idx="0">
                  <c:v>3.2304830388826963E-2</c:v>
                </c:pt>
                <c:pt idx="1">
                  <c:v>3.9027406988077308E-2</c:v>
                </c:pt>
                <c:pt idx="2">
                  <c:v>4.6117135547998941E-2</c:v>
                </c:pt>
                <c:pt idx="3">
                  <c:v>0.11100786170834924</c:v>
                </c:pt>
                <c:pt idx="4">
                  <c:v>0.12994059079909009</c:v>
                </c:pt>
                <c:pt idx="5">
                  <c:v>0.13767345485230173</c:v>
                </c:pt>
                <c:pt idx="6">
                  <c:v>0.13642063887497968</c:v>
                </c:pt>
                <c:pt idx="7">
                  <c:v>0.14798601574574249</c:v>
                </c:pt>
                <c:pt idx="8">
                  <c:v>0.14568358572392706</c:v>
                </c:pt>
                <c:pt idx="9">
                  <c:v>0.15489197361624318</c:v>
                </c:pt>
                <c:pt idx="10">
                  <c:v>0.17370265341753521</c:v>
                </c:pt>
                <c:pt idx="11">
                  <c:v>0.19534032290745934</c:v>
                </c:pt>
                <c:pt idx="12">
                  <c:v>0.21006366706776933</c:v>
                </c:pt>
                <c:pt idx="13">
                  <c:v>0.19959136538852754</c:v>
                </c:pt>
                <c:pt idx="14">
                  <c:v>0.2054005710458657</c:v>
                </c:pt>
                <c:pt idx="15">
                  <c:v>0.20354119556646619</c:v>
                </c:pt>
                <c:pt idx="16">
                  <c:v>0.19949764230207945</c:v>
                </c:pt>
                <c:pt idx="17">
                  <c:v>0.20325688345549489</c:v>
                </c:pt>
                <c:pt idx="18">
                  <c:v>0.20743376962627033</c:v>
                </c:pt>
                <c:pt idx="19">
                  <c:v>0.20506505529323857</c:v>
                </c:pt>
                <c:pt idx="20">
                  <c:v>0.19857636717862354</c:v>
                </c:pt>
                <c:pt idx="21">
                  <c:v>0.19176699093504793</c:v>
                </c:pt>
              </c:numCache>
            </c:numRef>
          </c:val>
          <c:extLst>
            <c:ext xmlns:c16="http://schemas.microsoft.com/office/drawing/2014/chart" uri="{C3380CC4-5D6E-409C-BE32-E72D297353CC}">
              <c16:uniqueId val="{00000001-B5BE-47B1-AE57-4FD35C675902}"/>
            </c:ext>
          </c:extLst>
        </c:ser>
        <c:ser>
          <c:idx val="2"/>
          <c:order val="2"/>
          <c:tx>
            <c:v> Power Marketer</c:v>
          </c:tx>
          <c:spPr>
            <a:solidFill>
              <a:srgbClr val="9BBB59"/>
            </a:solidFill>
            <a:ln w="25400">
              <a:noFill/>
            </a:ln>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Offtake'!$L$27:$L$48</c:f>
              <c:numCache>
                <c:formatCode>0%</c:formatCode>
                <c:ptCount val="22"/>
                <c:pt idx="0">
                  <c:v>0</c:v>
                </c:pt>
                <c:pt idx="1">
                  <c:v>0</c:v>
                </c:pt>
                <c:pt idx="2">
                  <c:v>4.2291018322990516E-3</c:v>
                </c:pt>
                <c:pt idx="3">
                  <c:v>0.20111784079793638</c:v>
                </c:pt>
                <c:pt idx="4">
                  <c:v>0.20616571806373216</c:v>
                </c:pt>
                <c:pt idx="5">
                  <c:v>0.24757307988937036</c:v>
                </c:pt>
                <c:pt idx="6">
                  <c:v>0.23275197694046482</c:v>
                </c:pt>
                <c:pt idx="7">
                  <c:v>0.20740151829436684</c:v>
                </c:pt>
                <c:pt idx="8">
                  <c:v>0.17817280900356314</c:v>
                </c:pt>
                <c:pt idx="9">
                  <c:v>0.18512098731193244</c:v>
                </c:pt>
                <c:pt idx="10">
                  <c:v>0.14733164569850415</c:v>
                </c:pt>
                <c:pt idx="11">
                  <c:v>0.11278644651007196</c:v>
                </c:pt>
                <c:pt idx="12">
                  <c:v>0.10558991966433301</c:v>
                </c:pt>
                <c:pt idx="13">
                  <c:v>9.7787255183202582E-2</c:v>
                </c:pt>
                <c:pt idx="14">
                  <c:v>7.8748208638267661E-2</c:v>
                </c:pt>
                <c:pt idx="15">
                  <c:v>7.7352107521933874E-2</c:v>
                </c:pt>
                <c:pt idx="16">
                  <c:v>7.1679374947921273E-2</c:v>
                </c:pt>
                <c:pt idx="17">
                  <c:v>6.3842401474343655E-2</c:v>
                </c:pt>
                <c:pt idx="18">
                  <c:v>5.8505465039912948E-2</c:v>
                </c:pt>
                <c:pt idx="19">
                  <c:v>5.8402078224024649E-2</c:v>
                </c:pt>
                <c:pt idx="20">
                  <c:v>5.6028040027330445E-2</c:v>
                </c:pt>
                <c:pt idx="21">
                  <c:v>5.9617573355084531E-2</c:v>
                </c:pt>
              </c:numCache>
            </c:numRef>
          </c:val>
          <c:extLst>
            <c:ext xmlns:c16="http://schemas.microsoft.com/office/drawing/2014/chart" uri="{C3380CC4-5D6E-409C-BE32-E72D297353CC}">
              <c16:uniqueId val="{00000002-B5BE-47B1-AE57-4FD35C675902}"/>
            </c:ext>
          </c:extLst>
        </c:ser>
        <c:ser>
          <c:idx val="4"/>
          <c:order val="3"/>
          <c:tx>
            <c:v> Merchant/Quasi-Merchant</c:v>
          </c:tx>
          <c:spPr>
            <a:solidFill>
              <a:srgbClr val="F79646"/>
            </a:solidFill>
            <a:ln w="25400">
              <a:noFill/>
            </a:ln>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Offtake'!$O$27:$O$48</c:f>
              <c:numCache>
                <c:formatCode>0%</c:formatCode>
                <c:ptCount val="22"/>
                <c:pt idx="0">
                  <c:v>0</c:v>
                </c:pt>
                <c:pt idx="1">
                  <c:v>0</c:v>
                </c:pt>
                <c:pt idx="2">
                  <c:v>4.6967429002936593E-3</c:v>
                </c:pt>
                <c:pt idx="3">
                  <c:v>1.0012996411467428E-2</c:v>
                </c:pt>
                <c:pt idx="4">
                  <c:v>9.1114125101557936E-3</c:v>
                </c:pt>
                <c:pt idx="5">
                  <c:v>6.6746226669543319E-3</c:v>
                </c:pt>
                <c:pt idx="6">
                  <c:v>6.2750425925123376E-3</c:v>
                </c:pt>
                <c:pt idx="7">
                  <c:v>3.31818418289965E-2</c:v>
                </c:pt>
                <c:pt idx="8">
                  <c:v>9.544659977602199E-2</c:v>
                </c:pt>
                <c:pt idx="9">
                  <c:v>0.11476583948804674</c:v>
                </c:pt>
                <c:pt idx="10">
                  <c:v>0.20367240712266543</c:v>
                </c:pt>
                <c:pt idx="11">
                  <c:v>0.24346424247968226</c:v>
                </c:pt>
                <c:pt idx="12">
                  <c:v>0.23963368873818394</c:v>
                </c:pt>
                <c:pt idx="13">
                  <c:v>0.22789826878523137</c:v>
                </c:pt>
                <c:pt idx="14">
                  <c:v>0.21876478968961777</c:v>
                </c:pt>
                <c:pt idx="15">
                  <c:v>0.21933903125002907</c:v>
                </c:pt>
                <c:pt idx="16">
                  <c:v>0.22762892881400854</c:v>
                </c:pt>
                <c:pt idx="17">
                  <c:v>0.23516361474153757</c:v>
                </c:pt>
                <c:pt idx="18">
                  <c:v>0.2338050447117391</c:v>
                </c:pt>
                <c:pt idx="19">
                  <c:v>0.23114086131354217</c:v>
                </c:pt>
                <c:pt idx="20">
                  <c:v>0.23136413848426871</c:v>
                </c:pt>
                <c:pt idx="21">
                  <c:v>0.22924777341810285</c:v>
                </c:pt>
              </c:numCache>
            </c:numRef>
          </c:val>
          <c:extLst>
            <c:ext xmlns:c16="http://schemas.microsoft.com/office/drawing/2014/chart" uri="{C3380CC4-5D6E-409C-BE32-E72D297353CC}">
              <c16:uniqueId val="{00000003-B5BE-47B1-AE57-4FD35C675902}"/>
            </c:ext>
          </c:extLst>
        </c:ser>
        <c:ser>
          <c:idx val="6"/>
          <c:order val="4"/>
          <c:tx>
            <c:v> Direct Retail</c:v>
          </c:tx>
          <c:spPr>
            <a:solidFill>
              <a:schemeClr val="bg1">
                <a:lumMod val="75000"/>
              </a:schemeClr>
            </a:solidFill>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Offtake'!$M$27:$M$48</c:f>
              <c:numCache>
                <c:formatCode>0%</c:formatCode>
                <c:ptCount val="22"/>
                <c:pt idx="0">
                  <c:v>0</c:v>
                </c:pt>
                <c:pt idx="1">
                  <c:v>0</c:v>
                </c:pt>
                <c:pt idx="2">
                  <c:v>0</c:v>
                </c:pt>
                <c:pt idx="3">
                  <c:v>0</c:v>
                </c:pt>
                <c:pt idx="4">
                  <c:v>0</c:v>
                </c:pt>
                <c:pt idx="5">
                  <c:v>0</c:v>
                </c:pt>
                <c:pt idx="6">
                  <c:v>0</c:v>
                </c:pt>
                <c:pt idx="7">
                  <c:v>0</c:v>
                </c:pt>
                <c:pt idx="8">
                  <c:v>0</c:v>
                </c:pt>
                <c:pt idx="9">
                  <c:v>0</c:v>
                </c:pt>
                <c:pt idx="10">
                  <c:v>0</c:v>
                </c:pt>
                <c:pt idx="11">
                  <c:v>5.817026791001244E-3</c:v>
                </c:pt>
                <c:pt idx="12">
                  <c:v>5.37982000847269E-3</c:v>
                </c:pt>
                <c:pt idx="13">
                  <c:v>7.7172086982441289E-3</c:v>
                </c:pt>
                <c:pt idx="14">
                  <c:v>7.1832078362050033E-3</c:v>
                </c:pt>
                <c:pt idx="15">
                  <c:v>7.0558591046922707E-3</c:v>
                </c:pt>
                <c:pt idx="16">
                  <c:v>6.5384071171109186E-3</c:v>
                </c:pt>
                <c:pt idx="17">
                  <c:v>1.7070316357649627E-2</c:v>
                </c:pt>
                <c:pt idx="18">
                  <c:v>3.9545862739601298E-2</c:v>
                </c:pt>
                <c:pt idx="19">
                  <c:v>5.5315312344329085E-2</c:v>
                </c:pt>
                <c:pt idx="20">
                  <c:v>6.9398367761125235E-2</c:v>
                </c:pt>
                <c:pt idx="21">
                  <c:v>8.2821016138626469E-2</c:v>
                </c:pt>
              </c:numCache>
            </c:numRef>
          </c:val>
          <c:extLst>
            <c:ext xmlns:c16="http://schemas.microsoft.com/office/drawing/2014/chart" uri="{C3380CC4-5D6E-409C-BE32-E72D297353CC}">
              <c16:uniqueId val="{00000004-B5BE-47B1-AE57-4FD35C675902}"/>
            </c:ext>
          </c:extLst>
        </c:ser>
        <c:ser>
          <c:idx val="3"/>
          <c:order val="5"/>
          <c:tx>
            <c:v> On-Site</c:v>
          </c:tx>
          <c:spPr>
            <a:solidFill>
              <a:srgbClr val="C0504D"/>
            </a:solidFill>
            <a:ln w="25400">
              <a:noFill/>
            </a:ln>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Offtake'!$N$27:$N$48</c:f>
              <c:numCache>
                <c:formatCode>0%</c:formatCode>
                <c:ptCount val="22"/>
                <c:pt idx="0">
                  <c:v>1.4803469800255791E-3</c:v>
                </c:pt>
                <c:pt idx="1">
                  <c:v>1.3712705627777814E-3</c:v>
                </c:pt>
                <c:pt idx="2">
                  <c:v>1.4232554243313747E-3</c:v>
                </c:pt>
                <c:pt idx="3">
                  <c:v>1.0762464975598704E-3</c:v>
                </c:pt>
                <c:pt idx="4">
                  <c:v>1.2223107901710604E-3</c:v>
                </c:pt>
                <c:pt idx="5">
                  <c:v>1.0319561013842123E-3</c:v>
                </c:pt>
                <c:pt idx="6">
                  <c:v>1.2133259251081478E-3</c:v>
                </c:pt>
                <c:pt idx="7">
                  <c:v>2.3198387173511722E-3</c:v>
                </c:pt>
                <c:pt idx="8">
                  <c:v>2.1017816407487046E-3</c:v>
                </c:pt>
                <c:pt idx="9">
                  <c:v>1.7251997594994615E-3</c:v>
                </c:pt>
                <c:pt idx="10">
                  <c:v>3.0561034913884752E-3</c:v>
                </c:pt>
                <c:pt idx="11">
                  <c:v>3.7035640866118786E-3</c:v>
                </c:pt>
                <c:pt idx="12">
                  <c:v>3.6697446269559589E-3</c:v>
                </c:pt>
                <c:pt idx="13">
                  <c:v>3.9578847371888716E-3</c:v>
                </c:pt>
                <c:pt idx="14">
                  <c:v>4.7025237352109747E-3</c:v>
                </c:pt>
                <c:pt idx="15">
                  <c:v>4.8488059423850262E-3</c:v>
                </c:pt>
                <c:pt idx="16">
                  <c:v>4.8444950729268476E-3</c:v>
                </c:pt>
                <c:pt idx="17">
                  <c:v>4.3218145611560359E-3</c:v>
                </c:pt>
                <c:pt idx="18">
                  <c:v>3.9342628383829438E-3</c:v>
                </c:pt>
                <c:pt idx="19">
                  <c:v>3.693652335122569E-3</c:v>
                </c:pt>
                <c:pt idx="20">
                  <c:v>3.5796130590832753E-3</c:v>
                </c:pt>
                <c:pt idx="21">
                  <c:v>3.3734218207968074E-3</c:v>
                </c:pt>
              </c:numCache>
            </c:numRef>
          </c:val>
          <c:extLst>
            <c:ext xmlns:c16="http://schemas.microsoft.com/office/drawing/2014/chart" uri="{C3380CC4-5D6E-409C-BE32-E72D297353CC}">
              <c16:uniqueId val="{00000005-B5BE-47B1-AE57-4FD35C675902}"/>
            </c:ext>
          </c:extLst>
        </c:ser>
        <c:ser>
          <c:idx val="7"/>
          <c:order val="6"/>
          <c:tx>
            <c:v> Undisclosed</c:v>
          </c:tx>
          <c:spPr>
            <a:solidFill>
              <a:schemeClr val="bg2">
                <a:lumMod val="50000"/>
              </a:schemeClr>
            </a:solidFill>
          </c:spPr>
          <c:cat>
            <c:numRef>
              <c:f>'Capacity by Offtake'!$A$27:$A$48</c:f>
              <c:numCache>
                <c:formatCode>0</c:formatCode>
                <c:ptCount val="22"/>
                <c:pt idx="0" formatCode="General">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numCache>
            </c:numRef>
          </c:cat>
          <c:val>
            <c:numRef>
              <c:f>'Capacity by Offtake'!$K$27:$K$48</c:f>
              <c:numCache>
                <c:formatCode>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4.1477991158998979E-3</c:v>
                </c:pt>
                <c:pt idx="20">
                  <c:v>6.4041736640319102E-3</c:v>
                </c:pt>
                <c:pt idx="21">
                  <c:v>5.8559147934554379E-3</c:v>
                </c:pt>
              </c:numCache>
            </c:numRef>
          </c:val>
          <c:extLst>
            <c:ext xmlns:c16="http://schemas.microsoft.com/office/drawing/2014/chart" uri="{C3380CC4-5D6E-409C-BE32-E72D297353CC}">
              <c16:uniqueId val="{00000006-B5BE-47B1-AE57-4FD35C675902}"/>
            </c:ext>
          </c:extLst>
        </c:ser>
        <c:dLbls>
          <c:showLegendKey val="0"/>
          <c:showVal val="0"/>
          <c:showCatName val="0"/>
          <c:showSerName val="0"/>
          <c:showPercent val="0"/>
          <c:showBubbleSize val="0"/>
        </c:dLbls>
        <c:axId val="1074623728"/>
        <c:axId val="1"/>
      </c:areaChart>
      <c:catAx>
        <c:axId val="1074623728"/>
        <c:scaling>
          <c:orientation val="minMax"/>
        </c:scaling>
        <c:delete val="0"/>
        <c:axPos val="b"/>
        <c:numFmt formatCode="General" sourceLinked="1"/>
        <c:majorTickMark val="out"/>
        <c:minorTickMark val="none"/>
        <c:tickLblPos val="nextTo"/>
        <c:spPr>
          <a:ln w="3175">
            <a:noFill/>
            <a:prstDash val="solid"/>
          </a:ln>
        </c:spPr>
        <c:txPr>
          <a:bodyPr rot="-5400000" vert="horz"/>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
        <c:crosses val="autoZero"/>
        <c:auto val="1"/>
        <c:lblAlgn val="ctr"/>
        <c:lblOffset val="20"/>
        <c:tickLblSkip val="3"/>
        <c:tickMarkSkip val="1"/>
        <c:noMultiLvlLbl val="0"/>
      </c:catAx>
      <c:valAx>
        <c:axId val="1"/>
        <c:scaling>
          <c:orientation val="minMax"/>
        </c:scaling>
        <c:delete val="0"/>
        <c:axPos val="l"/>
        <c:majorGridlines>
          <c:spPr>
            <a:ln w="3175">
              <a:solidFill>
                <a:srgbClr val="808080"/>
              </a:solidFill>
              <a:prstDash val="sysDash"/>
            </a:ln>
          </c:spPr>
        </c:majorGridlines>
        <c:numFmt formatCode="0%" sourceLinked="1"/>
        <c:majorTickMark val="out"/>
        <c:minorTickMark val="none"/>
        <c:tickLblPos val="nextTo"/>
        <c:spPr>
          <a:ln w="3175">
            <a:noFill/>
            <a:prstDash val="solid"/>
          </a:ln>
        </c:spPr>
        <c:txPr>
          <a:bodyPr rot="0" vert="horz"/>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074623728"/>
        <c:crosses val="autoZero"/>
        <c:crossBetween val="midCat"/>
        <c:majorUnit val="0.2"/>
      </c:valAx>
      <c:spPr>
        <a:noFill/>
        <a:ln w="25400">
          <a:noFill/>
        </a:ln>
      </c:spPr>
    </c:plotArea>
    <c:plotVisOnly val="1"/>
    <c:dispBlanksAs val="zero"/>
    <c:showDLblsOverMax val="0"/>
  </c:chart>
  <c:spPr>
    <a:solidFill>
      <a:schemeClr val="bg1"/>
    </a:solidFill>
    <a:ln w="9525">
      <a:noFill/>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59227467811159E-2"/>
          <c:y val="0.179235752290301"/>
          <c:w val="0.9570815450643777"/>
          <c:h val="0.58530163566604132"/>
        </c:manualLayout>
      </c:layout>
      <c:pieChart>
        <c:varyColors val="1"/>
        <c:ser>
          <c:idx val="0"/>
          <c:order val="0"/>
          <c:spPr>
            <a:solidFill>
              <a:srgbClr val="9999FF"/>
            </a:solidFill>
            <a:ln w="3175">
              <a:noFill/>
              <a:prstDash val="solid"/>
            </a:ln>
          </c:spPr>
          <c:dPt>
            <c:idx val="0"/>
            <c:bubble3D val="0"/>
            <c:spPr>
              <a:solidFill>
                <a:srgbClr val="8064A2"/>
              </a:solidFill>
              <a:ln w="3175">
                <a:noFill/>
                <a:prstDash val="solid"/>
              </a:ln>
            </c:spPr>
            <c:extLst>
              <c:ext xmlns:c16="http://schemas.microsoft.com/office/drawing/2014/chart" uri="{C3380CC4-5D6E-409C-BE32-E72D297353CC}">
                <c16:uniqueId val="{00000001-BCC9-4791-8D2C-C43B6B3CC501}"/>
              </c:ext>
            </c:extLst>
          </c:dPt>
          <c:dPt>
            <c:idx val="1"/>
            <c:bubble3D val="0"/>
            <c:spPr>
              <a:solidFill>
                <a:schemeClr val="accent5">
                  <a:lumMod val="60000"/>
                  <a:lumOff val="40000"/>
                </a:schemeClr>
              </a:solidFill>
              <a:ln w="3175">
                <a:noFill/>
                <a:prstDash val="solid"/>
              </a:ln>
            </c:spPr>
            <c:extLst>
              <c:ext xmlns:c16="http://schemas.microsoft.com/office/drawing/2014/chart" uri="{C3380CC4-5D6E-409C-BE32-E72D297353CC}">
                <c16:uniqueId val="{00000003-BCC9-4791-8D2C-C43B6B3CC501}"/>
              </c:ext>
            </c:extLst>
          </c:dPt>
          <c:dPt>
            <c:idx val="2"/>
            <c:bubble3D val="0"/>
            <c:spPr>
              <a:solidFill>
                <a:schemeClr val="bg2">
                  <a:lumMod val="50000"/>
                </a:schemeClr>
              </a:solidFill>
              <a:ln w="3175">
                <a:noFill/>
                <a:prstDash val="solid"/>
              </a:ln>
            </c:spPr>
            <c:extLst>
              <c:ext xmlns:c16="http://schemas.microsoft.com/office/drawing/2014/chart" uri="{C3380CC4-5D6E-409C-BE32-E72D297353CC}">
                <c16:uniqueId val="{00000005-BCC9-4791-8D2C-C43B6B3CC501}"/>
              </c:ext>
            </c:extLst>
          </c:dPt>
          <c:dPt>
            <c:idx val="3"/>
            <c:bubble3D val="0"/>
            <c:spPr>
              <a:solidFill>
                <a:schemeClr val="accent3"/>
              </a:solidFill>
              <a:ln w="3175">
                <a:noFill/>
                <a:prstDash val="solid"/>
              </a:ln>
            </c:spPr>
            <c:extLst>
              <c:ext xmlns:c16="http://schemas.microsoft.com/office/drawing/2014/chart" uri="{C3380CC4-5D6E-409C-BE32-E72D297353CC}">
                <c16:uniqueId val="{00000007-BCC9-4791-8D2C-C43B6B3CC501}"/>
              </c:ext>
            </c:extLst>
          </c:dPt>
          <c:dPt>
            <c:idx val="4"/>
            <c:bubble3D val="0"/>
            <c:spPr>
              <a:solidFill>
                <a:schemeClr val="bg1">
                  <a:lumMod val="75000"/>
                </a:schemeClr>
              </a:solidFill>
              <a:ln w="3175">
                <a:noFill/>
                <a:prstDash val="solid"/>
              </a:ln>
            </c:spPr>
            <c:extLst>
              <c:ext xmlns:c16="http://schemas.microsoft.com/office/drawing/2014/chart" uri="{C3380CC4-5D6E-409C-BE32-E72D297353CC}">
                <c16:uniqueId val="{00000009-BCC9-4791-8D2C-C43B6B3CC501}"/>
              </c:ext>
            </c:extLst>
          </c:dPt>
          <c:dPt>
            <c:idx val="5"/>
            <c:bubble3D val="0"/>
            <c:spPr>
              <a:solidFill>
                <a:srgbClr val="F79646"/>
              </a:solidFill>
              <a:ln w="3175">
                <a:noFill/>
                <a:prstDash val="solid"/>
              </a:ln>
            </c:spPr>
            <c:extLst>
              <c:ext xmlns:c16="http://schemas.microsoft.com/office/drawing/2014/chart" uri="{C3380CC4-5D6E-409C-BE32-E72D297353CC}">
                <c16:uniqueId val="{0000000B-BCC9-4791-8D2C-C43B6B3CC501}"/>
              </c:ext>
            </c:extLst>
          </c:dPt>
          <c:dPt>
            <c:idx val="6"/>
            <c:bubble3D val="0"/>
            <c:spPr>
              <a:solidFill>
                <a:srgbClr val="F79646"/>
              </a:solidFill>
              <a:ln w="3175">
                <a:noFill/>
                <a:prstDash val="solid"/>
              </a:ln>
            </c:spPr>
            <c:extLst>
              <c:ext xmlns:c16="http://schemas.microsoft.com/office/drawing/2014/chart" uri="{C3380CC4-5D6E-409C-BE32-E72D297353CC}">
                <c16:uniqueId val="{0000000D-BCC9-4791-8D2C-C43B6B3CC501}"/>
              </c:ext>
            </c:extLst>
          </c:dPt>
          <c:val>
            <c:numRef>
              <c:f>'Capacity by Offtake'!$B$51:$H$51</c:f>
              <c:numCache>
                <c:formatCode>#,##0</c:formatCode>
                <c:ptCount val="7"/>
                <c:pt idx="0">
                  <c:v>3188.7349999999997</c:v>
                </c:pt>
                <c:pt idx="1">
                  <c:v>1087.595</c:v>
                </c:pt>
                <c:pt idx="2">
                  <c:v>0</c:v>
                </c:pt>
                <c:pt idx="3">
                  <c:v>895</c:v>
                </c:pt>
                <c:pt idx="4">
                  <c:v>2066.5950000000003</c:v>
                </c:pt>
                <c:pt idx="5">
                  <c:v>10.7</c:v>
                </c:pt>
                <c:pt idx="6">
                  <c:v>1888.0249999999999</c:v>
                </c:pt>
              </c:numCache>
            </c:numRef>
          </c:val>
          <c:extLst>
            <c:ext xmlns:c16="http://schemas.microsoft.com/office/drawing/2014/chart" uri="{C3380CC4-5D6E-409C-BE32-E72D297353CC}">
              <c16:uniqueId val="{0000000E-BCC9-4791-8D2C-C43B6B3CC501}"/>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chemeClr val="bg1"/>
    </a:solidFill>
    <a:ln w="9525">
      <a:noFill/>
    </a:ln>
  </c:spPr>
  <c:txPr>
    <a:bodyPr/>
    <a:lstStyle/>
    <a:p>
      <a:pPr>
        <a:defRPr sz="1100" b="1"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orientation="landscape"/>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37901286965703E-2"/>
          <c:y val="0.110380559698011"/>
          <c:w val="0.867021170968164"/>
          <c:h val="0.79365690249238796"/>
        </c:manualLayout>
      </c:layout>
      <c:barChart>
        <c:barDir val="col"/>
        <c:grouping val="clustered"/>
        <c:varyColors val="0"/>
        <c:ser>
          <c:idx val="2"/>
          <c:order val="2"/>
          <c:tx>
            <c:strRef>
              <c:f>'Avg Capacity, Height &amp; Diameter'!$A$25</c:f>
              <c:strCache>
                <c:ptCount val="1"/>
                <c:pt idx="0">
                  <c:v>Average Nameplate Capacity (left scale)</c:v>
                </c:pt>
              </c:strCache>
            </c:strRef>
          </c:tx>
          <c:spPr>
            <a:solidFill>
              <a:schemeClr val="bg1">
                <a:lumMod val="65000"/>
              </a:schemeClr>
            </a:solidFill>
            <a:ln w="12700">
              <a:noFill/>
              <a:prstDash val="solid"/>
            </a:ln>
          </c:spPr>
          <c:invertIfNegative val="0"/>
          <c:cat>
            <c:strRef>
              <c:f>'Avg Capacity, Height &amp; Diameter'!$B$24:$S$24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'Avg Capacity, Height &amp; Diameter'!$B$25:$S$25</c:f>
              <c:numCache>
                <c:formatCode>0.00</c:formatCode>
                <c:ptCount val="18"/>
                <c:pt idx="0">
                  <c:v>0.7163891</c:v>
                </c:pt>
                <c:pt idx="1">
                  <c:v>0.88826479999999997</c:v>
                </c:pt>
                <c:pt idx="2">
                  <c:v>1.2335670000000001</c:v>
                </c:pt>
                <c:pt idx="3">
                  <c:v>1.455627</c:v>
                </c:pt>
                <c:pt idx="4">
                  <c:v>1.612465</c:v>
                </c:pt>
                <c:pt idx="5">
                  <c:v>1.6455329999999999</c:v>
                </c:pt>
                <c:pt idx="6">
                  <c:v>1.6668529999999999</c:v>
                </c:pt>
                <c:pt idx="7">
                  <c:v>1.741606</c:v>
                </c:pt>
                <c:pt idx="8">
                  <c:v>1.791247</c:v>
                </c:pt>
                <c:pt idx="9">
                  <c:v>1.966372</c:v>
                </c:pt>
                <c:pt idx="10">
                  <c:v>1.9456389999999999</c:v>
                </c:pt>
                <c:pt idx="11">
                  <c:v>1.864476</c:v>
                </c:pt>
                <c:pt idx="12">
                  <c:v>1.9407350000000001</c:v>
                </c:pt>
                <c:pt idx="13">
                  <c:v>2.0062259999999998</c:v>
                </c:pt>
                <c:pt idx="14">
                  <c:v>2.1511100000000001</c:v>
                </c:pt>
                <c:pt idx="15">
                  <c:v>2.3218130000000001</c:v>
                </c:pt>
                <c:pt idx="16">
                  <c:v>2.4303759999999999</c:v>
                </c:pt>
                <c:pt idx="17">
                  <c:v>2.5508519999999999</c:v>
                </c:pt>
              </c:numCache>
            </c:numRef>
          </c:val>
          <c:extLst>
            <c:ext xmlns:c16="http://schemas.microsoft.com/office/drawing/2014/chart" uri="{C3380CC4-5D6E-409C-BE32-E72D297353CC}">
              <c16:uniqueId val="{00000000-0755-473E-B0AD-7DA4FC9216ED}"/>
            </c:ext>
          </c:extLst>
        </c:ser>
        <c:dLbls>
          <c:showLegendKey val="0"/>
          <c:showVal val="0"/>
          <c:showCatName val="0"/>
          <c:showSerName val="0"/>
          <c:showPercent val="0"/>
          <c:showBubbleSize val="0"/>
        </c:dLbls>
        <c:gapWidth val="50"/>
        <c:overlap val="100"/>
        <c:axId val="2079063928"/>
        <c:axId val="2079067336"/>
      </c:barChart>
      <c:lineChart>
        <c:grouping val="standard"/>
        <c:varyColors val="0"/>
        <c:ser>
          <c:idx val="0"/>
          <c:order val="0"/>
          <c:tx>
            <c:strRef>
              <c:f>'Avg Capacity, Height &amp; Diameter'!$A$26</c:f>
              <c:strCache>
                <c:ptCount val="1"/>
                <c:pt idx="0">
                  <c:v>Average Rotor Diameter (right scale)</c:v>
                </c:pt>
              </c:strCache>
            </c:strRef>
          </c:tx>
          <c:spPr>
            <a:ln w="38100">
              <a:solidFill>
                <a:schemeClr val="accent3"/>
              </a:solidFill>
              <a:prstDash val="solid"/>
            </a:ln>
          </c:spPr>
          <c:marker>
            <c:symbol val="none"/>
          </c:marker>
          <c:cat>
            <c:strRef>
              <c:f>'Avg Capacity, Height &amp; Diameter'!$B$24:$S$24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'Avg Capacity, Height &amp; Diameter'!$B$26:$S$26</c:f>
              <c:numCache>
                <c:formatCode>0.0</c:formatCode>
                <c:ptCount val="18"/>
                <c:pt idx="0">
                  <c:v>48.206699999999998</c:v>
                </c:pt>
                <c:pt idx="1">
                  <c:v>52.945</c:v>
                </c:pt>
                <c:pt idx="2">
                  <c:v>63.630400000000002</c:v>
                </c:pt>
                <c:pt idx="3">
                  <c:v>73.614800000000002</c:v>
                </c:pt>
                <c:pt idx="4">
                  <c:v>77.871899999999997</c:v>
                </c:pt>
                <c:pt idx="5">
                  <c:v>79.039299999999997</c:v>
                </c:pt>
                <c:pt idx="6">
                  <c:v>79.274199999999993</c:v>
                </c:pt>
                <c:pt idx="7">
                  <c:v>81.507999999999996</c:v>
                </c:pt>
                <c:pt idx="8">
                  <c:v>84.083699999999993</c:v>
                </c:pt>
                <c:pt idx="9">
                  <c:v>88.985699999999994</c:v>
                </c:pt>
                <c:pt idx="10">
                  <c:v>93.400800000000004</c:v>
                </c:pt>
                <c:pt idx="11">
                  <c:v>96.8857</c:v>
                </c:pt>
                <c:pt idx="12">
                  <c:v>99.450800000000001</c:v>
                </c:pt>
                <c:pt idx="13">
                  <c:v>102.389</c:v>
                </c:pt>
                <c:pt idx="14">
                  <c:v>108.23099999999999</c:v>
                </c:pt>
                <c:pt idx="15">
                  <c:v>113.004</c:v>
                </c:pt>
                <c:pt idx="16">
                  <c:v>115.622</c:v>
                </c:pt>
                <c:pt idx="17">
                  <c:v>121.16</c:v>
                </c:pt>
              </c:numCache>
            </c:numRef>
          </c:val>
          <c:smooth val="0"/>
          <c:extLst>
            <c:ext xmlns:c16="http://schemas.microsoft.com/office/drawing/2014/chart" uri="{C3380CC4-5D6E-409C-BE32-E72D297353CC}">
              <c16:uniqueId val="{00000001-0755-473E-B0AD-7DA4FC9216ED}"/>
            </c:ext>
          </c:extLst>
        </c:ser>
        <c:ser>
          <c:idx val="1"/>
          <c:order val="1"/>
          <c:tx>
            <c:strRef>
              <c:f>'Avg Capacity, Height &amp; Diameter'!$A$27</c:f>
              <c:strCache>
                <c:ptCount val="1"/>
                <c:pt idx="0">
                  <c:v>Average Hub Height (right scale)</c:v>
                </c:pt>
              </c:strCache>
            </c:strRef>
          </c:tx>
          <c:spPr>
            <a:ln w="38100">
              <a:solidFill>
                <a:schemeClr val="accent1"/>
              </a:solidFill>
              <a:prstDash val="solid"/>
            </a:ln>
          </c:spPr>
          <c:marker>
            <c:symbol val="none"/>
          </c:marker>
          <c:cat>
            <c:strRef>
              <c:f>'Avg Capacity, Height &amp; Diameter'!$B$24:$S$24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'Avg Capacity, Height &amp; Diameter'!$B$27:$S$27</c:f>
              <c:numCache>
                <c:formatCode>0.0</c:formatCode>
                <c:ptCount val="18"/>
                <c:pt idx="0">
                  <c:v>56.570700000000002</c:v>
                </c:pt>
                <c:pt idx="1">
                  <c:v>58.197099999999999</c:v>
                </c:pt>
                <c:pt idx="2">
                  <c:v>66.162999999999997</c:v>
                </c:pt>
                <c:pt idx="3">
                  <c:v>74.107100000000003</c:v>
                </c:pt>
                <c:pt idx="4">
                  <c:v>75.964299999999994</c:v>
                </c:pt>
                <c:pt idx="5">
                  <c:v>78.161600000000007</c:v>
                </c:pt>
                <c:pt idx="6">
                  <c:v>78.472200000000001</c:v>
                </c:pt>
                <c:pt idx="7">
                  <c:v>78.822000000000003</c:v>
                </c:pt>
                <c:pt idx="8">
                  <c:v>79.666200000000003</c:v>
                </c:pt>
                <c:pt idx="9">
                  <c:v>80.965699999999998</c:v>
                </c:pt>
                <c:pt idx="10">
                  <c:v>83.772999999999996</c:v>
                </c:pt>
                <c:pt idx="11">
                  <c:v>80.494799999999998</c:v>
                </c:pt>
                <c:pt idx="12">
                  <c:v>82.677199999999999</c:v>
                </c:pt>
                <c:pt idx="13">
                  <c:v>82.432500000000005</c:v>
                </c:pt>
                <c:pt idx="14">
                  <c:v>82.996600000000001</c:v>
                </c:pt>
                <c:pt idx="15">
                  <c:v>86.007599999999996</c:v>
                </c:pt>
                <c:pt idx="16">
                  <c:v>88.093000000000004</c:v>
                </c:pt>
                <c:pt idx="17">
                  <c:v>90.084800000000001</c:v>
                </c:pt>
              </c:numCache>
            </c:numRef>
          </c:val>
          <c:smooth val="0"/>
          <c:extLst>
            <c:ext xmlns:c16="http://schemas.microsoft.com/office/drawing/2014/chart" uri="{C3380CC4-5D6E-409C-BE32-E72D297353CC}">
              <c16:uniqueId val="{00000002-0755-473E-B0AD-7DA4FC9216ED}"/>
            </c:ext>
          </c:extLst>
        </c:ser>
        <c:dLbls>
          <c:showLegendKey val="0"/>
          <c:showVal val="0"/>
          <c:showCatName val="0"/>
          <c:showSerName val="0"/>
          <c:showPercent val="0"/>
          <c:showBubbleSize val="0"/>
        </c:dLbls>
        <c:marker val="1"/>
        <c:smooth val="0"/>
        <c:axId val="2079071224"/>
        <c:axId val="2079074104"/>
      </c:lineChart>
      <c:catAx>
        <c:axId val="2079063928"/>
        <c:scaling>
          <c:orientation val="minMax"/>
        </c:scaling>
        <c:delete val="0"/>
        <c:axPos val="b"/>
        <c:numFmt formatCode="General" sourceLinked="1"/>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2079067336"/>
        <c:crosses val="autoZero"/>
        <c:auto val="1"/>
        <c:lblAlgn val="ctr"/>
        <c:lblOffset val="100"/>
        <c:tickLblSkip val="2"/>
        <c:tickMarkSkip val="1"/>
        <c:noMultiLvlLbl val="0"/>
      </c:catAx>
      <c:valAx>
        <c:axId val="2079067336"/>
        <c:scaling>
          <c:orientation val="minMax"/>
          <c:max val="3.5"/>
          <c:min val="0"/>
        </c:scaling>
        <c:delete val="0"/>
        <c:axPos val="l"/>
        <c:majorGridlines>
          <c:spPr>
            <a:ln w="3175">
              <a:solidFill>
                <a:schemeClr val="bg1">
                  <a:lumMod val="75000"/>
                </a:schemeClr>
              </a:solidFill>
              <a:prstDash val="solid"/>
            </a:ln>
          </c:spPr>
        </c:majorGridlines>
        <c:numFmt formatCode="#,##0.0" sourceLinked="0"/>
        <c:majorTickMark val="out"/>
        <c:minorTickMark val="none"/>
        <c:tickLblPos val="nextTo"/>
        <c:spPr>
          <a:ln w="3175">
            <a:noFill/>
            <a:prstDash val="solid"/>
          </a:ln>
        </c:spPr>
        <c:txPr>
          <a:bodyPr rot="0" vert="horz"/>
          <a:lstStyle/>
          <a:p>
            <a:pPr>
              <a:defRPr/>
            </a:pPr>
            <a:endParaRPr lang="en-US"/>
          </a:p>
        </c:txPr>
        <c:crossAx val="2079063928"/>
        <c:crosses val="autoZero"/>
        <c:crossBetween val="between"/>
        <c:majorUnit val="0.5"/>
      </c:valAx>
      <c:catAx>
        <c:axId val="2079071224"/>
        <c:scaling>
          <c:orientation val="minMax"/>
        </c:scaling>
        <c:delete val="1"/>
        <c:axPos val="b"/>
        <c:numFmt formatCode="General" sourceLinked="1"/>
        <c:majorTickMark val="out"/>
        <c:minorTickMark val="none"/>
        <c:tickLblPos val="nextTo"/>
        <c:crossAx val="2079074104"/>
        <c:crosses val="autoZero"/>
        <c:auto val="1"/>
        <c:lblAlgn val="ctr"/>
        <c:lblOffset val="100"/>
        <c:noMultiLvlLbl val="0"/>
      </c:catAx>
      <c:valAx>
        <c:axId val="2079074104"/>
        <c:scaling>
          <c:orientation val="minMax"/>
          <c:max val="140"/>
          <c:min val="0"/>
        </c:scaling>
        <c:delete val="0"/>
        <c:axPos val="r"/>
        <c:numFmt formatCode="#,##0" sourceLinked="0"/>
        <c:majorTickMark val="out"/>
        <c:minorTickMark val="none"/>
        <c:tickLblPos val="nextTo"/>
        <c:spPr>
          <a:ln w="3175">
            <a:noFill/>
            <a:prstDash val="solid"/>
          </a:ln>
        </c:spPr>
        <c:txPr>
          <a:bodyPr rot="0" vert="horz"/>
          <a:lstStyle/>
          <a:p>
            <a:pPr>
              <a:defRPr/>
            </a:pPr>
            <a:endParaRPr lang="en-US"/>
          </a:p>
        </c:txPr>
        <c:crossAx val="2079071224"/>
        <c:crosses val="max"/>
        <c:crossBetween val="between"/>
        <c:majorUnit val="20"/>
      </c:valAx>
      <c:spPr>
        <a:noFill/>
        <a:ln w="25400">
          <a:noFill/>
        </a:ln>
      </c:spPr>
    </c:plotArea>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960558837969199"/>
          <c:y val="0.15415312726022901"/>
          <c:w val="0.65632689468503902"/>
          <c:h val="0.71461067366579201"/>
        </c:manualLayout>
      </c:layout>
      <c:barChart>
        <c:barDir val="col"/>
        <c:grouping val="percentStacked"/>
        <c:varyColors val="0"/>
        <c:ser>
          <c:idx val="1"/>
          <c:order val="0"/>
          <c:tx>
            <c:strRef>
              <c:f>'Cap, Height &amp; Diameter Trends'!$A$34</c:f>
              <c:strCache>
                <c:ptCount val="1"/>
                <c:pt idx="0">
                  <c:v>&lt;100 m</c:v>
                </c:pt>
              </c:strCache>
            </c:strRef>
          </c:tx>
          <c:spPr>
            <a:solidFill>
              <a:schemeClr val="accent3">
                <a:lumMod val="20000"/>
                <a:lumOff val="80000"/>
              </a:schemeClr>
            </a:solidFill>
          </c:spPr>
          <c:invertIfNegative val="0"/>
          <c:cat>
            <c:numRef>
              <c:f>'Cap, Height &amp; Diameter Trends'!$B$33:$L$33</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Trends'!$B$34:$L$34</c:f>
              <c:numCache>
                <c:formatCode>0%</c:formatCode>
                <c:ptCount val="11"/>
                <c:pt idx="0">
                  <c:v>0.99980000000000002</c:v>
                </c:pt>
                <c:pt idx="1">
                  <c:v>0.92370000000000008</c:v>
                </c:pt>
                <c:pt idx="2">
                  <c:v>0.76639999999999997</c:v>
                </c:pt>
                <c:pt idx="3">
                  <c:v>0.52680000000000005</c:v>
                </c:pt>
                <c:pt idx="4">
                  <c:v>0.25600000000000001</c:v>
                </c:pt>
                <c:pt idx="5">
                  <c:v>0.19519999999999998</c:v>
                </c:pt>
                <c:pt idx="6">
                  <c:v>0.13639999999999999</c:v>
                </c:pt>
                <c:pt idx="7">
                  <c:v>2.8900000000000002E-2</c:v>
                </c:pt>
                <c:pt idx="8">
                  <c:v>9.5999999999999992E-3</c:v>
                </c:pt>
                <c:pt idx="9">
                  <c:v>8.3000000000000001E-3</c:v>
                </c:pt>
                <c:pt idx="10">
                  <c:v>2E-3</c:v>
                </c:pt>
              </c:numCache>
            </c:numRef>
          </c:val>
          <c:extLst>
            <c:ext xmlns:c16="http://schemas.microsoft.com/office/drawing/2014/chart" uri="{C3380CC4-5D6E-409C-BE32-E72D297353CC}">
              <c16:uniqueId val="{00000000-5B3D-4028-AFA2-92681E71AE2C}"/>
            </c:ext>
          </c:extLst>
        </c:ser>
        <c:ser>
          <c:idx val="2"/>
          <c:order val="1"/>
          <c:tx>
            <c:strRef>
              <c:f>'Cap, Height &amp; Diameter Trends'!$A$35</c:f>
              <c:strCache>
                <c:ptCount val="1"/>
                <c:pt idx="0">
                  <c:v>100-115 m</c:v>
                </c:pt>
              </c:strCache>
            </c:strRef>
          </c:tx>
          <c:spPr>
            <a:solidFill>
              <a:schemeClr val="accent3">
                <a:lumMod val="40000"/>
                <a:lumOff val="60000"/>
              </a:schemeClr>
            </a:solidFill>
          </c:spPr>
          <c:invertIfNegative val="0"/>
          <c:cat>
            <c:numRef>
              <c:f>'Cap, Height &amp; Diameter Trends'!$B$33:$L$33</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Trends'!$B$35:$L$35</c:f>
              <c:numCache>
                <c:formatCode>0%</c:formatCode>
                <c:ptCount val="11"/>
                <c:pt idx="0">
                  <c:v>2.0000000000000001E-4</c:v>
                </c:pt>
                <c:pt idx="1">
                  <c:v>7.6299999999999993E-2</c:v>
                </c:pt>
                <c:pt idx="2">
                  <c:v>0.2336</c:v>
                </c:pt>
                <c:pt idx="3">
                  <c:v>0.46529999999999999</c:v>
                </c:pt>
                <c:pt idx="4">
                  <c:v>0.74400000000000011</c:v>
                </c:pt>
                <c:pt idx="5">
                  <c:v>0.79519999999999991</c:v>
                </c:pt>
                <c:pt idx="6">
                  <c:v>0.79150000000000009</c:v>
                </c:pt>
                <c:pt idx="7">
                  <c:v>0.70379999999999998</c:v>
                </c:pt>
                <c:pt idx="8">
                  <c:v>0.59929999999999994</c:v>
                </c:pt>
                <c:pt idx="9">
                  <c:v>0.43270000000000003</c:v>
                </c:pt>
                <c:pt idx="10">
                  <c:v>0.1595</c:v>
                </c:pt>
              </c:numCache>
            </c:numRef>
          </c:val>
          <c:extLst>
            <c:ext xmlns:c16="http://schemas.microsoft.com/office/drawing/2014/chart" uri="{C3380CC4-5D6E-409C-BE32-E72D297353CC}">
              <c16:uniqueId val="{00000001-5B3D-4028-AFA2-92681E71AE2C}"/>
            </c:ext>
          </c:extLst>
        </c:ser>
        <c:ser>
          <c:idx val="6"/>
          <c:order val="2"/>
          <c:tx>
            <c:strRef>
              <c:f>'Cap, Height &amp; Diameter Trends'!$A$36</c:f>
              <c:strCache>
                <c:ptCount val="1"/>
                <c:pt idx="0">
                  <c:v>115-130 m</c:v>
                </c:pt>
              </c:strCache>
            </c:strRef>
          </c:tx>
          <c:spPr>
            <a:solidFill>
              <a:schemeClr val="accent3"/>
            </a:solidFill>
            <a:ln>
              <a:noFill/>
            </a:ln>
          </c:spPr>
          <c:invertIfNegative val="0"/>
          <c:cat>
            <c:numRef>
              <c:f>'Cap, Height &amp; Diameter Trends'!$B$33:$L$33</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Trends'!$B$36:$L$36</c:f>
              <c:numCache>
                <c:formatCode>0%</c:formatCode>
                <c:ptCount val="11"/>
                <c:pt idx="0">
                  <c:v>0</c:v>
                </c:pt>
                <c:pt idx="1">
                  <c:v>0</c:v>
                </c:pt>
                <c:pt idx="2">
                  <c:v>0</c:v>
                </c:pt>
                <c:pt idx="3">
                  <c:v>7.9000000000000008E-3</c:v>
                </c:pt>
                <c:pt idx="4">
                  <c:v>0</c:v>
                </c:pt>
                <c:pt idx="5">
                  <c:v>9.5999999999999992E-3</c:v>
                </c:pt>
                <c:pt idx="6">
                  <c:v>7.22E-2</c:v>
                </c:pt>
                <c:pt idx="7">
                  <c:v>0.26719999999999999</c:v>
                </c:pt>
                <c:pt idx="8">
                  <c:v>0.3911</c:v>
                </c:pt>
                <c:pt idx="9">
                  <c:v>0.52500000000000002</c:v>
                </c:pt>
                <c:pt idx="10">
                  <c:v>0.69189999999999996</c:v>
                </c:pt>
              </c:numCache>
            </c:numRef>
          </c:val>
          <c:extLst>
            <c:ext xmlns:c16="http://schemas.microsoft.com/office/drawing/2014/chart" uri="{C3380CC4-5D6E-409C-BE32-E72D297353CC}">
              <c16:uniqueId val="{00000002-5B3D-4028-AFA2-92681E71AE2C}"/>
            </c:ext>
          </c:extLst>
        </c:ser>
        <c:ser>
          <c:idx val="7"/>
          <c:order val="3"/>
          <c:tx>
            <c:strRef>
              <c:f>'Cap, Height &amp; Diameter Trends'!$A$37</c:f>
              <c:strCache>
                <c:ptCount val="1"/>
                <c:pt idx="0">
                  <c:v>≥130 m</c:v>
                </c:pt>
              </c:strCache>
            </c:strRef>
          </c:tx>
          <c:spPr>
            <a:solidFill>
              <a:schemeClr val="accent3">
                <a:lumMod val="50000"/>
              </a:schemeClr>
            </a:solidFill>
            <a:ln>
              <a:noFill/>
            </a:ln>
          </c:spPr>
          <c:invertIfNegative val="0"/>
          <c:cat>
            <c:numRef>
              <c:f>'Cap, Height &amp; Diameter Trends'!$B$33:$L$33</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Trends'!$B$37:$L$37</c:f>
              <c:numCache>
                <c:formatCode>0%</c:formatCode>
                <c:ptCount val="11"/>
                <c:pt idx="0">
                  <c:v>0</c:v>
                </c:pt>
                <c:pt idx="1">
                  <c:v>0</c:v>
                </c:pt>
                <c:pt idx="2">
                  <c:v>0</c:v>
                </c:pt>
                <c:pt idx="3">
                  <c:v>0</c:v>
                </c:pt>
                <c:pt idx="4">
                  <c:v>0</c:v>
                </c:pt>
                <c:pt idx="5">
                  <c:v>0</c:v>
                </c:pt>
                <c:pt idx="6">
                  <c:v>0</c:v>
                </c:pt>
                <c:pt idx="7">
                  <c:v>0</c:v>
                </c:pt>
                <c:pt idx="8">
                  <c:v>0</c:v>
                </c:pt>
                <c:pt idx="9">
                  <c:v>3.4000000000000002E-2</c:v>
                </c:pt>
                <c:pt idx="10">
                  <c:v>0.14660000000000001</c:v>
                </c:pt>
              </c:numCache>
            </c:numRef>
          </c:val>
          <c:extLst>
            <c:ext xmlns:c16="http://schemas.microsoft.com/office/drawing/2014/chart" uri="{C3380CC4-5D6E-409C-BE32-E72D297353CC}">
              <c16:uniqueId val="{00000003-5B3D-4028-AFA2-92681E71AE2C}"/>
            </c:ext>
          </c:extLst>
        </c:ser>
        <c:dLbls>
          <c:showLegendKey val="0"/>
          <c:showVal val="0"/>
          <c:showCatName val="0"/>
          <c:showSerName val="0"/>
          <c:showPercent val="0"/>
          <c:showBubbleSize val="0"/>
        </c:dLbls>
        <c:gapWidth val="25"/>
        <c:overlap val="100"/>
        <c:axId val="2109377192"/>
        <c:axId val="2109380616"/>
      </c:barChart>
      <c:lineChart>
        <c:grouping val="standard"/>
        <c:varyColors val="0"/>
        <c:ser>
          <c:idx val="5"/>
          <c:order val="4"/>
          <c:tx>
            <c:strRef>
              <c:f>'Cap, Height &amp; Diameter Trends'!$A$38</c:f>
              <c:strCache>
                <c:ptCount val="1"/>
                <c:pt idx="0">
                  <c:v>Average</c:v>
                </c:pt>
              </c:strCache>
            </c:strRef>
          </c:tx>
          <c:spPr>
            <a:ln w="25400">
              <a:solidFill>
                <a:sysClr val="windowText" lastClr="000000"/>
              </a:solidFill>
            </a:ln>
          </c:spPr>
          <c:marker>
            <c:symbol val="none"/>
          </c:marker>
          <c:cat>
            <c:numRef>
              <c:f>'Cap, Height &amp; Diameter Trends'!$B$33:$L$33</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Trends'!$B$38:$L$38</c:f>
              <c:numCache>
                <c:formatCode>0.0</c:formatCode>
                <c:ptCount val="11"/>
                <c:pt idx="0">
                  <c:v>81.507999999999996</c:v>
                </c:pt>
                <c:pt idx="1">
                  <c:v>84.083699999999993</c:v>
                </c:pt>
                <c:pt idx="2">
                  <c:v>88.985699999999994</c:v>
                </c:pt>
                <c:pt idx="3">
                  <c:v>93.400800000000004</c:v>
                </c:pt>
                <c:pt idx="4">
                  <c:v>96.8857</c:v>
                </c:pt>
                <c:pt idx="5">
                  <c:v>99.450800000000001</c:v>
                </c:pt>
                <c:pt idx="6">
                  <c:v>102.389</c:v>
                </c:pt>
                <c:pt idx="7">
                  <c:v>108.23099999999999</c:v>
                </c:pt>
                <c:pt idx="8">
                  <c:v>113.004</c:v>
                </c:pt>
                <c:pt idx="9">
                  <c:v>115.622</c:v>
                </c:pt>
                <c:pt idx="10">
                  <c:v>121.16</c:v>
                </c:pt>
              </c:numCache>
            </c:numRef>
          </c:val>
          <c:smooth val="0"/>
          <c:extLst>
            <c:ext xmlns:c16="http://schemas.microsoft.com/office/drawing/2014/chart" uri="{C3380CC4-5D6E-409C-BE32-E72D297353CC}">
              <c16:uniqueId val="{00000004-5B3D-4028-AFA2-92681E71AE2C}"/>
            </c:ext>
          </c:extLst>
        </c:ser>
        <c:dLbls>
          <c:showLegendKey val="0"/>
          <c:showVal val="0"/>
          <c:showCatName val="0"/>
          <c:showSerName val="0"/>
          <c:showPercent val="0"/>
          <c:showBubbleSize val="0"/>
        </c:dLbls>
        <c:marker val="1"/>
        <c:smooth val="0"/>
        <c:axId val="2109387496"/>
        <c:axId val="2109384184"/>
      </c:lineChart>
      <c:catAx>
        <c:axId val="2109377192"/>
        <c:scaling>
          <c:orientation val="minMax"/>
        </c:scaling>
        <c:delete val="0"/>
        <c:axPos val="b"/>
        <c:numFmt formatCode="General" sourceLinked="1"/>
        <c:majorTickMark val="out"/>
        <c:minorTickMark val="none"/>
        <c:tickLblPos val="nextTo"/>
        <c:spPr>
          <a:ln w="3175">
            <a:noFill/>
          </a:ln>
        </c:spPr>
        <c:txPr>
          <a:bodyPr rot="0" vert="horz"/>
          <a:lstStyle/>
          <a:p>
            <a:pPr>
              <a:defRPr/>
            </a:pPr>
            <a:endParaRPr lang="en-US"/>
          </a:p>
        </c:txPr>
        <c:crossAx val="2109380616"/>
        <c:crosses val="autoZero"/>
        <c:auto val="0"/>
        <c:lblAlgn val="ctr"/>
        <c:lblOffset val="0"/>
        <c:tickLblSkip val="2"/>
        <c:noMultiLvlLbl val="0"/>
      </c:catAx>
      <c:valAx>
        <c:axId val="2109380616"/>
        <c:scaling>
          <c:orientation val="minMax"/>
          <c:max val="1"/>
        </c:scaling>
        <c:delete val="0"/>
        <c:axPos val="l"/>
        <c:majorGridlines>
          <c:spPr>
            <a:ln w="3175">
              <a:noFill/>
            </a:ln>
          </c:spPr>
        </c:majorGridlines>
        <c:numFmt formatCode="0%" sourceLinked="1"/>
        <c:majorTickMark val="out"/>
        <c:minorTickMark val="none"/>
        <c:tickLblPos val="nextTo"/>
        <c:spPr>
          <a:ln w="3175">
            <a:noFill/>
          </a:ln>
        </c:spPr>
        <c:txPr>
          <a:bodyPr/>
          <a:lstStyle/>
          <a:p>
            <a:pPr>
              <a:defRPr>
                <a:solidFill>
                  <a:schemeClr val="bg1"/>
                </a:solidFill>
              </a:defRPr>
            </a:pPr>
            <a:endParaRPr lang="en-US"/>
          </a:p>
        </c:txPr>
        <c:crossAx val="2109377192"/>
        <c:crosses val="autoZero"/>
        <c:crossBetween val="between"/>
        <c:majorUnit val="0.2"/>
      </c:valAx>
      <c:valAx>
        <c:axId val="2109384184"/>
        <c:scaling>
          <c:orientation val="minMax"/>
          <c:max val="140"/>
          <c:min val="40"/>
        </c:scaling>
        <c:delete val="0"/>
        <c:axPos val="r"/>
        <c:numFmt formatCode="0" sourceLinked="0"/>
        <c:majorTickMark val="out"/>
        <c:minorTickMark val="none"/>
        <c:tickLblPos val="nextTo"/>
        <c:spPr>
          <a:ln w="3175">
            <a:noFill/>
          </a:ln>
        </c:spPr>
        <c:crossAx val="2109387496"/>
        <c:crosses val="max"/>
        <c:crossBetween val="between"/>
        <c:majorUnit val="20"/>
      </c:valAx>
      <c:catAx>
        <c:axId val="2109387496"/>
        <c:scaling>
          <c:orientation val="minMax"/>
        </c:scaling>
        <c:delete val="1"/>
        <c:axPos val="b"/>
        <c:numFmt formatCode="General" sourceLinked="1"/>
        <c:majorTickMark val="out"/>
        <c:minorTickMark val="none"/>
        <c:tickLblPos val="nextTo"/>
        <c:crossAx val="2109384184"/>
        <c:crosses val="autoZero"/>
        <c:auto val="0"/>
        <c:lblAlgn val="ctr"/>
        <c:lblOffset val="100"/>
        <c:noMultiLvlLbl val="0"/>
      </c:catAx>
      <c:spPr>
        <a:ln w="3175">
          <a:noFill/>
        </a:ln>
      </c:spPr>
    </c:plotArea>
    <c:legend>
      <c:legendPos val="r"/>
      <c:legendEntry>
        <c:idx val="4"/>
        <c:delete val="1"/>
      </c:legendEntry>
      <c:layout>
        <c:manualLayout>
          <c:xMode val="edge"/>
          <c:yMode val="edge"/>
          <c:x val="0.270361351162062"/>
          <c:y val="0.56860520387707503"/>
          <c:w val="0.296531739716828"/>
          <c:h val="0.28606392212784398"/>
        </c:manualLayout>
      </c:layout>
      <c:overlay val="0"/>
      <c:spPr>
        <a:solidFill>
          <a:schemeClr val="bg1">
            <a:alpha val="50000"/>
          </a:schemeClr>
        </a:solidFill>
        <a:ln w="6350">
          <a:solidFill>
            <a:schemeClr val="tx1"/>
          </a:solidFill>
        </a:ln>
      </c:spPr>
    </c:legend>
    <c:plotVisOnly val="1"/>
    <c:dispBlanksAs val="gap"/>
    <c:showDLblsOverMax val="0"/>
  </c:chart>
  <c:spPr>
    <a:ln>
      <a:noFill/>
    </a:ln>
  </c:spPr>
  <c:txPr>
    <a:bodyPr/>
    <a:lstStyle/>
    <a:p>
      <a:pPr>
        <a:defRPr sz="1000" b="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9847447520671899"/>
          <c:y val="0.147093190186566"/>
          <c:w val="0.65632689468503902"/>
          <c:h val="0.71461067366579201"/>
        </c:manualLayout>
      </c:layout>
      <c:barChart>
        <c:barDir val="col"/>
        <c:grouping val="percentStacked"/>
        <c:varyColors val="0"/>
        <c:ser>
          <c:idx val="1"/>
          <c:order val="0"/>
          <c:tx>
            <c:strRef>
              <c:f>'Cap, Height &amp; Diameter Trends'!$A$26</c:f>
              <c:strCache>
                <c:ptCount val="1"/>
                <c:pt idx="0">
                  <c:v>&lt;80 m</c:v>
                </c:pt>
              </c:strCache>
            </c:strRef>
          </c:tx>
          <c:spPr>
            <a:solidFill>
              <a:schemeClr val="accent1">
                <a:lumMod val="20000"/>
                <a:lumOff val="80000"/>
              </a:schemeClr>
            </a:solidFill>
            <a:ln>
              <a:noFill/>
            </a:ln>
            <a:effectLst/>
          </c:spPr>
          <c:invertIfNegative val="0"/>
          <c:cat>
            <c:numRef>
              <c:f>'Cap, Height &amp; Diameter Trends'!$B$25:$L$25</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Trends'!$B$26:$L$26</c:f>
              <c:numCache>
                <c:formatCode>0%</c:formatCode>
                <c:ptCount val="11"/>
                <c:pt idx="0">
                  <c:v>0.18640000000000001</c:v>
                </c:pt>
                <c:pt idx="1">
                  <c:v>0.16390000000000002</c:v>
                </c:pt>
                <c:pt idx="2">
                  <c:v>4.8399999999999999E-2</c:v>
                </c:pt>
                <c:pt idx="3">
                  <c:v>0.10539999999999999</c:v>
                </c:pt>
                <c:pt idx="4">
                  <c:v>1.2E-2</c:v>
                </c:pt>
                <c:pt idx="5">
                  <c:v>1.6000000000000001E-3</c:v>
                </c:pt>
                <c:pt idx="6">
                  <c:v>5.6000000000000008E-3</c:v>
                </c:pt>
                <c:pt idx="7">
                  <c:v>1.29E-2</c:v>
                </c:pt>
                <c:pt idx="8">
                  <c:v>6.8999999999999999E-3</c:v>
                </c:pt>
                <c:pt idx="9">
                  <c:v>2.9999999999999997E-4</c:v>
                </c:pt>
                <c:pt idx="10">
                  <c:v>5.9999999999999995E-4</c:v>
                </c:pt>
              </c:numCache>
            </c:numRef>
          </c:val>
          <c:extLst>
            <c:ext xmlns:c16="http://schemas.microsoft.com/office/drawing/2014/chart" uri="{C3380CC4-5D6E-409C-BE32-E72D297353CC}">
              <c16:uniqueId val="{00000000-4C4F-4D09-BEAE-DC2F5AF0B6F8}"/>
            </c:ext>
          </c:extLst>
        </c:ser>
        <c:ser>
          <c:idx val="2"/>
          <c:order val="1"/>
          <c:tx>
            <c:strRef>
              <c:f>'Cap, Height &amp; Diameter Trends'!$A$27</c:f>
              <c:strCache>
                <c:ptCount val="1"/>
                <c:pt idx="0">
                  <c:v>80−90 m</c:v>
                </c:pt>
              </c:strCache>
            </c:strRef>
          </c:tx>
          <c:spPr>
            <a:solidFill>
              <a:schemeClr val="accent1">
                <a:lumMod val="40000"/>
                <a:lumOff val="60000"/>
              </a:schemeClr>
            </a:solidFill>
            <a:ln>
              <a:noFill/>
            </a:ln>
            <a:effectLst/>
          </c:spPr>
          <c:invertIfNegative val="0"/>
          <c:cat>
            <c:numRef>
              <c:f>'Cap, Height &amp; Diameter Trends'!$B$25:$L$25</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Trends'!$B$27:$L$27</c:f>
              <c:numCache>
                <c:formatCode>0%</c:formatCode>
                <c:ptCount val="11"/>
                <c:pt idx="0">
                  <c:v>0.81359999999999999</c:v>
                </c:pt>
                <c:pt idx="1">
                  <c:v>0.83019999999999994</c:v>
                </c:pt>
                <c:pt idx="2">
                  <c:v>0.88319999999999999</c:v>
                </c:pt>
                <c:pt idx="3">
                  <c:v>0.65260000000000007</c:v>
                </c:pt>
                <c:pt idx="4">
                  <c:v>0.98109999999999997</c:v>
                </c:pt>
                <c:pt idx="5">
                  <c:v>0.84079999999999999</c:v>
                </c:pt>
                <c:pt idx="6">
                  <c:v>0.81599999999999995</c:v>
                </c:pt>
                <c:pt idx="7">
                  <c:v>0.78769999999999996</c:v>
                </c:pt>
                <c:pt idx="8">
                  <c:v>0.61950000000000005</c:v>
                </c:pt>
                <c:pt idx="9">
                  <c:v>0.52880000000000005</c:v>
                </c:pt>
                <c:pt idx="10">
                  <c:v>0.53600000000000003</c:v>
                </c:pt>
              </c:numCache>
            </c:numRef>
          </c:val>
          <c:extLst>
            <c:ext xmlns:c16="http://schemas.microsoft.com/office/drawing/2014/chart" uri="{C3380CC4-5D6E-409C-BE32-E72D297353CC}">
              <c16:uniqueId val="{00000001-4C4F-4D09-BEAE-DC2F5AF0B6F8}"/>
            </c:ext>
          </c:extLst>
        </c:ser>
        <c:ser>
          <c:idx val="6"/>
          <c:order val="2"/>
          <c:tx>
            <c:strRef>
              <c:f>'Cap, Height &amp; Diameter Trends'!$A$28</c:f>
              <c:strCache>
                <c:ptCount val="1"/>
                <c:pt idx="0">
                  <c:v>90−100 m</c:v>
                </c:pt>
              </c:strCache>
            </c:strRef>
          </c:tx>
          <c:spPr>
            <a:solidFill>
              <a:schemeClr val="accent1"/>
            </a:solidFill>
            <a:ln>
              <a:noFill/>
            </a:ln>
            <a:effectLst/>
          </c:spPr>
          <c:invertIfNegative val="0"/>
          <c:cat>
            <c:numRef>
              <c:f>'Cap, Height &amp; Diameter Trends'!$B$25:$L$25</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Trends'!$B$28:$L$28</c:f>
              <c:numCache>
                <c:formatCode>0%</c:formatCode>
                <c:ptCount val="11"/>
                <c:pt idx="0">
                  <c:v>0</c:v>
                </c:pt>
                <c:pt idx="1">
                  <c:v>0</c:v>
                </c:pt>
                <c:pt idx="2">
                  <c:v>3.1400000000000004E-2</c:v>
                </c:pt>
                <c:pt idx="3">
                  <c:v>8.1099999999999992E-2</c:v>
                </c:pt>
                <c:pt idx="4">
                  <c:v>0</c:v>
                </c:pt>
                <c:pt idx="5">
                  <c:v>0.1512</c:v>
                </c:pt>
                <c:pt idx="6">
                  <c:v>0.17559999999999998</c:v>
                </c:pt>
                <c:pt idx="7">
                  <c:v>0.1928</c:v>
                </c:pt>
                <c:pt idx="8">
                  <c:v>0.37359999999999999</c:v>
                </c:pt>
                <c:pt idx="9">
                  <c:v>0.45479999999999998</c:v>
                </c:pt>
                <c:pt idx="10">
                  <c:v>0.40079999999999999</c:v>
                </c:pt>
              </c:numCache>
            </c:numRef>
          </c:val>
          <c:extLst>
            <c:ext xmlns:c16="http://schemas.microsoft.com/office/drawing/2014/chart" uri="{C3380CC4-5D6E-409C-BE32-E72D297353CC}">
              <c16:uniqueId val="{00000002-4C4F-4D09-BEAE-DC2F5AF0B6F8}"/>
            </c:ext>
          </c:extLst>
        </c:ser>
        <c:ser>
          <c:idx val="7"/>
          <c:order val="3"/>
          <c:tx>
            <c:strRef>
              <c:f>'Cap, Height &amp; Diameter Trends'!$A$29</c:f>
              <c:strCache>
                <c:ptCount val="1"/>
                <c:pt idx="0">
                  <c:v>≥100 m</c:v>
                </c:pt>
              </c:strCache>
            </c:strRef>
          </c:tx>
          <c:spPr>
            <a:solidFill>
              <a:schemeClr val="accent1">
                <a:lumMod val="50000"/>
              </a:schemeClr>
            </a:solidFill>
            <a:ln>
              <a:noFill/>
            </a:ln>
            <a:effectLst/>
          </c:spPr>
          <c:invertIfNegative val="0"/>
          <c:cat>
            <c:numRef>
              <c:f>'Cap, Height &amp; Diameter Trends'!$B$25:$L$25</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Trends'!$B$29:$L$29</c:f>
              <c:numCache>
                <c:formatCode>0%</c:formatCode>
                <c:ptCount val="11"/>
                <c:pt idx="0">
                  <c:v>0</c:v>
                </c:pt>
                <c:pt idx="1">
                  <c:v>5.7999999999999996E-3</c:v>
                </c:pt>
                <c:pt idx="2">
                  <c:v>3.6900000000000002E-2</c:v>
                </c:pt>
                <c:pt idx="3">
                  <c:v>0.16089999999999999</c:v>
                </c:pt>
                <c:pt idx="4">
                  <c:v>6.8999999999999999E-3</c:v>
                </c:pt>
                <c:pt idx="5">
                  <c:v>6.4000000000000003E-3</c:v>
                </c:pt>
                <c:pt idx="6">
                  <c:v>2.8000000000000004E-3</c:v>
                </c:pt>
                <c:pt idx="7">
                  <c:v>6.6E-3</c:v>
                </c:pt>
                <c:pt idx="8">
                  <c:v>0</c:v>
                </c:pt>
                <c:pt idx="9">
                  <c:v>1.6E-2</c:v>
                </c:pt>
                <c:pt idx="10">
                  <c:v>6.2600000000000003E-2</c:v>
                </c:pt>
              </c:numCache>
            </c:numRef>
          </c:val>
          <c:extLst>
            <c:ext xmlns:c16="http://schemas.microsoft.com/office/drawing/2014/chart" uri="{C3380CC4-5D6E-409C-BE32-E72D297353CC}">
              <c16:uniqueId val="{00000003-4C4F-4D09-BEAE-DC2F5AF0B6F8}"/>
            </c:ext>
          </c:extLst>
        </c:ser>
        <c:dLbls>
          <c:showLegendKey val="0"/>
          <c:showVal val="0"/>
          <c:showCatName val="0"/>
          <c:showSerName val="0"/>
          <c:showPercent val="0"/>
          <c:showBubbleSize val="0"/>
        </c:dLbls>
        <c:gapWidth val="25"/>
        <c:overlap val="100"/>
        <c:axId val="2109817224"/>
        <c:axId val="2109820968"/>
      </c:barChart>
      <c:lineChart>
        <c:grouping val="standard"/>
        <c:varyColors val="0"/>
        <c:ser>
          <c:idx val="5"/>
          <c:order val="4"/>
          <c:tx>
            <c:strRef>
              <c:f>'Cap, Height &amp; Diameter Trends'!$A$30</c:f>
              <c:strCache>
                <c:ptCount val="1"/>
                <c:pt idx="0">
                  <c:v>Average</c:v>
                </c:pt>
              </c:strCache>
            </c:strRef>
          </c:tx>
          <c:spPr>
            <a:ln w="28575" cap="rnd" cmpd="sng" algn="ctr">
              <a:solidFill>
                <a:sysClr val="windowText" lastClr="000000"/>
              </a:solidFill>
              <a:prstDash val="solid"/>
              <a:round/>
            </a:ln>
            <a:effectLst/>
          </c:spPr>
          <c:marker>
            <c:symbol val="none"/>
          </c:marker>
          <c:cat>
            <c:numRef>
              <c:f>'Cap, Height &amp; Diameter Trends'!$B$25:$L$25</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Trends'!$B$30:$L$30</c:f>
              <c:numCache>
                <c:formatCode>0.0</c:formatCode>
                <c:ptCount val="11"/>
                <c:pt idx="0">
                  <c:v>78.822000000000003</c:v>
                </c:pt>
                <c:pt idx="1">
                  <c:v>79.666200000000003</c:v>
                </c:pt>
                <c:pt idx="2">
                  <c:v>80.965699999999998</c:v>
                </c:pt>
                <c:pt idx="3">
                  <c:v>83.772999999999996</c:v>
                </c:pt>
                <c:pt idx="4">
                  <c:v>80.494799999999998</c:v>
                </c:pt>
                <c:pt idx="5">
                  <c:v>82.677199999999999</c:v>
                </c:pt>
                <c:pt idx="6">
                  <c:v>82.432500000000005</c:v>
                </c:pt>
                <c:pt idx="7">
                  <c:v>82.996600000000001</c:v>
                </c:pt>
                <c:pt idx="8">
                  <c:v>86.007599999999996</c:v>
                </c:pt>
                <c:pt idx="9">
                  <c:v>88.093000000000004</c:v>
                </c:pt>
                <c:pt idx="10">
                  <c:v>90.084800000000001</c:v>
                </c:pt>
              </c:numCache>
            </c:numRef>
          </c:val>
          <c:smooth val="0"/>
          <c:extLst>
            <c:ext xmlns:c16="http://schemas.microsoft.com/office/drawing/2014/chart" uri="{C3380CC4-5D6E-409C-BE32-E72D297353CC}">
              <c16:uniqueId val="{00000004-4C4F-4D09-BEAE-DC2F5AF0B6F8}"/>
            </c:ext>
          </c:extLst>
        </c:ser>
        <c:dLbls>
          <c:showLegendKey val="0"/>
          <c:showVal val="0"/>
          <c:showCatName val="0"/>
          <c:showSerName val="0"/>
          <c:showPercent val="0"/>
          <c:showBubbleSize val="0"/>
        </c:dLbls>
        <c:marker val="1"/>
        <c:smooth val="0"/>
        <c:axId val="2109828280"/>
        <c:axId val="2109824632"/>
      </c:lineChart>
      <c:catAx>
        <c:axId val="2109817224"/>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820968"/>
        <c:crosses val="autoZero"/>
        <c:auto val="0"/>
        <c:lblAlgn val="ctr"/>
        <c:lblOffset val="0"/>
        <c:tickLblSkip val="2"/>
        <c:noMultiLvlLbl val="0"/>
      </c:catAx>
      <c:valAx>
        <c:axId val="2109820968"/>
        <c:scaling>
          <c:orientation val="minMax"/>
          <c:max val="1"/>
        </c:scaling>
        <c:delete val="0"/>
        <c:axPos val="l"/>
        <c:majorGridlines>
          <c:spPr>
            <a:ln w="3175" cap="flat" cmpd="sng" algn="ctr">
              <a:noFill/>
              <a:prstDash val="solid"/>
              <a:round/>
            </a:ln>
            <a:effectLst/>
          </c:spPr>
        </c:majorGridlines>
        <c:numFmt formatCode="0%"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2109817224"/>
        <c:crosses val="autoZero"/>
        <c:crossBetween val="between"/>
        <c:majorUnit val="0.2"/>
      </c:valAx>
      <c:valAx>
        <c:axId val="2109824632"/>
        <c:scaling>
          <c:orientation val="minMax"/>
          <c:max val="95"/>
          <c:min val="70"/>
        </c:scaling>
        <c:delete val="0"/>
        <c:axPos val="r"/>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828280"/>
        <c:crosses val="max"/>
        <c:crossBetween val="between"/>
        <c:majorUnit val="5"/>
      </c:valAx>
      <c:catAx>
        <c:axId val="2109828280"/>
        <c:scaling>
          <c:orientation val="minMax"/>
        </c:scaling>
        <c:delete val="1"/>
        <c:axPos val="b"/>
        <c:numFmt formatCode="General" sourceLinked="1"/>
        <c:majorTickMark val="out"/>
        <c:minorTickMark val="none"/>
        <c:tickLblPos val="nextTo"/>
        <c:crossAx val="2109824632"/>
        <c:crosses val="autoZero"/>
        <c:auto val="0"/>
        <c:lblAlgn val="ctr"/>
        <c:lblOffset val="100"/>
        <c:noMultiLvlLbl val="0"/>
      </c:catAx>
      <c:spPr>
        <a:solidFill>
          <a:schemeClr val="bg1"/>
        </a:solidFill>
        <a:ln w="3175">
          <a:noFill/>
        </a:ln>
        <a:effectLst/>
      </c:spPr>
    </c:plotArea>
    <c:legend>
      <c:legendPos val="r"/>
      <c:legendEntry>
        <c:idx val="4"/>
        <c:delete val="1"/>
      </c:legendEntry>
      <c:layout>
        <c:manualLayout>
          <c:xMode val="edge"/>
          <c:yMode val="edge"/>
          <c:x val="0.32401456716160698"/>
          <c:y val="0.58308171616343296"/>
          <c:w val="0.25620925408517498"/>
          <c:h val="0.26709710260312403"/>
        </c:manualLayout>
      </c:layout>
      <c:overlay val="0"/>
      <c:spPr>
        <a:solidFill>
          <a:schemeClr val="bg1">
            <a:alpha val="50000"/>
          </a:schemeClr>
        </a:solidFill>
        <a:ln w="6350">
          <a:solidFill>
            <a:schemeClr val="tx1"/>
          </a:solid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1000" b="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85126363518371"/>
          <c:y val="0.15415312726022901"/>
          <c:w val="0.65632689468503902"/>
          <c:h val="0.71461067366579201"/>
        </c:manualLayout>
      </c:layout>
      <c:barChart>
        <c:barDir val="col"/>
        <c:grouping val="percentStacked"/>
        <c:varyColors val="0"/>
        <c:ser>
          <c:idx val="1"/>
          <c:order val="0"/>
          <c:tx>
            <c:strRef>
              <c:f>'Cap, Height &amp; Diameter Trends'!$A$18</c:f>
              <c:strCache>
                <c:ptCount val="1"/>
                <c:pt idx="0">
                  <c:v>&lt;2.0 MW</c:v>
                </c:pt>
              </c:strCache>
            </c:strRef>
          </c:tx>
          <c:spPr>
            <a:solidFill>
              <a:schemeClr val="bg1">
                <a:lumMod val="95000"/>
              </a:schemeClr>
            </a:solidFill>
            <a:ln>
              <a:noFill/>
            </a:ln>
            <a:effectLst/>
          </c:spPr>
          <c:invertIfNegative val="0"/>
          <c:cat>
            <c:numRef>
              <c:f>'Cap, Height &amp; Diameter Trends'!$B$17:$L$17</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Trends'!$B$18:$L$18</c:f>
              <c:numCache>
                <c:formatCode>0%</c:formatCode>
                <c:ptCount val="11"/>
                <c:pt idx="0">
                  <c:v>0.66989999999999994</c:v>
                </c:pt>
                <c:pt idx="1">
                  <c:v>0.61070000000000002</c:v>
                </c:pt>
                <c:pt idx="2">
                  <c:v>0.56059999999999999</c:v>
                </c:pt>
                <c:pt idx="3">
                  <c:v>0.52800000000000002</c:v>
                </c:pt>
                <c:pt idx="4">
                  <c:v>0.83160000000000001</c:v>
                </c:pt>
                <c:pt idx="5">
                  <c:v>0.67040000000000011</c:v>
                </c:pt>
                <c:pt idx="6">
                  <c:v>0.41920000000000002</c:v>
                </c:pt>
                <c:pt idx="7">
                  <c:v>0.22170000000000001</c:v>
                </c:pt>
                <c:pt idx="8">
                  <c:v>1.4199999999999999E-2</c:v>
                </c:pt>
                <c:pt idx="9">
                  <c:v>5.9299999999999999E-2</c:v>
                </c:pt>
                <c:pt idx="10">
                  <c:v>2.3199999999999998E-2</c:v>
                </c:pt>
              </c:numCache>
            </c:numRef>
          </c:val>
          <c:extLst>
            <c:ext xmlns:c16="http://schemas.microsoft.com/office/drawing/2014/chart" uri="{C3380CC4-5D6E-409C-BE32-E72D297353CC}">
              <c16:uniqueId val="{00000000-7677-44E0-93DB-28F777DDEFB1}"/>
            </c:ext>
          </c:extLst>
        </c:ser>
        <c:ser>
          <c:idx val="2"/>
          <c:order val="1"/>
          <c:tx>
            <c:strRef>
              <c:f>'Cap, Height &amp; Diameter Trends'!$A$19</c:f>
              <c:strCache>
                <c:ptCount val="1"/>
                <c:pt idx="0">
                  <c:v>2.0−2.75 MW</c:v>
                </c:pt>
              </c:strCache>
            </c:strRef>
          </c:tx>
          <c:spPr>
            <a:solidFill>
              <a:schemeClr val="bg1">
                <a:lumMod val="85000"/>
              </a:schemeClr>
            </a:solidFill>
            <a:ln>
              <a:noFill/>
            </a:ln>
            <a:effectLst/>
          </c:spPr>
          <c:invertIfNegative val="0"/>
          <c:cat>
            <c:numRef>
              <c:f>'Cap, Height &amp; Diameter Trends'!$B$17:$L$17</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Trends'!$B$19:$L$19</c:f>
              <c:numCache>
                <c:formatCode>0%</c:formatCode>
                <c:ptCount val="11"/>
                <c:pt idx="0">
                  <c:v>0.31590000000000001</c:v>
                </c:pt>
                <c:pt idx="1">
                  <c:v>0.36460000000000004</c:v>
                </c:pt>
                <c:pt idx="2">
                  <c:v>0.37109999999999999</c:v>
                </c:pt>
                <c:pt idx="3">
                  <c:v>0.41170000000000001</c:v>
                </c:pt>
                <c:pt idx="4">
                  <c:v>7.3899999999999993E-2</c:v>
                </c:pt>
                <c:pt idx="5">
                  <c:v>0.2908</c:v>
                </c:pt>
                <c:pt idx="6">
                  <c:v>0.52270000000000005</c:v>
                </c:pt>
                <c:pt idx="7">
                  <c:v>0.68019999999999992</c:v>
                </c:pt>
                <c:pt idx="8">
                  <c:v>0.84050000000000002</c:v>
                </c:pt>
                <c:pt idx="9">
                  <c:v>0.7611</c:v>
                </c:pt>
                <c:pt idx="10">
                  <c:v>0.78379999999999994</c:v>
                </c:pt>
              </c:numCache>
            </c:numRef>
          </c:val>
          <c:extLst>
            <c:ext xmlns:c16="http://schemas.microsoft.com/office/drawing/2014/chart" uri="{C3380CC4-5D6E-409C-BE32-E72D297353CC}">
              <c16:uniqueId val="{00000001-7677-44E0-93DB-28F777DDEFB1}"/>
            </c:ext>
          </c:extLst>
        </c:ser>
        <c:ser>
          <c:idx val="6"/>
          <c:order val="2"/>
          <c:tx>
            <c:strRef>
              <c:f>'Cap, Height &amp; Diameter Trends'!$A$20</c:f>
              <c:strCache>
                <c:ptCount val="1"/>
                <c:pt idx="0">
                  <c:v>2.75−3.5 MW</c:v>
                </c:pt>
              </c:strCache>
            </c:strRef>
          </c:tx>
          <c:spPr>
            <a:solidFill>
              <a:schemeClr val="bg1">
                <a:lumMod val="65000"/>
              </a:schemeClr>
            </a:solidFill>
            <a:ln>
              <a:noFill/>
            </a:ln>
            <a:effectLst/>
          </c:spPr>
          <c:invertIfNegative val="0"/>
          <c:cat>
            <c:numRef>
              <c:f>'Cap, Height &amp; Diameter Trends'!$B$17:$L$17</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Trends'!$B$20:$L$20</c:f>
              <c:numCache>
                <c:formatCode>0%</c:formatCode>
                <c:ptCount val="11"/>
                <c:pt idx="0">
                  <c:v>1.43E-2</c:v>
                </c:pt>
                <c:pt idx="1">
                  <c:v>2.4700000000000003E-2</c:v>
                </c:pt>
                <c:pt idx="2">
                  <c:v>6.83E-2</c:v>
                </c:pt>
                <c:pt idx="3">
                  <c:v>5.7800000000000004E-2</c:v>
                </c:pt>
                <c:pt idx="4">
                  <c:v>9.4499999999999987E-2</c:v>
                </c:pt>
                <c:pt idx="5">
                  <c:v>3.8800000000000001E-2</c:v>
                </c:pt>
                <c:pt idx="6">
                  <c:v>5.8200000000000002E-2</c:v>
                </c:pt>
                <c:pt idx="7">
                  <c:v>9.8100000000000007E-2</c:v>
                </c:pt>
                <c:pt idx="8">
                  <c:v>0.14529999999999998</c:v>
                </c:pt>
                <c:pt idx="9">
                  <c:v>0.13550000000000001</c:v>
                </c:pt>
                <c:pt idx="10">
                  <c:v>9.2200000000000004E-2</c:v>
                </c:pt>
              </c:numCache>
            </c:numRef>
          </c:val>
          <c:extLst>
            <c:ext xmlns:c16="http://schemas.microsoft.com/office/drawing/2014/chart" uri="{C3380CC4-5D6E-409C-BE32-E72D297353CC}">
              <c16:uniqueId val="{00000002-7677-44E0-93DB-28F777DDEFB1}"/>
            </c:ext>
          </c:extLst>
        </c:ser>
        <c:ser>
          <c:idx val="7"/>
          <c:order val="3"/>
          <c:tx>
            <c:strRef>
              <c:f>'Cap, Height &amp; Diameter Trends'!$A$21</c:f>
              <c:strCache>
                <c:ptCount val="1"/>
                <c:pt idx="0">
                  <c:v>≥3.5 MW</c:v>
                </c:pt>
              </c:strCache>
            </c:strRef>
          </c:tx>
          <c:spPr>
            <a:solidFill>
              <a:schemeClr val="bg1">
                <a:lumMod val="50000"/>
              </a:schemeClr>
            </a:solidFill>
            <a:ln>
              <a:noFill/>
            </a:ln>
            <a:effectLst/>
          </c:spPr>
          <c:invertIfNegative val="0"/>
          <c:cat>
            <c:numRef>
              <c:f>'Cap, Height &amp; Diameter Trends'!$B$17:$L$17</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Trends'!$B$21:$L$21</c:f>
              <c:numCache>
                <c:formatCode>0%</c:formatCode>
                <c:ptCount val="11"/>
                <c:pt idx="0">
                  <c:v>0</c:v>
                </c:pt>
                <c:pt idx="1">
                  <c:v>0</c:v>
                </c:pt>
                <c:pt idx="2">
                  <c:v>0</c:v>
                </c:pt>
                <c:pt idx="3">
                  <c:v>2.5000000000000001E-3</c:v>
                </c:pt>
                <c:pt idx="4">
                  <c:v>0</c:v>
                </c:pt>
                <c:pt idx="5">
                  <c:v>0</c:v>
                </c:pt>
                <c:pt idx="6">
                  <c:v>0</c:v>
                </c:pt>
                <c:pt idx="7">
                  <c:v>0</c:v>
                </c:pt>
                <c:pt idx="8">
                  <c:v>0</c:v>
                </c:pt>
                <c:pt idx="9">
                  <c:v>4.4199999999999996E-2</c:v>
                </c:pt>
                <c:pt idx="10">
                  <c:v>0.1008</c:v>
                </c:pt>
              </c:numCache>
            </c:numRef>
          </c:val>
          <c:extLst>
            <c:ext xmlns:c16="http://schemas.microsoft.com/office/drawing/2014/chart" uri="{C3380CC4-5D6E-409C-BE32-E72D297353CC}">
              <c16:uniqueId val="{00000003-7677-44E0-93DB-28F777DDEFB1}"/>
            </c:ext>
          </c:extLst>
        </c:ser>
        <c:dLbls>
          <c:showLegendKey val="0"/>
          <c:showVal val="0"/>
          <c:showCatName val="0"/>
          <c:showSerName val="0"/>
          <c:showPercent val="0"/>
          <c:showBubbleSize val="0"/>
        </c:dLbls>
        <c:gapWidth val="25"/>
        <c:overlap val="100"/>
        <c:axId val="2109919448"/>
        <c:axId val="2109923192"/>
      </c:barChart>
      <c:lineChart>
        <c:grouping val="standard"/>
        <c:varyColors val="0"/>
        <c:ser>
          <c:idx val="5"/>
          <c:order val="4"/>
          <c:tx>
            <c:strRef>
              <c:f>'Cap, Height &amp; Diameter Trends'!$A$22</c:f>
              <c:strCache>
                <c:ptCount val="1"/>
                <c:pt idx="0">
                  <c:v>Average</c:v>
                </c:pt>
              </c:strCache>
            </c:strRef>
          </c:tx>
          <c:spPr>
            <a:ln w="28575" cap="rnd" cmpd="sng" algn="ctr">
              <a:solidFill>
                <a:sysClr val="windowText" lastClr="000000"/>
              </a:solidFill>
              <a:prstDash val="solid"/>
              <a:round/>
            </a:ln>
            <a:effectLst/>
          </c:spPr>
          <c:marker>
            <c:symbol val="none"/>
          </c:marker>
          <c:cat>
            <c:numRef>
              <c:f>'Cap, Height &amp; Diameter Trends'!$B$17:$L$17</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'Cap, Height &amp; Diameter Trends'!$B$22:$L$22</c:f>
              <c:numCache>
                <c:formatCode>0.00</c:formatCode>
                <c:ptCount val="11"/>
                <c:pt idx="0">
                  <c:v>1.741606</c:v>
                </c:pt>
                <c:pt idx="1">
                  <c:v>1.791247</c:v>
                </c:pt>
                <c:pt idx="2">
                  <c:v>1.966372</c:v>
                </c:pt>
                <c:pt idx="3">
                  <c:v>1.9456389999999999</c:v>
                </c:pt>
                <c:pt idx="4">
                  <c:v>1.864476</c:v>
                </c:pt>
                <c:pt idx="5">
                  <c:v>1.9407350000000001</c:v>
                </c:pt>
                <c:pt idx="6">
                  <c:v>2.0062259999999998</c:v>
                </c:pt>
                <c:pt idx="7">
                  <c:v>2.1511100000000001</c:v>
                </c:pt>
                <c:pt idx="8">
                  <c:v>2.3218130000000001</c:v>
                </c:pt>
                <c:pt idx="9">
                  <c:v>2.4303759999999999</c:v>
                </c:pt>
                <c:pt idx="10">
                  <c:v>2.5508519999999999</c:v>
                </c:pt>
              </c:numCache>
            </c:numRef>
          </c:val>
          <c:smooth val="0"/>
          <c:extLst>
            <c:ext xmlns:c16="http://schemas.microsoft.com/office/drawing/2014/chart" uri="{C3380CC4-5D6E-409C-BE32-E72D297353CC}">
              <c16:uniqueId val="{00000004-7677-44E0-93DB-28F777DDEFB1}"/>
            </c:ext>
          </c:extLst>
        </c:ser>
        <c:dLbls>
          <c:showLegendKey val="0"/>
          <c:showVal val="0"/>
          <c:showCatName val="0"/>
          <c:showSerName val="0"/>
          <c:showPercent val="0"/>
          <c:showBubbleSize val="0"/>
        </c:dLbls>
        <c:marker val="1"/>
        <c:smooth val="0"/>
        <c:axId val="2109930504"/>
        <c:axId val="2109926856"/>
      </c:lineChart>
      <c:catAx>
        <c:axId val="2109919448"/>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923192"/>
        <c:crosses val="autoZero"/>
        <c:auto val="0"/>
        <c:lblAlgn val="ctr"/>
        <c:lblOffset val="0"/>
        <c:tickLblSkip val="2"/>
        <c:tickMarkSkip val="2"/>
        <c:noMultiLvlLbl val="0"/>
      </c:catAx>
      <c:valAx>
        <c:axId val="2109923192"/>
        <c:scaling>
          <c:orientation val="minMax"/>
          <c:max val="1"/>
        </c:scaling>
        <c:delete val="0"/>
        <c:axPos val="l"/>
        <c:majorGridlines>
          <c:spPr>
            <a:ln w="3175" cap="flat" cmpd="sng" algn="ctr">
              <a:noFill/>
              <a:prstDash val="solid"/>
              <a:round/>
            </a:ln>
            <a:effectLst/>
          </c:spPr>
        </c:majorGridlines>
        <c:numFmt formatCode="0%"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919448"/>
        <c:crosses val="autoZero"/>
        <c:crossBetween val="between"/>
        <c:majorUnit val="0.2"/>
      </c:valAx>
      <c:valAx>
        <c:axId val="2109926856"/>
        <c:scaling>
          <c:orientation val="minMax"/>
          <c:max val="3"/>
          <c:min val="0.5"/>
        </c:scaling>
        <c:delete val="0"/>
        <c:axPos val="r"/>
        <c:numFmt formatCode="0.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930504"/>
        <c:crosses val="max"/>
        <c:crossBetween val="between"/>
      </c:valAx>
      <c:catAx>
        <c:axId val="2109930504"/>
        <c:scaling>
          <c:orientation val="minMax"/>
        </c:scaling>
        <c:delete val="1"/>
        <c:axPos val="b"/>
        <c:numFmt formatCode="General" sourceLinked="1"/>
        <c:majorTickMark val="out"/>
        <c:minorTickMark val="none"/>
        <c:tickLblPos val="nextTo"/>
        <c:crossAx val="2109926856"/>
        <c:crosses val="autoZero"/>
        <c:auto val="0"/>
        <c:lblAlgn val="ctr"/>
        <c:lblOffset val="100"/>
        <c:noMultiLvlLbl val="0"/>
      </c:catAx>
      <c:spPr>
        <a:solidFill>
          <a:schemeClr val="bg1"/>
        </a:solidFill>
        <a:ln w="3175">
          <a:noFill/>
        </a:ln>
        <a:effectLst/>
      </c:spPr>
    </c:plotArea>
    <c:legend>
      <c:legendPos val="r"/>
      <c:legendEntry>
        <c:idx val="4"/>
        <c:delete val="1"/>
      </c:legendEntry>
      <c:layout>
        <c:manualLayout>
          <c:xMode val="edge"/>
          <c:yMode val="edge"/>
          <c:x val="0.22393038660835099"/>
          <c:y val="0.55576239485812295"/>
          <c:w val="0.34312347800660398"/>
          <c:h val="0.29273513547027102"/>
        </c:manualLayout>
      </c:layout>
      <c:overlay val="0"/>
      <c:spPr>
        <a:solidFill>
          <a:schemeClr val="bg1">
            <a:alpha val="50000"/>
          </a:schemeClr>
        </a:solidFill>
        <a:ln w="6350">
          <a:solidFill>
            <a:schemeClr val="tx1"/>
          </a:solid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1000" b="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547042196648503E-2"/>
          <c:y val="0.117011002763727"/>
          <c:w val="0.83598677569150015"/>
          <c:h val="0.77826980236741905"/>
        </c:manualLayout>
      </c:layout>
      <c:barChart>
        <c:barDir val="col"/>
        <c:grouping val="percentStacked"/>
        <c:varyColors val="0"/>
        <c:ser>
          <c:idx val="3"/>
          <c:order val="0"/>
          <c:tx>
            <c:strRef>
              <c:f>'Trends in Specific Power'!$A$29</c:f>
              <c:strCache>
                <c:ptCount val="1"/>
                <c:pt idx="0">
                  <c:v>≥350</c:v>
                </c:pt>
              </c:strCache>
            </c:strRef>
          </c:tx>
          <c:spPr>
            <a:solidFill>
              <a:schemeClr val="accent6">
                <a:lumMod val="20000"/>
                <a:lumOff val="80000"/>
              </a:schemeClr>
            </a:solidFill>
          </c:spPr>
          <c:invertIfNegative val="0"/>
          <c:cat>
            <c:strRef>
              <c:f>'Trends in Specific Power'!$B$24:$S$24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'Trends in Specific Power'!$B$29:$S$29</c:f>
              <c:numCache>
                <c:formatCode>0%</c:formatCode>
                <c:ptCount val="18"/>
                <c:pt idx="0">
                  <c:v>0.93969999999999998</c:v>
                </c:pt>
                <c:pt idx="1">
                  <c:v>0.97920000000000007</c:v>
                </c:pt>
                <c:pt idx="2">
                  <c:v>0.83939999999999992</c:v>
                </c:pt>
                <c:pt idx="3">
                  <c:v>0.31090000000000001</c:v>
                </c:pt>
                <c:pt idx="4">
                  <c:v>0.16589999999999999</c:v>
                </c:pt>
                <c:pt idx="5">
                  <c:v>7.5199999999999989E-2</c:v>
                </c:pt>
                <c:pt idx="6">
                  <c:v>8.3900000000000002E-2</c:v>
                </c:pt>
                <c:pt idx="7">
                  <c:v>8.9399999999999993E-2</c:v>
                </c:pt>
                <c:pt idx="8">
                  <c:v>6.3899999999999998E-2</c:v>
                </c:pt>
                <c:pt idx="9">
                  <c:v>9.8299999999999998E-2</c:v>
                </c:pt>
                <c:pt idx="10">
                  <c:v>5.3200000000000004E-2</c:v>
                </c:pt>
                <c:pt idx="11">
                  <c:v>1.37E-2</c:v>
                </c:pt>
                <c:pt idx="12">
                  <c:v>8.0000000000000004E-4</c:v>
                </c:pt>
                <c:pt idx="13">
                  <c:v>5.1000000000000004E-3</c:v>
                </c:pt>
                <c:pt idx="14">
                  <c:v>0</c:v>
                </c:pt>
                <c:pt idx="15">
                  <c:v>1.7000000000000001E-3</c:v>
                </c:pt>
                <c:pt idx="16">
                  <c:v>2.2000000000000001E-3</c:v>
                </c:pt>
                <c:pt idx="17">
                  <c:v>1.11E-2</c:v>
                </c:pt>
              </c:numCache>
            </c:numRef>
          </c:val>
          <c:extLst>
            <c:ext xmlns:c16="http://schemas.microsoft.com/office/drawing/2014/chart" uri="{C3380CC4-5D6E-409C-BE32-E72D297353CC}">
              <c16:uniqueId val="{00000000-BE0C-46C2-95E7-24E11A2CD02F}"/>
            </c:ext>
          </c:extLst>
        </c:ser>
        <c:ser>
          <c:idx val="2"/>
          <c:order val="1"/>
          <c:tx>
            <c:strRef>
              <c:f>'Trends in Specific Power'!$A$28</c:f>
              <c:strCache>
                <c:ptCount val="1"/>
                <c:pt idx="0">
                  <c:v>≥300−350</c:v>
                </c:pt>
              </c:strCache>
            </c:strRef>
          </c:tx>
          <c:spPr>
            <a:solidFill>
              <a:schemeClr val="accent6">
                <a:lumMod val="40000"/>
                <a:lumOff val="60000"/>
              </a:schemeClr>
            </a:solidFill>
          </c:spPr>
          <c:invertIfNegative val="0"/>
          <c:cat>
            <c:strRef>
              <c:f>'Trends in Specific Power'!$B$24:$S$24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'Trends in Specific Power'!$B$28:$S$28</c:f>
              <c:numCache>
                <c:formatCode>0%</c:formatCode>
                <c:ptCount val="18"/>
                <c:pt idx="0">
                  <c:v>6.0299999999999999E-2</c:v>
                </c:pt>
                <c:pt idx="1">
                  <c:v>2.0799999999999999E-2</c:v>
                </c:pt>
                <c:pt idx="2">
                  <c:v>0.14990000000000001</c:v>
                </c:pt>
                <c:pt idx="3">
                  <c:v>0.68909999999999993</c:v>
                </c:pt>
                <c:pt idx="4">
                  <c:v>0.83209999999999995</c:v>
                </c:pt>
                <c:pt idx="5">
                  <c:v>0.92480000000000007</c:v>
                </c:pt>
                <c:pt idx="6">
                  <c:v>0.86760000000000004</c:v>
                </c:pt>
                <c:pt idx="7">
                  <c:v>0.83550000000000002</c:v>
                </c:pt>
                <c:pt idx="8">
                  <c:v>0.58520000000000005</c:v>
                </c:pt>
                <c:pt idx="9">
                  <c:v>0.37459999999999999</c:v>
                </c:pt>
                <c:pt idx="10">
                  <c:v>0.34139999999999998</c:v>
                </c:pt>
                <c:pt idx="11">
                  <c:v>0.33509999999999995</c:v>
                </c:pt>
                <c:pt idx="12">
                  <c:v>0.22440000000000002</c:v>
                </c:pt>
                <c:pt idx="13">
                  <c:v>0.1401</c:v>
                </c:pt>
                <c:pt idx="14">
                  <c:v>8.2599999999999993E-2</c:v>
                </c:pt>
                <c:pt idx="15">
                  <c:v>2.4799999999999999E-2</c:v>
                </c:pt>
                <c:pt idx="16">
                  <c:v>2.1499999999999998E-2</c:v>
                </c:pt>
                <c:pt idx="17">
                  <c:v>2.5999999999999999E-3</c:v>
                </c:pt>
              </c:numCache>
            </c:numRef>
          </c:val>
          <c:extLst>
            <c:ext xmlns:c16="http://schemas.microsoft.com/office/drawing/2014/chart" uri="{C3380CC4-5D6E-409C-BE32-E72D297353CC}">
              <c16:uniqueId val="{00000001-BE0C-46C2-95E7-24E11A2CD02F}"/>
            </c:ext>
          </c:extLst>
        </c:ser>
        <c:ser>
          <c:idx val="1"/>
          <c:order val="2"/>
          <c:tx>
            <c:strRef>
              <c:f>'Trends in Specific Power'!$A$27</c:f>
              <c:strCache>
                <c:ptCount val="1"/>
                <c:pt idx="0">
                  <c:v>≥250−300</c:v>
                </c:pt>
              </c:strCache>
            </c:strRef>
          </c:tx>
          <c:spPr>
            <a:solidFill>
              <a:schemeClr val="accent6">
                <a:lumMod val="60000"/>
                <a:lumOff val="40000"/>
              </a:schemeClr>
            </a:solidFill>
          </c:spPr>
          <c:invertIfNegative val="0"/>
          <c:cat>
            <c:strRef>
              <c:f>'Trends in Specific Power'!$B$24:$S$24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'Trends in Specific Power'!$B$27:$S$27</c:f>
              <c:numCache>
                <c:formatCode>0%</c:formatCode>
                <c:ptCount val="18"/>
                <c:pt idx="0">
                  <c:v>0</c:v>
                </c:pt>
                <c:pt idx="1">
                  <c:v>0</c:v>
                </c:pt>
                <c:pt idx="2">
                  <c:v>1.0700000000000001E-2</c:v>
                </c:pt>
                <c:pt idx="3">
                  <c:v>0</c:v>
                </c:pt>
                <c:pt idx="4">
                  <c:v>2E-3</c:v>
                </c:pt>
                <c:pt idx="5">
                  <c:v>0</c:v>
                </c:pt>
                <c:pt idx="6">
                  <c:v>4.8399999999999999E-2</c:v>
                </c:pt>
                <c:pt idx="7">
                  <c:v>7.51E-2</c:v>
                </c:pt>
                <c:pt idx="8">
                  <c:v>0.35049999999999998</c:v>
                </c:pt>
                <c:pt idx="9">
                  <c:v>0.47549999999999998</c:v>
                </c:pt>
                <c:pt idx="10">
                  <c:v>0.38100000000000001</c:v>
                </c:pt>
                <c:pt idx="11">
                  <c:v>6.8699999999999997E-2</c:v>
                </c:pt>
                <c:pt idx="12">
                  <c:v>0.28559999999999997</c:v>
                </c:pt>
                <c:pt idx="13">
                  <c:v>0.36570000000000003</c:v>
                </c:pt>
                <c:pt idx="14">
                  <c:v>0.28589999999999999</c:v>
                </c:pt>
                <c:pt idx="15">
                  <c:v>0.28160000000000002</c:v>
                </c:pt>
                <c:pt idx="16">
                  <c:v>0.18230000000000002</c:v>
                </c:pt>
                <c:pt idx="17">
                  <c:v>0.1353</c:v>
                </c:pt>
              </c:numCache>
            </c:numRef>
          </c:val>
          <c:extLst>
            <c:ext xmlns:c16="http://schemas.microsoft.com/office/drawing/2014/chart" uri="{C3380CC4-5D6E-409C-BE32-E72D297353CC}">
              <c16:uniqueId val="{00000002-BE0C-46C2-95E7-24E11A2CD02F}"/>
            </c:ext>
          </c:extLst>
        </c:ser>
        <c:ser>
          <c:idx val="4"/>
          <c:order val="3"/>
          <c:tx>
            <c:strRef>
              <c:f>'Trends in Specific Power'!$A$26</c:f>
              <c:strCache>
                <c:ptCount val="1"/>
                <c:pt idx="0">
                  <c:v>≥200−250</c:v>
                </c:pt>
              </c:strCache>
            </c:strRef>
          </c:tx>
          <c:spPr>
            <a:solidFill>
              <a:schemeClr val="accent6"/>
            </a:solidFill>
          </c:spPr>
          <c:invertIfNegative val="0"/>
          <c:cat>
            <c:strRef>
              <c:f>'Trends in Specific Power'!$B$24:$S$24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'Trends in Specific Power'!$B$26:$S$26</c:f>
              <c:numCache>
                <c:formatCode>0%</c:formatCode>
                <c:ptCount val="18"/>
                <c:pt idx="0">
                  <c:v>0</c:v>
                </c:pt>
                <c:pt idx="1">
                  <c:v>0</c:v>
                </c:pt>
                <c:pt idx="2">
                  <c:v>0</c:v>
                </c:pt>
                <c:pt idx="3">
                  <c:v>0</c:v>
                </c:pt>
                <c:pt idx="4">
                  <c:v>0</c:v>
                </c:pt>
                <c:pt idx="5">
                  <c:v>0</c:v>
                </c:pt>
                <c:pt idx="6">
                  <c:v>0</c:v>
                </c:pt>
                <c:pt idx="7">
                  <c:v>0</c:v>
                </c:pt>
                <c:pt idx="8">
                  <c:v>2.9999999999999997E-4</c:v>
                </c:pt>
                <c:pt idx="9">
                  <c:v>5.16E-2</c:v>
                </c:pt>
                <c:pt idx="10">
                  <c:v>0.22440000000000002</c:v>
                </c:pt>
                <c:pt idx="11">
                  <c:v>0.58250000000000002</c:v>
                </c:pt>
                <c:pt idx="12">
                  <c:v>0.47840000000000005</c:v>
                </c:pt>
                <c:pt idx="13">
                  <c:v>0.45189999999999997</c:v>
                </c:pt>
                <c:pt idx="14">
                  <c:v>0.53180000000000005</c:v>
                </c:pt>
                <c:pt idx="15">
                  <c:v>0.60850000000000004</c:v>
                </c:pt>
                <c:pt idx="16">
                  <c:v>0.69889999999999997</c:v>
                </c:pt>
                <c:pt idx="17">
                  <c:v>0.49200000000000005</c:v>
                </c:pt>
              </c:numCache>
            </c:numRef>
          </c:val>
          <c:extLst>
            <c:ext xmlns:c16="http://schemas.microsoft.com/office/drawing/2014/chart" uri="{C3380CC4-5D6E-409C-BE32-E72D297353CC}">
              <c16:uniqueId val="{00000003-BE0C-46C2-95E7-24E11A2CD02F}"/>
            </c:ext>
          </c:extLst>
        </c:ser>
        <c:ser>
          <c:idx val="0"/>
          <c:order val="4"/>
          <c:tx>
            <c:strRef>
              <c:f>'Trends in Specific Power'!$A$25</c:f>
              <c:strCache>
                <c:ptCount val="1"/>
                <c:pt idx="0">
                  <c:v>≥180−200</c:v>
                </c:pt>
              </c:strCache>
            </c:strRef>
          </c:tx>
          <c:spPr>
            <a:solidFill>
              <a:schemeClr val="accent6">
                <a:lumMod val="50000"/>
              </a:schemeClr>
            </a:solidFill>
          </c:spPr>
          <c:invertIfNegative val="0"/>
          <c:cat>
            <c:strRef>
              <c:f>'Trends in Specific Power'!$B$24:$S$24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'Trends in Specific Power'!$B$25:$S$25</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1.0800000000000001E-2</c:v>
                </c:pt>
                <c:pt idx="13">
                  <c:v>3.7100000000000001E-2</c:v>
                </c:pt>
                <c:pt idx="14">
                  <c:v>9.9700000000000011E-2</c:v>
                </c:pt>
                <c:pt idx="15">
                  <c:v>8.3400000000000002E-2</c:v>
                </c:pt>
                <c:pt idx="16">
                  <c:v>9.5100000000000004E-2</c:v>
                </c:pt>
                <c:pt idx="17">
                  <c:v>0.35909999999999997</c:v>
                </c:pt>
              </c:numCache>
            </c:numRef>
          </c:val>
          <c:extLst>
            <c:ext xmlns:c16="http://schemas.microsoft.com/office/drawing/2014/chart" uri="{C3380CC4-5D6E-409C-BE32-E72D297353CC}">
              <c16:uniqueId val="{00000004-BE0C-46C2-95E7-24E11A2CD02F}"/>
            </c:ext>
          </c:extLst>
        </c:ser>
        <c:dLbls>
          <c:showLegendKey val="0"/>
          <c:showVal val="0"/>
          <c:showCatName val="0"/>
          <c:showSerName val="0"/>
          <c:showPercent val="0"/>
          <c:showBubbleSize val="0"/>
        </c:dLbls>
        <c:gapWidth val="50"/>
        <c:overlap val="100"/>
        <c:axId val="2110011016"/>
        <c:axId val="2110014408"/>
      </c:barChart>
      <c:lineChart>
        <c:grouping val="standard"/>
        <c:varyColors val="0"/>
        <c:ser>
          <c:idx val="6"/>
          <c:order val="5"/>
          <c:tx>
            <c:strRef>
              <c:f>'Trends in Specific Power'!$A$30</c:f>
              <c:strCache>
                <c:ptCount val="1"/>
                <c:pt idx="0">
                  <c:v>Average</c:v>
                </c:pt>
              </c:strCache>
            </c:strRef>
          </c:tx>
          <c:spPr>
            <a:ln w="25400">
              <a:solidFill>
                <a:schemeClr val="tx1"/>
              </a:solidFill>
            </a:ln>
          </c:spPr>
          <c:marker>
            <c:symbol val="none"/>
          </c:marker>
          <c:cat>
            <c:strRef>
              <c:f>'Trends in Specific Power'!$B$24:$S$24</c:f>
              <c:strCache>
                <c:ptCount val="18"/>
                <c:pt idx="0">
                  <c:v>'98−99</c:v>
                </c:pt>
                <c:pt idx="1">
                  <c:v>'00−01</c:v>
                </c:pt>
                <c:pt idx="2">
                  <c:v>'02−03</c:v>
                </c:pt>
                <c:pt idx="3">
                  <c:v>'04−05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'Trends in Specific Power'!$B$30:$S$30</c:f>
              <c:numCache>
                <c:formatCode>0</c:formatCode>
                <c:ptCount val="18"/>
                <c:pt idx="0">
                  <c:v>392.83530000000002</c:v>
                </c:pt>
                <c:pt idx="1">
                  <c:v>389.87830000000002</c:v>
                </c:pt>
                <c:pt idx="2">
                  <c:v>377.03530000000001</c:v>
                </c:pt>
                <c:pt idx="3">
                  <c:v>340.0634</c:v>
                </c:pt>
                <c:pt idx="4">
                  <c:v>334.26620000000003</c:v>
                </c:pt>
                <c:pt idx="5">
                  <c:v>330.75029999999998</c:v>
                </c:pt>
                <c:pt idx="6">
                  <c:v>332.56200000000001</c:v>
                </c:pt>
                <c:pt idx="7">
                  <c:v>329.2824</c:v>
                </c:pt>
                <c:pt idx="8">
                  <c:v>319.18669999999997</c:v>
                </c:pt>
                <c:pt idx="9">
                  <c:v>314.91320000000002</c:v>
                </c:pt>
                <c:pt idx="10">
                  <c:v>285.90069999999997</c:v>
                </c:pt>
                <c:pt idx="11">
                  <c:v>255.25729999999999</c:v>
                </c:pt>
                <c:pt idx="12">
                  <c:v>250.62649999999999</c:v>
                </c:pt>
                <c:pt idx="13">
                  <c:v>245.0146</c:v>
                </c:pt>
                <c:pt idx="14">
                  <c:v>233.43469999999999</c:v>
                </c:pt>
                <c:pt idx="15">
                  <c:v>230.68279999999999</c:v>
                </c:pt>
                <c:pt idx="16">
                  <c:v>229.83539999999999</c:v>
                </c:pt>
                <c:pt idx="17">
                  <c:v>219.82759999999999</c:v>
                </c:pt>
              </c:numCache>
            </c:numRef>
          </c:val>
          <c:smooth val="0"/>
          <c:extLst>
            <c:ext xmlns:c16="http://schemas.microsoft.com/office/drawing/2014/chart" uri="{C3380CC4-5D6E-409C-BE32-E72D297353CC}">
              <c16:uniqueId val="{00000005-BE0C-46C2-95E7-24E11A2CD02F}"/>
            </c:ext>
          </c:extLst>
        </c:ser>
        <c:dLbls>
          <c:showLegendKey val="0"/>
          <c:showVal val="0"/>
          <c:showCatName val="0"/>
          <c:showSerName val="0"/>
          <c:showPercent val="0"/>
          <c:showBubbleSize val="0"/>
        </c:dLbls>
        <c:marker val="1"/>
        <c:smooth val="0"/>
        <c:axId val="2110021336"/>
        <c:axId val="2110017992"/>
      </c:lineChart>
      <c:catAx>
        <c:axId val="2110011016"/>
        <c:scaling>
          <c:orientation val="minMax"/>
        </c:scaling>
        <c:delete val="0"/>
        <c:axPos val="b"/>
        <c:numFmt formatCode="General" sourceLinked="1"/>
        <c:majorTickMark val="none"/>
        <c:minorTickMark val="none"/>
        <c:tickLblPos val="nextTo"/>
        <c:spPr>
          <a:ln w="3175">
            <a:noFill/>
          </a:ln>
        </c:spPr>
        <c:txPr>
          <a:bodyPr rot="0" vert="horz"/>
          <a:lstStyle/>
          <a:p>
            <a:pPr>
              <a:defRPr sz="1000" b="0">
                <a:latin typeface="Arial" panose="020B0604020202020204" pitchFamily="34" charset="0"/>
                <a:cs typeface="Arial" panose="020B0604020202020204" pitchFamily="34" charset="0"/>
              </a:defRPr>
            </a:pPr>
            <a:endParaRPr lang="en-US"/>
          </a:p>
        </c:txPr>
        <c:crossAx val="2110014408"/>
        <c:crosses val="autoZero"/>
        <c:auto val="1"/>
        <c:lblAlgn val="ctr"/>
        <c:lblOffset val="100"/>
        <c:tickLblSkip val="2"/>
        <c:noMultiLvlLbl val="0"/>
      </c:catAx>
      <c:valAx>
        <c:axId val="2110014408"/>
        <c:scaling>
          <c:orientation val="minMax"/>
          <c:max val="1"/>
        </c:scaling>
        <c:delete val="0"/>
        <c:axPos val="l"/>
        <c:majorGridlines>
          <c:spPr>
            <a:ln w="3175">
              <a:noFill/>
            </a:ln>
          </c:spPr>
        </c:majorGridlines>
        <c:numFmt formatCode="0%" sourceLinked="1"/>
        <c:majorTickMark val="none"/>
        <c:minorTickMark val="none"/>
        <c:tickLblPos val="nextTo"/>
        <c:spPr>
          <a:ln w="3175">
            <a:noFill/>
          </a:ln>
        </c:spPr>
        <c:txPr>
          <a:bodyPr/>
          <a:lstStyle/>
          <a:p>
            <a:pPr>
              <a:defRPr sz="1000" b="0">
                <a:latin typeface="Arial" panose="020B0604020202020204" pitchFamily="34" charset="0"/>
                <a:cs typeface="Arial" panose="020B0604020202020204" pitchFamily="34" charset="0"/>
              </a:defRPr>
            </a:pPr>
            <a:endParaRPr lang="en-US"/>
          </a:p>
        </c:txPr>
        <c:crossAx val="2110011016"/>
        <c:crosses val="autoZero"/>
        <c:crossBetween val="between"/>
        <c:majorUnit val="0.2"/>
      </c:valAx>
      <c:valAx>
        <c:axId val="2110017992"/>
        <c:scaling>
          <c:orientation val="minMax"/>
          <c:max val="400"/>
          <c:min val="150"/>
        </c:scaling>
        <c:delete val="0"/>
        <c:axPos val="r"/>
        <c:numFmt formatCode="0" sourceLinked="1"/>
        <c:majorTickMark val="none"/>
        <c:minorTickMark val="none"/>
        <c:tickLblPos val="nextTo"/>
        <c:spPr>
          <a:ln w="3175">
            <a:noFill/>
          </a:ln>
        </c:spPr>
        <c:txPr>
          <a:bodyPr/>
          <a:lstStyle/>
          <a:p>
            <a:pPr>
              <a:defRPr sz="1000" b="0">
                <a:latin typeface="Arial" panose="020B0604020202020204" pitchFamily="34" charset="0"/>
                <a:cs typeface="Arial" panose="020B0604020202020204" pitchFamily="34" charset="0"/>
              </a:defRPr>
            </a:pPr>
            <a:endParaRPr lang="en-US"/>
          </a:p>
        </c:txPr>
        <c:crossAx val="2110021336"/>
        <c:crosses val="max"/>
        <c:crossBetween val="between"/>
      </c:valAx>
      <c:catAx>
        <c:axId val="2110021336"/>
        <c:scaling>
          <c:orientation val="minMax"/>
        </c:scaling>
        <c:delete val="1"/>
        <c:axPos val="b"/>
        <c:numFmt formatCode="General" sourceLinked="1"/>
        <c:majorTickMark val="out"/>
        <c:minorTickMark val="none"/>
        <c:tickLblPos val="nextTo"/>
        <c:crossAx val="2110017992"/>
        <c:crosses val="autoZero"/>
        <c:auto val="1"/>
        <c:lblAlgn val="ctr"/>
        <c:lblOffset val="100"/>
        <c:noMultiLvlLbl val="0"/>
      </c:catAx>
      <c:spPr>
        <a:ln w="3175">
          <a:noFill/>
        </a:ln>
      </c:spPr>
    </c:plotArea>
    <c:legend>
      <c:legendPos val="r"/>
      <c:legendEntry>
        <c:idx val="5"/>
        <c:delete val="1"/>
      </c:legendEntry>
      <c:layout>
        <c:manualLayout>
          <c:xMode val="edge"/>
          <c:yMode val="edge"/>
          <c:x val="0.117667238710546"/>
          <c:y val="0.57314335708036501"/>
          <c:w val="0.16692137199427301"/>
          <c:h val="0.30318755980349699"/>
        </c:manualLayout>
      </c:layout>
      <c:overlay val="0"/>
      <c:spPr>
        <a:solidFill>
          <a:srgbClr val="FFFFFF">
            <a:alpha val="50196"/>
          </a:srgbClr>
        </a:solidFill>
        <a:ln w="3175">
          <a:solidFill>
            <a:schemeClr val="tx1"/>
          </a:solidFill>
        </a:ln>
      </c:spPr>
      <c:txPr>
        <a:bodyPr/>
        <a:lstStyle/>
        <a:p>
          <a:pPr>
            <a:defRPr sz="1000">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txPr>
    <a:bodyPr/>
    <a:lstStyle/>
    <a:p>
      <a:pPr>
        <a:defRPr sz="1100" b="0">
          <a:latin typeface="+mn-lt"/>
          <a:cs typeface="Arial" panose="020B0604020202020204" pitchFamily="34" charset="0"/>
        </a:defRPr>
      </a:pPr>
      <a:endParaRPr lang="en-US"/>
    </a:p>
  </c:txPr>
  <c:printSettings>
    <c:headerFooter/>
    <c:pageMargins b="0.75" l="0.7" r="0.7" t="0.75" header="0.3" footer="0.3"/>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5297126320748E-2"/>
          <c:y val="0.120135295588052"/>
          <c:w val="0.86133017026717795"/>
          <c:h val="0.79394388201474797"/>
        </c:manualLayout>
      </c:layout>
      <c:barChart>
        <c:barDir val="col"/>
        <c:grouping val="clustered"/>
        <c:varyColors val="0"/>
        <c:ser>
          <c:idx val="3"/>
          <c:order val="0"/>
          <c:spPr>
            <a:solidFill>
              <a:schemeClr val="accent1">
                <a:lumMod val="60000"/>
                <a:lumOff val="40000"/>
              </a:schemeClr>
            </a:solidFill>
            <a:ln w="12700">
              <a:noFill/>
            </a:ln>
            <a:effectLst/>
          </c:spPr>
          <c:invertIfNegative val="0"/>
          <c:cat>
            <c:strRef>
              <c:f>'Wind Resource by Year'!$B$28:$B$48</c:f>
              <c:strCache>
                <c:ptCount val="18"/>
                <c:pt idx="1">
                  <c:v>'00−01</c:v>
                </c:pt>
                <c:pt idx="3">
                  <c:v>'04−05</c:v>
                </c:pt>
                <c:pt idx="5">
                  <c:v>2007</c:v>
                </c:pt>
                <c:pt idx="7">
                  <c:v>2009</c:v>
                </c:pt>
                <c:pt idx="9">
                  <c:v>2011</c:v>
                </c:pt>
                <c:pt idx="11">
                  <c:v>2013</c:v>
                </c:pt>
                <c:pt idx="13">
                  <c:v>2015</c:v>
                </c:pt>
                <c:pt idx="15">
                  <c:v>2017</c:v>
                </c:pt>
                <c:pt idx="17">
                  <c:v>2019</c:v>
                </c:pt>
              </c:strCache>
            </c:strRef>
          </c:cat>
          <c:val>
            <c:numRef>
              <c:f>'Wind Resource by Year'!$E$28:$E$48</c:f>
              <c:numCache>
                <c:formatCode>0.0</c:formatCode>
                <c:ptCount val="21"/>
                <c:pt idx="0">
                  <c:v>100</c:v>
                </c:pt>
                <c:pt idx="1">
                  <c:v>93.216620065339342</c:v>
                </c:pt>
                <c:pt idx="2">
                  <c:v>91.294980778358394</c:v>
                </c:pt>
                <c:pt idx="3">
                  <c:v>90.606102187000673</c:v>
                </c:pt>
                <c:pt idx="4">
                  <c:v>86.722651994184403</c:v>
                </c:pt>
                <c:pt idx="5">
                  <c:v>88.61681036971386</c:v>
                </c:pt>
                <c:pt idx="6">
                  <c:v>88.371019298123272</c:v>
                </c:pt>
                <c:pt idx="7">
                  <c:v>83.206220058740925</c:v>
                </c:pt>
                <c:pt idx="8">
                  <c:v>82.694523987873907</c:v>
                </c:pt>
                <c:pt idx="9">
                  <c:v>80.022951997258659</c:v>
                </c:pt>
                <c:pt idx="10">
                  <c:v>79.818063619247297</c:v>
                </c:pt>
                <c:pt idx="11">
                  <c:v>83.478892185598511</c:v>
                </c:pt>
                <c:pt idx="12">
                  <c:v>89.29363560086469</c:v>
                </c:pt>
                <c:pt idx="13">
                  <c:v>87.725555298117285</c:v>
                </c:pt>
                <c:pt idx="14">
                  <c:v>88.465121737063541</c:v>
                </c:pt>
                <c:pt idx="15">
                  <c:v>84.654160415040494</c:v>
                </c:pt>
                <c:pt idx="16">
                  <c:v>85.023296914564739</c:v>
                </c:pt>
                <c:pt idx="17">
                  <c:v>87.359080660411664</c:v>
                </c:pt>
              </c:numCache>
            </c:numRef>
          </c:val>
          <c:extLst>
            <c:ext xmlns:c16="http://schemas.microsoft.com/office/drawing/2014/chart" uri="{C3380CC4-5D6E-409C-BE32-E72D297353CC}">
              <c16:uniqueId val="{00000000-C680-45CD-B520-FCC219066EAA}"/>
            </c:ext>
          </c:extLst>
        </c:ser>
        <c:ser>
          <c:idx val="2"/>
          <c:order val="1"/>
          <c:tx>
            <c:v>Average 80m Wind Resource Quality for Future Projects</c:v>
          </c:tx>
          <c:spPr>
            <a:solidFill>
              <a:schemeClr val="accent3"/>
            </a:solidFill>
            <a:ln w="25400">
              <a:noFill/>
              <a:prstDash val="sysDash"/>
            </a:ln>
            <a:effectLst/>
          </c:spPr>
          <c:invertIfNegative val="0"/>
          <c:cat>
            <c:strRef>
              <c:f>'Wind Resource by Year'!$B$28:$B$48</c:f>
              <c:strCache>
                <c:ptCount val="18"/>
                <c:pt idx="1">
                  <c:v>'00−01</c:v>
                </c:pt>
                <c:pt idx="3">
                  <c:v>'04−05</c:v>
                </c:pt>
                <c:pt idx="5">
                  <c:v>2007</c:v>
                </c:pt>
                <c:pt idx="7">
                  <c:v>2009</c:v>
                </c:pt>
                <c:pt idx="9">
                  <c:v>2011</c:v>
                </c:pt>
                <c:pt idx="11">
                  <c:v>2013</c:v>
                </c:pt>
                <c:pt idx="13">
                  <c:v>2015</c:v>
                </c:pt>
                <c:pt idx="15">
                  <c:v>2017</c:v>
                </c:pt>
                <c:pt idx="17">
                  <c:v>2019</c:v>
                </c:pt>
              </c:strCache>
            </c:strRef>
          </c:cat>
          <c:val>
            <c:numRef>
              <c:f>'Wind Resource by Year'!$F$28:$F$48</c:f>
              <c:numCache>
                <c:formatCode>0.0</c:formatCode>
                <c:ptCount val="21"/>
                <c:pt idx="19">
                  <c:v>84.50052224979062</c:v>
                </c:pt>
                <c:pt idx="20">
                  <c:v>85.46025465394672</c:v>
                </c:pt>
              </c:numCache>
            </c:numRef>
          </c:val>
          <c:extLst>
            <c:ext xmlns:c16="http://schemas.microsoft.com/office/drawing/2014/chart" uri="{C3380CC4-5D6E-409C-BE32-E72D297353CC}">
              <c16:uniqueId val="{00000001-C680-45CD-B520-FCC219066EAA}"/>
            </c:ext>
          </c:extLst>
        </c:ser>
        <c:dLbls>
          <c:showLegendKey val="0"/>
          <c:showVal val="0"/>
          <c:showCatName val="0"/>
          <c:showSerName val="0"/>
          <c:showPercent val="0"/>
          <c:showBubbleSize val="0"/>
        </c:dLbls>
        <c:gapWidth val="40"/>
        <c:overlap val="100"/>
        <c:axId val="2110091272"/>
        <c:axId val="2110095112"/>
      </c:barChart>
      <c:lineChart>
        <c:grouping val="standard"/>
        <c:varyColors val="0"/>
        <c:ser>
          <c:idx val="1"/>
          <c:order val="2"/>
          <c:tx>
            <c:strRef>
              <c:f>'Wind Resource by Year'!$D$26</c:f>
              <c:strCache>
                <c:ptCount val="1"/>
                <c:pt idx="0">
                  <c:v>Wind speed</c:v>
                </c:pt>
              </c:strCache>
            </c:strRef>
          </c:tx>
          <c:spPr>
            <a:ln w="50800" cap="rnd">
              <a:solidFill>
                <a:schemeClr val="accent3">
                  <a:lumMod val="50000"/>
                </a:schemeClr>
              </a:solidFill>
              <a:prstDash val="solid"/>
              <a:round/>
            </a:ln>
            <a:effectLst/>
          </c:spPr>
          <c:marker>
            <c:symbol val="none"/>
          </c:marker>
          <c:val>
            <c:numRef>
              <c:f>'Wind Resource by Year'!$D$28:$D$48</c:f>
              <c:numCache>
                <c:formatCode>General</c:formatCode>
                <c:ptCount val="21"/>
                <c:pt idx="19" formatCode="0.00">
                  <c:v>7.7721609999999997</c:v>
                </c:pt>
                <c:pt idx="20" formatCode="0.00">
                  <c:v>7.791525</c:v>
                </c:pt>
              </c:numCache>
            </c:numRef>
          </c:val>
          <c:smooth val="0"/>
          <c:extLst>
            <c:ext xmlns:c16="http://schemas.microsoft.com/office/drawing/2014/chart" uri="{C3380CC4-5D6E-409C-BE32-E72D297353CC}">
              <c16:uniqueId val="{00000002-C680-45CD-B520-FCC219066EAA}"/>
            </c:ext>
          </c:extLst>
        </c:ser>
        <c:ser>
          <c:idx val="0"/>
          <c:order val="3"/>
          <c:tx>
            <c:v>Average Wind Speed at 80m (past and future projects, right scale)</c:v>
          </c:tx>
          <c:spPr>
            <a:ln w="44450" cap="rnd">
              <a:solidFill>
                <a:srgbClr val="002060"/>
              </a:solidFill>
              <a:prstDash val="solid"/>
              <a:round/>
            </a:ln>
            <a:effectLst/>
          </c:spPr>
          <c:marker>
            <c:symbol val="none"/>
          </c:marker>
          <c:val>
            <c:numRef>
              <c:f>'Wind Resource by Year'!$C$28:$C$48</c:f>
              <c:numCache>
                <c:formatCode>0.00</c:formatCode>
                <c:ptCount val="21"/>
                <c:pt idx="0">
                  <c:v>8.5500760000000007</c:v>
                </c:pt>
                <c:pt idx="1">
                  <c:v>8.0629840000000002</c:v>
                </c:pt>
                <c:pt idx="2">
                  <c:v>7.9836</c:v>
                </c:pt>
                <c:pt idx="3">
                  <c:v>7.9885270000000004</c:v>
                </c:pt>
                <c:pt idx="4">
                  <c:v>7.7302470000000003</c:v>
                </c:pt>
                <c:pt idx="5">
                  <c:v>7.906434</c:v>
                </c:pt>
                <c:pt idx="6">
                  <c:v>7.8731850000000003</c:v>
                </c:pt>
                <c:pt idx="7">
                  <c:v>7.5675660000000002</c:v>
                </c:pt>
                <c:pt idx="8">
                  <c:v>7.5610850000000003</c:v>
                </c:pt>
                <c:pt idx="9">
                  <c:v>7.35487</c:v>
                </c:pt>
                <c:pt idx="10">
                  <c:v>7.36937</c:v>
                </c:pt>
                <c:pt idx="11">
                  <c:v>7.6583920000000001</c:v>
                </c:pt>
                <c:pt idx="12">
                  <c:v>7.999244</c:v>
                </c:pt>
                <c:pt idx="13">
                  <c:v>7.9205579999999998</c:v>
                </c:pt>
                <c:pt idx="14">
                  <c:v>7.9162809999999997</c:v>
                </c:pt>
                <c:pt idx="15">
                  <c:v>7.7393859999999997</c:v>
                </c:pt>
                <c:pt idx="16">
                  <c:v>7.7533269999999996</c:v>
                </c:pt>
                <c:pt idx="17">
                  <c:v>7.8344760000000004</c:v>
                </c:pt>
              </c:numCache>
            </c:numRef>
          </c:val>
          <c:smooth val="0"/>
          <c:extLst>
            <c:ext xmlns:c16="http://schemas.microsoft.com/office/drawing/2014/chart" uri="{C3380CC4-5D6E-409C-BE32-E72D297353CC}">
              <c16:uniqueId val="{00000003-C680-45CD-B520-FCC219066EAA}"/>
            </c:ext>
          </c:extLst>
        </c:ser>
        <c:dLbls>
          <c:showLegendKey val="0"/>
          <c:showVal val="0"/>
          <c:showCatName val="0"/>
          <c:showSerName val="0"/>
          <c:showPercent val="0"/>
          <c:showBubbleSize val="0"/>
        </c:dLbls>
        <c:marker val="1"/>
        <c:smooth val="0"/>
        <c:axId val="2110102328"/>
        <c:axId val="2110098808"/>
      </c:lineChart>
      <c:catAx>
        <c:axId val="2110091272"/>
        <c:scaling>
          <c:orientation val="minMax"/>
        </c:scaling>
        <c:delete val="0"/>
        <c:axPos val="b"/>
        <c:numFmt formatCode="General" sourceLinked="1"/>
        <c:majorTickMark val="out"/>
        <c:minorTickMark val="none"/>
        <c:tickLblPos val="nextTo"/>
        <c:spPr>
          <a:noFill/>
          <a:ln w="3175" cap="flat" cmpd="sng" algn="ctr">
            <a:noFill/>
            <a:round/>
          </a:ln>
          <a:effectLst/>
        </c:spPr>
        <c:txPr>
          <a:bodyPr rot="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10095112"/>
        <c:crosses val="autoZero"/>
        <c:auto val="0"/>
        <c:lblAlgn val="ctr"/>
        <c:lblOffset val="100"/>
        <c:tickLblSkip val="1"/>
        <c:noMultiLvlLbl val="0"/>
      </c:catAx>
      <c:valAx>
        <c:axId val="2110095112"/>
        <c:scaling>
          <c:orientation val="minMax"/>
          <c:max val="100"/>
          <c:min val="65"/>
        </c:scaling>
        <c:delete val="0"/>
        <c:axPos val="l"/>
        <c:majorGridlines>
          <c:spPr>
            <a:ln w="3175" cap="flat" cmpd="sng" algn="ctr">
              <a:solidFill>
                <a:schemeClr val="bg1">
                  <a:lumMod val="75000"/>
                </a:schemeClr>
              </a:solidFill>
              <a:round/>
            </a:ln>
            <a:effectLst/>
          </c:spPr>
        </c:majorGridlines>
        <c:numFmt formatCode="0" sourceLinked="0"/>
        <c:majorTickMark val="out"/>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10091272"/>
        <c:crosses val="autoZero"/>
        <c:crossBetween val="between"/>
      </c:valAx>
      <c:valAx>
        <c:axId val="2110098808"/>
        <c:scaling>
          <c:orientation val="minMax"/>
          <c:max val="8.6"/>
          <c:min val="7.2"/>
        </c:scaling>
        <c:delete val="0"/>
        <c:axPos val="r"/>
        <c:numFmt formatCode="_(* #,##0.0_);_(* \(#,##0.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10102328"/>
        <c:crosses val="max"/>
        <c:crossBetween val="between"/>
      </c:valAx>
      <c:catAx>
        <c:axId val="2110102328"/>
        <c:scaling>
          <c:orientation val="minMax"/>
        </c:scaling>
        <c:delete val="1"/>
        <c:axPos val="b"/>
        <c:majorTickMark val="out"/>
        <c:minorTickMark val="none"/>
        <c:tickLblPos val="nextTo"/>
        <c:crossAx val="2110098808"/>
        <c:crosses val="autoZero"/>
        <c:auto val="0"/>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8.7241907261592297E-2"/>
          <c:y val="0.111032058492688"/>
          <c:w val="0.66503886533414103"/>
          <c:h val="0.80699343878888097"/>
        </c:manualLayout>
      </c:layout>
      <c:barChart>
        <c:barDir val="col"/>
        <c:grouping val="percentStacked"/>
        <c:varyColors val="0"/>
        <c:ser>
          <c:idx val="3"/>
          <c:order val="0"/>
          <c:tx>
            <c:strRef>
              <c:f>'Future Total Height Trends'!$A$25</c:f>
              <c:strCache>
                <c:ptCount val="1"/>
                <c:pt idx="0">
                  <c:v>&lt;450 ft</c:v>
                </c:pt>
              </c:strCache>
            </c:strRef>
          </c:tx>
          <c:spPr>
            <a:solidFill>
              <a:schemeClr val="accent1">
                <a:lumMod val="20000"/>
                <a:lumOff val="80000"/>
              </a:schemeClr>
            </a:solidFill>
            <a:ln>
              <a:noFill/>
            </a:ln>
            <a:effectLst/>
          </c:spPr>
          <c:invertIfNegative val="0"/>
          <c:cat>
            <c:strRef>
              <c:f>'Future Total Height Trends'!$B$24:$D$24</c:f>
              <c:strCache>
                <c:ptCount val="3"/>
                <c:pt idx="0">
                  <c:v>2019 projects</c:v>
                </c:pt>
                <c:pt idx="1">
                  <c:v>FAA pending</c:v>
                </c:pt>
                <c:pt idx="2">
                  <c:v>FAA proposed</c:v>
                </c:pt>
              </c:strCache>
            </c:strRef>
          </c:cat>
          <c:val>
            <c:numRef>
              <c:f>'Future Total Height Trends'!$B$25:$D$25</c:f>
              <c:numCache>
                <c:formatCode>#,##0</c:formatCode>
                <c:ptCount val="3"/>
                <c:pt idx="0" formatCode="General">
                  <c:v>206</c:v>
                </c:pt>
                <c:pt idx="1">
                  <c:v>1447</c:v>
                </c:pt>
                <c:pt idx="2">
                  <c:v>98</c:v>
                </c:pt>
              </c:numCache>
            </c:numRef>
          </c:val>
          <c:extLst>
            <c:ext xmlns:c16="http://schemas.microsoft.com/office/drawing/2014/chart" uri="{C3380CC4-5D6E-409C-BE32-E72D297353CC}">
              <c16:uniqueId val="{00000000-C5E3-4E37-9B43-817FBE8F714E}"/>
            </c:ext>
          </c:extLst>
        </c:ser>
        <c:ser>
          <c:idx val="0"/>
          <c:order val="1"/>
          <c:tx>
            <c:strRef>
              <c:f>'Future Total Height Trends'!$A$26</c:f>
              <c:strCache>
                <c:ptCount val="1"/>
                <c:pt idx="0">
                  <c:v>450−550 ft</c:v>
                </c:pt>
              </c:strCache>
            </c:strRef>
          </c:tx>
          <c:spPr>
            <a:solidFill>
              <a:schemeClr val="accent1">
                <a:lumMod val="40000"/>
                <a:lumOff val="60000"/>
              </a:schemeClr>
            </a:solidFill>
            <a:ln>
              <a:noFill/>
            </a:ln>
            <a:effectLst/>
          </c:spPr>
          <c:invertIfNegative val="0"/>
          <c:cat>
            <c:strRef>
              <c:f>'Future Total Height Trends'!$B$24:$D$24</c:f>
              <c:strCache>
                <c:ptCount val="3"/>
                <c:pt idx="0">
                  <c:v>2019 projects</c:v>
                </c:pt>
                <c:pt idx="1">
                  <c:v>FAA pending</c:v>
                </c:pt>
                <c:pt idx="2">
                  <c:v>FAA proposed</c:v>
                </c:pt>
              </c:strCache>
            </c:strRef>
          </c:cat>
          <c:val>
            <c:numRef>
              <c:f>'Future Total Height Trends'!$B$26:$D$26</c:f>
              <c:numCache>
                <c:formatCode>#,##0</c:formatCode>
                <c:ptCount val="3"/>
                <c:pt idx="0">
                  <c:v>3150</c:v>
                </c:pt>
                <c:pt idx="1">
                  <c:v>12847</c:v>
                </c:pt>
                <c:pt idx="2">
                  <c:v>2571</c:v>
                </c:pt>
              </c:numCache>
            </c:numRef>
          </c:val>
          <c:extLst>
            <c:ext xmlns:c16="http://schemas.microsoft.com/office/drawing/2014/chart" uri="{C3380CC4-5D6E-409C-BE32-E72D297353CC}">
              <c16:uniqueId val="{00000001-C5E3-4E37-9B43-817FBE8F714E}"/>
            </c:ext>
          </c:extLst>
        </c:ser>
        <c:ser>
          <c:idx val="1"/>
          <c:order val="2"/>
          <c:tx>
            <c:strRef>
              <c:f>'Future Total Height Trends'!$A$27</c:f>
              <c:strCache>
                <c:ptCount val="1"/>
                <c:pt idx="0">
                  <c:v>550−650 ft</c:v>
                </c:pt>
              </c:strCache>
            </c:strRef>
          </c:tx>
          <c:spPr>
            <a:solidFill>
              <a:schemeClr val="accent1">
                <a:lumMod val="60000"/>
                <a:lumOff val="40000"/>
              </a:schemeClr>
            </a:solidFill>
            <a:ln>
              <a:noFill/>
            </a:ln>
            <a:effectLst/>
          </c:spPr>
          <c:invertIfNegative val="0"/>
          <c:cat>
            <c:strRef>
              <c:f>'Future Total Height Trends'!$B$24:$D$24</c:f>
              <c:strCache>
                <c:ptCount val="3"/>
                <c:pt idx="0">
                  <c:v>2019 projects</c:v>
                </c:pt>
                <c:pt idx="1">
                  <c:v>FAA pending</c:v>
                </c:pt>
                <c:pt idx="2">
                  <c:v>FAA proposed</c:v>
                </c:pt>
              </c:strCache>
            </c:strRef>
          </c:cat>
          <c:val>
            <c:numRef>
              <c:f>'Future Total Height Trends'!$B$27:$D$27</c:f>
              <c:numCache>
                <c:formatCode>#,##0</c:formatCode>
                <c:ptCount val="3"/>
                <c:pt idx="0" formatCode="General">
                  <c:v>205</c:v>
                </c:pt>
                <c:pt idx="1">
                  <c:v>6202</c:v>
                </c:pt>
                <c:pt idx="2">
                  <c:v>2411</c:v>
                </c:pt>
              </c:numCache>
            </c:numRef>
          </c:val>
          <c:extLst>
            <c:ext xmlns:c16="http://schemas.microsoft.com/office/drawing/2014/chart" uri="{C3380CC4-5D6E-409C-BE32-E72D297353CC}">
              <c16:uniqueId val="{00000002-C5E3-4E37-9B43-817FBE8F714E}"/>
            </c:ext>
          </c:extLst>
        </c:ser>
        <c:ser>
          <c:idx val="2"/>
          <c:order val="3"/>
          <c:tx>
            <c:strRef>
              <c:f>'Future Total Height Trends'!$A$28</c:f>
              <c:strCache>
                <c:ptCount val="1"/>
                <c:pt idx="0">
                  <c:v>650−750 ft</c:v>
                </c:pt>
              </c:strCache>
            </c:strRef>
          </c:tx>
          <c:spPr>
            <a:solidFill>
              <a:schemeClr val="accent1"/>
            </a:solidFill>
            <a:ln>
              <a:noFill/>
            </a:ln>
            <a:effectLst/>
          </c:spPr>
          <c:invertIfNegative val="0"/>
          <c:cat>
            <c:strRef>
              <c:f>'Future Total Height Trends'!$B$24:$D$24</c:f>
              <c:strCache>
                <c:ptCount val="3"/>
                <c:pt idx="0">
                  <c:v>2019 projects</c:v>
                </c:pt>
                <c:pt idx="1">
                  <c:v>FAA pending</c:v>
                </c:pt>
                <c:pt idx="2">
                  <c:v>FAA proposed</c:v>
                </c:pt>
              </c:strCache>
            </c:strRef>
          </c:cat>
          <c:val>
            <c:numRef>
              <c:f>'Future Total Height Trends'!$B$28:$D$28</c:f>
              <c:numCache>
                <c:formatCode>#,##0</c:formatCode>
                <c:ptCount val="3"/>
                <c:pt idx="0" formatCode="General">
                  <c:v>19</c:v>
                </c:pt>
                <c:pt idx="1">
                  <c:v>2496</c:v>
                </c:pt>
                <c:pt idx="2">
                  <c:v>1972</c:v>
                </c:pt>
              </c:numCache>
            </c:numRef>
          </c:val>
          <c:extLst>
            <c:ext xmlns:c16="http://schemas.microsoft.com/office/drawing/2014/chart" uri="{C3380CC4-5D6E-409C-BE32-E72D297353CC}">
              <c16:uniqueId val="{00000003-C5E3-4E37-9B43-817FBE8F714E}"/>
            </c:ext>
          </c:extLst>
        </c:ser>
        <c:ser>
          <c:idx val="4"/>
          <c:order val="4"/>
          <c:tx>
            <c:strRef>
              <c:f>'Future Total Height Trends'!$A$29</c:f>
              <c:strCache>
                <c:ptCount val="1"/>
                <c:pt idx="0">
                  <c:v>750−850 ft</c:v>
                </c:pt>
              </c:strCache>
            </c:strRef>
          </c:tx>
          <c:spPr>
            <a:solidFill>
              <a:schemeClr val="accent1">
                <a:lumMod val="75000"/>
              </a:schemeClr>
            </a:solidFill>
            <a:ln>
              <a:noFill/>
            </a:ln>
            <a:effectLst/>
          </c:spPr>
          <c:invertIfNegative val="0"/>
          <c:cat>
            <c:strRef>
              <c:f>'Future Total Height Trends'!$B$24:$D$24</c:f>
              <c:strCache>
                <c:ptCount val="3"/>
                <c:pt idx="0">
                  <c:v>2019 projects</c:v>
                </c:pt>
                <c:pt idx="1">
                  <c:v>FAA pending</c:v>
                </c:pt>
                <c:pt idx="2">
                  <c:v>FAA proposed</c:v>
                </c:pt>
              </c:strCache>
            </c:strRef>
          </c:cat>
          <c:val>
            <c:numRef>
              <c:f>'Future Total Height Trends'!$B$29:$D$29</c:f>
              <c:numCache>
                <c:formatCode>#,##0</c:formatCode>
                <c:ptCount val="3"/>
                <c:pt idx="0" formatCode="General">
                  <c:v>0</c:v>
                </c:pt>
                <c:pt idx="1">
                  <c:v>1</c:v>
                </c:pt>
                <c:pt idx="2">
                  <c:v>859</c:v>
                </c:pt>
              </c:numCache>
            </c:numRef>
          </c:val>
          <c:extLst>
            <c:ext xmlns:c16="http://schemas.microsoft.com/office/drawing/2014/chart" uri="{C3380CC4-5D6E-409C-BE32-E72D297353CC}">
              <c16:uniqueId val="{00000004-C5E3-4E37-9B43-817FBE8F714E}"/>
            </c:ext>
          </c:extLst>
        </c:ser>
        <c:dLbls>
          <c:showLegendKey val="0"/>
          <c:showVal val="0"/>
          <c:showCatName val="0"/>
          <c:showSerName val="0"/>
          <c:showPercent val="0"/>
          <c:showBubbleSize val="0"/>
        </c:dLbls>
        <c:gapWidth val="50"/>
        <c:overlap val="100"/>
        <c:axId val="2109566440"/>
        <c:axId val="2109572104"/>
      </c:barChart>
      <c:lineChart>
        <c:grouping val="stacked"/>
        <c:varyColors val="0"/>
        <c:ser>
          <c:idx val="5"/>
          <c:order val="5"/>
          <c:tx>
            <c:strRef>
              <c:f>'Future Total Height Trends'!$A$30</c:f>
              <c:strCache>
                <c:ptCount val="1"/>
                <c:pt idx="0">
                  <c:v>Average:
right axis</c:v>
                </c:pt>
              </c:strCache>
            </c:strRef>
          </c:tx>
          <c:spPr>
            <a:ln w="28575" cap="rnd">
              <a:noFill/>
              <a:round/>
            </a:ln>
            <a:effectLst/>
          </c:spPr>
          <c:marker>
            <c:symbol val="diamond"/>
            <c:size val="13"/>
            <c:spPr>
              <a:solidFill>
                <a:schemeClr val="accent3"/>
              </a:solidFill>
              <a:ln w="9525">
                <a:solidFill>
                  <a:schemeClr val="tx1"/>
                </a:solidFill>
              </a:ln>
              <a:effectLst/>
            </c:spPr>
          </c:marker>
          <c:cat>
            <c:strRef>
              <c:f>'Future Total Height Trends'!$B$24:$D$24</c:f>
              <c:strCache>
                <c:ptCount val="3"/>
                <c:pt idx="0">
                  <c:v>2019 projects</c:v>
                </c:pt>
                <c:pt idx="1">
                  <c:v>FAA pending</c:v>
                </c:pt>
                <c:pt idx="2">
                  <c:v>FAA proposed</c:v>
                </c:pt>
              </c:strCache>
            </c:strRef>
          </c:cat>
          <c:val>
            <c:numRef>
              <c:f>'Future Total Height Trends'!$B$30:$D$30</c:f>
              <c:numCache>
                <c:formatCode>General</c:formatCode>
                <c:ptCount val="3"/>
                <c:pt idx="0">
                  <c:v>492</c:v>
                </c:pt>
                <c:pt idx="1">
                  <c:v>537</c:v>
                </c:pt>
                <c:pt idx="2">
                  <c:v>613</c:v>
                </c:pt>
              </c:numCache>
            </c:numRef>
          </c:val>
          <c:smooth val="0"/>
          <c:extLst>
            <c:ext xmlns:c16="http://schemas.microsoft.com/office/drawing/2014/chart" uri="{C3380CC4-5D6E-409C-BE32-E72D297353CC}">
              <c16:uniqueId val="{00000005-C5E3-4E37-9B43-817FBE8F714E}"/>
            </c:ext>
          </c:extLst>
        </c:ser>
        <c:dLbls>
          <c:showLegendKey val="0"/>
          <c:showVal val="0"/>
          <c:showCatName val="0"/>
          <c:showSerName val="0"/>
          <c:showPercent val="0"/>
          <c:showBubbleSize val="0"/>
        </c:dLbls>
        <c:marker val="1"/>
        <c:smooth val="0"/>
        <c:axId val="2109579416"/>
        <c:axId val="2109575896"/>
      </c:lineChart>
      <c:catAx>
        <c:axId val="2109566440"/>
        <c:scaling>
          <c:orientation val="minMax"/>
        </c:scaling>
        <c:delete val="0"/>
        <c:axPos val="b"/>
        <c:numFmt formatCode="General" sourceLinked="1"/>
        <c:majorTickMark val="none"/>
        <c:minorTickMark val="none"/>
        <c:tickLblPos val="nextTo"/>
        <c:spPr>
          <a:noFill/>
          <a:ln w="3175" cap="flat" cmpd="sng" algn="ctr">
            <a:no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572104"/>
        <c:crosses val="autoZero"/>
        <c:auto val="1"/>
        <c:lblAlgn val="ctr"/>
        <c:lblOffset val="100"/>
        <c:noMultiLvlLbl val="0"/>
      </c:catAx>
      <c:valAx>
        <c:axId val="2109572104"/>
        <c:scaling>
          <c:orientation val="minMax"/>
          <c:max val="1"/>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566440"/>
        <c:crosses val="autoZero"/>
        <c:crossBetween val="between"/>
        <c:majorUnit val="0.2"/>
      </c:valAx>
      <c:valAx>
        <c:axId val="2109575896"/>
        <c:scaling>
          <c:orientation val="minMax"/>
          <c:min val="4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09579416"/>
        <c:crosses val="max"/>
        <c:crossBetween val="between"/>
      </c:valAx>
      <c:catAx>
        <c:axId val="2109579416"/>
        <c:scaling>
          <c:orientation val="minMax"/>
        </c:scaling>
        <c:delete val="1"/>
        <c:axPos val="b"/>
        <c:numFmt formatCode="General" sourceLinked="1"/>
        <c:majorTickMark val="out"/>
        <c:minorTickMark val="none"/>
        <c:tickLblPos val="nextTo"/>
        <c:crossAx val="2109575896"/>
        <c:crosses val="autoZero"/>
        <c:auto val="1"/>
        <c:lblAlgn val="ctr"/>
        <c:lblOffset val="100"/>
        <c:noMultiLvlLbl val="0"/>
      </c:catAx>
      <c:spPr>
        <a:noFill/>
        <a:ln w="3175">
          <a:noFill/>
        </a:ln>
        <a:effectLst/>
      </c:spPr>
    </c:plotArea>
    <c:legend>
      <c:legendPos val="r"/>
      <c:layout>
        <c:manualLayout>
          <c:xMode val="edge"/>
          <c:yMode val="edge"/>
          <c:x val="0.84274042667743454"/>
          <c:y val="0.29289807524059491"/>
          <c:w val="0.13589205195504409"/>
          <c:h val="0.495074365704286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057060906099421"/>
          <c:y val="0.11716097987751531"/>
          <c:w val="0.75765632199252331"/>
          <c:h val="0.69257217847769015"/>
        </c:manualLayout>
      </c:layout>
      <c:barChart>
        <c:barDir val="col"/>
        <c:grouping val="clustered"/>
        <c:varyColors val="0"/>
        <c:ser>
          <c:idx val="0"/>
          <c:order val="0"/>
          <c:tx>
            <c:strRef>
              <c:f>'Average Retrofit Tech Changes'!$D$26</c:f>
              <c:strCache>
                <c:ptCount val="1"/>
                <c:pt idx="0">
                  <c:v>average</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0F52-4D57-BCF2-DE197DA3D86C}"/>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0F52-4D57-BCF2-DE197DA3D86C}"/>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0F52-4D57-BCF2-DE197DA3D86C}"/>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7-0F52-4D57-BCF2-DE197DA3D86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Retrofit Tech Changes'!$B$33:$C$38</c:f>
              <c:multiLvlStrCache>
                <c:ptCount val="6"/>
                <c:lvl>
                  <c:pt idx="0">
                    <c:v>Original</c:v>
                  </c:pt>
                  <c:pt idx="1">
                    <c:v>Retrofitted</c:v>
                  </c:pt>
                  <c:pt idx="2">
                    <c:v>Original</c:v>
                  </c:pt>
                  <c:pt idx="3">
                    <c:v>Retrofitted</c:v>
                  </c:pt>
                  <c:pt idx="4">
                    <c:v>Original</c:v>
                  </c:pt>
                  <c:pt idx="5">
                    <c:v>Retrofitted</c:v>
                  </c:pt>
                </c:lvl>
                <c:lvl>
                  <c:pt idx="0">
                    <c:v>Hub Height</c:v>
                  </c:pt>
                  <c:pt idx="2">
                    <c:v>Rotor Diameter</c:v>
                  </c:pt>
                  <c:pt idx="4">
                    <c:v>Specific Power</c:v>
                  </c:pt>
                </c:lvl>
              </c:multiLvlStrCache>
            </c:multiLvlStrRef>
          </c:cat>
          <c:val>
            <c:numRef>
              <c:f>'Average Retrofit Tech Changes'!$D$27:$D$32</c:f>
              <c:numCache>
                <c:formatCode>0.0</c:formatCode>
                <c:ptCount val="6"/>
                <c:pt idx="0">
                  <c:v>78.747</c:v>
                </c:pt>
                <c:pt idx="1">
                  <c:v>78.914123000000004</c:v>
                </c:pt>
                <c:pt idx="2">
                  <c:v>77.403700000000001</c:v>
                </c:pt>
                <c:pt idx="3">
                  <c:v>90.391900000000007</c:v>
                </c:pt>
              </c:numCache>
            </c:numRef>
          </c:val>
          <c:extLst>
            <c:ext xmlns:c16="http://schemas.microsoft.com/office/drawing/2014/chart" uri="{C3380CC4-5D6E-409C-BE32-E72D297353CC}">
              <c16:uniqueId val="{00000008-0F52-4D57-BCF2-DE197DA3D86C}"/>
            </c:ext>
          </c:extLst>
        </c:ser>
        <c:dLbls>
          <c:showLegendKey val="0"/>
          <c:showVal val="0"/>
          <c:showCatName val="0"/>
          <c:showSerName val="0"/>
          <c:showPercent val="0"/>
          <c:showBubbleSize val="0"/>
        </c:dLbls>
        <c:gapWidth val="50"/>
        <c:overlap val="-27"/>
        <c:axId val="541623744"/>
        <c:axId val="541617864"/>
      </c:barChart>
      <c:barChart>
        <c:barDir val="col"/>
        <c:grouping val="clustered"/>
        <c:varyColors val="0"/>
        <c:ser>
          <c:idx val="1"/>
          <c:order val="1"/>
          <c:tx>
            <c:strRef>
              <c:f>'Average Retrofit Tech Changes'!$D$26</c:f>
              <c:strCache>
                <c:ptCount val="1"/>
                <c:pt idx="0">
                  <c:v>average</c:v>
                </c:pt>
              </c:strCache>
            </c:strRef>
          </c:tx>
          <c:spPr>
            <a:solidFill>
              <a:schemeClr val="accent2"/>
            </a:solidFill>
            <a:ln>
              <a:noFill/>
            </a:ln>
            <a:effectLst/>
          </c:spPr>
          <c:invertIfNegative val="0"/>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0F52-4D57-BCF2-DE197DA3D86C}"/>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C-0F52-4D57-BCF2-DE197DA3D8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Retrofit Tech Changes'!$B$33:$C$38</c:f>
              <c:multiLvlStrCache>
                <c:ptCount val="6"/>
                <c:lvl>
                  <c:pt idx="0">
                    <c:v>Original</c:v>
                  </c:pt>
                  <c:pt idx="1">
                    <c:v>Retrofitted</c:v>
                  </c:pt>
                  <c:pt idx="2">
                    <c:v>Original</c:v>
                  </c:pt>
                  <c:pt idx="3">
                    <c:v>Retrofitted</c:v>
                  </c:pt>
                  <c:pt idx="4">
                    <c:v>Original</c:v>
                  </c:pt>
                  <c:pt idx="5">
                    <c:v>Retrofitted</c:v>
                  </c:pt>
                </c:lvl>
                <c:lvl>
                  <c:pt idx="0">
                    <c:v>Hub Height</c:v>
                  </c:pt>
                  <c:pt idx="2">
                    <c:v>Rotor Diameter</c:v>
                  </c:pt>
                  <c:pt idx="4">
                    <c:v>Specific Power</c:v>
                  </c:pt>
                </c:lvl>
              </c:multiLvlStrCache>
            </c:multiLvlStrRef>
          </c:cat>
          <c:val>
            <c:numRef>
              <c:f>'Average Retrofit Tech Changes'!$D$33:$D$38</c:f>
              <c:numCache>
                <c:formatCode>General</c:formatCode>
                <c:ptCount val="6"/>
                <c:pt idx="4" formatCode="0">
                  <c:v>328.23</c:v>
                </c:pt>
                <c:pt idx="5" formatCode="0">
                  <c:v>262.15260000000001</c:v>
                </c:pt>
              </c:numCache>
            </c:numRef>
          </c:val>
          <c:extLst>
            <c:ext xmlns:c16="http://schemas.microsoft.com/office/drawing/2014/chart" uri="{C3380CC4-5D6E-409C-BE32-E72D297353CC}">
              <c16:uniqueId val="{0000000D-0F52-4D57-BCF2-DE197DA3D86C}"/>
            </c:ext>
          </c:extLst>
        </c:ser>
        <c:dLbls>
          <c:showLegendKey val="0"/>
          <c:showVal val="0"/>
          <c:showCatName val="0"/>
          <c:showSerName val="0"/>
          <c:showPercent val="0"/>
          <c:showBubbleSize val="0"/>
        </c:dLbls>
        <c:gapWidth val="50"/>
        <c:overlap val="-27"/>
        <c:axId val="541615120"/>
        <c:axId val="541617472"/>
      </c:barChart>
      <c:catAx>
        <c:axId val="541623744"/>
        <c:scaling>
          <c:orientation val="minMax"/>
        </c:scaling>
        <c:delete val="0"/>
        <c:axPos val="b"/>
        <c:numFmt formatCode="General" sourceLinked="1"/>
        <c:majorTickMark val="none"/>
        <c:minorTickMark val="none"/>
        <c:tickLblPos val="nextTo"/>
        <c:spPr>
          <a:noFill/>
          <a:ln w="317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41617864"/>
        <c:crosses val="autoZero"/>
        <c:auto val="1"/>
        <c:lblAlgn val="ctr"/>
        <c:lblOffset val="100"/>
        <c:noMultiLvlLbl val="0"/>
      </c:catAx>
      <c:valAx>
        <c:axId val="541617864"/>
        <c:scaling>
          <c:orientation val="minMax"/>
          <c:max val="100"/>
          <c:min val="0"/>
        </c:scaling>
        <c:delete val="0"/>
        <c:axPos val="l"/>
        <c:majorGridlines>
          <c:spPr>
            <a:ln w="3175" cap="flat" cmpd="sng" algn="ctr">
              <a:solidFill>
                <a:schemeClr val="tx1">
                  <a:lumMod val="15000"/>
                  <a:lumOff val="85000"/>
                </a:schemeClr>
              </a:solidFill>
              <a:round/>
            </a:ln>
            <a:effectLst/>
          </c:spPr>
        </c:majorGridlines>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41623744"/>
        <c:crosses val="autoZero"/>
        <c:crossBetween val="between"/>
        <c:majorUnit val="20"/>
      </c:valAx>
      <c:valAx>
        <c:axId val="541617472"/>
        <c:scaling>
          <c:orientation val="minMax"/>
          <c:max val="500"/>
          <c:min val="0"/>
        </c:scaling>
        <c:delete val="0"/>
        <c:axPos val="r"/>
        <c:numFmt formatCode="#,##0" sourceLinked="0"/>
        <c:majorTickMark val="out"/>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41615120"/>
        <c:crosses val="max"/>
        <c:crossBetween val="between"/>
        <c:majorUnit val="100"/>
      </c:valAx>
      <c:catAx>
        <c:axId val="541615120"/>
        <c:scaling>
          <c:orientation val="minMax"/>
        </c:scaling>
        <c:delete val="1"/>
        <c:axPos val="b"/>
        <c:numFmt formatCode="General" sourceLinked="1"/>
        <c:majorTickMark val="out"/>
        <c:minorTickMark val="none"/>
        <c:tickLblPos val="nextTo"/>
        <c:crossAx val="54161747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725909261342335E-2"/>
          <c:y val="0.11713035870516185"/>
          <c:w val="0.8135293088363954"/>
          <c:h val="0.69257217847769015"/>
        </c:manualLayout>
      </c:layout>
      <c:barChart>
        <c:barDir val="col"/>
        <c:grouping val="clustered"/>
        <c:varyColors val="0"/>
        <c:ser>
          <c:idx val="0"/>
          <c:order val="0"/>
          <c:tx>
            <c:strRef>
              <c:f>'Average Retrofit Tech Changes'!$D$26</c:f>
              <c:strCache>
                <c:ptCount val="1"/>
                <c:pt idx="0">
                  <c:v>average</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7F84-469E-B77D-89AC7C2F5F45}"/>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7F84-469E-B77D-89AC7C2F5F45}"/>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7F84-469E-B77D-89AC7C2F5F45}"/>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7-7F84-469E-B77D-89AC7C2F5F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Retrofit Tech Changes'!$B$27:$C$32</c:f>
              <c:multiLvlStrCache>
                <c:ptCount val="6"/>
                <c:lvl>
                  <c:pt idx="0">
                    <c:v>Original</c:v>
                  </c:pt>
                  <c:pt idx="1">
                    <c:v>Retrofitted</c:v>
                  </c:pt>
                  <c:pt idx="2">
                    <c:v>Original</c:v>
                  </c:pt>
                  <c:pt idx="3">
                    <c:v>Retrofitted</c:v>
                  </c:pt>
                  <c:pt idx="4">
                    <c:v>Original</c:v>
                  </c:pt>
                  <c:pt idx="5">
                    <c:v>Retrofitted</c:v>
                  </c:pt>
                </c:lvl>
                <c:lvl>
                  <c:pt idx="0">
                    <c:v>Hub Height</c:v>
                  </c:pt>
                  <c:pt idx="2">
                    <c:v>Rotor Diameter</c:v>
                  </c:pt>
                  <c:pt idx="4">
                    <c:v>Capacity</c:v>
                  </c:pt>
                </c:lvl>
              </c:multiLvlStrCache>
            </c:multiLvlStrRef>
          </c:cat>
          <c:val>
            <c:numRef>
              <c:f>'Average Retrofit Tech Changes'!$D$27:$D$32</c:f>
              <c:numCache>
                <c:formatCode>0.0</c:formatCode>
                <c:ptCount val="6"/>
                <c:pt idx="0">
                  <c:v>78.747</c:v>
                </c:pt>
                <c:pt idx="1">
                  <c:v>78.914123000000004</c:v>
                </c:pt>
                <c:pt idx="2">
                  <c:v>77.403700000000001</c:v>
                </c:pt>
                <c:pt idx="3">
                  <c:v>90.391900000000007</c:v>
                </c:pt>
              </c:numCache>
            </c:numRef>
          </c:val>
          <c:extLst>
            <c:ext xmlns:c16="http://schemas.microsoft.com/office/drawing/2014/chart" uri="{C3380CC4-5D6E-409C-BE32-E72D297353CC}">
              <c16:uniqueId val="{00000008-7F84-469E-B77D-89AC7C2F5F45}"/>
            </c:ext>
          </c:extLst>
        </c:ser>
        <c:dLbls>
          <c:showLegendKey val="0"/>
          <c:showVal val="0"/>
          <c:showCatName val="0"/>
          <c:showSerName val="0"/>
          <c:showPercent val="0"/>
          <c:showBubbleSize val="0"/>
        </c:dLbls>
        <c:gapWidth val="50"/>
        <c:overlap val="-27"/>
        <c:axId val="541623744"/>
        <c:axId val="541617864"/>
      </c:barChart>
      <c:barChart>
        <c:barDir val="col"/>
        <c:grouping val="clustered"/>
        <c:varyColors val="0"/>
        <c:ser>
          <c:idx val="1"/>
          <c:order val="1"/>
          <c:tx>
            <c:strRef>
              <c:f>'Average Retrofit Tech Changes'!$B$31:$B$32</c:f>
              <c:strCache>
                <c:ptCount val="2"/>
                <c:pt idx="0">
                  <c:v>Capacity</c:v>
                </c:pt>
              </c:strCache>
            </c:strRef>
          </c:tx>
          <c:spPr>
            <a:solidFill>
              <a:schemeClr val="bg1">
                <a:lumMod val="75000"/>
              </a:schemeClr>
            </a:solidFill>
            <a:ln>
              <a:noFill/>
            </a:ln>
            <a:effectLst/>
          </c:spPr>
          <c:invertIfNegative val="0"/>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A-7F84-469E-B77D-89AC7C2F5F45}"/>
              </c:ext>
            </c:extLst>
          </c:dPt>
          <c:dPt>
            <c:idx val="5"/>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C-7F84-469E-B77D-89AC7C2F5F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Retrofit Tech Changes'!$B$27:$C$32</c:f>
              <c:multiLvlStrCache>
                <c:ptCount val="6"/>
                <c:lvl>
                  <c:pt idx="0">
                    <c:v>Original</c:v>
                  </c:pt>
                  <c:pt idx="1">
                    <c:v>Retrofitted</c:v>
                  </c:pt>
                  <c:pt idx="2">
                    <c:v>Original</c:v>
                  </c:pt>
                  <c:pt idx="3">
                    <c:v>Retrofitted</c:v>
                  </c:pt>
                  <c:pt idx="4">
                    <c:v>Original</c:v>
                  </c:pt>
                  <c:pt idx="5">
                    <c:v>Retrofitted</c:v>
                  </c:pt>
                </c:lvl>
                <c:lvl>
                  <c:pt idx="0">
                    <c:v>Hub Height</c:v>
                  </c:pt>
                  <c:pt idx="2">
                    <c:v>Rotor Diameter</c:v>
                  </c:pt>
                  <c:pt idx="4">
                    <c:v>Capacity</c:v>
                  </c:pt>
                </c:lvl>
              </c:multiLvlStrCache>
            </c:multiLvlStrRef>
          </c:cat>
          <c:val>
            <c:numRef>
              <c:f>'Average Retrofit Tech Changes'!$E$27:$E$32</c:f>
              <c:numCache>
                <c:formatCode>0.0</c:formatCode>
                <c:ptCount val="6"/>
                <c:pt idx="4" formatCode="0.00">
                  <c:v>1.5665100000000001</c:v>
                </c:pt>
                <c:pt idx="5" formatCode="0.00">
                  <c:v>1.6658360000000001</c:v>
                </c:pt>
              </c:numCache>
            </c:numRef>
          </c:val>
          <c:extLst>
            <c:ext xmlns:c16="http://schemas.microsoft.com/office/drawing/2014/chart" uri="{C3380CC4-5D6E-409C-BE32-E72D297353CC}">
              <c16:uniqueId val="{0000000D-7F84-469E-B77D-89AC7C2F5F45}"/>
            </c:ext>
          </c:extLst>
        </c:ser>
        <c:dLbls>
          <c:showLegendKey val="0"/>
          <c:showVal val="0"/>
          <c:showCatName val="0"/>
          <c:showSerName val="0"/>
          <c:showPercent val="0"/>
          <c:showBubbleSize val="0"/>
        </c:dLbls>
        <c:gapWidth val="50"/>
        <c:overlap val="-27"/>
        <c:axId val="541615120"/>
        <c:axId val="541617472"/>
      </c:barChart>
      <c:catAx>
        <c:axId val="541623744"/>
        <c:scaling>
          <c:orientation val="minMax"/>
        </c:scaling>
        <c:delete val="0"/>
        <c:axPos val="b"/>
        <c:numFmt formatCode="General" sourceLinked="1"/>
        <c:majorTickMark val="none"/>
        <c:minorTickMark val="none"/>
        <c:tickLblPos val="nextTo"/>
        <c:spPr>
          <a:noFill/>
          <a:ln w="317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41617864"/>
        <c:crosses val="autoZero"/>
        <c:auto val="1"/>
        <c:lblAlgn val="ctr"/>
        <c:lblOffset val="100"/>
        <c:noMultiLvlLbl val="0"/>
      </c:catAx>
      <c:valAx>
        <c:axId val="541617864"/>
        <c:scaling>
          <c:orientation val="minMax"/>
          <c:max val="100"/>
          <c:min val="0"/>
        </c:scaling>
        <c:delete val="0"/>
        <c:axPos val="l"/>
        <c:majorGridlines>
          <c:spPr>
            <a:ln w="3175" cap="flat" cmpd="sng" algn="ctr">
              <a:solidFill>
                <a:schemeClr val="tx1">
                  <a:lumMod val="15000"/>
                  <a:lumOff val="85000"/>
                </a:schemeClr>
              </a:solidFill>
              <a:round/>
            </a:ln>
            <a:effectLst/>
          </c:spPr>
        </c:majorGridlines>
        <c:numFmt formatCode="0" sourceLinked="0"/>
        <c:majorTickMark val="out"/>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41623744"/>
        <c:crosses val="autoZero"/>
        <c:crossBetween val="between"/>
        <c:majorUnit val="20"/>
      </c:valAx>
      <c:valAx>
        <c:axId val="541617472"/>
        <c:scaling>
          <c:orientation val="minMax"/>
          <c:max val="2"/>
          <c:min val="0"/>
        </c:scaling>
        <c:delete val="0"/>
        <c:axPos val="r"/>
        <c:numFmt formatCode="#,##0.0" sourceLinked="0"/>
        <c:majorTickMark val="out"/>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41615120"/>
        <c:crosses val="max"/>
        <c:crossBetween val="between"/>
        <c:majorUnit val="0.4"/>
      </c:valAx>
      <c:catAx>
        <c:axId val="541615120"/>
        <c:scaling>
          <c:orientation val="minMax"/>
        </c:scaling>
        <c:delete val="1"/>
        <c:axPos val="b"/>
        <c:numFmt formatCode="General" sourceLinked="1"/>
        <c:majorTickMark val="out"/>
        <c:minorTickMark val="none"/>
        <c:tickLblPos val="nextTo"/>
        <c:crossAx val="54161747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624032572851464E-2"/>
          <c:y val="9.4394206583552062E-2"/>
          <c:w val="0.91917793929604952"/>
          <c:h val="0.69623172103487063"/>
        </c:manualLayout>
      </c:layout>
      <c:barChart>
        <c:barDir val="col"/>
        <c:grouping val="clustered"/>
        <c:varyColors val="0"/>
        <c:ser>
          <c:idx val="1"/>
          <c:order val="0"/>
          <c:tx>
            <c:v> Generation-Weighted Average</c:v>
          </c:tx>
          <c:spPr>
            <a:solidFill>
              <a:schemeClr val="accent1">
                <a:lumMod val="60000"/>
                <a:lumOff val="40000"/>
              </a:schemeClr>
            </a:solidFill>
            <a:ln w="3175">
              <a:noFill/>
              <a:prstDash val="solid"/>
            </a:ln>
          </c:spPr>
          <c:invertIfNegative val="0"/>
          <c:cat>
            <c:numRef>
              <c:f>'Capacity Factor in 2019 by COD'!$A$30:$A$46</c:f>
              <c:numCache>
                <c:formatCode>"2000-01"</c:formatCode>
                <c:ptCount val="17"/>
                <c:pt idx="0" formatCode="&quot;1998-99&quot;">
                  <c:v>1</c:v>
                </c:pt>
                <c:pt idx="1">
                  <c:v>2</c:v>
                </c:pt>
                <c:pt idx="2" formatCode="&quot;2002-03&quot;">
                  <c:v>3</c:v>
                </c:pt>
                <c:pt idx="3" formatCode="&quot;2004-05&quot;">
                  <c:v>4</c:v>
                </c:pt>
                <c:pt idx="4" formatCode="&quot;2006&quot;">
                  <c:v>5</c:v>
                </c:pt>
                <c:pt idx="5" formatCode="&quot;2007&quot;">
                  <c:v>6</c:v>
                </c:pt>
                <c:pt idx="6" formatCode="&quot;2008&quot;">
                  <c:v>7</c:v>
                </c:pt>
                <c:pt idx="7" formatCode="&quot;2009&quot;">
                  <c:v>8</c:v>
                </c:pt>
                <c:pt idx="8" formatCode="&quot;2010&quot;">
                  <c:v>9</c:v>
                </c:pt>
                <c:pt idx="9" formatCode="&quot;2011&quot;">
                  <c:v>10</c:v>
                </c:pt>
                <c:pt idx="10" formatCode="&quot;2012&quot;">
                  <c:v>11</c:v>
                </c:pt>
                <c:pt idx="11" formatCode="&quot;2013&quot;">
                  <c:v>12</c:v>
                </c:pt>
                <c:pt idx="12" formatCode="&quot;2014&quot;">
                  <c:v>13</c:v>
                </c:pt>
                <c:pt idx="13" formatCode="&quot;2015&quot;">
                  <c:v>14</c:v>
                </c:pt>
                <c:pt idx="14" formatCode="&quot;2016&quot;">
                  <c:v>15</c:v>
                </c:pt>
                <c:pt idx="15" formatCode="&quot;2017&quot;">
                  <c:v>16</c:v>
                </c:pt>
                <c:pt idx="16" formatCode="&quot;2018&quot;">
                  <c:v>17</c:v>
                </c:pt>
              </c:numCache>
            </c:numRef>
          </c:cat>
          <c:val>
            <c:numRef>
              <c:f>'Capacity Factor in 2019 by COD'!$D$30:$D$46</c:f>
              <c:numCache>
                <c:formatCode>0.0%</c:formatCode>
                <c:ptCount val="17"/>
                <c:pt idx="0">
                  <c:v>0.20948450603285088</c:v>
                </c:pt>
                <c:pt idx="1">
                  <c:v>0.27330902708754956</c:v>
                </c:pt>
                <c:pt idx="2">
                  <c:v>0.28702107775920782</c:v>
                </c:pt>
                <c:pt idx="3">
                  <c:v>0.33721038964369526</c:v>
                </c:pt>
                <c:pt idx="4">
                  <c:v>0.29295274291768575</c:v>
                </c:pt>
                <c:pt idx="5">
                  <c:v>0.29535563267173481</c:v>
                </c:pt>
                <c:pt idx="6">
                  <c:v>0.30028882674694324</c:v>
                </c:pt>
                <c:pt idx="7">
                  <c:v>0.28862246963274035</c:v>
                </c:pt>
                <c:pt idx="8">
                  <c:v>0.30966589571308217</c:v>
                </c:pt>
                <c:pt idx="9">
                  <c:v>0.29688919844926542</c:v>
                </c:pt>
                <c:pt idx="10">
                  <c:v>0.32471894534557988</c:v>
                </c:pt>
                <c:pt idx="11">
                  <c:v>0.3770235570575966</c:v>
                </c:pt>
                <c:pt idx="12">
                  <c:v>0.41350435758612364</c:v>
                </c:pt>
                <c:pt idx="13">
                  <c:v>0.40727465151431042</c:v>
                </c:pt>
                <c:pt idx="14">
                  <c:v>0.42338283411677929</c:v>
                </c:pt>
                <c:pt idx="15">
                  <c:v>0.41456717050899433</c:v>
                </c:pt>
                <c:pt idx="16">
                  <c:v>0.40043345977440481</c:v>
                </c:pt>
              </c:numCache>
            </c:numRef>
          </c:val>
          <c:extLst>
            <c:ext xmlns:c16="http://schemas.microsoft.com/office/drawing/2014/chart" uri="{C3380CC4-5D6E-409C-BE32-E72D297353CC}">
              <c16:uniqueId val="{00000000-3124-43E3-9934-A3614B154F32}"/>
            </c:ext>
          </c:extLst>
        </c:ser>
        <c:dLbls>
          <c:showLegendKey val="0"/>
          <c:showVal val="0"/>
          <c:showCatName val="0"/>
          <c:showSerName val="0"/>
          <c:showPercent val="0"/>
          <c:showBubbleSize val="0"/>
        </c:dLbls>
        <c:gapWidth val="40"/>
        <c:axId val="1286001368"/>
        <c:axId val="1"/>
      </c:barChart>
      <c:scatterChart>
        <c:scatterStyle val="lineMarker"/>
        <c:varyColors val="0"/>
        <c:ser>
          <c:idx val="0"/>
          <c:order val="1"/>
          <c:tx>
            <c:v> Individual Project</c:v>
          </c:tx>
          <c:spPr>
            <a:ln w="28575">
              <a:noFill/>
            </a:ln>
          </c:spPr>
          <c:marker>
            <c:symbol val="circle"/>
            <c:size val="5"/>
            <c:spPr>
              <a:solidFill>
                <a:schemeClr val="accent6">
                  <a:lumMod val="20000"/>
                  <a:lumOff val="80000"/>
                </a:schemeClr>
              </a:solidFill>
              <a:ln w="1270">
                <a:solidFill>
                  <a:schemeClr val="accent6">
                    <a:lumMod val="50000"/>
                  </a:schemeClr>
                </a:solidFill>
                <a:prstDash val="solid"/>
              </a:ln>
            </c:spPr>
          </c:marker>
          <c:xVal>
            <c:numRef>
              <c:f>'Capacity Factor in 2019 by COD'!$K$29:$K$787</c:f>
              <c:numCache>
                <c:formatCode>General</c:formatCode>
                <c:ptCount val="759"/>
                <c:pt idx="0">
                  <c:v>16</c:v>
                </c:pt>
                <c:pt idx="1">
                  <c:v>17</c:v>
                </c:pt>
                <c:pt idx="2">
                  <c:v>14</c:v>
                </c:pt>
                <c:pt idx="3">
                  <c:v>17</c:v>
                </c:pt>
                <c:pt idx="4">
                  <c:v>14</c:v>
                </c:pt>
                <c:pt idx="5">
                  <c:v>17</c:v>
                </c:pt>
                <c:pt idx="6">
                  <c:v>16</c:v>
                </c:pt>
                <c:pt idx="7">
                  <c:v>14</c:v>
                </c:pt>
                <c:pt idx="8">
                  <c:v>16</c:v>
                </c:pt>
                <c:pt idx="9">
                  <c:v>16</c:v>
                </c:pt>
                <c:pt idx="10">
                  <c:v>11</c:v>
                </c:pt>
                <c:pt idx="11">
                  <c:v>17</c:v>
                </c:pt>
                <c:pt idx="12">
                  <c:v>15</c:v>
                </c:pt>
                <c:pt idx="13">
                  <c:v>17</c:v>
                </c:pt>
                <c:pt idx="14">
                  <c:v>16</c:v>
                </c:pt>
                <c:pt idx="15">
                  <c:v>15</c:v>
                </c:pt>
                <c:pt idx="16">
                  <c:v>17</c:v>
                </c:pt>
                <c:pt idx="17">
                  <c:v>15</c:v>
                </c:pt>
                <c:pt idx="18">
                  <c:v>15</c:v>
                </c:pt>
                <c:pt idx="19">
                  <c:v>16</c:v>
                </c:pt>
                <c:pt idx="20">
                  <c:v>13</c:v>
                </c:pt>
                <c:pt idx="21">
                  <c:v>15</c:v>
                </c:pt>
                <c:pt idx="22">
                  <c:v>11</c:v>
                </c:pt>
                <c:pt idx="23">
                  <c:v>13</c:v>
                </c:pt>
                <c:pt idx="24">
                  <c:v>17</c:v>
                </c:pt>
                <c:pt idx="25">
                  <c:v>14</c:v>
                </c:pt>
                <c:pt idx="26">
                  <c:v>15</c:v>
                </c:pt>
                <c:pt idx="27">
                  <c:v>15</c:v>
                </c:pt>
                <c:pt idx="28">
                  <c:v>14</c:v>
                </c:pt>
                <c:pt idx="29">
                  <c:v>15</c:v>
                </c:pt>
                <c:pt idx="30">
                  <c:v>11</c:v>
                </c:pt>
                <c:pt idx="31">
                  <c:v>15</c:v>
                </c:pt>
                <c:pt idx="32">
                  <c:v>15</c:v>
                </c:pt>
                <c:pt idx="33">
                  <c:v>11</c:v>
                </c:pt>
                <c:pt idx="34">
                  <c:v>17</c:v>
                </c:pt>
                <c:pt idx="35">
                  <c:v>15</c:v>
                </c:pt>
                <c:pt idx="36">
                  <c:v>14</c:v>
                </c:pt>
                <c:pt idx="37">
                  <c:v>15</c:v>
                </c:pt>
                <c:pt idx="38">
                  <c:v>13</c:v>
                </c:pt>
                <c:pt idx="39">
                  <c:v>13</c:v>
                </c:pt>
                <c:pt idx="40">
                  <c:v>16</c:v>
                </c:pt>
                <c:pt idx="41">
                  <c:v>11</c:v>
                </c:pt>
                <c:pt idx="42">
                  <c:v>16</c:v>
                </c:pt>
                <c:pt idx="43">
                  <c:v>12</c:v>
                </c:pt>
                <c:pt idx="44">
                  <c:v>15</c:v>
                </c:pt>
                <c:pt idx="45">
                  <c:v>14</c:v>
                </c:pt>
                <c:pt idx="46">
                  <c:v>13</c:v>
                </c:pt>
                <c:pt idx="47">
                  <c:v>14</c:v>
                </c:pt>
                <c:pt idx="48">
                  <c:v>11</c:v>
                </c:pt>
                <c:pt idx="49">
                  <c:v>16</c:v>
                </c:pt>
                <c:pt idx="50">
                  <c:v>14</c:v>
                </c:pt>
                <c:pt idx="51">
                  <c:v>14</c:v>
                </c:pt>
                <c:pt idx="52">
                  <c:v>15</c:v>
                </c:pt>
                <c:pt idx="53">
                  <c:v>17</c:v>
                </c:pt>
                <c:pt idx="54">
                  <c:v>14</c:v>
                </c:pt>
                <c:pt idx="55">
                  <c:v>17</c:v>
                </c:pt>
                <c:pt idx="56">
                  <c:v>14</c:v>
                </c:pt>
                <c:pt idx="57">
                  <c:v>3</c:v>
                </c:pt>
                <c:pt idx="58">
                  <c:v>16</c:v>
                </c:pt>
                <c:pt idx="59">
                  <c:v>16</c:v>
                </c:pt>
                <c:pt idx="60">
                  <c:v>13</c:v>
                </c:pt>
                <c:pt idx="61">
                  <c:v>13</c:v>
                </c:pt>
                <c:pt idx="62">
                  <c:v>4</c:v>
                </c:pt>
                <c:pt idx="63">
                  <c:v>14</c:v>
                </c:pt>
                <c:pt idx="64">
                  <c:v>14</c:v>
                </c:pt>
                <c:pt idx="65">
                  <c:v>11</c:v>
                </c:pt>
                <c:pt idx="66">
                  <c:v>13</c:v>
                </c:pt>
                <c:pt idx="67">
                  <c:v>13</c:v>
                </c:pt>
                <c:pt idx="68">
                  <c:v>14</c:v>
                </c:pt>
                <c:pt idx="69">
                  <c:v>15</c:v>
                </c:pt>
                <c:pt idx="70">
                  <c:v>11</c:v>
                </c:pt>
                <c:pt idx="71">
                  <c:v>11</c:v>
                </c:pt>
                <c:pt idx="72">
                  <c:v>15</c:v>
                </c:pt>
                <c:pt idx="73">
                  <c:v>11</c:v>
                </c:pt>
                <c:pt idx="74">
                  <c:v>16</c:v>
                </c:pt>
                <c:pt idx="75">
                  <c:v>16</c:v>
                </c:pt>
                <c:pt idx="76">
                  <c:v>16</c:v>
                </c:pt>
                <c:pt idx="77">
                  <c:v>14</c:v>
                </c:pt>
                <c:pt idx="78">
                  <c:v>16</c:v>
                </c:pt>
                <c:pt idx="79">
                  <c:v>10</c:v>
                </c:pt>
                <c:pt idx="80">
                  <c:v>14</c:v>
                </c:pt>
                <c:pt idx="81">
                  <c:v>4</c:v>
                </c:pt>
                <c:pt idx="82">
                  <c:v>16</c:v>
                </c:pt>
                <c:pt idx="83">
                  <c:v>3</c:v>
                </c:pt>
                <c:pt idx="84">
                  <c:v>14</c:v>
                </c:pt>
                <c:pt idx="85">
                  <c:v>13</c:v>
                </c:pt>
                <c:pt idx="86">
                  <c:v>9</c:v>
                </c:pt>
                <c:pt idx="87">
                  <c:v>13</c:v>
                </c:pt>
                <c:pt idx="88">
                  <c:v>14</c:v>
                </c:pt>
                <c:pt idx="89">
                  <c:v>9</c:v>
                </c:pt>
                <c:pt idx="90">
                  <c:v>17</c:v>
                </c:pt>
                <c:pt idx="91">
                  <c:v>17</c:v>
                </c:pt>
                <c:pt idx="92">
                  <c:v>16</c:v>
                </c:pt>
                <c:pt idx="93">
                  <c:v>8</c:v>
                </c:pt>
                <c:pt idx="94">
                  <c:v>17</c:v>
                </c:pt>
                <c:pt idx="95">
                  <c:v>15</c:v>
                </c:pt>
                <c:pt idx="96">
                  <c:v>17</c:v>
                </c:pt>
                <c:pt idx="97">
                  <c:v>16</c:v>
                </c:pt>
                <c:pt idx="98">
                  <c:v>16</c:v>
                </c:pt>
                <c:pt idx="99">
                  <c:v>11</c:v>
                </c:pt>
                <c:pt idx="100">
                  <c:v>14</c:v>
                </c:pt>
                <c:pt idx="101">
                  <c:v>15</c:v>
                </c:pt>
                <c:pt idx="102">
                  <c:v>11</c:v>
                </c:pt>
                <c:pt idx="103">
                  <c:v>14</c:v>
                </c:pt>
                <c:pt idx="104">
                  <c:v>16</c:v>
                </c:pt>
                <c:pt idx="105">
                  <c:v>16</c:v>
                </c:pt>
                <c:pt idx="106">
                  <c:v>8</c:v>
                </c:pt>
                <c:pt idx="107">
                  <c:v>15</c:v>
                </c:pt>
                <c:pt idx="108">
                  <c:v>15</c:v>
                </c:pt>
                <c:pt idx="109">
                  <c:v>16</c:v>
                </c:pt>
                <c:pt idx="110">
                  <c:v>14</c:v>
                </c:pt>
                <c:pt idx="111">
                  <c:v>14</c:v>
                </c:pt>
                <c:pt idx="112">
                  <c:v>11</c:v>
                </c:pt>
                <c:pt idx="113">
                  <c:v>2</c:v>
                </c:pt>
                <c:pt idx="114">
                  <c:v>16</c:v>
                </c:pt>
                <c:pt idx="115">
                  <c:v>14</c:v>
                </c:pt>
                <c:pt idx="116">
                  <c:v>13</c:v>
                </c:pt>
                <c:pt idx="117">
                  <c:v>11</c:v>
                </c:pt>
                <c:pt idx="118">
                  <c:v>15</c:v>
                </c:pt>
                <c:pt idx="119">
                  <c:v>17</c:v>
                </c:pt>
                <c:pt idx="120">
                  <c:v>17</c:v>
                </c:pt>
                <c:pt idx="121">
                  <c:v>16</c:v>
                </c:pt>
                <c:pt idx="122">
                  <c:v>14</c:v>
                </c:pt>
                <c:pt idx="123">
                  <c:v>13</c:v>
                </c:pt>
                <c:pt idx="124">
                  <c:v>10</c:v>
                </c:pt>
                <c:pt idx="125">
                  <c:v>14</c:v>
                </c:pt>
                <c:pt idx="126">
                  <c:v>17</c:v>
                </c:pt>
                <c:pt idx="127">
                  <c:v>16</c:v>
                </c:pt>
                <c:pt idx="128">
                  <c:v>17</c:v>
                </c:pt>
                <c:pt idx="129">
                  <c:v>15</c:v>
                </c:pt>
                <c:pt idx="130">
                  <c:v>17</c:v>
                </c:pt>
                <c:pt idx="131">
                  <c:v>15</c:v>
                </c:pt>
                <c:pt idx="132">
                  <c:v>11</c:v>
                </c:pt>
                <c:pt idx="133">
                  <c:v>14</c:v>
                </c:pt>
                <c:pt idx="134">
                  <c:v>8</c:v>
                </c:pt>
                <c:pt idx="135">
                  <c:v>10</c:v>
                </c:pt>
                <c:pt idx="136">
                  <c:v>15</c:v>
                </c:pt>
                <c:pt idx="137">
                  <c:v>15</c:v>
                </c:pt>
                <c:pt idx="138">
                  <c:v>12</c:v>
                </c:pt>
                <c:pt idx="139">
                  <c:v>16</c:v>
                </c:pt>
                <c:pt idx="140">
                  <c:v>14</c:v>
                </c:pt>
                <c:pt idx="141">
                  <c:v>15</c:v>
                </c:pt>
                <c:pt idx="142">
                  <c:v>11</c:v>
                </c:pt>
                <c:pt idx="143">
                  <c:v>11</c:v>
                </c:pt>
                <c:pt idx="144">
                  <c:v>13</c:v>
                </c:pt>
                <c:pt idx="145">
                  <c:v>15</c:v>
                </c:pt>
                <c:pt idx="146">
                  <c:v>13</c:v>
                </c:pt>
                <c:pt idx="147">
                  <c:v>17</c:v>
                </c:pt>
                <c:pt idx="148">
                  <c:v>17</c:v>
                </c:pt>
                <c:pt idx="149">
                  <c:v>17</c:v>
                </c:pt>
                <c:pt idx="150">
                  <c:v>11</c:v>
                </c:pt>
                <c:pt idx="151">
                  <c:v>17</c:v>
                </c:pt>
                <c:pt idx="152">
                  <c:v>11</c:v>
                </c:pt>
                <c:pt idx="153">
                  <c:v>14</c:v>
                </c:pt>
                <c:pt idx="154">
                  <c:v>17</c:v>
                </c:pt>
                <c:pt idx="155">
                  <c:v>11</c:v>
                </c:pt>
                <c:pt idx="156">
                  <c:v>15</c:v>
                </c:pt>
                <c:pt idx="157">
                  <c:v>17</c:v>
                </c:pt>
                <c:pt idx="158">
                  <c:v>15</c:v>
                </c:pt>
                <c:pt idx="159">
                  <c:v>15</c:v>
                </c:pt>
                <c:pt idx="160">
                  <c:v>11</c:v>
                </c:pt>
                <c:pt idx="161">
                  <c:v>15</c:v>
                </c:pt>
                <c:pt idx="162">
                  <c:v>14</c:v>
                </c:pt>
                <c:pt idx="163">
                  <c:v>17</c:v>
                </c:pt>
                <c:pt idx="164">
                  <c:v>11</c:v>
                </c:pt>
                <c:pt idx="165">
                  <c:v>16</c:v>
                </c:pt>
                <c:pt idx="166">
                  <c:v>16</c:v>
                </c:pt>
                <c:pt idx="167">
                  <c:v>12</c:v>
                </c:pt>
                <c:pt idx="168">
                  <c:v>16</c:v>
                </c:pt>
                <c:pt idx="169">
                  <c:v>17</c:v>
                </c:pt>
                <c:pt idx="170">
                  <c:v>11</c:v>
                </c:pt>
                <c:pt idx="171">
                  <c:v>13</c:v>
                </c:pt>
                <c:pt idx="172">
                  <c:v>10</c:v>
                </c:pt>
                <c:pt idx="173">
                  <c:v>4</c:v>
                </c:pt>
                <c:pt idx="174">
                  <c:v>11</c:v>
                </c:pt>
                <c:pt idx="175">
                  <c:v>11</c:v>
                </c:pt>
                <c:pt idx="176">
                  <c:v>15</c:v>
                </c:pt>
                <c:pt idx="177">
                  <c:v>15</c:v>
                </c:pt>
                <c:pt idx="178">
                  <c:v>14</c:v>
                </c:pt>
                <c:pt idx="179">
                  <c:v>14</c:v>
                </c:pt>
                <c:pt idx="180">
                  <c:v>9</c:v>
                </c:pt>
                <c:pt idx="181">
                  <c:v>13</c:v>
                </c:pt>
                <c:pt idx="182">
                  <c:v>9</c:v>
                </c:pt>
                <c:pt idx="183">
                  <c:v>17</c:v>
                </c:pt>
                <c:pt idx="184">
                  <c:v>11</c:v>
                </c:pt>
                <c:pt idx="185">
                  <c:v>13</c:v>
                </c:pt>
                <c:pt idx="186">
                  <c:v>14</c:v>
                </c:pt>
                <c:pt idx="187">
                  <c:v>14</c:v>
                </c:pt>
                <c:pt idx="188">
                  <c:v>16</c:v>
                </c:pt>
                <c:pt idx="189">
                  <c:v>16</c:v>
                </c:pt>
                <c:pt idx="190">
                  <c:v>16</c:v>
                </c:pt>
                <c:pt idx="191">
                  <c:v>11</c:v>
                </c:pt>
                <c:pt idx="192">
                  <c:v>13</c:v>
                </c:pt>
                <c:pt idx="193">
                  <c:v>8</c:v>
                </c:pt>
                <c:pt idx="194">
                  <c:v>13</c:v>
                </c:pt>
                <c:pt idx="195">
                  <c:v>12</c:v>
                </c:pt>
                <c:pt idx="196">
                  <c:v>13</c:v>
                </c:pt>
                <c:pt idx="197">
                  <c:v>15</c:v>
                </c:pt>
                <c:pt idx="198">
                  <c:v>11</c:v>
                </c:pt>
                <c:pt idx="199">
                  <c:v>4</c:v>
                </c:pt>
                <c:pt idx="200">
                  <c:v>7</c:v>
                </c:pt>
                <c:pt idx="201">
                  <c:v>6</c:v>
                </c:pt>
                <c:pt idx="202">
                  <c:v>7</c:v>
                </c:pt>
                <c:pt idx="203">
                  <c:v>14</c:v>
                </c:pt>
                <c:pt idx="204">
                  <c:v>15</c:v>
                </c:pt>
                <c:pt idx="205">
                  <c:v>7</c:v>
                </c:pt>
                <c:pt idx="206">
                  <c:v>9</c:v>
                </c:pt>
                <c:pt idx="207">
                  <c:v>14</c:v>
                </c:pt>
                <c:pt idx="208">
                  <c:v>11</c:v>
                </c:pt>
                <c:pt idx="209">
                  <c:v>4</c:v>
                </c:pt>
                <c:pt idx="210">
                  <c:v>6</c:v>
                </c:pt>
                <c:pt idx="211">
                  <c:v>8</c:v>
                </c:pt>
                <c:pt idx="212">
                  <c:v>7</c:v>
                </c:pt>
                <c:pt idx="213">
                  <c:v>13</c:v>
                </c:pt>
                <c:pt idx="214">
                  <c:v>13</c:v>
                </c:pt>
                <c:pt idx="215">
                  <c:v>11</c:v>
                </c:pt>
                <c:pt idx="216">
                  <c:v>11</c:v>
                </c:pt>
                <c:pt idx="217">
                  <c:v>14</c:v>
                </c:pt>
                <c:pt idx="218">
                  <c:v>14</c:v>
                </c:pt>
                <c:pt idx="219">
                  <c:v>11</c:v>
                </c:pt>
                <c:pt idx="220">
                  <c:v>5</c:v>
                </c:pt>
                <c:pt idx="221">
                  <c:v>17</c:v>
                </c:pt>
                <c:pt idx="222">
                  <c:v>7</c:v>
                </c:pt>
                <c:pt idx="223">
                  <c:v>14</c:v>
                </c:pt>
                <c:pt idx="224">
                  <c:v>15</c:v>
                </c:pt>
                <c:pt idx="225">
                  <c:v>17</c:v>
                </c:pt>
                <c:pt idx="226">
                  <c:v>10</c:v>
                </c:pt>
                <c:pt idx="227">
                  <c:v>7</c:v>
                </c:pt>
                <c:pt idx="228">
                  <c:v>15</c:v>
                </c:pt>
                <c:pt idx="229">
                  <c:v>8</c:v>
                </c:pt>
                <c:pt idx="230">
                  <c:v>11</c:v>
                </c:pt>
                <c:pt idx="231">
                  <c:v>10</c:v>
                </c:pt>
                <c:pt idx="232">
                  <c:v>14</c:v>
                </c:pt>
                <c:pt idx="233">
                  <c:v>4</c:v>
                </c:pt>
                <c:pt idx="234">
                  <c:v>17</c:v>
                </c:pt>
                <c:pt idx="235">
                  <c:v>10</c:v>
                </c:pt>
                <c:pt idx="236">
                  <c:v>15</c:v>
                </c:pt>
                <c:pt idx="237">
                  <c:v>9</c:v>
                </c:pt>
                <c:pt idx="238">
                  <c:v>14</c:v>
                </c:pt>
                <c:pt idx="239">
                  <c:v>8</c:v>
                </c:pt>
                <c:pt idx="240">
                  <c:v>16</c:v>
                </c:pt>
                <c:pt idx="241">
                  <c:v>9</c:v>
                </c:pt>
                <c:pt idx="242">
                  <c:v>17</c:v>
                </c:pt>
                <c:pt idx="243">
                  <c:v>17</c:v>
                </c:pt>
                <c:pt idx="244">
                  <c:v>17</c:v>
                </c:pt>
                <c:pt idx="245">
                  <c:v>14</c:v>
                </c:pt>
                <c:pt idx="246">
                  <c:v>17</c:v>
                </c:pt>
                <c:pt idx="247">
                  <c:v>11</c:v>
                </c:pt>
                <c:pt idx="248">
                  <c:v>11</c:v>
                </c:pt>
                <c:pt idx="249">
                  <c:v>6</c:v>
                </c:pt>
                <c:pt idx="250">
                  <c:v>16</c:v>
                </c:pt>
                <c:pt idx="251">
                  <c:v>11</c:v>
                </c:pt>
                <c:pt idx="252">
                  <c:v>9</c:v>
                </c:pt>
                <c:pt idx="253">
                  <c:v>10</c:v>
                </c:pt>
                <c:pt idx="254">
                  <c:v>17</c:v>
                </c:pt>
                <c:pt idx="255">
                  <c:v>16</c:v>
                </c:pt>
                <c:pt idx="256">
                  <c:v>15</c:v>
                </c:pt>
                <c:pt idx="257">
                  <c:v>2</c:v>
                </c:pt>
                <c:pt idx="258">
                  <c:v>10</c:v>
                </c:pt>
                <c:pt idx="259">
                  <c:v>6</c:v>
                </c:pt>
                <c:pt idx="260">
                  <c:v>11</c:v>
                </c:pt>
                <c:pt idx="261">
                  <c:v>7</c:v>
                </c:pt>
                <c:pt idx="262">
                  <c:v>11</c:v>
                </c:pt>
                <c:pt idx="263">
                  <c:v>9</c:v>
                </c:pt>
                <c:pt idx="264">
                  <c:v>3</c:v>
                </c:pt>
                <c:pt idx="265">
                  <c:v>8</c:v>
                </c:pt>
                <c:pt idx="266">
                  <c:v>13</c:v>
                </c:pt>
                <c:pt idx="267">
                  <c:v>12</c:v>
                </c:pt>
                <c:pt idx="268">
                  <c:v>11</c:v>
                </c:pt>
                <c:pt idx="269">
                  <c:v>17</c:v>
                </c:pt>
                <c:pt idx="270">
                  <c:v>11</c:v>
                </c:pt>
                <c:pt idx="271">
                  <c:v>13</c:v>
                </c:pt>
                <c:pt idx="272">
                  <c:v>4</c:v>
                </c:pt>
                <c:pt idx="273">
                  <c:v>5</c:v>
                </c:pt>
                <c:pt idx="274">
                  <c:v>11</c:v>
                </c:pt>
                <c:pt idx="275">
                  <c:v>17</c:v>
                </c:pt>
                <c:pt idx="276">
                  <c:v>8</c:v>
                </c:pt>
                <c:pt idx="277">
                  <c:v>16</c:v>
                </c:pt>
                <c:pt idx="278">
                  <c:v>10</c:v>
                </c:pt>
                <c:pt idx="279">
                  <c:v>17</c:v>
                </c:pt>
                <c:pt idx="280">
                  <c:v>13</c:v>
                </c:pt>
                <c:pt idx="281">
                  <c:v>6</c:v>
                </c:pt>
                <c:pt idx="282">
                  <c:v>4</c:v>
                </c:pt>
                <c:pt idx="283">
                  <c:v>15</c:v>
                </c:pt>
                <c:pt idx="284">
                  <c:v>2</c:v>
                </c:pt>
                <c:pt idx="285">
                  <c:v>7</c:v>
                </c:pt>
                <c:pt idx="286">
                  <c:v>15</c:v>
                </c:pt>
                <c:pt idx="287">
                  <c:v>8</c:v>
                </c:pt>
                <c:pt idx="288">
                  <c:v>9</c:v>
                </c:pt>
                <c:pt idx="289">
                  <c:v>11</c:v>
                </c:pt>
                <c:pt idx="290">
                  <c:v>6</c:v>
                </c:pt>
                <c:pt idx="291">
                  <c:v>8</c:v>
                </c:pt>
                <c:pt idx="292">
                  <c:v>14</c:v>
                </c:pt>
                <c:pt idx="293">
                  <c:v>16</c:v>
                </c:pt>
                <c:pt idx="294">
                  <c:v>6</c:v>
                </c:pt>
                <c:pt idx="295">
                  <c:v>8</c:v>
                </c:pt>
                <c:pt idx="296">
                  <c:v>8</c:v>
                </c:pt>
                <c:pt idx="297">
                  <c:v>3</c:v>
                </c:pt>
                <c:pt idx="298">
                  <c:v>17</c:v>
                </c:pt>
                <c:pt idx="299">
                  <c:v>8</c:v>
                </c:pt>
                <c:pt idx="300">
                  <c:v>14</c:v>
                </c:pt>
                <c:pt idx="301">
                  <c:v>10</c:v>
                </c:pt>
                <c:pt idx="302">
                  <c:v>6</c:v>
                </c:pt>
                <c:pt idx="303">
                  <c:v>11</c:v>
                </c:pt>
                <c:pt idx="304">
                  <c:v>11</c:v>
                </c:pt>
                <c:pt idx="305">
                  <c:v>7</c:v>
                </c:pt>
                <c:pt idx="306">
                  <c:v>10</c:v>
                </c:pt>
                <c:pt idx="307">
                  <c:v>10</c:v>
                </c:pt>
                <c:pt idx="308">
                  <c:v>10</c:v>
                </c:pt>
                <c:pt idx="309">
                  <c:v>17</c:v>
                </c:pt>
                <c:pt idx="310">
                  <c:v>11</c:v>
                </c:pt>
                <c:pt idx="311">
                  <c:v>14</c:v>
                </c:pt>
                <c:pt idx="312">
                  <c:v>13</c:v>
                </c:pt>
                <c:pt idx="313">
                  <c:v>8</c:v>
                </c:pt>
                <c:pt idx="314">
                  <c:v>11</c:v>
                </c:pt>
                <c:pt idx="315">
                  <c:v>1</c:v>
                </c:pt>
                <c:pt idx="316">
                  <c:v>14</c:v>
                </c:pt>
                <c:pt idx="317">
                  <c:v>17</c:v>
                </c:pt>
                <c:pt idx="318">
                  <c:v>15</c:v>
                </c:pt>
                <c:pt idx="319">
                  <c:v>9</c:v>
                </c:pt>
                <c:pt idx="320">
                  <c:v>17</c:v>
                </c:pt>
                <c:pt idx="321">
                  <c:v>3</c:v>
                </c:pt>
                <c:pt idx="322">
                  <c:v>16</c:v>
                </c:pt>
                <c:pt idx="323">
                  <c:v>15</c:v>
                </c:pt>
                <c:pt idx="324">
                  <c:v>12</c:v>
                </c:pt>
                <c:pt idx="325">
                  <c:v>8</c:v>
                </c:pt>
                <c:pt idx="326">
                  <c:v>2</c:v>
                </c:pt>
                <c:pt idx="327">
                  <c:v>15</c:v>
                </c:pt>
                <c:pt idx="328">
                  <c:v>9</c:v>
                </c:pt>
                <c:pt idx="329">
                  <c:v>9</c:v>
                </c:pt>
                <c:pt idx="330">
                  <c:v>6</c:v>
                </c:pt>
                <c:pt idx="331">
                  <c:v>12</c:v>
                </c:pt>
                <c:pt idx="332">
                  <c:v>11</c:v>
                </c:pt>
                <c:pt idx="333">
                  <c:v>16</c:v>
                </c:pt>
                <c:pt idx="334">
                  <c:v>11</c:v>
                </c:pt>
                <c:pt idx="335">
                  <c:v>6</c:v>
                </c:pt>
                <c:pt idx="336">
                  <c:v>14</c:v>
                </c:pt>
                <c:pt idx="337">
                  <c:v>15</c:v>
                </c:pt>
                <c:pt idx="338">
                  <c:v>7</c:v>
                </c:pt>
                <c:pt idx="339">
                  <c:v>8</c:v>
                </c:pt>
                <c:pt idx="340">
                  <c:v>11</c:v>
                </c:pt>
                <c:pt idx="341">
                  <c:v>14</c:v>
                </c:pt>
                <c:pt idx="342">
                  <c:v>11</c:v>
                </c:pt>
                <c:pt idx="343">
                  <c:v>5</c:v>
                </c:pt>
                <c:pt idx="344">
                  <c:v>9</c:v>
                </c:pt>
                <c:pt idx="345">
                  <c:v>7</c:v>
                </c:pt>
                <c:pt idx="346">
                  <c:v>8</c:v>
                </c:pt>
                <c:pt idx="347">
                  <c:v>9</c:v>
                </c:pt>
                <c:pt idx="348">
                  <c:v>7</c:v>
                </c:pt>
                <c:pt idx="349">
                  <c:v>10</c:v>
                </c:pt>
                <c:pt idx="350">
                  <c:v>11</c:v>
                </c:pt>
                <c:pt idx="351">
                  <c:v>10</c:v>
                </c:pt>
                <c:pt idx="352">
                  <c:v>10</c:v>
                </c:pt>
                <c:pt idx="353">
                  <c:v>4</c:v>
                </c:pt>
                <c:pt idx="354">
                  <c:v>10</c:v>
                </c:pt>
                <c:pt idx="355">
                  <c:v>15</c:v>
                </c:pt>
                <c:pt idx="356">
                  <c:v>10</c:v>
                </c:pt>
                <c:pt idx="357">
                  <c:v>8</c:v>
                </c:pt>
                <c:pt idx="358">
                  <c:v>10</c:v>
                </c:pt>
                <c:pt idx="359">
                  <c:v>7</c:v>
                </c:pt>
                <c:pt idx="360">
                  <c:v>13</c:v>
                </c:pt>
                <c:pt idx="361">
                  <c:v>11</c:v>
                </c:pt>
                <c:pt idx="362">
                  <c:v>13</c:v>
                </c:pt>
                <c:pt idx="363">
                  <c:v>8</c:v>
                </c:pt>
                <c:pt idx="364">
                  <c:v>13</c:v>
                </c:pt>
                <c:pt idx="365">
                  <c:v>15</c:v>
                </c:pt>
                <c:pt idx="366">
                  <c:v>5</c:v>
                </c:pt>
                <c:pt idx="367">
                  <c:v>6</c:v>
                </c:pt>
                <c:pt idx="368">
                  <c:v>16</c:v>
                </c:pt>
                <c:pt idx="369">
                  <c:v>10</c:v>
                </c:pt>
                <c:pt idx="370">
                  <c:v>16</c:v>
                </c:pt>
                <c:pt idx="371">
                  <c:v>8</c:v>
                </c:pt>
                <c:pt idx="372">
                  <c:v>8</c:v>
                </c:pt>
                <c:pt idx="373">
                  <c:v>9</c:v>
                </c:pt>
                <c:pt idx="374">
                  <c:v>13</c:v>
                </c:pt>
                <c:pt idx="375">
                  <c:v>7</c:v>
                </c:pt>
                <c:pt idx="376">
                  <c:v>17</c:v>
                </c:pt>
                <c:pt idx="377">
                  <c:v>11</c:v>
                </c:pt>
                <c:pt idx="378">
                  <c:v>16</c:v>
                </c:pt>
                <c:pt idx="379">
                  <c:v>6</c:v>
                </c:pt>
                <c:pt idx="380">
                  <c:v>13</c:v>
                </c:pt>
                <c:pt idx="381">
                  <c:v>8</c:v>
                </c:pt>
                <c:pt idx="382">
                  <c:v>11</c:v>
                </c:pt>
                <c:pt idx="383">
                  <c:v>11</c:v>
                </c:pt>
                <c:pt idx="384">
                  <c:v>7</c:v>
                </c:pt>
                <c:pt idx="385">
                  <c:v>4</c:v>
                </c:pt>
                <c:pt idx="386">
                  <c:v>4</c:v>
                </c:pt>
                <c:pt idx="387">
                  <c:v>10</c:v>
                </c:pt>
                <c:pt idx="388">
                  <c:v>11</c:v>
                </c:pt>
                <c:pt idx="389">
                  <c:v>9</c:v>
                </c:pt>
                <c:pt idx="390">
                  <c:v>11</c:v>
                </c:pt>
                <c:pt idx="391">
                  <c:v>4</c:v>
                </c:pt>
                <c:pt idx="392">
                  <c:v>7</c:v>
                </c:pt>
                <c:pt idx="393">
                  <c:v>11</c:v>
                </c:pt>
                <c:pt idx="394">
                  <c:v>9</c:v>
                </c:pt>
                <c:pt idx="395">
                  <c:v>7</c:v>
                </c:pt>
                <c:pt idx="396">
                  <c:v>11</c:v>
                </c:pt>
                <c:pt idx="397">
                  <c:v>3</c:v>
                </c:pt>
                <c:pt idx="398">
                  <c:v>14</c:v>
                </c:pt>
                <c:pt idx="399">
                  <c:v>10</c:v>
                </c:pt>
                <c:pt idx="400">
                  <c:v>8</c:v>
                </c:pt>
                <c:pt idx="401">
                  <c:v>7</c:v>
                </c:pt>
                <c:pt idx="402">
                  <c:v>10</c:v>
                </c:pt>
                <c:pt idx="403">
                  <c:v>10</c:v>
                </c:pt>
                <c:pt idx="404">
                  <c:v>3</c:v>
                </c:pt>
                <c:pt idx="405">
                  <c:v>15</c:v>
                </c:pt>
                <c:pt idx="406">
                  <c:v>6</c:v>
                </c:pt>
                <c:pt idx="407">
                  <c:v>1</c:v>
                </c:pt>
                <c:pt idx="408">
                  <c:v>9</c:v>
                </c:pt>
                <c:pt idx="409">
                  <c:v>6</c:v>
                </c:pt>
                <c:pt idx="410">
                  <c:v>9</c:v>
                </c:pt>
                <c:pt idx="411">
                  <c:v>7</c:v>
                </c:pt>
                <c:pt idx="412">
                  <c:v>2</c:v>
                </c:pt>
                <c:pt idx="413">
                  <c:v>11</c:v>
                </c:pt>
                <c:pt idx="414">
                  <c:v>7</c:v>
                </c:pt>
                <c:pt idx="415">
                  <c:v>6</c:v>
                </c:pt>
                <c:pt idx="416">
                  <c:v>5</c:v>
                </c:pt>
                <c:pt idx="417">
                  <c:v>10</c:v>
                </c:pt>
                <c:pt idx="418">
                  <c:v>8</c:v>
                </c:pt>
                <c:pt idx="419">
                  <c:v>14</c:v>
                </c:pt>
                <c:pt idx="420">
                  <c:v>3</c:v>
                </c:pt>
                <c:pt idx="421">
                  <c:v>3</c:v>
                </c:pt>
                <c:pt idx="422">
                  <c:v>6</c:v>
                </c:pt>
                <c:pt idx="423">
                  <c:v>12</c:v>
                </c:pt>
                <c:pt idx="424">
                  <c:v>4</c:v>
                </c:pt>
                <c:pt idx="425">
                  <c:v>10</c:v>
                </c:pt>
                <c:pt idx="426">
                  <c:v>3</c:v>
                </c:pt>
                <c:pt idx="427">
                  <c:v>8</c:v>
                </c:pt>
                <c:pt idx="428">
                  <c:v>9</c:v>
                </c:pt>
                <c:pt idx="429">
                  <c:v>8</c:v>
                </c:pt>
                <c:pt idx="430">
                  <c:v>9</c:v>
                </c:pt>
                <c:pt idx="431">
                  <c:v>11</c:v>
                </c:pt>
                <c:pt idx="432">
                  <c:v>9</c:v>
                </c:pt>
                <c:pt idx="433">
                  <c:v>15</c:v>
                </c:pt>
                <c:pt idx="434">
                  <c:v>14</c:v>
                </c:pt>
                <c:pt idx="435">
                  <c:v>7</c:v>
                </c:pt>
                <c:pt idx="436">
                  <c:v>8</c:v>
                </c:pt>
                <c:pt idx="437">
                  <c:v>9</c:v>
                </c:pt>
                <c:pt idx="438">
                  <c:v>16</c:v>
                </c:pt>
                <c:pt idx="439">
                  <c:v>10</c:v>
                </c:pt>
                <c:pt idx="440">
                  <c:v>7</c:v>
                </c:pt>
                <c:pt idx="441">
                  <c:v>7</c:v>
                </c:pt>
                <c:pt idx="442">
                  <c:v>3</c:v>
                </c:pt>
                <c:pt idx="443">
                  <c:v>7</c:v>
                </c:pt>
                <c:pt idx="444">
                  <c:v>4</c:v>
                </c:pt>
                <c:pt idx="445">
                  <c:v>10</c:v>
                </c:pt>
                <c:pt idx="446">
                  <c:v>9</c:v>
                </c:pt>
                <c:pt idx="447">
                  <c:v>10</c:v>
                </c:pt>
                <c:pt idx="448">
                  <c:v>6</c:v>
                </c:pt>
                <c:pt idx="449">
                  <c:v>11</c:v>
                </c:pt>
                <c:pt idx="450">
                  <c:v>7</c:v>
                </c:pt>
                <c:pt idx="451">
                  <c:v>10</c:v>
                </c:pt>
                <c:pt idx="452">
                  <c:v>9</c:v>
                </c:pt>
                <c:pt idx="453">
                  <c:v>11</c:v>
                </c:pt>
                <c:pt idx="454">
                  <c:v>6</c:v>
                </c:pt>
                <c:pt idx="455">
                  <c:v>5</c:v>
                </c:pt>
                <c:pt idx="456">
                  <c:v>7</c:v>
                </c:pt>
                <c:pt idx="457">
                  <c:v>16</c:v>
                </c:pt>
                <c:pt idx="458">
                  <c:v>7</c:v>
                </c:pt>
                <c:pt idx="459">
                  <c:v>11</c:v>
                </c:pt>
                <c:pt idx="460">
                  <c:v>7</c:v>
                </c:pt>
                <c:pt idx="461">
                  <c:v>10</c:v>
                </c:pt>
                <c:pt idx="462">
                  <c:v>8</c:v>
                </c:pt>
                <c:pt idx="463">
                  <c:v>10</c:v>
                </c:pt>
                <c:pt idx="464">
                  <c:v>4</c:v>
                </c:pt>
                <c:pt idx="465">
                  <c:v>11</c:v>
                </c:pt>
                <c:pt idx="466">
                  <c:v>7</c:v>
                </c:pt>
                <c:pt idx="467">
                  <c:v>3</c:v>
                </c:pt>
                <c:pt idx="468">
                  <c:v>3</c:v>
                </c:pt>
                <c:pt idx="469">
                  <c:v>10</c:v>
                </c:pt>
                <c:pt idx="470">
                  <c:v>3</c:v>
                </c:pt>
                <c:pt idx="471">
                  <c:v>11</c:v>
                </c:pt>
                <c:pt idx="472">
                  <c:v>7</c:v>
                </c:pt>
                <c:pt idx="473">
                  <c:v>4</c:v>
                </c:pt>
                <c:pt idx="474">
                  <c:v>8</c:v>
                </c:pt>
                <c:pt idx="475">
                  <c:v>6</c:v>
                </c:pt>
                <c:pt idx="476">
                  <c:v>11</c:v>
                </c:pt>
                <c:pt idx="477">
                  <c:v>7</c:v>
                </c:pt>
                <c:pt idx="478">
                  <c:v>10</c:v>
                </c:pt>
                <c:pt idx="479">
                  <c:v>11</c:v>
                </c:pt>
                <c:pt idx="480">
                  <c:v>11</c:v>
                </c:pt>
                <c:pt idx="481">
                  <c:v>8</c:v>
                </c:pt>
                <c:pt idx="482">
                  <c:v>15</c:v>
                </c:pt>
                <c:pt idx="483">
                  <c:v>8</c:v>
                </c:pt>
                <c:pt idx="484">
                  <c:v>6</c:v>
                </c:pt>
                <c:pt idx="485">
                  <c:v>5</c:v>
                </c:pt>
                <c:pt idx="486">
                  <c:v>6</c:v>
                </c:pt>
                <c:pt idx="487">
                  <c:v>11</c:v>
                </c:pt>
                <c:pt idx="488">
                  <c:v>11</c:v>
                </c:pt>
                <c:pt idx="489">
                  <c:v>4</c:v>
                </c:pt>
                <c:pt idx="490">
                  <c:v>10</c:v>
                </c:pt>
                <c:pt idx="491">
                  <c:v>10</c:v>
                </c:pt>
                <c:pt idx="492">
                  <c:v>8</c:v>
                </c:pt>
                <c:pt idx="493">
                  <c:v>6</c:v>
                </c:pt>
                <c:pt idx="494">
                  <c:v>11</c:v>
                </c:pt>
                <c:pt idx="495">
                  <c:v>6</c:v>
                </c:pt>
                <c:pt idx="496">
                  <c:v>9</c:v>
                </c:pt>
                <c:pt idx="497">
                  <c:v>15</c:v>
                </c:pt>
                <c:pt idx="498">
                  <c:v>7</c:v>
                </c:pt>
                <c:pt idx="499">
                  <c:v>11</c:v>
                </c:pt>
                <c:pt idx="500">
                  <c:v>9</c:v>
                </c:pt>
                <c:pt idx="501">
                  <c:v>11</c:v>
                </c:pt>
                <c:pt idx="502">
                  <c:v>11</c:v>
                </c:pt>
                <c:pt idx="503">
                  <c:v>5</c:v>
                </c:pt>
                <c:pt idx="504">
                  <c:v>10</c:v>
                </c:pt>
                <c:pt idx="505">
                  <c:v>8</c:v>
                </c:pt>
                <c:pt idx="506">
                  <c:v>7</c:v>
                </c:pt>
                <c:pt idx="507">
                  <c:v>5</c:v>
                </c:pt>
                <c:pt idx="508">
                  <c:v>16</c:v>
                </c:pt>
                <c:pt idx="509">
                  <c:v>10</c:v>
                </c:pt>
                <c:pt idx="510">
                  <c:v>10</c:v>
                </c:pt>
                <c:pt idx="511">
                  <c:v>7</c:v>
                </c:pt>
                <c:pt idx="512">
                  <c:v>11</c:v>
                </c:pt>
                <c:pt idx="513">
                  <c:v>16</c:v>
                </c:pt>
                <c:pt idx="514">
                  <c:v>8</c:v>
                </c:pt>
                <c:pt idx="515">
                  <c:v>9</c:v>
                </c:pt>
                <c:pt idx="516">
                  <c:v>10</c:v>
                </c:pt>
                <c:pt idx="517">
                  <c:v>2</c:v>
                </c:pt>
                <c:pt idx="518">
                  <c:v>4</c:v>
                </c:pt>
                <c:pt idx="519">
                  <c:v>11</c:v>
                </c:pt>
                <c:pt idx="520">
                  <c:v>10</c:v>
                </c:pt>
                <c:pt idx="521">
                  <c:v>7</c:v>
                </c:pt>
                <c:pt idx="522">
                  <c:v>11</c:v>
                </c:pt>
                <c:pt idx="523">
                  <c:v>9</c:v>
                </c:pt>
                <c:pt idx="524">
                  <c:v>9</c:v>
                </c:pt>
                <c:pt idx="525">
                  <c:v>8</c:v>
                </c:pt>
                <c:pt idx="526">
                  <c:v>9</c:v>
                </c:pt>
                <c:pt idx="527">
                  <c:v>11</c:v>
                </c:pt>
                <c:pt idx="528">
                  <c:v>3</c:v>
                </c:pt>
                <c:pt idx="529">
                  <c:v>6</c:v>
                </c:pt>
                <c:pt idx="530">
                  <c:v>7</c:v>
                </c:pt>
                <c:pt idx="531">
                  <c:v>14</c:v>
                </c:pt>
                <c:pt idx="532">
                  <c:v>11</c:v>
                </c:pt>
                <c:pt idx="533">
                  <c:v>6</c:v>
                </c:pt>
                <c:pt idx="534">
                  <c:v>10</c:v>
                </c:pt>
                <c:pt idx="535">
                  <c:v>10</c:v>
                </c:pt>
                <c:pt idx="536">
                  <c:v>3</c:v>
                </c:pt>
                <c:pt idx="537">
                  <c:v>11</c:v>
                </c:pt>
                <c:pt idx="538">
                  <c:v>2</c:v>
                </c:pt>
                <c:pt idx="539">
                  <c:v>11</c:v>
                </c:pt>
                <c:pt idx="540">
                  <c:v>8</c:v>
                </c:pt>
                <c:pt idx="541">
                  <c:v>8</c:v>
                </c:pt>
                <c:pt idx="542">
                  <c:v>11</c:v>
                </c:pt>
                <c:pt idx="543">
                  <c:v>11</c:v>
                </c:pt>
                <c:pt idx="544">
                  <c:v>7</c:v>
                </c:pt>
                <c:pt idx="545">
                  <c:v>5</c:v>
                </c:pt>
                <c:pt idx="546">
                  <c:v>6</c:v>
                </c:pt>
                <c:pt idx="547">
                  <c:v>4</c:v>
                </c:pt>
                <c:pt idx="548">
                  <c:v>8</c:v>
                </c:pt>
                <c:pt idx="549">
                  <c:v>8</c:v>
                </c:pt>
                <c:pt idx="550">
                  <c:v>8</c:v>
                </c:pt>
                <c:pt idx="551">
                  <c:v>3</c:v>
                </c:pt>
                <c:pt idx="552">
                  <c:v>3</c:v>
                </c:pt>
                <c:pt idx="553">
                  <c:v>8</c:v>
                </c:pt>
                <c:pt idx="554">
                  <c:v>9</c:v>
                </c:pt>
                <c:pt idx="555">
                  <c:v>9</c:v>
                </c:pt>
                <c:pt idx="556">
                  <c:v>10</c:v>
                </c:pt>
                <c:pt idx="557">
                  <c:v>3</c:v>
                </c:pt>
                <c:pt idx="558">
                  <c:v>7</c:v>
                </c:pt>
                <c:pt idx="559">
                  <c:v>4</c:v>
                </c:pt>
                <c:pt idx="560">
                  <c:v>14</c:v>
                </c:pt>
                <c:pt idx="561">
                  <c:v>10</c:v>
                </c:pt>
                <c:pt idx="562">
                  <c:v>3</c:v>
                </c:pt>
                <c:pt idx="563">
                  <c:v>6</c:v>
                </c:pt>
                <c:pt idx="564">
                  <c:v>11</c:v>
                </c:pt>
                <c:pt idx="565">
                  <c:v>4</c:v>
                </c:pt>
                <c:pt idx="566">
                  <c:v>8</c:v>
                </c:pt>
                <c:pt idx="567">
                  <c:v>10</c:v>
                </c:pt>
                <c:pt idx="568">
                  <c:v>10</c:v>
                </c:pt>
                <c:pt idx="569">
                  <c:v>6</c:v>
                </c:pt>
                <c:pt idx="570">
                  <c:v>13</c:v>
                </c:pt>
                <c:pt idx="571">
                  <c:v>3</c:v>
                </c:pt>
                <c:pt idx="572">
                  <c:v>11</c:v>
                </c:pt>
                <c:pt idx="573">
                  <c:v>13</c:v>
                </c:pt>
                <c:pt idx="574">
                  <c:v>8</c:v>
                </c:pt>
                <c:pt idx="575">
                  <c:v>7</c:v>
                </c:pt>
                <c:pt idx="576">
                  <c:v>5</c:v>
                </c:pt>
                <c:pt idx="577">
                  <c:v>7</c:v>
                </c:pt>
                <c:pt idx="578">
                  <c:v>15</c:v>
                </c:pt>
                <c:pt idx="579">
                  <c:v>9</c:v>
                </c:pt>
                <c:pt idx="580">
                  <c:v>9</c:v>
                </c:pt>
                <c:pt idx="581">
                  <c:v>1</c:v>
                </c:pt>
                <c:pt idx="582">
                  <c:v>4</c:v>
                </c:pt>
                <c:pt idx="583">
                  <c:v>10</c:v>
                </c:pt>
                <c:pt idx="584">
                  <c:v>5</c:v>
                </c:pt>
                <c:pt idx="585">
                  <c:v>15</c:v>
                </c:pt>
                <c:pt idx="586">
                  <c:v>8</c:v>
                </c:pt>
                <c:pt idx="587">
                  <c:v>8</c:v>
                </c:pt>
                <c:pt idx="588">
                  <c:v>4</c:v>
                </c:pt>
                <c:pt idx="589">
                  <c:v>11</c:v>
                </c:pt>
                <c:pt idx="590">
                  <c:v>10</c:v>
                </c:pt>
                <c:pt idx="591">
                  <c:v>11</c:v>
                </c:pt>
                <c:pt idx="592">
                  <c:v>9</c:v>
                </c:pt>
                <c:pt idx="593">
                  <c:v>5</c:v>
                </c:pt>
                <c:pt idx="594">
                  <c:v>11</c:v>
                </c:pt>
                <c:pt idx="595">
                  <c:v>11</c:v>
                </c:pt>
                <c:pt idx="596">
                  <c:v>7</c:v>
                </c:pt>
                <c:pt idx="597">
                  <c:v>5</c:v>
                </c:pt>
                <c:pt idx="598">
                  <c:v>10</c:v>
                </c:pt>
                <c:pt idx="599">
                  <c:v>7</c:v>
                </c:pt>
                <c:pt idx="600">
                  <c:v>5</c:v>
                </c:pt>
                <c:pt idx="601">
                  <c:v>11</c:v>
                </c:pt>
                <c:pt idx="602">
                  <c:v>11</c:v>
                </c:pt>
                <c:pt idx="603">
                  <c:v>3</c:v>
                </c:pt>
                <c:pt idx="604">
                  <c:v>11</c:v>
                </c:pt>
                <c:pt idx="605">
                  <c:v>7</c:v>
                </c:pt>
                <c:pt idx="606">
                  <c:v>8</c:v>
                </c:pt>
                <c:pt idx="607">
                  <c:v>10</c:v>
                </c:pt>
                <c:pt idx="608">
                  <c:v>3</c:v>
                </c:pt>
                <c:pt idx="609">
                  <c:v>7</c:v>
                </c:pt>
                <c:pt idx="610">
                  <c:v>9</c:v>
                </c:pt>
                <c:pt idx="611">
                  <c:v>11</c:v>
                </c:pt>
                <c:pt idx="612">
                  <c:v>9</c:v>
                </c:pt>
                <c:pt idx="613">
                  <c:v>6</c:v>
                </c:pt>
                <c:pt idx="614">
                  <c:v>8</c:v>
                </c:pt>
                <c:pt idx="615">
                  <c:v>11</c:v>
                </c:pt>
                <c:pt idx="616">
                  <c:v>8</c:v>
                </c:pt>
                <c:pt idx="617">
                  <c:v>2</c:v>
                </c:pt>
                <c:pt idx="618">
                  <c:v>4</c:v>
                </c:pt>
                <c:pt idx="619">
                  <c:v>3</c:v>
                </c:pt>
                <c:pt idx="620">
                  <c:v>11</c:v>
                </c:pt>
                <c:pt idx="621">
                  <c:v>9</c:v>
                </c:pt>
                <c:pt idx="622">
                  <c:v>8</c:v>
                </c:pt>
                <c:pt idx="623">
                  <c:v>9</c:v>
                </c:pt>
                <c:pt idx="624">
                  <c:v>13</c:v>
                </c:pt>
                <c:pt idx="625">
                  <c:v>4</c:v>
                </c:pt>
                <c:pt idx="626">
                  <c:v>8</c:v>
                </c:pt>
                <c:pt idx="627">
                  <c:v>8</c:v>
                </c:pt>
                <c:pt idx="628">
                  <c:v>8</c:v>
                </c:pt>
                <c:pt idx="629">
                  <c:v>11</c:v>
                </c:pt>
                <c:pt idx="630">
                  <c:v>8</c:v>
                </c:pt>
                <c:pt idx="631">
                  <c:v>8</c:v>
                </c:pt>
                <c:pt idx="632">
                  <c:v>10</c:v>
                </c:pt>
                <c:pt idx="633">
                  <c:v>8</c:v>
                </c:pt>
                <c:pt idx="634">
                  <c:v>8</c:v>
                </c:pt>
                <c:pt idx="635">
                  <c:v>9</c:v>
                </c:pt>
                <c:pt idx="636">
                  <c:v>7</c:v>
                </c:pt>
                <c:pt idx="637">
                  <c:v>7</c:v>
                </c:pt>
                <c:pt idx="638">
                  <c:v>7</c:v>
                </c:pt>
                <c:pt idx="639">
                  <c:v>7</c:v>
                </c:pt>
                <c:pt idx="640">
                  <c:v>11</c:v>
                </c:pt>
                <c:pt idx="641">
                  <c:v>6</c:v>
                </c:pt>
                <c:pt idx="642">
                  <c:v>8</c:v>
                </c:pt>
                <c:pt idx="643">
                  <c:v>8</c:v>
                </c:pt>
                <c:pt idx="644">
                  <c:v>8</c:v>
                </c:pt>
                <c:pt idx="645">
                  <c:v>6</c:v>
                </c:pt>
                <c:pt idx="646">
                  <c:v>1</c:v>
                </c:pt>
                <c:pt idx="647">
                  <c:v>11</c:v>
                </c:pt>
                <c:pt idx="648">
                  <c:v>7</c:v>
                </c:pt>
                <c:pt idx="649">
                  <c:v>8</c:v>
                </c:pt>
                <c:pt idx="650">
                  <c:v>8</c:v>
                </c:pt>
                <c:pt idx="651">
                  <c:v>1</c:v>
                </c:pt>
                <c:pt idx="652">
                  <c:v>7</c:v>
                </c:pt>
                <c:pt idx="653">
                  <c:v>8</c:v>
                </c:pt>
                <c:pt idx="654">
                  <c:v>10</c:v>
                </c:pt>
                <c:pt idx="655">
                  <c:v>9</c:v>
                </c:pt>
                <c:pt idx="656">
                  <c:v>7</c:v>
                </c:pt>
                <c:pt idx="657">
                  <c:v>8</c:v>
                </c:pt>
                <c:pt idx="658">
                  <c:v>15</c:v>
                </c:pt>
                <c:pt idx="659">
                  <c:v>8</c:v>
                </c:pt>
                <c:pt idx="660">
                  <c:v>3</c:v>
                </c:pt>
                <c:pt idx="661">
                  <c:v>8</c:v>
                </c:pt>
                <c:pt idx="662">
                  <c:v>7</c:v>
                </c:pt>
                <c:pt idx="663">
                  <c:v>17</c:v>
                </c:pt>
                <c:pt idx="664">
                  <c:v>13</c:v>
                </c:pt>
                <c:pt idx="665">
                  <c:v>3</c:v>
                </c:pt>
                <c:pt idx="666">
                  <c:v>2</c:v>
                </c:pt>
                <c:pt idx="667">
                  <c:v>8</c:v>
                </c:pt>
                <c:pt idx="668">
                  <c:v>8</c:v>
                </c:pt>
                <c:pt idx="669">
                  <c:v>8</c:v>
                </c:pt>
                <c:pt idx="670">
                  <c:v>10</c:v>
                </c:pt>
                <c:pt idx="671">
                  <c:v>7</c:v>
                </c:pt>
                <c:pt idx="672">
                  <c:v>6</c:v>
                </c:pt>
                <c:pt idx="673">
                  <c:v>7</c:v>
                </c:pt>
                <c:pt idx="674">
                  <c:v>11</c:v>
                </c:pt>
                <c:pt idx="675">
                  <c:v>10</c:v>
                </c:pt>
                <c:pt idx="676">
                  <c:v>8</c:v>
                </c:pt>
                <c:pt idx="677">
                  <c:v>8</c:v>
                </c:pt>
                <c:pt idx="678">
                  <c:v>2</c:v>
                </c:pt>
                <c:pt idx="679">
                  <c:v>8</c:v>
                </c:pt>
                <c:pt idx="680">
                  <c:v>8</c:v>
                </c:pt>
                <c:pt idx="681">
                  <c:v>1</c:v>
                </c:pt>
                <c:pt idx="682">
                  <c:v>8</c:v>
                </c:pt>
                <c:pt idx="683">
                  <c:v>7</c:v>
                </c:pt>
                <c:pt idx="684">
                  <c:v>1</c:v>
                </c:pt>
                <c:pt idx="685">
                  <c:v>8</c:v>
                </c:pt>
                <c:pt idx="686">
                  <c:v>2</c:v>
                </c:pt>
                <c:pt idx="687">
                  <c:v>12</c:v>
                </c:pt>
                <c:pt idx="688">
                  <c:v>10</c:v>
                </c:pt>
                <c:pt idx="689">
                  <c:v>7</c:v>
                </c:pt>
                <c:pt idx="690">
                  <c:v>8</c:v>
                </c:pt>
                <c:pt idx="691">
                  <c:v>10</c:v>
                </c:pt>
                <c:pt idx="692">
                  <c:v>7</c:v>
                </c:pt>
                <c:pt idx="693">
                  <c:v>8</c:v>
                </c:pt>
                <c:pt idx="694">
                  <c:v>3</c:v>
                </c:pt>
                <c:pt idx="695">
                  <c:v>2</c:v>
                </c:pt>
                <c:pt idx="696">
                  <c:v>2</c:v>
                </c:pt>
                <c:pt idx="697">
                  <c:v>5</c:v>
                </c:pt>
                <c:pt idx="698">
                  <c:v>3</c:v>
                </c:pt>
                <c:pt idx="699">
                  <c:v>8</c:v>
                </c:pt>
                <c:pt idx="700">
                  <c:v>10</c:v>
                </c:pt>
                <c:pt idx="701">
                  <c:v>2</c:v>
                </c:pt>
                <c:pt idx="702">
                  <c:v>9</c:v>
                </c:pt>
                <c:pt idx="703">
                  <c:v>1</c:v>
                </c:pt>
                <c:pt idx="704">
                  <c:v>11</c:v>
                </c:pt>
                <c:pt idx="705">
                  <c:v>11</c:v>
                </c:pt>
                <c:pt idx="706">
                  <c:v>10</c:v>
                </c:pt>
                <c:pt idx="707">
                  <c:v>8</c:v>
                </c:pt>
                <c:pt idx="708">
                  <c:v>11</c:v>
                </c:pt>
                <c:pt idx="709">
                  <c:v>8</c:v>
                </c:pt>
                <c:pt idx="710">
                  <c:v>8</c:v>
                </c:pt>
                <c:pt idx="711">
                  <c:v>1</c:v>
                </c:pt>
                <c:pt idx="712">
                  <c:v>1</c:v>
                </c:pt>
                <c:pt idx="713">
                  <c:v>11</c:v>
                </c:pt>
                <c:pt idx="714">
                  <c:v>7</c:v>
                </c:pt>
                <c:pt idx="715">
                  <c:v>7</c:v>
                </c:pt>
                <c:pt idx="716">
                  <c:v>8</c:v>
                </c:pt>
                <c:pt idx="717">
                  <c:v>1</c:v>
                </c:pt>
                <c:pt idx="718">
                  <c:v>7</c:v>
                </c:pt>
                <c:pt idx="719">
                  <c:v>11</c:v>
                </c:pt>
                <c:pt idx="720">
                  <c:v>8</c:v>
                </c:pt>
                <c:pt idx="721">
                  <c:v>16</c:v>
                </c:pt>
                <c:pt idx="722">
                  <c:v>2</c:v>
                </c:pt>
                <c:pt idx="723">
                  <c:v>11</c:v>
                </c:pt>
                <c:pt idx="724">
                  <c:v>11</c:v>
                </c:pt>
                <c:pt idx="725">
                  <c:v>2</c:v>
                </c:pt>
                <c:pt idx="726">
                  <c:v>11</c:v>
                </c:pt>
                <c:pt idx="727">
                  <c:v>1</c:v>
                </c:pt>
                <c:pt idx="728">
                  <c:v>10</c:v>
                </c:pt>
                <c:pt idx="729">
                  <c:v>6</c:v>
                </c:pt>
                <c:pt idx="730">
                  <c:v>11</c:v>
                </c:pt>
                <c:pt idx="731">
                  <c:v>9</c:v>
                </c:pt>
                <c:pt idx="732">
                  <c:v>11</c:v>
                </c:pt>
                <c:pt idx="733">
                  <c:v>2</c:v>
                </c:pt>
                <c:pt idx="734">
                  <c:v>10</c:v>
                </c:pt>
                <c:pt idx="735">
                  <c:v>11</c:v>
                </c:pt>
                <c:pt idx="736">
                  <c:v>8</c:v>
                </c:pt>
                <c:pt idx="737">
                  <c:v>2</c:v>
                </c:pt>
                <c:pt idx="738">
                  <c:v>11</c:v>
                </c:pt>
                <c:pt idx="739">
                  <c:v>2</c:v>
                </c:pt>
                <c:pt idx="740">
                  <c:v>1</c:v>
                </c:pt>
                <c:pt idx="741">
                  <c:v>4</c:v>
                </c:pt>
                <c:pt idx="742">
                  <c:v>10</c:v>
                </c:pt>
                <c:pt idx="743">
                  <c:v>9</c:v>
                </c:pt>
                <c:pt idx="744">
                  <c:v>6</c:v>
                </c:pt>
                <c:pt idx="745">
                  <c:v>2</c:v>
                </c:pt>
                <c:pt idx="746">
                  <c:v>11</c:v>
                </c:pt>
                <c:pt idx="747">
                  <c:v>3</c:v>
                </c:pt>
                <c:pt idx="748">
                  <c:v>1</c:v>
                </c:pt>
                <c:pt idx="749">
                  <c:v>3</c:v>
                </c:pt>
                <c:pt idx="750">
                  <c:v>11</c:v>
                </c:pt>
                <c:pt idx="751">
                  <c:v>11</c:v>
                </c:pt>
                <c:pt idx="752">
                  <c:v>11</c:v>
                </c:pt>
                <c:pt idx="753">
                  <c:v>2</c:v>
                </c:pt>
                <c:pt idx="754">
                  <c:v>11</c:v>
                </c:pt>
                <c:pt idx="755">
                  <c:v>11</c:v>
                </c:pt>
                <c:pt idx="756">
                  <c:v>1</c:v>
                </c:pt>
                <c:pt idx="757">
                  <c:v>3</c:v>
                </c:pt>
                <c:pt idx="758">
                  <c:v>2</c:v>
                </c:pt>
              </c:numCache>
            </c:numRef>
          </c:xVal>
          <c:yVal>
            <c:numRef>
              <c:f>'Capacity Factor in 2019 by COD'!$J$29:$J$787</c:f>
              <c:numCache>
                <c:formatCode>0.0%</c:formatCode>
                <c:ptCount val="759"/>
                <c:pt idx="0">
                  <c:v>0.53772630555234091</c:v>
                </c:pt>
                <c:pt idx="1">
                  <c:v>0.53215257947182792</c:v>
                </c:pt>
                <c:pt idx="2">
                  <c:v>0.52490798236054204</c:v>
                </c:pt>
                <c:pt idx="3">
                  <c:v>0.52004832572298321</c:v>
                </c:pt>
                <c:pt idx="4">
                  <c:v>0.51848040386276695</c:v>
                </c:pt>
                <c:pt idx="5">
                  <c:v>0.51134486973872839</c:v>
                </c:pt>
                <c:pt idx="6">
                  <c:v>0.50849381245450331</c:v>
                </c:pt>
                <c:pt idx="7">
                  <c:v>0.50810684931506844</c:v>
                </c:pt>
                <c:pt idx="8">
                  <c:v>0.50689244863013694</c:v>
                </c:pt>
                <c:pt idx="9">
                  <c:v>0.50679402291859632</c:v>
                </c:pt>
                <c:pt idx="10">
                  <c:v>0.50432493264131151</c:v>
                </c:pt>
                <c:pt idx="11">
                  <c:v>0.50275913242009129</c:v>
                </c:pt>
                <c:pt idx="12">
                  <c:v>0.50267884322678846</c:v>
                </c:pt>
                <c:pt idx="13">
                  <c:v>0.50166453350459272</c:v>
                </c:pt>
                <c:pt idx="14">
                  <c:v>0.50102701547013651</c:v>
                </c:pt>
                <c:pt idx="15">
                  <c:v>0.49961534999010093</c:v>
                </c:pt>
                <c:pt idx="16">
                  <c:v>0.49888591506585628</c:v>
                </c:pt>
                <c:pt idx="17">
                  <c:v>0.49677324200913242</c:v>
                </c:pt>
                <c:pt idx="18">
                  <c:v>0.49609718093786476</c:v>
                </c:pt>
                <c:pt idx="19">
                  <c:v>0.49444348596206711</c:v>
                </c:pt>
                <c:pt idx="20">
                  <c:v>0.49227590579610842</c:v>
                </c:pt>
                <c:pt idx="21">
                  <c:v>0.49192004796925759</c:v>
                </c:pt>
                <c:pt idx="22">
                  <c:v>0.48697660567613599</c:v>
                </c:pt>
                <c:pt idx="23">
                  <c:v>0.48659094652981449</c:v>
                </c:pt>
                <c:pt idx="24">
                  <c:v>0.48643668925423555</c:v>
                </c:pt>
                <c:pt idx="25">
                  <c:v>0.48615259132420091</c:v>
                </c:pt>
                <c:pt idx="26">
                  <c:v>0.48347935300604084</c:v>
                </c:pt>
                <c:pt idx="27">
                  <c:v>0.48104474007727432</c:v>
                </c:pt>
                <c:pt idx="28">
                  <c:v>0.48067400748754358</c:v>
                </c:pt>
                <c:pt idx="29">
                  <c:v>0.48044282762465979</c:v>
                </c:pt>
                <c:pt idx="30">
                  <c:v>0.48006605198454511</c:v>
                </c:pt>
                <c:pt idx="31">
                  <c:v>0.47863918543364431</c:v>
                </c:pt>
                <c:pt idx="32">
                  <c:v>0.47700762092000681</c:v>
                </c:pt>
                <c:pt idx="33">
                  <c:v>0.47659449336812354</c:v>
                </c:pt>
                <c:pt idx="34">
                  <c:v>0.47642004720622944</c:v>
                </c:pt>
                <c:pt idx="35">
                  <c:v>0.47539099071614654</c:v>
                </c:pt>
                <c:pt idx="36">
                  <c:v>0.47466465817769854</c:v>
                </c:pt>
                <c:pt idx="37">
                  <c:v>0.47396997848107908</c:v>
                </c:pt>
                <c:pt idx="38">
                  <c:v>0.47264367889242215</c:v>
                </c:pt>
                <c:pt idx="39">
                  <c:v>0.47162993845542983</c:v>
                </c:pt>
                <c:pt idx="40">
                  <c:v>0.47139117199391173</c:v>
                </c:pt>
                <c:pt idx="41">
                  <c:v>0.47032823937036788</c:v>
                </c:pt>
                <c:pt idx="42">
                  <c:v>0.47009558482161207</c:v>
                </c:pt>
                <c:pt idx="43">
                  <c:v>0.46948193798378651</c:v>
                </c:pt>
                <c:pt idx="44">
                  <c:v>0.46941215811078824</c:v>
                </c:pt>
                <c:pt idx="45">
                  <c:v>0.46925228310502282</c:v>
                </c:pt>
                <c:pt idx="46">
                  <c:v>0.46885667977529377</c:v>
                </c:pt>
                <c:pt idx="47">
                  <c:v>0.46875101820432991</c:v>
                </c:pt>
                <c:pt idx="48">
                  <c:v>0.46825770003726824</c:v>
                </c:pt>
                <c:pt idx="49">
                  <c:v>0.46616646014892099</c:v>
                </c:pt>
                <c:pt idx="50">
                  <c:v>0.46603770471841705</c:v>
                </c:pt>
                <c:pt idx="51">
                  <c:v>0.46597677520572378</c:v>
                </c:pt>
                <c:pt idx="52">
                  <c:v>0.46584281855889315</c:v>
                </c:pt>
                <c:pt idx="53">
                  <c:v>0.4639594629274712</c:v>
                </c:pt>
                <c:pt idx="54">
                  <c:v>0.46380139862541697</c:v>
                </c:pt>
                <c:pt idx="55">
                  <c:v>0.46130494803569877</c:v>
                </c:pt>
                <c:pt idx="56">
                  <c:v>0.46054908675799089</c:v>
                </c:pt>
                <c:pt idx="57">
                  <c:v>0.45993260872074848</c:v>
                </c:pt>
                <c:pt idx="58">
                  <c:v>0.45976007055982443</c:v>
                </c:pt>
                <c:pt idx="59">
                  <c:v>0.45940506024219879</c:v>
                </c:pt>
                <c:pt idx="60">
                  <c:v>0.45877929984779298</c:v>
                </c:pt>
                <c:pt idx="61">
                  <c:v>0.45835026435348758</c:v>
                </c:pt>
                <c:pt idx="62">
                  <c:v>0.45775954337899538</c:v>
                </c:pt>
                <c:pt idx="63">
                  <c:v>0.45671835856765197</c:v>
                </c:pt>
                <c:pt idx="64">
                  <c:v>0.45662433652064999</c:v>
                </c:pt>
                <c:pt idx="65">
                  <c:v>0.45599586866710157</c:v>
                </c:pt>
                <c:pt idx="66">
                  <c:v>0.45409363280022946</c:v>
                </c:pt>
                <c:pt idx="67">
                  <c:v>0.45207292222222228</c:v>
                </c:pt>
                <c:pt idx="68">
                  <c:v>0.45090468036529679</c:v>
                </c:pt>
                <c:pt idx="69">
                  <c:v>0.45081100658341128</c:v>
                </c:pt>
                <c:pt idx="70">
                  <c:v>0.44995734521529918</c:v>
                </c:pt>
                <c:pt idx="71">
                  <c:v>0.44953524474444678</c:v>
                </c:pt>
                <c:pt idx="72">
                  <c:v>0.44929488679604246</c:v>
                </c:pt>
                <c:pt idx="73">
                  <c:v>0.4488120719178082</c:v>
                </c:pt>
                <c:pt idx="74">
                  <c:v>0.44851235775893311</c:v>
                </c:pt>
                <c:pt idx="75">
                  <c:v>0.44734825722983262</c:v>
                </c:pt>
                <c:pt idx="76">
                  <c:v>0.44673822802173013</c:v>
                </c:pt>
                <c:pt idx="77">
                  <c:v>0.44554676190961512</c:v>
                </c:pt>
                <c:pt idx="78">
                  <c:v>0.44549657534246573</c:v>
                </c:pt>
                <c:pt idx="79">
                  <c:v>0.44444905677782393</c:v>
                </c:pt>
                <c:pt idx="80">
                  <c:v>0.44428291263696279</c:v>
                </c:pt>
                <c:pt idx="81">
                  <c:v>0.44405110341533111</c:v>
                </c:pt>
                <c:pt idx="82">
                  <c:v>0.442174681550078</c:v>
                </c:pt>
                <c:pt idx="83">
                  <c:v>0.4419940867579909</c:v>
                </c:pt>
                <c:pt idx="84">
                  <c:v>0.44191372644544991</c:v>
                </c:pt>
                <c:pt idx="85">
                  <c:v>0.44186982029447774</c:v>
                </c:pt>
                <c:pt idx="86">
                  <c:v>0.44186881140168816</c:v>
                </c:pt>
                <c:pt idx="87">
                  <c:v>0.4418348306697108</c:v>
                </c:pt>
                <c:pt idx="88">
                  <c:v>0.44116741324200909</c:v>
                </c:pt>
                <c:pt idx="89">
                  <c:v>0.44067912598287812</c:v>
                </c:pt>
                <c:pt idx="90">
                  <c:v>0.43943705468422578</c:v>
                </c:pt>
                <c:pt idx="91">
                  <c:v>0.43932917635909363</c:v>
                </c:pt>
                <c:pt idx="92">
                  <c:v>0.43928106341481354</c:v>
                </c:pt>
                <c:pt idx="93">
                  <c:v>0.43892478676660635</c:v>
                </c:pt>
                <c:pt idx="94">
                  <c:v>0.43860147551794881</c:v>
                </c:pt>
                <c:pt idx="95">
                  <c:v>0.4384050450905721</c:v>
                </c:pt>
                <c:pt idx="96">
                  <c:v>0.43807876712328769</c:v>
                </c:pt>
                <c:pt idx="97">
                  <c:v>0.43781050228310503</c:v>
                </c:pt>
                <c:pt idx="98">
                  <c:v>0.43756262139698393</c:v>
                </c:pt>
                <c:pt idx="99">
                  <c:v>0.43724991761992194</c:v>
                </c:pt>
                <c:pt idx="100">
                  <c:v>0.43673896499238962</c:v>
                </c:pt>
                <c:pt idx="101">
                  <c:v>0.43644371687285416</c:v>
                </c:pt>
                <c:pt idx="102">
                  <c:v>0.43498607277397255</c:v>
                </c:pt>
                <c:pt idx="103">
                  <c:v>0.43483447488584476</c:v>
                </c:pt>
                <c:pt idx="104">
                  <c:v>0.43411476592205039</c:v>
                </c:pt>
                <c:pt idx="105">
                  <c:v>0.43367396157768545</c:v>
                </c:pt>
                <c:pt idx="106">
                  <c:v>0.4329518989635428</c:v>
                </c:pt>
                <c:pt idx="107">
                  <c:v>0.43225108907580195</c:v>
                </c:pt>
                <c:pt idx="108">
                  <c:v>0.43205660395673495</c:v>
                </c:pt>
                <c:pt idx="109">
                  <c:v>0.43156043239213493</c:v>
                </c:pt>
                <c:pt idx="110">
                  <c:v>0.43134450792776668</c:v>
                </c:pt>
                <c:pt idx="111">
                  <c:v>0.42943822193554332</c:v>
                </c:pt>
                <c:pt idx="112">
                  <c:v>0.42930836684159113</c:v>
                </c:pt>
                <c:pt idx="113">
                  <c:v>0.4290740081835972</c:v>
                </c:pt>
                <c:pt idx="114">
                  <c:v>0.42895496605542277</c:v>
                </c:pt>
                <c:pt idx="115">
                  <c:v>0.4288670091324201</c:v>
                </c:pt>
                <c:pt idx="116">
                  <c:v>0.428673240729954</c:v>
                </c:pt>
                <c:pt idx="117">
                  <c:v>0.42718043596434008</c:v>
                </c:pt>
                <c:pt idx="118">
                  <c:v>0.42711230022831048</c:v>
                </c:pt>
                <c:pt idx="119">
                  <c:v>0.42669799042640033</c:v>
                </c:pt>
                <c:pt idx="120">
                  <c:v>0.42637711187214616</c:v>
                </c:pt>
                <c:pt idx="121">
                  <c:v>0.42607964992389641</c:v>
                </c:pt>
                <c:pt idx="122">
                  <c:v>0.42580566664336972</c:v>
                </c:pt>
                <c:pt idx="123">
                  <c:v>0.42496027898041039</c:v>
                </c:pt>
                <c:pt idx="124">
                  <c:v>0.42477687581036133</c:v>
                </c:pt>
                <c:pt idx="125">
                  <c:v>0.42444102755257351</c:v>
                </c:pt>
                <c:pt idx="126">
                  <c:v>0.42432527077404986</c:v>
                </c:pt>
                <c:pt idx="127">
                  <c:v>0.42331993249950367</c:v>
                </c:pt>
                <c:pt idx="128">
                  <c:v>0.42191018291753013</c:v>
                </c:pt>
                <c:pt idx="129">
                  <c:v>0.42075869336143307</c:v>
                </c:pt>
                <c:pt idx="130">
                  <c:v>0.42043125317097918</c:v>
                </c:pt>
                <c:pt idx="131">
                  <c:v>0.42032282785707431</c:v>
                </c:pt>
                <c:pt idx="132">
                  <c:v>0.41977851357437962</c:v>
                </c:pt>
                <c:pt idx="133">
                  <c:v>0.41946779351649993</c:v>
                </c:pt>
                <c:pt idx="134">
                  <c:v>0.41937165029288331</c:v>
                </c:pt>
                <c:pt idx="135">
                  <c:v>0.41905958281444583</c:v>
                </c:pt>
                <c:pt idx="136">
                  <c:v>0.41795838313260397</c:v>
                </c:pt>
                <c:pt idx="137">
                  <c:v>0.41750421878102051</c:v>
                </c:pt>
                <c:pt idx="138">
                  <c:v>0.41669807240228118</c:v>
                </c:pt>
                <c:pt idx="139">
                  <c:v>0.41537243430660192</c:v>
                </c:pt>
                <c:pt idx="140">
                  <c:v>0.41475497058356725</c:v>
                </c:pt>
                <c:pt idx="141">
                  <c:v>0.41328920180607648</c:v>
                </c:pt>
                <c:pt idx="142">
                  <c:v>0.4128107559614409</c:v>
                </c:pt>
                <c:pt idx="143">
                  <c:v>0.41162025189422452</c:v>
                </c:pt>
                <c:pt idx="144">
                  <c:v>0.40949537524879992</c:v>
                </c:pt>
                <c:pt idx="145">
                  <c:v>0.4092833904109589</c:v>
                </c:pt>
                <c:pt idx="146">
                  <c:v>0.40888172583614696</c:v>
                </c:pt>
                <c:pt idx="147">
                  <c:v>0.4088237781160155</c:v>
                </c:pt>
                <c:pt idx="148">
                  <c:v>0.40879908675799087</c:v>
                </c:pt>
                <c:pt idx="149">
                  <c:v>0.40794386247649744</c:v>
                </c:pt>
                <c:pt idx="150">
                  <c:v>0.40793061897513955</c:v>
                </c:pt>
                <c:pt idx="151">
                  <c:v>0.40717427263103906</c:v>
                </c:pt>
                <c:pt idx="152">
                  <c:v>0.40711401937854996</c:v>
                </c:pt>
                <c:pt idx="153">
                  <c:v>0.40697243914829145</c:v>
                </c:pt>
                <c:pt idx="154">
                  <c:v>0.40676788964460203</c:v>
                </c:pt>
                <c:pt idx="155">
                  <c:v>0.40549182623925406</c:v>
                </c:pt>
                <c:pt idx="156">
                  <c:v>0.40512100456621003</c:v>
                </c:pt>
                <c:pt idx="157">
                  <c:v>0.40498553079807587</c:v>
                </c:pt>
                <c:pt idx="158">
                  <c:v>0.40397242773690212</c:v>
                </c:pt>
                <c:pt idx="159">
                  <c:v>0.4031164383561644</c:v>
                </c:pt>
                <c:pt idx="160">
                  <c:v>0.40302619744167717</c:v>
                </c:pt>
                <c:pt idx="161">
                  <c:v>0.40280362815167758</c:v>
                </c:pt>
                <c:pt idx="162">
                  <c:v>0.40242846026222673</c:v>
                </c:pt>
                <c:pt idx="163">
                  <c:v>0.40194028609447774</c:v>
                </c:pt>
                <c:pt idx="164">
                  <c:v>0.40183813251327927</c:v>
                </c:pt>
                <c:pt idx="165">
                  <c:v>0.4008626765958751</c:v>
                </c:pt>
                <c:pt idx="166">
                  <c:v>0.40077867804976675</c:v>
                </c:pt>
                <c:pt idx="167">
                  <c:v>0.40036462032809061</c:v>
                </c:pt>
                <c:pt idx="168">
                  <c:v>0.39906728444802581</c:v>
                </c:pt>
                <c:pt idx="169">
                  <c:v>0.39904012632103841</c:v>
                </c:pt>
                <c:pt idx="170">
                  <c:v>0.39847622151282402</c:v>
                </c:pt>
                <c:pt idx="171">
                  <c:v>0.39826324294868171</c:v>
                </c:pt>
                <c:pt idx="172">
                  <c:v>0.39808246357903893</c:v>
                </c:pt>
                <c:pt idx="173">
                  <c:v>0.39778600938092135</c:v>
                </c:pt>
                <c:pt idx="174">
                  <c:v>0.39762414383561645</c:v>
                </c:pt>
                <c:pt idx="175">
                  <c:v>0.39689443493150683</c:v>
                </c:pt>
                <c:pt idx="176">
                  <c:v>0.39674888878245057</c:v>
                </c:pt>
                <c:pt idx="177">
                  <c:v>0.3963258699872439</c:v>
                </c:pt>
                <c:pt idx="178">
                  <c:v>0.39623659480007956</c:v>
                </c:pt>
                <c:pt idx="179">
                  <c:v>0.39607791233759071</c:v>
                </c:pt>
                <c:pt idx="180">
                  <c:v>0.3957721420050187</c:v>
                </c:pt>
                <c:pt idx="181">
                  <c:v>0.39508782250609292</c:v>
                </c:pt>
                <c:pt idx="182">
                  <c:v>0.39448890274953613</c:v>
                </c:pt>
                <c:pt idx="183">
                  <c:v>0.39442455040291624</c:v>
                </c:pt>
                <c:pt idx="184">
                  <c:v>0.39436277143581938</c:v>
                </c:pt>
                <c:pt idx="185">
                  <c:v>0.39382711325391367</c:v>
                </c:pt>
                <c:pt idx="186">
                  <c:v>0.39374779167286023</c:v>
                </c:pt>
                <c:pt idx="187">
                  <c:v>0.39317618311642527</c:v>
                </c:pt>
                <c:pt idx="188">
                  <c:v>0.39276712328767122</c:v>
                </c:pt>
                <c:pt idx="189">
                  <c:v>0.39221662071103724</c:v>
                </c:pt>
                <c:pt idx="190">
                  <c:v>0.39203576864535766</c:v>
                </c:pt>
                <c:pt idx="191">
                  <c:v>0.3907183683409437</c:v>
                </c:pt>
                <c:pt idx="192">
                  <c:v>0.39036586757990865</c:v>
                </c:pt>
                <c:pt idx="193">
                  <c:v>0.38985954345509893</c:v>
                </c:pt>
                <c:pt idx="194">
                  <c:v>0.38941744194564515</c:v>
                </c:pt>
                <c:pt idx="195">
                  <c:v>0.38890732196054023</c:v>
                </c:pt>
                <c:pt idx="196">
                  <c:v>0.38789489944656724</c:v>
                </c:pt>
                <c:pt idx="197">
                  <c:v>0.38758544762513564</c:v>
                </c:pt>
                <c:pt idx="198">
                  <c:v>0.38739190793985312</c:v>
                </c:pt>
                <c:pt idx="199">
                  <c:v>0.38700461587650437</c:v>
                </c:pt>
                <c:pt idx="200">
                  <c:v>0.38687618631929338</c:v>
                </c:pt>
                <c:pt idx="201">
                  <c:v>0.38670904716584098</c:v>
                </c:pt>
                <c:pt idx="202">
                  <c:v>0.38669034331134788</c:v>
                </c:pt>
                <c:pt idx="203">
                  <c:v>0.38633822358227277</c:v>
                </c:pt>
                <c:pt idx="204">
                  <c:v>0.38569315068493149</c:v>
                </c:pt>
                <c:pt idx="205">
                  <c:v>0.38554785905057293</c:v>
                </c:pt>
                <c:pt idx="206">
                  <c:v>0.3854957172754947</c:v>
                </c:pt>
                <c:pt idx="207">
                  <c:v>0.38485125306209478</c:v>
                </c:pt>
                <c:pt idx="208">
                  <c:v>0.38483495733740575</c:v>
                </c:pt>
                <c:pt idx="209">
                  <c:v>0.38416095890410956</c:v>
                </c:pt>
                <c:pt idx="210">
                  <c:v>0.38305066318764946</c:v>
                </c:pt>
                <c:pt idx="211">
                  <c:v>0.38219178082191779</c:v>
                </c:pt>
                <c:pt idx="212">
                  <c:v>0.38212455606291224</c:v>
                </c:pt>
                <c:pt idx="213">
                  <c:v>0.3816178365588167</c:v>
                </c:pt>
                <c:pt idx="214">
                  <c:v>0.38140456453667498</c:v>
                </c:pt>
                <c:pt idx="215">
                  <c:v>0.38103500738562635</c:v>
                </c:pt>
                <c:pt idx="216">
                  <c:v>0.37999803196347032</c:v>
                </c:pt>
                <c:pt idx="217">
                  <c:v>0.37963409972836626</c:v>
                </c:pt>
                <c:pt idx="218">
                  <c:v>0.3790994190537571</c:v>
                </c:pt>
                <c:pt idx="219">
                  <c:v>0.37802739726027396</c:v>
                </c:pt>
                <c:pt idx="220">
                  <c:v>0.37795885590583617</c:v>
                </c:pt>
                <c:pt idx="221">
                  <c:v>0.37762557077625569</c:v>
                </c:pt>
                <c:pt idx="222">
                  <c:v>0.37637824345872289</c:v>
                </c:pt>
                <c:pt idx="223">
                  <c:v>0.37589797040362855</c:v>
                </c:pt>
                <c:pt idx="224">
                  <c:v>0.37585800559728971</c:v>
                </c:pt>
                <c:pt idx="225">
                  <c:v>0.37578462709284627</c:v>
                </c:pt>
                <c:pt idx="226">
                  <c:v>0.37514256836745419</c:v>
                </c:pt>
                <c:pt idx="227">
                  <c:v>0.37448212495823591</c:v>
                </c:pt>
                <c:pt idx="228">
                  <c:v>0.37387899543378994</c:v>
                </c:pt>
                <c:pt idx="229">
                  <c:v>0.37378774041787727</c:v>
                </c:pt>
                <c:pt idx="230">
                  <c:v>0.37364555108447495</c:v>
                </c:pt>
                <c:pt idx="231">
                  <c:v>0.37361860615285275</c:v>
                </c:pt>
                <c:pt idx="232">
                  <c:v>0.3734555370647325</c:v>
                </c:pt>
                <c:pt idx="233">
                  <c:v>0.37338213258921021</c:v>
                </c:pt>
                <c:pt idx="234">
                  <c:v>0.37332989702730401</c:v>
                </c:pt>
                <c:pt idx="235">
                  <c:v>0.37303317275689296</c:v>
                </c:pt>
                <c:pt idx="236">
                  <c:v>0.37253445383284572</c:v>
                </c:pt>
                <c:pt idx="237">
                  <c:v>0.37144829653457734</c:v>
                </c:pt>
                <c:pt idx="238">
                  <c:v>0.37105831430745811</c:v>
                </c:pt>
                <c:pt idx="239">
                  <c:v>0.37098557077625577</c:v>
                </c:pt>
                <c:pt idx="240">
                  <c:v>0.37026641947334088</c:v>
                </c:pt>
                <c:pt idx="241">
                  <c:v>0.36936610260542574</c:v>
                </c:pt>
                <c:pt idx="242">
                  <c:v>0.36862770358282876</c:v>
                </c:pt>
                <c:pt idx="243">
                  <c:v>0.36855391989822578</c:v>
                </c:pt>
                <c:pt idx="244">
                  <c:v>0.36849787620640739</c:v>
                </c:pt>
                <c:pt idx="245">
                  <c:v>0.36838698630136985</c:v>
                </c:pt>
                <c:pt idx="246">
                  <c:v>0.36729992153446794</c:v>
                </c:pt>
                <c:pt idx="247">
                  <c:v>0.36684560423663781</c:v>
                </c:pt>
                <c:pt idx="248">
                  <c:v>0.36621144756869334</c:v>
                </c:pt>
                <c:pt idx="249">
                  <c:v>0.36559346042617957</c:v>
                </c:pt>
                <c:pt idx="250">
                  <c:v>0.36555936073059359</c:v>
                </c:pt>
                <c:pt idx="251">
                  <c:v>0.36550850292379383</c:v>
                </c:pt>
                <c:pt idx="252">
                  <c:v>0.36519213755707763</c:v>
                </c:pt>
                <c:pt idx="253">
                  <c:v>0.36507191135662576</c:v>
                </c:pt>
                <c:pt idx="254">
                  <c:v>0.36470003085277058</c:v>
                </c:pt>
                <c:pt idx="255">
                  <c:v>0.36462818003913894</c:v>
                </c:pt>
                <c:pt idx="256">
                  <c:v>0.36440264465378613</c:v>
                </c:pt>
                <c:pt idx="257">
                  <c:v>0.36368504022613612</c:v>
                </c:pt>
                <c:pt idx="258">
                  <c:v>0.36276695416878069</c:v>
                </c:pt>
                <c:pt idx="259">
                  <c:v>0.36234543378995437</c:v>
                </c:pt>
                <c:pt idx="260">
                  <c:v>0.36134900586236562</c:v>
                </c:pt>
                <c:pt idx="261">
                  <c:v>0.36058076103500758</c:v>
                </c:pt>
                <c:pt idx="262">
                  <c:v>0.3605202045411896</c:v>
                </c:pt>
                <c:pt idx="263">
                  <c:v>0.36014789068356845</c:v>
                </c:pt>
                <c:pt idx="264">
                  <c:v>0.3600279814891687</c:v>
                </c:pt>
                <c:pt idx="265">
                  <c:v>0.35946784492430423</c:v>
                </c:pt>
                <c:pt idx="266">
                  <c:v>0.3594224835901827</c:v>
                </c:pt>
                <c:pt idx="267">
                  <c:v>0.35939424306987711</c:v>
                </c:pt>
                <c:pt idx="268">
                  <c:v>0.359230241628615</c:v>
                </c:pt>
                <c:pt idx="269">
                  <c:v>0.35909251586147589</c:v>
                </c:pt>
                <c:pt idx="270">
                  <c:v>0.35898695142059872</c:v>
                </c:pt>
                <c:pt idx="271">
                  <c:v>0.35828826484018267</c:v>
                </c:pt>
                <c:pt idx="272">
                  <c:v>0.35818273972602743</c:v>
                </c:pt>
                <c:pt idx="273">
                  <c:v>0.35816154997463218</c:v>
                </c:pt>
                <c:pt idx="274">
                  <c:v>0.35777622907153733</c:v>
                </c:pt>
                <c:pt idx="275">
                  <c:v>0.35776308557415859</c:v>
                </c:pt>
                <c:pt idx="276">
                  <c:v>0.35760922287947977</c:v>
                </c:pt>
                <c:pt idx="277">
                  <c:v>0.3573353396983534</c:v>
                </c:pt>
                <c:pt idx="278">
                  <c:v>0.35685534713574085</c:v>
                </c:pt>
                <c:pt idx="279">
                  <c:v>0.35622837193111767</c:v>
                </c:pt>
                <c:pt idx="280">
                  <c:v>0.35514967021816352</c:v>
                </c:pt>
                <c:pt idx="281">
                  <c:v>0.35416827168949783</c:v>
                </c:pt>
                <c:pt idx="282">
                  <c:v>0.3532537791969072</c:v>
                </c:pt>
                <c:pt idx="283">
                  <c:v>0.35245886786982678</c:v>
                </c:pt>
                <c:pt idx="284">
                  <c:v>0.35202088769297651</c:v>
                </c:pt>
                <c:pt idx="285">
                  <c:v>0.35182072831050226</c:v>
                </c:pt>
                <c:pt idx="286">
                  <c:v>0.35138254693049215</c:v>
                </c:pt>
                <c:pt idx="287">
                  <c:v>0.35061872146118722</c:v>
                </c:pt>
                <c:pt idx="288">
                  <c:v>0.34969657092064177</c:v>
                </c:pt>
                <c:pt idx="289">
                  <c:v>0.34924365458235318</c:v>
                </c:pt>
                <c:pt idx="290">
                  <c:v>0.34921916214802129</c:v>
                </c:pt>
                <c:pt idx="291">
                  <c:v>0.34820553193722775</c:v>
                </c:pt>
                <c:pt idx="292">
                  <c:v>0.34782949273290975</c:v>
                </c:pt>
                <c:pt idx="293">
                  <c:v>0.34781538186050681</c:v>
                </c:pt>
                <c:pt idx="294">
                  <c:v>0.34730983765342616</c:v>
                </c:pt>
                <c:pt idx="295">
                  <c:v>0.34713857642220536</c:v>
                </c:pt>
                <c:pt idx="296">
                  <c:v>0.34663677541215088</c:v>
                </c:pt>
                <c:pt idx="297">
                  <c:v>0.34637211152622099</c:v>
                </c:pt>
                <c:pt idx="298">
                  <c:v>0.34633700635259163</c:v>
                </c:pt>
                <c:pt idx="299">
                  <c:v>0.3462403463862368</c:v>
                </c:pt>
                <c:pt idx="300">
                  <c:v>0.34598236817558004</c:v>
                </c:pt>
                <c:pt idx="301">
                  <c:v>0.34593339099487314</c:v>
                </c:pt>
                <c:pt idx="302">
                  <c:v>0.34493599820345827</c:v>
                </c:pt>
                <c:pt idx="303">
                  <c:v>0.34492579908675797</c:v>
                </c:pt>
                <c:pt idx="304">
                  <c:v>0.34471242835033561</c:v>
                </c:pt>
                <c:pt idx="305">
                  <c:v>0.34447333460172502</c:v>
                </c:pt>
                <c:pt idx="306">
                  <c:v>0.3444101450443191</c:v>
                </c:pt>
                <c:pt idx="307">
                  <c:v>0.34439552076538366</c:v>
                </c:pt>
                <c:pt idx="308">
                  <c:v>0.34439008480104372</c:v>
                </c:pt>
                <c:pt idx="309">
                  <c:v>0.34400523842861086</c:v>
                </c:pt>
                <c:pt idx="310">
                  <c:v>0.34396804555381089</c:v>
                </c:pt>
                <c:pt idx="311">
                  <c:v>0.34384707014248406</c:v>
                </c:pt>
                <c:pt idx="312">
                  <c:v>0.34376733343711074</c:v>
                </c:pt>
                <c:pt idx="313">
                  <c:v>0.34371671893624817</c:v>
                </c:pt>
                <c:pt idx="314">
                  <c:v>0.34311323717716413</c:v>
                </c:pt>
                <c:pt idx="315">
                  <c:v>0.34310946220192795</c:v>
                </c:pt>
                <c:pt idx="316">
                  <c:v>0.34306517548365772</c:v>
                </c:pt>
                <c:pt idx="317">
                  <c:v>0.34250472208468585</c:v>
                </c:pt>
                <c:pt idx="318">
                  <c:v>0.34234604830421583</c:v>
                </c:pt>
                <c:pt idx="319">
                  <c:v>0.34195477277669056</c:v>
                </c:pt>
                <c:pt idx="320">
                  <c:v>0.34146118721461188</c:v>
                </c:pt>
                <c:pt idx="321">
                  <c:v>0.34138015936968397</c:v>
                </c:pt>
                <c:pt idx="322">
                  <c:v>0.34116892909339724</c:v>
                </c:pt>
                <c:pt idx="323">
                  <c:v>0.33842705008577556</c:v>
                </c:pt>
                <c:pt idx="324">
                  <c:v>0.337152834080786</c:v>
                </c:pt>
                <c:pt idx="325">
                  <c:v>0.33704087851978692</c:v>
                </c:pt>
                <c:pt idx="326">
                  <c:v>0.33697396026163157</c:v>
                </c:pt>
                <c:pt idx="327">
                  <c:v>0.33581801982403386</c:v>
                </c:pt>
                <c:pt idx="328">
                  <c:v>0.33517250126839165</c:v>
                </c:pt>
                <c:pt idx="329">
                  <c:v>0.33514350945857796</c:v>
                </c:pt>
                <c:pt idx="330">
                  <c:v>0.33482484663991513</c:v>
                </c:pt>
                <c:pt idx="331">
                  <c:v>0.33479062388833497</c:v>
                </c:pt>
                <c:pt idx="332">
                  <c:v>0.33447680765032345</c:v>
                </c:pt>
                <c:pt idx="333">
                  <c:v>0.33442581911399505</c:v>
                </c:pt>
                <c:pt idx="334">
                  <c:v>0.33440205436643838</c:v>
                </c:pt>
                <c:pt idx="335">
                  <c:v>0.33436253204690597</c:v>
                </c:pt>
                <c:pt idx="336">
                  <c:v>0.3342582315282116</c:v>
                </c:pt>
                <c:pt idx="337">
                  <c:v>0.33419133419133407</c:v>
                </c:pt>
                <c:pt idx="338">
                  <c:v>0.3339840182648402</c:v>
                </c:pt>
                <c:pt idx="339">
                  <c:v>0.33284159389552231</c:v>
                </c:pt>
                <c:pt idx="340">
                  <c:v>0.33243404363267376</c:v>
                </c:pt>
                <c:pt idx="341">
                  <c:v>0.33221599660569745</c:v>
                </c:pt>
                <c:pt idx="342">
                  <c:v>0.33207275210785941</c:v>
                </c:pt>
                <c:pt idx="343">
                  <c:v>0.3314591802479831</c:v>
                </c:pt>
                <c:pt idx="344">
                  <c:v>0.33142059868087265</c:v>
                </c:pt>
                <c:pt idx="345">
                  <c:v>0.33138793759512936</c:v>
                </c:pt>
                <c:pt idx="346">
                  <c:v>0.33128763931484129</c:v>
                </c:pt>
                <c:pt idx="347">
                  <c:v>0.33085118464726498</c:v>
                </c:pt>
                <c:pt idx="348">
                  <c:v>0.33053888070306697</c:v>
                </c:pt>
                <c:pt idx="349">
                  <c:v>0.33037975646879758</c:v>
                </c:pt>
                <c:pt idx="350">
                  <c:v>0.33036792106229984</c:v>
                </c:pt>
                <c:pt idx="351">
                  <c:v>0.33029141530291417</c:v>
                </c:pt>
                <c:pt idx="352">
                  <c:v>0.33006216387620496</c:v>
                </c:pt>
                <c:pt idx="353">
                  <c:v>0.32997301058793616</c:v>
                </c:pt>
                <c:pt idx="354">
                  <c:v>0.32985794013191272</c:v>
                </c:pt>
                <c:pt idx="355">
                  <c:v>0.32956707485817066</c:v>
                </c:pt>
                <c:pt idx="356">
                  <c:v>0.32863666014350945</c:v>
                </c:pt>
                <c:pt idx="357">
                  <c:v>0.32861084376755506</c:v>
                </c:pt>
                <c:pt idx="358">
                  <c:v>0.32845100105374075</c:v>
                </c:pt>
                <c:pt idx="359">
                  <c:v>0.32821146572251486</c:v>
                </c:pt>
                <c:pt idx="360">
                  <c:v>0.32782523855265061</c:v>
                </c:pt>
                <c:pt idx="361">
                  <c:v>0.32760173515981733</c:v>
                </c:pt>
                <c:pt idx="362">
                  <c:v>0.32758412154816269</c:v>
                </c:pt>
                <c:pt idx="363">
                  <c:v>0.32706047510328329</c:v>
                </c:pt>
                <c:pt idx="364">
                  <c:v>0.32705422682606233</c:v>
                </c:pt>
                <c:pt idx="365">
                  <c:v>0.32633181126331812</c:v>
                </c:pt>
                <c:pt idx="366">
                  <c:v>0.32564210045662101</c:v>
                </c:pt>
                <c:pt idx="367">
                  <c:v>0.32527097458604309</c:v>
                </c:pt>
                <c:pt idx="368">
                  <c:v>0.32521689497716894</c:v>
                </c:pt>
                <c:pt idx="369">
                  <c:v>0.32486484629129064</c:v>
                </c:pt>
                <c:pt idx="370">
                  <c:v>0.32448630136986301</c:v>
                </c:pt>
                <c:pt idx="371">
                  <c:v>0.32380759165035877</c:v>
                </c:pt>
                <c:pt idx="372">
                  <c:v>0.32363924939420241</c:v>
                </c:pt>
                <c:pt idx="373">
                  <c:v>0.32344831713065253</c:v>
                </c:pt>
                <c:pt idx="374">
                  <c:v>0.32327625570776258</c:v>
                </c:pt>
                <c:pt idx="375">
                  <c:v>0.32309114293621144</c:v>
                </c:pt>
                <c:pt idx="376">
                  <c:v>0.32303076692972965</c:v>
                </c:pt>
                <c:pt idx="377">
                  <c:v>0.32147716894977169</c:v>
                </c:pt>
                <c:pt idx="378">
                  <c:v>0.32107305936073061</c:v>
                </c:pt>
                <c:pt idx="379">
                  <c:v>0.32078115327245055</c:v>
                </c:pt>
                <c:pt idx="380">
                  <c:v>0.32066964363746725</c:v>
                </c:pt>
                <c:pt idx="381">
                  <c:v>0.32060277823077482</c:v>
                </c:pt>
                <c:pt idx="382">
                  <c:v>0.3205594889484481</c:v>
                </c:pt>
                <c:pt idx="383">
                  <c:v>0.32053379702842644</c:v>
                </c:pt>
                <c:pt idx="384">
                  <c:v>0.31970524971064429</c:v>
                </c:pt>
                <c:pt idx="385">
                  <c:v>0.31958922442581611</c:v>
                </c:pt>
                <c:pt idx="386">
                  <c:v>0.31919206322251142</c:v>
                </c:pt>
                <c:pt idx="387">
                  <c:v>0.31893132235597976</c:v>
                </c:pt>
                <c:pt idx="388">
                  <c:v>0.31851737696600707</c:v>
                </c:pt>
                <c:pt idx="389">
                  <c:v>0.31775835826379045</c:v>
                </c:pt>
                <c:pt idx="390">
                  <c:v>0.31756194023872464</c:v>
                </c:pt>
                <c:pt idx="391">
                  <c:v>0.31752739726027396</c:v>
                </c:pt>
                <c:pt idx="392">
                  <c:v>0.31713196347031969</c:v>
                </c:pt>
                <c:pt idx="393">
                  <c:v>0.31679406898428325</c:v>
                </c:pt>
                <c:pt idx="394">
                  <c:v>0.31647449582381099</c:v>
                </c:pt>
                <c:pt idx="395">
                  <c:v>0.31591820026751527</c:v>
                </c:pt>
                <c:pt idx="396">
                  <c:v>0.31548464440066593</c:v>
                </c:pt>
                <c:pt idx="397">
                  <c:v>0.31499046028111422</c:v>
                </c:pt>
                <c:pt idx="398">
                  <c:v>0.31463089802130895</c:v>
                </c:pt>
                <c:pt idx="399">
                  <c:v>0.31438356164383563</c:v>
                </c:pt>
                <c:pt idx="400">
                  <c:v>0.31434340640890002</c:v>
                </c:pt>
                <c:pt idx="401">
                  <c:v>0.31381061860513904</c:v>
                </c:pt>
                <c:pt idx="402">
                  <c:v>0.31380136986301371</c:v>
                </c:pt>
                <c:pt idx="403">
                  <c:v>0.31370076866895064</c:v>
                </c:pt>
                <c:pt idx="404">
                  <c:v>0.3133862052391253</c:v>
                </c:pt>
                <c:pt idx="405">
                  <c:v>0.31326644370122636</c:v>
                </c:pt>
                <c:pt idx="406">
                  <c:v>0.31303869613038698</c:v>
                </c:pt>
                <c:pt idx="407">
                  <c:v>0.31289060034088767</c:v>
                </c:pt>
                <c:pt idx="408">
                  <c:v>0.31288242009132422</c:v>
                </c:pt>
                <c:pt idx="409">
                  <c:v>0.31258128421112341</c:v>
                </c:pt>
                <c:pt idx="410">
                  <c:v>0.31227168949771689</c:v>
                </c:pt>
                <c:pt idx="411">
                  <c:v>0.31119516572389194</c:v>
                </c:pt>
                <c:pt idx="412">
                  <c:v>0.31105479452054796</c:v>
                </c:pt>
                <c:pt idx="413">
                  <c:v>0.31093036529680357</c:v>
                </c:pt>
                <c:pt idx="414">
                  <c:v>0.31030667618094826</c:v>
                </c:pt>
                <c:pt idx="415">
                  <c:v>0.30986836583149535</c:v>
                </c:pt>
                <c:pt idx="416">
                  <c:v>0.30881939579959544</c:v>
                </c:pt>
                <c:pt idx="417">
                  <c:v>0.30853204802976492</c:v>
                </c:pt>
                <c:pt idx="418">
                  <c:v>0.30781860674635148</c:v>
                </c:pt>
                <c:pt idx="419">
                  <c:v>0.30775822194548225</c:v>
                </c:pt>
                <c:pt idx="420">
                  <c:v>0.30727739726027398</c:v>
                </c:pt>
                <c:pt idx="421">
                  <c:v>0.3066555424342623</c:v>
                </c:pt>
                <c:pt idx="422">
                  <c:v>0.30653402913676892</c:v>
                </c:pt>
                <c:pt idx="423">
                  <c:v>0.30631368577932649</c:v>
                </c:pt>
                <c:pt idx="424">
                  <c:v>0.3061008105022831</c:v>
                </c:pt>
                <c:pt idx="425">
                  <c:v>0.305513698630137</c:v>
                </c:pt>
                <c:pt idx="426">
                  <c:v>0.30479452054794526</c:v>
                </c:pt>
                <c:pt idx="427">
                  <c:v>0.30476385929308308</c:v>
                </c:pt>
                <c:pt idx="428">
                  <c:v>0.30475342465753424</c:v>
                </c:pt>
                <c:pt idx="429">
                  <c:v>0.30460954090460518</c:v>
                </c:pt>
                <c:pt idx="430">
                  <c:v>0.30441019786910201</c:v>
                </c:pt>
                <c:pt idx="431">
                  <c:v>0.30417723395484525</c:v>
                </c:pt>
                <c:pt idx="432">
                  <c:v>0.30350468329235453</c:v>
                </c:pt>
                <c:pt idx="433">
                  <c:v>0.30302824937205419</c:v>
                </c:pt>
                <c:pt idx="434">
                  <c:v>0.302995710529957</c:v>
                </c:pt>
                <c:pt idx="435">
                  <c:v>0.30293044174106637</c:v>
                </c:pt>
                <c:pt idx="436">
                  <c:v>0.30249985299927429</c:v>
                </c:pt>
                <c:pt idx="437">
                  <c:v>0.30240572590055809</c:v>
                </c:pt>
                <c:pt idx="438">
                  <c:v>0.30239674683206341</c:v>
                </c:pt>
                <c:pt idx="439">
                  <c:v>0.30183661629331554</c:v>
                </c:pt>
                <c:pt idx="440">
                  <c:v>0.3015142694063927</c:v>
                </c:pt>
                <c:pt idx="441">
                  <c:v>0.30141195279311206</c:v>
                </c:pt>
                <c:pt idx="442">
                  <c:v>0.30130978130257158</c:v>
                </c:pt>
                <c:pt idx="443">
                  <c:v>0.30118297380194642</c:v>
                </c:pt>
                <c:pt idx="444">
                  <c:v>0.30096916655135836</c:v>
                </c:pt>
                <c:pt idx="445">
                  <c:v>0.30090422975246328</c:v>
                </c:pt>
                <c:pt idx="446">
                  <c:v>0.30079908675799089</c:v>
                </c:pt>
                <c:pt idx="447">
                  <c:v>0.29982437653670529</c:v>
                </c:pt>
                <c:pt idx="448">
                  <c:v>0.29961526040632647</c:v>
                </c:pt>
                <c:pt idx="449">
                  <c:v>0.29957794499408086</c:v>
                </c:pt>
                <c:pt idx="450">
                  <c:v>0.2993803777218651</c:v>
                </c:pt>
                <c:pt idx="451">
                  <c:v>0.29923171703993623</c:v>
                </c:pt>
                <c:pt idx="452">
                  <c:v>0.29918918128074473</c:v>
                </c:pt>
                <c:pt idx="453">
                  <c:v>0.29913183505958352</c:v>
                </c:pt>
                <c:pt idx="454">
                  <c:v>0.29905238866794326</c:v>
                </c:pt>
                <c:pt idx="455">
                  <c:v>0.298985467404001</c:v>
                </c:pt>
                <c:pt idx="456">
                  <c:v>0.2982047058142907</c:v>
                </c:pt>
                <c:pt idx="457">
                  <c:v>0.29811643835616436</c:v>
                </c:pt>
                <c:pt idx="458">
                  <c:v>0.29771127580516149</c:v>
                </c:pt>
                <c:pt idx="459">
                  <c:v>0.29707594893817496</c:v>
                </c:pt>
                <c:pt idx="460">
                  <c:v>0.29674929332463584</c:v>
                </c:pt>
                <c:pt idx="461">
                  <c:v>0.29673035193228647</c:v>
                </c:pt>
                <c:pt idx="462">
                  <c:v>0.29638625810441688</c:v>
                </c:pt>
                <c:pt idx="463">
                  <c:v>0.29622123382800608</c:v>
                </c:pt>
                <c:pt idx="464">
                  <c:v>0.29617629086757991</c:v>
                </c:pt>
                <c:pt idx="465">
                  <c:v>0.29553551866049188</c:v>
                </c:pt>
                <c:pt idx="466">
                  <c:v>0.29474459836806638</c:v>
                </c:pt>
                <c:pt idx="467">
                  <c:v>0.29394844435491091</c:v>
                </c:pt>
                <c:pt idx="468">
                  <c:v>0.29382349914031231</c:v>
                </c:pt>
                <c:pt idx="469">
                  <c:v>0.29352845601638783</c:v>
                </c:pt>
                <c:pt idx="470">
                  <c:v>0.29349915885604427</c:v>
                </c:pt>
                <c:pt idx="471">
                  <c:v>0.29343607305936076</c:v>
                </c:pt>
                <c:pt idx="472">
                  <c:v>0.29298300233772478</c:v>
                </c:pt>
                <c:pt idx="473">
                  <c:v>0.29298297945205487</c:v>
                </c:pt>
                <c:pt idx="474">
                  <c:v>0.29264332825976663</c:v>
                </c:pt>
                <c:pt idx="475">
                  <c:v>0.29232762557077624</c:v>
                </c:pt>
                <c:pt idx="476">
                  <c:v>0.29232469103633113</c:v>
                </c:pt>
                <c:pt idx="477">
                  <c:v>0.29217869506539929</c:v>
                </c:pt>
                <c:pt idx="478">
                  <c:v>0.29211377473363775</c:v>
                </c:pt>
                <c:pt idx="479">
                  <c:v>0.29207137132031469</c:v>
                </c:pt>
                <c:pt idx="480">
                  <c:v>0.291874693931573</c:v>
                </c:pt>
                <c:pt idx="481">
                  <c:v>0.29186312024353123</c:v>
                </c:pt>
                <c:pt idx="482">
                  <c:v>0.29153406208200722</c:v>
                </c:pt>
                <c:pt idx="483">
                  <c:v>0.29139032639945883</c:v>
                </c:pt>
                <c:pt idx="484">
                  <c:v>0.29122272957889395</c:v>
                </c:pt>
                <c:pt idx="485">
                  <c:v>0.29099104422013938</c:v>
                </c:pt>
                <c:pt idx="486">
                  <c:v>0.29080022447671694</c:v>
                </c:pt>
                <c:pt idx="487">
                  <c:v>0.29069108032378577</c:v>
                </c:pt>
                <c:pt idx="488">
                  <c:v>0.2901826484018265</c:v>
                </c:pt>
                <c:pt idx="489">
                  <c:v>0.29007103996318717</c:v>
                </c:pt>
                <c:pt idx="490">
                  <c:v>0.29005492325001636</c:v>
                </c:pt>
                <c:pt idx="491">
                  <c:v>0.28971080669710808</c:v>
                </c:pt>
                <c:pt idx="492">
                  <c:v>0.28960224184317152</c:v>
                </c:pt>
                <c:pt idx="493">
                  <c:v>0.2892134981927128</c:v>
                </c:pt>
                <c:pt idx="494">
                  <c:v>0.28908060662100454</c:v>
                </c:pt>
                <c:pt idx="495">
                  <c:v>0.28878228124999999</c:v>
                </c:pt>
                <c:pt idx="496">
                  <c:v>0.28864781859692817</c:v>
                </c:pt>
                <c:pt idx="497">
                  <c:v>0.28848376649386032</c:v>
                </c:pt>
                <c:pt idx="498">
                  <c:v>0.28784503273658529</c:v>
                </c:pt>
                <c:pt idx="499">
                  <c:v>0.28784280092024889</c:v>
                </c:pt>
                <c:pt idx="500">
                  <c:v>0.28781834422997099</c:v>
                </c:pt>
                <c:pt idx="501">
                  <c:v>0.28773301431644455</c:v>
                </c:pt>
                <c:pt idx="502">
                  <c:v>0.28769388272812929</c:v>
                </c:pt>
                <c:pt idx="503">
                  <c:v>0.28760816902587522</c:v>
                </c:pt>
                <c:pt idx="504">
                  <c:v>0.28747146118721462</c:v>
                </c:pt>
                <c:pt idx="505">
                  <c:v>0.28744176929108434</c:v>
                </c:pt>
                <c:pt idx="506">
                  <c:v>0.28732608663052689</c:v>
                </c:pt>
                <c:pt idx="507">
                  <c:v>0.28722768015005457</c:v>
                </c:pt>
                <c:pt idx="508">
                  <c:v>0.28711088426413767</c:v>
                </c:pt>
                <c:pt idx="509">
                  <c:v>0.28710137842465755</c:v>
                </c:pt>
                <c:pt idx="510">
                  <c:v>0.2865807534246575</c:v>
                </c:pt>
                <c:pt idx="511">
                  <c:v>0.28559364149209227</c:v>
                </c:pt>
                <c:pt idx="512">
                  <c:v>0.28527556085321676</c:v>
                </c:pt>
                <c:pt idx="513">
                  <c:v>0.28501082372025954</c:v>
                </c:pt>
                <c:pt idx="514">
                  <c:v>0.28473077007919179</c:v>
                </c:pt>
                <c:pt idx="515">
                  <c:v>0.28466732542819501</c:v>
                </c:pt>
                <c:pt idx="516">
                  <c:v>0.284446374799457</c:v>
                </c:pt>
                <c:pt idx="517">
                  <c:v>0.28330295595905014</c:v>
                </c:pt>
                <c:pt idx="518">
                  <c:v>0.28253156107305938</c:v>
                </c:pt>
                <c:pt idx="519">
                  <c:v>0.28220170736549532</c:v>
                </c:pt>
                <c:pt idx="520">
                  <c:v>0.28187317173230586</c:v>
                </c:pt>
                <c:pt idx="521">
                  <c:v>0.28157740360223238</c:v>
                </c:pt>
                <c:pt idx="522">
                  <c:v>0.28066971080669711</c:v>
                </c:pt>
                <c:pt idx="523">
                  <c:v>0.2805432811480757</c:v>
                </c:pt>
                <c:pt idx="524">
                  <c:v>0.28025646607958249</c:v>
                </c:pt>
                <c:pt idx="525">
                  <c:v>0.28007560520402985</c:v>
                </c:pt>
                <c:pt idx="526">
                  <c:v>0.27906635205479452</c:v>
                </c:pt>
                <c:pt idx="527">
                  <c:v>0.27903977488584475</c:v>
                </c:pt>
                <c:pt idx="528">
                  <c:v>0.27886107727306036</c:v>
                </c:pt>
                <c:pt idx="529">
                  <c:v>0.27874180502483875</c:v>
                </c:pt>
                <c:pt idx="530">
                  <c:v>0.27838963946414508</c:v>
                </c:pt>
                <c:pt idx="531">
                  <c:v>0.27825219418821739</c:v>
                </c:pt>
                <c:pt idx="532">
                  <c:v>0.2781039356381822</c:v>
                </c:pt>
                <c:pt idx="533">
                  <c:v>0.27728193179223742</c:v>
                </c:pt>
                <c:pt idx="534">
                  <c:v>0.27706600619699939</c:v>
                </c:pt>
                <c:pt idx="535">
                  <c:v>0.2770571006872376</c:v>
                </c:pt>
                <c:pt idx="536">
                  <c:v>0.27685652487382845</c:v>
                </c:pt>
                <c:pt idx="537">
                  <c:v>0.27647763362879396</c:v>
                </c:pt>
                <c:pt idx="538">
                  <c:v>0.27582990867579904</c:v>
                </c:pt>
                <c:pt idx="539">
                  <c:v>0.2751712328767123</c:v>
                </c:pt>
                <c:pt idx="540">
                  <c:v>0.27509459895833333</c:v>
                </c:pt>
                <c:pt idx="541">
                  <c:v>0.27465787898407507</c:v>
                </c:pt>
                <c:pt idx="542">
                  <c:v>0.27461724415793715</c:v>
                </c:pt>
                <c:pt idx="543">
                  <c:v>0.27441433392892595</c:v>
                </c:pt>
                <c:pt idx="544">
                  <c:v>0.274284519904817</c:v>
                </c:pt>
                <c:pt idx="545">
                  <c:v>0.27343519494204421</c:v>
                </c:pt>
                <c:pt idx="546">
                  <c:v>0.27329301651818516</c:v>
                </c:pt>
                <c:pt idx="547">
                  <c:v>0.27321156773211575</c:v>
                </c:pt>
                <c:pt idx="548">
                  <c:v>0.27319081223190811</c:v>
                </c:pt>
                <c:pt idx="549">
                  <c:v>0.27277168949771691</c:v>
                </c:pt>
                <c:pt idx="550">
                  <c:v>0.27246575342465751</c:v>
                </c:pt>
                <c:pt idx="551">
                  <c:v>0.27227525684931508</c:v>
                </c:pt>
                <c:pt idx="552">
                  <c:v>0.27223721743052032</c:v>
                </c:pt>
                <c:pt idx="553">
                  <c:v>0.27197569296497182</c:v>
                </c:pt>
                <c:pt idx="554">
                  <c:v>0.27147900691135601</c:v>
                </c:pt>
                <c:pt idx="555">
                  <c:v>0.27136220736391969</c:v>
                </c:pt>
                <c:pt idx="556">
                  <c:v>0.27114211393068349</c:v>
                </c:pt>
                <c:pt idx="557">
                  <c:v>0.2703462709284627</c:v>
                </c:pt>
                <c:pt idx="558">
                  <c:v>0.26985714049368009</c:v>
                </c:pt>
                <c:pt idx="559">
                  <c:v>0.26983039791258967</c:v>
                </c:pt>
                <c:pt idx="560">
                  <c:v>0.26948843520684079</c:v>
                </c:pt>
                <c:pt idx="561">
                  <c:v>0.26918008971817986</c:v>
                </c:pt>
                <c:pt idx="562">
                  <c:v>0.26904266335549681</c:v>
                </c:pt>
                <c:pt idx="563">
                  <c:v>0.26886239828596176</c:v>
                </c:pt>
                <c:pt idx="564">
                  <c:v>0.26868029668834476</c:v>
                </c:pt>
                <c:pt idx="565">
                  <c:v>0.26826991300544101</c:v>
                </c:pt>
                <c:pt idx="566">
                  <c:v>0.26786900523695284</c:v>
                </c:pt>
                <c:pt idx="567">
                  <c:v>0.26698630136986301</c:v>
                </c:pt>
                <c:pt idx="568">
                  <c:v>0.26669880255575767</c:v>
                </c:pt>
                <c:pt idx="569">
                  <c:v>0.26623127146354558</c:v>
                </c:pt>
                <c:pt idx="570">
                  <c:v>0.26619770455386887</c:v>
                </c:pt>
                <c:pt idx="571">
                  <c:v>0.26616341593347442</c:v>
                </c:pt>
                <c:pt idx="572">
                  <c:v>0.26548966594568624</c:v>
                </c:pt>
                <c:pt idx="573">
                  <c:v>0.26514871035418974</c:v>
                </c:pt>
                <c:pt idx="574">
                  <c:v>0.26418604125491263</c:v>
                </c:pt>
                <c:pt idx="575">
                  <c:v>0.26382554540842212</c:v>
                </c:pt>
                <c:pt idx="576">
                  <c:v>0.26375820610980422</c:v>
                </c:pt>
                <c:pt idx="577">
                  <c:v>0.26293678436764917</c:v>
                </c:pt>
                <c:pt idx="578">
                  <c:v>0.26281075596144088</c:v>
                </c:pt>
                <c:pt idx="579">
                  <c:v>0.26219623707944301</c:v>
                </c:pt>
                <c:pt idx="580">
                  <c:v>0.26203160107269696</c:v>
                </c:pt>
                <c:pt idx="581">
                  <c:v>0.26181060788126403</c:v>
                </c:pt>
                <c:pt idx="582">
                  <c:v>0.26146785735826833</c:v>
                </c:pt>
                <c:pt idx="583">
                  <c:v>0.2613267376966007</c:v>
                </c:pt>
                <c:pt idx="584">
                  <c:v>0.26128995433789953</c:v>
                </c:pt>
                <c:pt idx="585">
                  <c:v>0.2606544901065449</c:v>
                </c:pt>
                <c:pt idx="586">
                  <c:v>0.26045846593791788</c:v>
                </c:pt>
                <c:pt idx="587">
                  <c:v>0.26004059594114665</c:v>
                </c:pt>
                <c:pt idx="588">
                  <c:v>0.26002626785405647</c:v>
                </c:pt>
                <c:pt idx="589">
                  <c:v>0.25937562040897361</c:v>
                </c:pt>
                <c:pt idx="590">
                  <c:v>0.25923250660898822</c:v>
                </c:pt>
                <c:pt idx="591">
                  <c:v>0.25760742753623189</c:v>
                </c:pt>
                <c:pt idx="592">
                  <c:v>0.25746906377350615</c:v>
                </c:pt>
                <c:pt idx="593">
                  <c:v>0.25734856181549765</c:v>
                </c:pt>
                <c:pt idx="594">
                  <c:v>0.25730807648401827</c:v>
                </c:pt>
                <c:pt idx="595">
                  <c:v>0.25678479253523923</c:v>
                </c:pt>
                <c:pt idx="596">
                  <c:v>0.25667409198248747</c:v>
                </c:pt>
                <c:pt idx="597">
                  <c:v>0.25665500825803939</c:v>
                </c:pt>
                <c:pt idx="598">
                  <c:v>0.25662078855168552</c:v>
                </c:pt>
                <c:pt idx="599">
                  <c:v>0.25660716756607166</c:v>
                </c:pt>
                <c:pt idx="600">
                  <c:v>0.25605783866057841</c:v>
                </c:pt>
                <c:pt idx="601">
                  <c:v>0.25508950762548815</c:v>
                </c:pt>
                <c:pt idx="602">
                  <c:v>0.2550733755260095</c:v>
                </c:pt>
                <c:pt idx="603">
                  <c:v>0.25426580149002648</c:v>
                </c:pt>
                <c:pt idx="604">
                  <c:v>0.25401934540248933</c:v>
                </c:pt>
                <c:pt idx="605">
                  <c:v>0.25285152269896982</c:v>
                </c:pt>
                <c:pt idx="606">
                  <c:v>0.25259443752594446</c:v>
                </c:pt>
                <c:pt idx="607">
                  <c:v>0.25235188785319462</c:v>
                </c:pt>
                <c:pt idx="608">
                  <c:v>0.25153027323012961</c:v>
                </c:pt>
                <c:pt idx="609">
                  <c:v>0.25099404792790925</c:v>
                </c:pt>
                <c:pt idx="610">
                  <c:v>0.25051336914674543</c:v>
                </c:pt>
                <c:pt idx="611">
                  <c:v>0.25043676791741115</c:v>
                </c:pt>
                <c:pt idx="612">
                  <c:v>0.25011765799086755</c:v>
                </c:pt>
                <c:pt idx="613">
                  <c:v>0.24957353608646252</c:v>
                </c:pt>
                <c:pt idx="614">
                  <c:v>0.24922374429223745</c:v>
                </c:pt>
                <c:pt idx="615">
                  <c:v>0.2488435576732182</c:v>
                </c:pt>
                <c:pt idx="616">
                  <c:v>0.24867752218488842</c:v>
                </c:pt>
                <c:pt idx="617">
                  <c:v>0.24838380994111589</c:v>
                </c:pt>
                <c:pt idx="618">
                  <c:v>0.24821031391965112</c:v>
                </c:pt>
                <c:pt idx="619">
                  <c:v>0.24808354772246355</c:v>
                </c:pt>
                <c:pt idx="620">
                  <c:v>0.24771163090102932</c:v>
                </c:pt>
                <c:pt idx="621">
                  <c:v>0.24661019069825543</c:v>
                </c:pt>
                <c:pt idx="622">
                  <c:v>0.24541622760800844</c:v>
                </c:pt>
                <c:pt idx="623">
                  <c:v>0.24533710703392544</c:v>
                </c:pt>
                <c:pt idx="624">
                  <c:v>0.24509440947797106</c:v>
                </c:pt>
                <c:pt idx="625">
                  <c:v>0.24486425326322586</c:v>
                </c:pt>
                <c:pt idx="626">
                  <c:v>0.24465634377038484</c:v>
                </c:pt>
                <c:pt idx="627">
                  <c:v>0.244269175776025</c:v>
                </c:pt>
                <c:pt idx="628">
                  <c:v>0.24181136599743908</c:v>
                </c:pt>
                <c:pt idx="629">
                  <c:v>0.24157415604664853</c:v>
                </c:pt>
                <c:pt idx="630">
                  <c:v>0.24153801551061824</c:v>
                </c:pt>
                <c:pt idx="631">
                  <c:v>0.24103500761035007</c:v>
                </c:pt>
                <c:pt idx="632">
                  <c:v>0.24088154444444437</c:v>
                </c:pt>
                <c:pt idx="633">
                  <c:v>0.24041835536329406</c:v>
                </c:pt>
                <c:pt idx="634">
                  <c:v>0.23941975030458101</c:v>
                </c:pt>
                <c:pt idx="635">
                  <c:v>0.23932761469884758</c:v>
                </c:pt>
                <c:pt idx="636">
                  <c:v>0.23895140247879965</c:v>
                </c:pt>
                <c:pt idx="637">
                  <c:v>0.23895140247879965</c:v>
                </c:pt>
                <c:pt idx="638">
                  <c:v>0.23895140247879965</c:v>
                </c:pt>
                <c:pt idx="639">
                  <c:v>0.23895140247879965</c:v>
                </c:pt>
                <c:pt idx="640">
                  <c:v>0.23846690591704717</c:v>
                </c:pt>
                <c:pt idx="641">
                  <c:v>0.23844292237442916</c:v>
                </c:pt>
                <c:pt idx="642">
                  <c:v>0.23803099488030988</c:v>
                </c:pt>
                <c:pt idx="643">
                  <c:v>0.23744292237442921</c:v>
                </c:pt>
                <c:pt idx="644">
                  <c:v>0.23679442555323163</c:v>
                </c:pt>
                <c:pt idx="645">
                  <c:v>0.2367579908675799</c:v>
                </c:pt>
                <c:pt idx="646">
                  <c:v>0.23649162861491632</c:v>
                </c:pt>
                <c:pt idx="647">
                  <c:v>0.23453824250879074</c:v>
                </c:pt>
                <c:pt idx="648">
                  <c:v>0.23444421726981532</c:v>
                </c:pt>
                <c:pt idx="649">
                  <c:v>0.23434288828640285</c:v>
                </c:pt>
                <c:pt idx="650">
                  <c:v>0.23304783574153998</c:v>
                </c:pt>
                <c:pt idx="651">
                  <c:v>0.23265877340182647</c:v>
                </c:pt>
                <c:pt idx="652">
                  <c:v>0.23139455588171343</c:v>
                </c:pt>
                <c:pt idx="653">
                  <c:v>0.23116585009313179</c:v>
                </c:pt>
                <c:pt idx="654">
                  <c:v>0.23048548446522193</c:v>
                </c:pt>
                <c:pt idx="655">
                  <c:v>0.22981326841704727</c:v>
                </c:pt>
                <c:pt idx="656">
                  <c:v>0.22970371729361455</c:v>
                </c:pt>
                <c:pt idx="657">
                  <c:v>0.22866020712180724</c:v>
                </c:pt>
                <c:pt idx="658">
                  <c:v>0.22848807711821412</c:v>
                </c:pt>
                <c:pt idx="659">
                  <c:v>0.22753563027535631</c:v>
                </c:pt>
                <c:pt idx="660">
                  <c:v>0.22702497256734275</c:v>
                </c:pt>
                <c:pt idx="661">
                  <c:v>0.22665006226650067</c:v>
                </c:pt>
                <c:pt idx="662">
                  <c:v>0.22663081478310501</c:v>
                </c:pt>
                <c:pt idx="663">
                  <c:v>0.22651980432721316</c:v>
                </c:pt>
                <c:pt idx="664">
                  <c:v>0.22645933604837709</c:v>
                </c:pt>
                <c:pt idx="665">
                  <c:v>0.22596599557215996</c:v>
                </c:pt>
                <c:pt idx="666">
                  <c:v>0.2259466814261335</c:v>
                </c:pt>
                <c:pt idx="667">
                  <c:v>0.22554890250741005</c:v>
                </c:pt>
                <c:pt idx="668">
                  <c:v>0.22499130512829144</c:v>
                </c:pt>
                <c:pt idx="669">
                  <c:v>0.22470459866595041</c:v>
                </c:pt>
                <c:pt idx="670">
                  <c:v>0.22450532724505326</c:v>
                </c:pt>
                <c:pt idx="671">
                  <c:v>0.22358510778740723</c:v>
                </c:pt>
                <c:pt idx="672">
                  <c:v>0.22333760074025816</c:v>
                </c:pt>
                <c:pt idx="673">
                  <c:v>0.22281413833925248</c:v>
                </c:pt>
                <c:pt idx="674">
                  <c:v>0.22192922374429225</c:v>
                </c:pt>
                <c:pt idx="675">
                  <c:v>0.22151689497716895</c:v>
                </c:pt>
                <c:pt idx="676">
                  <c:v>0.22073474470734739</c:v>
                </c:pt>
                <c:pt idx="677">
                  <c:v>0.22066555970665566</c:v>
                </c:pt>
                <c:pt idx="678">
                  <c:v>0.22029109589041096</c:v>
                </c:pt>
                <c:pt idx="679">
                  <c:v>0.2201452430782054</c:v>
                </c:pt>
                <c:pt idx="680">
                  <c:v>0.21920738912996213</c:v>
                </c:pt>
                <c:pt idx="681">
                  <c:v>0.21862704388457813</c:v>
                </c:pt>
                <c:pt idx="682">
                  <c:v>0.21797311009639778</c:v>
                </c:pt>
                <c:pt idx="683">
                  <c:v>0.21732541679424536</c:v>
                </c:pt>
                <c:pt idx="684">
                  <c:v>0.21648327022771657</c:v>
                </c:pt>
                <c:pt idx="685">
                  <c:v>0.21648184387910416</c:v>
                </c:pt>
                <c:pt idx="686">
                  <c:v>0.21621004566210045</c:v>
                </c:pt>
                <c:pt idx="687">
                  <c:v>0.21455071754729291</c:v>
                </c:pt>
                <c:pt idx="688">
                  <c:v>0.21376801862297432</c:v>
                </c:pt>
                <c:pt idx="689">
                  <c:v>0.21373438356164384</c:v>
                </c:pt>
                <c:pt idx="690">
                  <c:v>0.21318514703196348</c:v>
                </c:pt>
                <c:pt idx="691">
                  <c:v>0.21307959450784508</c:v>
                </c:pt>
                <c:pt idx="692">
                  <c:v>0.21157904453981757</c:v>
                </c:pt>
                <c:pt idx="693">
                  <c:v>0.21126760563380281</c:v>
                </c:pt>
                <c:pt idx="694">
                  <c:v>0.21046623407834661</c:v>
                </c:pt>
                <c:pt idx="695">
                  <c:v>0.2100029301882646</c:v>
                </c:pt>
                <c:pt idx="696">
                  <c:v>0.20937092107420957</c:v>
                </c:pt>
                <c:pt idx="697">
                  <c:v>0.20906900050735666</c:v>
                </c:pt>
                <c:pt idx="698">
                  <c:v>0.20898903248773879</c:v>
                </c:pt>
                <c:pt idx="699">
                  <c:v>0.20786501948249617</c:v>
                </c:pt>
                <c:pt idx="700">
                  <c:v>0.20768645357686455</c:v>
                </c:pt>
                <c:pt idx="701">
                  <c:v>0.20748920946935936</c:v>
                </c:pt>
                <c:pt idx="702">
                  <c:v>0.20453886714503144</c:v>
                </c:pt>
                <c:pt idx="703">
                  <c:v>0.20439904178774038</c:v>
                </c:pt>
                <c:pt idx="704">
                  <c:v>0.20423223055052986</c:v>
                </c:pt>
                <c:pt idx="705">
                  <c:v>0.20393560069280428</c:v>
                </c:pt>
                <c:pt idx="706">
                  <c:v>0.2033133130763721</c:v>
                </c:pt>
                <c:pt idx="707">
                  <c:v>0.20271798217003698</c:v>
                </c:pt>
                <c:pt idx="708">
                  <c:v>0.20212897998477933</c:v>
                </c:pt>
                <c:pt idx="709">
                  <c:v>0.20188627962600567</c:v>
                </c:pt>
                <c:pt idx="710">
                  <c:v>0.20079615970026929</c:v>
                </c:pt>
                <c:pt idx="711">
                  <c:v>0.19726078832729751</c:v>
                </c:pt>
                <c:pt idx="712">
                  <c:v>0.19712816978260245</c:v>
                </c:pt>
                <c:pt idx="713">
                  <c:v>0.19474885844748857</c:v>
                </c:pt>
                <c:pt idx="714">
                  <c:v>0.19392151698199409</c:v>
                </c:pt>
                <c:pt idx="715">
                  <c:v>0.19380051212391702</c:v>
                </c:pt>
                <c:pt idx="716">
                  <c:v>0.19372431506849322</c:v>
                </c:pt>
                <c:pt idx="717">
                  <c:v>0.1937098802197075</c:v>
                </c:pt>
                <c:pt idx="718">
                  <c:v>0.19343919671051138</c:v>
                </c:pt>
                <c:pt idx="719">
                  <c:v>0.19327586206896552</c:v>
                </c:pt>
                <c:pt idx="720">
                  <c:v>0.19280821917808219</c:v>
                </c:pt>
                <c:pt idx="721">
                  <c:v>0.19145679195672394</c:v>
                </c:pt>
                <c:pt idx="722">
                  <c:v>0.18959319571996197</c:v>
                </c:pt>
                <c:pt idx="723">
                  <c:v>0.18708832626657967</c:v>
                </c:pt>
                <c:pt idx="724">
                  <c:v>0.18683826598173514</c:v>
                </c:pt>
                <c:pt idx="725">
                  <c:v>0.18581114471525426</c:v>
                </c:pt>
                <c:pt idx="726">
                  <c:v>0.18426226443712571</c:v>
                </c:pt>
                <c:pt idx="727">
                  <c:v>0.18370582374429226</c:v>
                </c:pt>
                <c:pt idx="728">
                  <c:v>0.1832534246575343</c:v>
                </c:pt>
                <c:pt idx="729">
                  <c:v>0.18047914069221097</c:v>
                </c:pt>
                <c:pt idx="730">
                  <c:v>0.18045394878234397</c:v>
                </c:pt>
                <c:pt idx="731">
                  <c:v>0.17774987316083207</c:v>
                </c:pt>
                <c:pt idx="732">
                  <c:v>0.17429363640433337</c:v>
                </c:pt>
                <c:pt idx="733">
                  <c:v>0.17278538812785388</c:v>
                </c:pt>
                <c:pt idx="734">
                  <c:v>0.17261596264133505</c:v>
                </c:pt>
                <c:pt idx="735">
                  <c:v>0.17230981648678567</c:v>
                </c:pt>
                <c:pt idx="736">
                  <c:v>0.17182862583170255</c:v>
                </c:pt>
                <c:pt idx="737">
                  <c:v>0.17018163980121406</c:v>
                </c:pt>
                <c:pt idx="738">
                  <c:v>0.16883561643835615</c:v>
                </c:pt>
                <c:pt idx="739">
                  <c:v>0.16875356877853881</c:v>
                </c:pt>
                <c:pt idx="740">
                  <c:v>0.16267632000911611</c:v>
                </c:pt>
                <c:pt idx="741">
                  <c:v>0.16056228648740065</c:v>
                </c:pt>
                <c:pt idx="742">
                  <c:v>0.15376712328767123</c:v>
                </c:pt>
                <c:pt idx="743">
                  <c:v>0.15266362252663623</c:v>
                </c:pt>
                <c:pt idx="744">
                  <c:v>0.15127182876712331</c:v>
                </c:pt>
                <c:pt idx="745">
                  <c:v>0.15063584474885844</c:v>
                </c:pt>
                <c:pt idx="746">
                  <c:v>0.14695585996955859</c:v>
                </c:pt>
                <c:pt idx="747">
                  <c:v>0.14237696600710301</c:v>
                </c:pt>
                <c:pt idx="748">
                  <c:v>0.13764946440366446</c:v>
                </c:pt>
                <c:pt idx="749">
                  <c:v>0.1371064647921173</c:v>
                </c:pt>
                <c:pt idx="750">
                  <c:v>0.13628942617960427</c:v>
                </c:pt>
                <c:pt idx="751">
                  <c:v>0.13082191780821917</c:v>
                </c:pt>
                <c:pt idx="752">
                  <c:v>0.13077016267123287</c:v>
                </c:pt>
                <c:pt idx="753">
                  <c:v>0.12975646879756469</c:v>
                </c:pt>
                <c:pt idx="754">
                  <c:v>0.12298325722983257</c:v>
                </c:pt>
                <c:pt idx="755">
                  <c:v>0.11490439497716892</c:v>
                </c:pt>
                <c:pt idx="756">
                  <c:v>0.1112569496333195</c:v>
                </c:pt>
                <c:pt idx="757">
                  <c:v>9.979572218216777E-2</c:v>
                </c:pt>
                <c:pt idx="758">
                  <c:v>9.8641552511415528E-2</c:v>
                </c:pt>
              </c:numCache>
            </c:numRef>
          </c:yVal>
          <c:smooth val="0"/>
          <c:extLst>
            <c:ext xmlns:c16="http://schemas.microsoft.com/office/drawing/2014/chart" uri="{C3380CC4-5D6E-409C-BE32-E72D297353CC}">
              <c16:uniqueId val="{00000001-3124-43E3-9934-A3614B154F32}"/>
            </c:ext>
          </c:extLst>
        </c:ser>
        <c:ser>
          <c:idx val="2"/>
          <c:order val="2"/>
          <c:tx>
            <c:v> Fleetwide average</c:v>
          </c:tx>
          <c:spPr>
            <a:ln w="19050">
              <a:solidFill>
                <a:schemeClr val="tx1"/>
              </a:solidFill>
              <a:prstDash val="sysDash"/>
            </a:ln>
          </c:spPr>
          <c:marker>
            <c:symbol val="none"/>
          </c:marker>
          <c:yVal>
            <c:numRef>
              <c:f>'Capacity Factor in 2019 by COD'!$E$30:$E$46</c:f>
              <c:numCache>
                <c:formatCode>0.0%</c:formatCode>
                <c:ptCount val="17"/>
                <c:pt idx="0">
                  <c:v>0.34996342073515452</c:v>
                </c:pt>
                <c:pt idx="1">
                  <c:v>0.34996342073515452</c:v>
                </c:pt>
                <c:pt idx="2">
                  <c:v>0.34996342073515452</c:v>
                </c:pt>
                <c:pt idx="3">
                  <c:v>0.34996342073515452</c:v>
                </c:pt>
                <c:pt idx="4">
                  <c:v>0.34996342073515452</c:v>
                </c:pt>
                <c:pt idx="5">
                  <c:v>0.34996342073515452</c:v>
                </c:pt>
                <c:pt idx="6">
                  <c:v>0.34996342073515452</c:v>
                </c:pt>
                <c:pt idx="7">
                  <c:v>0.34996342073515452</c:v>
                </c:pt>
                <c:pt idx="8">
                  <c:v>0.34996342073515452</c:v>
                </c:pt>
                <c:pt idx="9">
                  <c:v>0.34996342073515452</c:v>
                </c:pt>
                <c:pt idx="10">
                  <c:v>0.34996342073515452</c:v>
                </c:pt>
                <c:pt idx="11">
                  <c:v>0.34996342073515452</c:v>
                </c:pt>
                <c:pt idx="12">
                  <c:v>0.34996342073515452</c:v>
                </c:pt>
                <c:pt idx="13">
                  <c:v>0.34996342073515452</c:v>
                </c:pt>
                <c:pt idx="14">
                  <c:v>0.34996342073515452</c:v>
                </c:pt>
                <c:pt idx="15">
                  <c:v>0.34996342073515452</c:v>
                </c:pt>
                <c:pt idx="16">
                  <c:v>0.34996342073515452</c:v>
                </c:pt>
              </c:numCache>
            </c:numRef>
          </c:yVal>
          <c:smooth val="0"/>
          <c:extLst>
            <c:ext xmlns:c16="http://schemas.microsoft.com/office/drawing/2014/chart" uri="{C3380CC4-5D6E-409C-BE32-E72D297353CC}">
              <c16:uniqueId val="{00000002-3124-43E3-9934-A3614B154F32}"/>
            </c:ext>
          </c:extLst>
        </c:ser>
        <c:dLbls>
          <c:showLegendKey val="0"/>
          <c:showVal val="0"/>
          <c:showCatName val="0"/>
          <c:showSerName val="0"/>
          <c:showPercent val="0"/>
          <c:showBubbleSize val="0"/>
        </c:dLbls>
        <c:axId val="1286001368"/>
        <c:axId val="1"/>
      </c:scatterChart>
      <c:catAx>
        <c:axId val="1286001368"/>
        <c:scaling>
          <c:orientation val="minMax"/>
        </c:scaling>
        <c:delete val="0"/>
        <c:axPos val="b"/>
        <c:numFmt formatCode="&quot;1998-99&quot;" sourceLinked="1"/>
        <c:majorTickMark val="out"/>
        <c:minorTickMark val="none"/>
        <c:tickLblPos val="nextTo"/>
        <c:spPr>
          <a:ln w="3175">
            <a:noFill/>
            <a:prstDash val="solid"/>
          </a:ln>
        </c:spPr>
        <c:txPr>
          <a:bodyPr rot="-5400000" vert="horz"/>
          <a:lstStyle/>
          <a:p>
            <a:pPr>
              <a:defRPr/>
            </a:pPr>
            <a:endParaRPr lang="en-US"/>
          </a:p>
        </c:txPr>
        <c:crossAx val="1"/>
        <c:crosses val="autoZero"/>
        <c:auto val="1"/>
        <c:lblAlgn val="ctr"/>
        <c:lblOffset val="50"/>
        <c:tickLblSkip val="1"/>
        <c:tickMarkSkip val="1"/>
        <c:noMultiLvlLbl val="1"/>
      </c:catAx>
      <c:valAx>
        <c:axId val="1"/>
        <c:scaling>
          <c:orientation val="minMax"/>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a:pPr>
            <a:endParaRPr lang="en-US"/>
          </a:p>
        </c:txPr>
        <c:crossAx val="1286001368"/>
        <c:crosses val="autoZero"/>
        <c:crossBetween val="between"/>
      </c:valAx>
      <c:spPr>
        <a:noFill/>
        <a:ln w="25400">
          <a:noFill/>
        </a:ln>
      </c:spPr>
    </c:plotArea>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 r="0.75" t="1" header="0.5" footer="0.5"/>
    <c:pageSetup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714983497018033E-2"/>
          <c:y val="0.10267729138899656"/>
          <c:w val="0.86794016218824677"/>
          <c:h val="0.71379354891562941"/>
        </c:manualLayout>
      </c:layout>
      <c:barChart>
        <c:barDir val="col"/>
        <c:grouping val="clustered"/>
        <c:varyColors val="0"/>
        <c:ser>
          <c:idx val="0"/>
          <c:order val="0"/>
          <c:tx>
            <c:v> Weighted-Average Capacity Factor in 2019 (left scale)</c:v>
          </c:tx>
          <c:spPr>
            <a:solidFill>
              <a:schemeClr val="accent1">
                <a:lumMod val="60000"/>
                <a:lumOff val="40000"/>
              </a:schemeClr>
            </a:solidFill>
            <a:ln w="3175">
              <a:noFill/>
            </a:ln>
          </c:spPr>
          <c:invertIfNegative val="0"/>
          <c:cat>
            <c:strRef>
              <c:f>'Capacity Factor Drivers'!$A$31:$A$48</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'Capacity Factor Drivers'!$B$31:$B$48</c:f>
              <c:numCache>
                <c:formatCode>0.0%</c:formatCode>
                <c:ptCount val="18"/>
                <c:pt idx="0">
                  <c:v>0.20948450603285088</c:v>
                </c:pt>
                <c:pt idx="1">
                  <c:v>0.27330902708754956</c:v>
                </c:pt>
                <c:pt idx="2">
                  <c:v>0.28702107775920782</c:v>
                </c:pt>
                <c:pt idx="3">
                  <c:v>0.33721038964369526</c:v>
                </c:pt>
                <c:pt idx="4">
                  <c:v>0.29295274291768575</c:v>
                </c:pt>
                <c:pt idx="5">
                  <c:v>0.29535563267173481</c:v>
                </c:pt>
                <c:pt idx="6">
                  <c:v>0.30028882674694324</c:v>
                </c:pt>
                <c:pt idx="7">
                  <c:v>0.28862246963274035</c:v>
                </c:pt>
                <c:pt idx="8">
                  <c:v>0.30966589571308217</c:v>
                </c:pt>
                <c:pt idx="9">
                  <c:v>0.29688919844926542</c:v>
                </c:pt>
                <c:pt idx="10">
                  <c:v>0.32471894534557988</c:v>
                </c:pt>
                <c:pt idx="11">
                  <c:v>0.3770235570575966</c:v>
                </c:pt>
                <c:pt idx="12">
                  <c:v>0.41350435758612364</c:v>
                </c:pt>
                <c:pt idx="13">
                  <c:v>0.40727465151431042</c:v>
                </c:pt>
                <c:pt idx="14">
                  <c:v>0.42338283411677929</c:v>
                </c:pt>
                <c:pt idx="15">
                  <c:v>0.41456717050899433</c:v>
                </c:pt>
                <c:pt idx="16">
                  <c:v>0.40043345977440481</c:v>
                </c:pt>
              </c:numCache>
            </c:numRef>
          </c:val>
          <c:extLst>
            <c:ext xmlns:c16="http://schemas.microsoft.com/office/drawing/2014/chart" uri="{C3380CC4-5D6E-409C-BE32-E72D297353CC}">
              <c16:uniqueId val="{00000000-6B62-4A0E-882C-63DEDCC71BAF}"/>
            </c:ext>
          </c:extLst>
        </c:ser>
        <c:dLbls>
          <c:showLegendKey val="0"/>
          <c:showVal val="0"/>
          <c:showCatName val="0"/>
          <c:showSerName val="0"/>
          <c:showPercent val="0"/>
          <c:showBubbleSize val="0"/>
        </c:dLbls>
        <c:gapWidth val="40"/>
        <c:axId val="774046080"/>
        <c:axId val="1"/>
      </c:barChart>
      <c:lineChart>
        <c:grouping val="standard"/>
        <c:varyColors val="0"/>
        <c:ser>
          <c:idx val="1"/>
          <c:order val="1"/>
          <c:tx>
            <c:v> Index of the Inverse of Built Specific Power (right scale)</c:v>
          </c:tx>
          <c:spPr>
            <a:ln w="25400">
              <a:solidFill>
                <a:schemeClr val="accent6">
                  <a:lumMod val="75000"/>
                </a:schemeClr>
              </a:solidFill>
            </a:ln>
          </c:spPr>
          <c:marker>
            <c:symbol val="none"/>
          </c:marker>
          <c:cat>
            <c:strRef>
              <c:f>'Capacity Factor Drivers'!$A$31:$A$48</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'Capacity Factor Drivers'!$C$31:$C$48</c:f>
              <c:numCache>
                <c:formatCode>0.0</c:formatCode>
                <c:ptCount val="18"/>
                <c:pt idx="0">
                  <c:v>100</c:v>
                </c:pt>
                <c:pt idx="1">
                  <c:v>100.75844180094148</c:v>
                </c:pt>
                <c:pt idx="2">
                  <c:v>104.19058905094563</c:v>
                </c:pt>
                <c:pt idx="3">
                  <c:v>115.51825336099093</c:v>
                </c:pt>
                <c:pt idx="4">
                  <c:v>117.52169378776556</c:v>
                </c:pt>
                <c:pt idx="5">
                  <c:v>118.7709580308771</c:v>
                </c:pt>
                <c:pt idx="6">
                  <c:v>118.12392877117651</c:v>
                </c:pt>
                <c:pt idx="7">
                  <c:v>119.30042419515895</c:v>
                </c:pt>
                <c:pt idx="8">
                  <c:v>123.073831083814</c:v>
                </c:pt>
                <c:pt idx="9">
                  <c:v>124.74399294789804</c:v>
                </c:pt>
                <c:pt idx="10">
                  <c:v>137.40270660407623</c:v>
                </c:pt>
                <c:pt idx="11">
                  <c:v>153.8977729530165</c:v>
                </c:pt>
                <c:pt idx="12">
                  <c:v>156.74132623645153</c:v>
                </c:pt>
                <c:pt idx="13">
                  <c:v>160.33138433383158</c:v>
                </c:pt>
                <c:pt idx="14">
                  <c:v>168.2848779551627</c:v>
                </c:pt>
                <c:pt idx="15">
                  <c:v>170.29241018402766</c:v>
                </c:pt>
                <c:pt idx="16">
                  <c:v>170.92027598881643</c:v>
                </c:pt>
                <c:pt idx="17">
                  <c:v>178.70153702264875</c:v>
                </c:pt>
              </c:numCache>
            </c:numRef>
          </c:val>
          <c:smooth val="0"/>
          <c:extLst>
            <c:ext xmlns:c16="http://schemas.microsoft.com/office/drawing/2014/chart" uri="{C3380CC4-5D6E-409C-BE32-E72D297353CC}">
              <c16:uniqueId val="{00000001-6B62-4A0E-882C-63DEDCC71BAF}"/>
            </c:ext>
          </c:extLst>
        </c:ser>
        <c:ser>
          <c:idx val="3"/>
          <c:order val="2"/>
          <c:tx>
            <c:v> Index of Built Turbine Hub Height (right scale)</c:v>
          </c:tx>
          <c:spPr>
            <a:ln w="25400">
              <a:solidFill>
                <a:schemeClr val="tx2">
                  <a:lumMod val="75000"/>
                </a:schemeClr>
              </a:solidFill>
            </a:ln>
          </c:spPr>
          <c:marker>
            <c:symbol val="none"/>
          </c:marker>
          <c:cat>
            <c:strRef>
              <c:f>'Capacity Factor Drivers'!$A$31:$A$48</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'Capacity Factor Drivers'!$D$31:$D$48</c:f>
              <c:numCache>
                <c:formatCode>0.0</c:formatCode>
                <c:ptCount val="18"/>
                <c:pt idx="0">
                  <c:v>100</c:v>
                </c:pt>
                <c:pt idx="1">
                  <c:v>102.87498652129105</c:v>
                </c:pt>
                <c:pt idx="2">
                  <c:v>116.9563042352313</c:v>
                </c:pt>
                <c:pt idx="3">
                  <c:v>130.99908609934116</c:v>
                </c:pt>
                <c:pt idx="4">
                  <c:v>134.28205767296495</c:v>
                </c:pt>
                <c:pt idx="5">
                  <c:v>138.16622385793352</c:v>
                </c:pt>
                <c:pt idx="6">
                  <c:v>138.71527133303988</c:v>
                </c:pt>
                <c:pt idx="7">
                  <c:v>139.3336126298596</c:v>
                </c:pt>
                <c:pt idx="8">
                  <c:v>140.82590457604377</c:v>
                </c:pt>
                <c:pt idx="9">
                  <c:v>143.12303011983232</c:v>
                </c:pt>
                <c:pt idx="10">
                  <c:v>148.08549302023835</c:v>
                </c:pt>
                <c:pt idx="11">
                  <c:v>142.29062040950521</c:v>
                </c:pt>
                <c:pt idx="12">
                  <c:v>146.14844787142454</c:v>
                </c:pt>
                <c:pt idx="13">
                  <c:v>145.71589179557608</c:v>
                </c:pt>
                <c:pt idx="14">
                  <c:v>146.71305110242574</c:v>
                </c:pt>
                <c:pt idx="15">
                  <c:v>152.03559439780656</c:v>
                </c:pt>
                <c:pt idx="16">
                  <c:v>155.72195500497602</c:v>
                </c:pt>
                <c:pt idx="17">
                  <c:v>159.24285893580947</c:v>
                </c:pt>
              </c:numCache>
            </c:numRef>
          </c:val>
          <c:smooth val="0"/>
          <c:extLst>
            <c:ext xmlns:c16="http://schemas.microsoft.com/office/drawing/2014/chart" uri="{C3380CC4-5D6E-409C-BE32-E72D297353CC}">
              <c16:uniqueId val="{00000002-6B62-4A0E-882C-63DEDCC71BAF}"/>
            </c:ext>
          </c:extLst>
        </c:ser>
        <c:ser>
          <c:idx val="2"/>
          <c:order val="3"/>
          <c:tx>
            <c:v> Index of Built Wind Resource Quality at 80m (right scale)</c:v>
          </c:tx>
          <c:spPr>
            <a:ln w="25400">
              <a:solidFill>
                <a:schemeClr val="accent3">
                  <a:lumMod val="75000"/>
                </a:schemeClr>
              </a:solidFill>
            </a:ln>
          </c:spPr>
          <c:marker>
            <c:symbol val="none"/>
          </c:marker>
          <c:cat>
            <c:strRef>
              <c:f>'Capacity Factor Drivers'!$A$31:$A$48</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'Capacity Factor Drivers'!$E$31:$E$48</c:f>
              <c:numCache>
                <c:formatCode>0.0</c:formatCode>
                <c:ptCount val="18"/>
                <c:pt idx="0">
                  <c:v>100</c:v>
                </c:pt>
                <c:pt idx="1">
                  <c:v>93.216620065339342</c:v>
                </c:pt>
                <c:pt idx="2">
                  <c:v>91.294980778358394</c:v>
                </c:pt>
                <c:pt idx="3">
                  <c:v>90.606102187000673</c:v>
                </c:pt>
                <c:pt idx="4">
                  <c:v>86.722651994184403</c:v>
                </c:pt>
                <c:pt idx="5">
                  <c:v>88.61681036971386</c:v>
                </c:pt>
                <c:pt idx="6">
                  <c:v>88.371019298123272</c:v>
                </c:pt>
                <c:pt idx="7">
                  <c:v>83.206220058740925</c:v>
                </c:pt>
                <c:pt idx="8">
                  <c:v>82.694523987873907</c:v>
                </c:pt>
                <c:pt idx="9">
                  <c:v>80.022951997258659</c:v>
                </c:pt>
                <c:pt idx="10">
                  <c:v>79.818063619247297</c:v>
                </c:pt>
                <c:pt idx="11">
                  <c:v>83.478892185598511</c:v>
                </c:pt>
                <c:pt idx="12">
                  <c:v>89.29363560086469</c:v>
                </c:pt>
                <c:pt idx="13">
                  <c:v>87.725555298117285</c:v>
                </c:pt>
                <c:pt idx="14">
                  <c:v>88.465121737063541</c:v>
                </c:pt>
                <c:pt idx="15">
                  <c:v>84.654160415040494</c:v>
                </c:pt>
                <c:pt idx="16">
                  <c:v>85.023296914564739</c:v>
                </c:pt>
                <c:pt idx="17">
                  <c:v>87.359080660411664</c:v>
                </c:pt>
              </c:numCache>
            </c:numRef>
          </c:val>
          <c:smooth val="0"/>
          <c:extLst>
            <c:ext xmlns:c16="http://schemas.microsoft.com/office/drawing/2014/chart" uri="{C3380CC4-5D6E-409C-BE32-E72D297353CC}">
              <c16:uniqueId val="{00000003-6B62-4A0E-882C-63DEDCC71BAF}"/>
            </c:ext>
          </c:extLst>
        </c:ser>
        <c:dLbls>
          <c:showLegendKey val="0"/>
          <c:showVal val="0"/>
          <c:showCatName val="0"/>
          <c:showSerName val="0"/>
          <c:showPercent val="0"/>
          <c:showBubbleSize val="0"/>
        </c:dLbls>
        <c:marker val="1"/>
        <c:smooth val="0"/>
        <c:axId val="3"/>
        <c:axId val="4"/>
      </c:lineChart>
      <c:catAx>
        <c:axId val="774046080"/>
        <c:scaling>
          <c:orientation val="minMax"/>
        </c:scaling>
        <c:delete val="0"/>
        <c:axPos val="b"/>
        <c:title>
          <c:tx>
            <c:rich>
              <a:bodyPr/>
              <a:lstStyle/>
              <a:p>
                <a:pPr>
                  <a:defRPr/>
                </a:pPr>
                <a:r>
                  <a:rPr lang="en-US"/>
                  <a:t>Commercial Operation Year (COD Year)</a:t>
                </a:r>
              </a:p>
            </c:rich>
          </c:tx>
          <c:overlay val="0"/>
        </c:title>
        <c:numFmt formatCode="General" sourceLinked="1"/>
        <c:majorTickMark val="out"/>
        <c:minorTickMark val="none"/>
        <c:tickLblPos val="nextTo"/>
        <c:spPr>
          <a:ln>
            <a:noFill/>
          </a:ln>
        </c:spPr>
        <c:txPr>
          <a:bodyPr rot="-5400000" vert="horz"/>
          <a:lstStyle/>
          <a:p>
            <a:pPr>
              <a:defRPr/>
            </a:pPr>
            <a:endParaRPr lang="en-US"/>
          </a:p>
        </c:txPr>
        <c:crossAx val="1"/>
        <c:crosses val="autoZero"/>
        <c:auto val="1"/>
        <c:lblAlgn val="ctr"/>
        <c:lblOffset val="0"/>
        <c:noMultiLvlLbl val="0"/>
      </c:catAx>
      <c:valAx>
        <c:axId val="1"/>
        <c:scaling>
          <c:orientation val="minMax"/>
          <c:max val="0.5"/>
          <c:min val="0"/>
        </c:scaling>
        <c:delete val="0"/>
        <c:axPos val="l"/>
        <c:majorGridlines>
          <c:spPr>
            <a:ln w="3175">
              <a:solidFill>
                <a:schemeClr val="bg1">
                  <a:lumMod val="75000"/>
                </a:schemeClr>
              </a:solidFill>
            </a:ln>
          </c:spPr>
        </c:majorGridlines>
        <c:numFmt formatCode="0%" sourceLinked="0"/>
        <c:majorTickMark val="out"/>
        <c:minorTickMark val="none"/>
        <c:tickLblPos val="nextTo"/>
        <c:spPr>
          <a:ln>
            <a:noFill/>
          </a:ln>
        </c:spPr>
        <c:txPr>
          <a:bodyPr rot="0" vert="horz"/>
          <a:lstStyle/>
          <a:p>
            <a:pPr>
              <a:defRPr/>
            </a:pPr>
            <a:endParaRPr lang="en-US"/>
          </a:p>
        </c:txPr>
        <c:crossAx val="774046080"/>
        <c:crosses val="autoZero"/>
        <c:crossBetween val="between"/>
        <c:majorUnit val="0.1"/>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max val="180"/>
          <c:min val="80"/>
        </c:scaling>
        <c:delete val="0"/>
        <c:axPos val="r"/>
        <c:numFmt formatCode="0" sourceLinked="0"/>
        <c:majorTickMark val="out"/>
        <c:minorTickMark val="none"/>
        <c:tickLblPos val="nextTo"/>
        <c:spPr>
          <a:ln>
            <a:noFill/>
          </a:ln>
        </c:spPr>
        <c:txPr>
          <a:bodyPr rot="0" vert="horz"/>
          <a:lstStyle/>
          <a:p>
            <a:pPr>
              <a:defRPr/>
            </a:pPr>
            <a:endParaRPr lang="en-US"/>
          </a:p>
        </c:txPr>
        <c:crossAx val="3"/>
        <c:crosses val="max"/>
        <c:crossBetween val="between"/>
        <c:majorUnit val="20"/>
      </c:valAx>
    </c:plotArea>
    <c:plotVisOnly val="1"/>
    <c:dispBlanksAs val="gap"/>
    <c:showDLblsOverMax val="0"/>
  </c:chart>
  <c:spPr>
    <a:solidFill>
      <a:schemeClr val="bg1"/>
    </a:solidFill>
    <a:ln>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118325399198518E-2"/>
          <c:y val="0.10461576918269834"/>
          <c:w val="0.9170129050324406"/>
          <c:h val="0.74065199857830266"/>
        </c:manualLayout>
      </c:layout>
      <c:barChart>
        <c:barDir val="col"/>
        <c:grouping val="clustered"/>
        <c:varyColors val="0"/>
        <c:ser>
          <c:idx val="0"/>
          <c:order val="0"/>
          <c:tx>
            <c:strRef>
              <c:f>'Influence of Specific Power'!$I$45</c:f>
              <c:strCache>
                <c:ptCount val="1"/>
              </c:strCache>
            </c:strRef>
          </c:tx>
          <c:spPr>
            <a:solidFill>
              <a:schemeClr val="accent1">
                <a:lumMod val="40000"/>
                <a:lumOff val="60000"/>
              </a:schemeClr>
            </a:solidFill>
            <a:ln>
              <a:noFill/>
            </a:ln>
          </c:spPr>
          <c:invertIfNegative val="0"/>
          <c:cat>
            <c:strRef>
              <c:f>'Influence of Specific Power'!$C$26:$F$26</c:f>
              <c:strCache>
                <c:ptCount val="4"/>
                <c:pt idx="0">
                  <c:v>Lower</c:v>
                </c:pt>
                <c:pt idx="1">
                  <c:v>Medium</c:v>
                </c:pt>
                <c:pt idx="2">
                  <c:v>Higher</c:v>
                </c:pt>
                <c:pt idx="3">
                  <c:v>Highest</c:v>
                </c:pt>
              </c:strCache>
            </c:strRef>
          </c:cat>
          <c:val>
            <c:numRef>
              <c:f>'Influence of Specific Power'!$C$27:$F$27</c:f>
              <c:numCache>
                <c:formatCode>0.0%</c:formatCode>
                <c:ptCount val="4"/>
                <c:pt idx="0">
                  <c:v>0.17301199199538825</c:v>
                </c:pt>
                <c:pt idx="1">
                  <c:v>0.20880169631295573</c:v>
                </c:pt>
                <c:pt idx="2">
                  <c:v>0.20536345187158958</c:v>
                </c:pt>
                <c:pt idx="3">
                  <c:v>0.27512911983868799</c:v>
                </c:pt>
              </c:numCache>
            </c:numRef>
          </c:val>
          <c:extLst>
            <c:ext xmlns:c16="http://schemas.microsoft.com/office/drawing/2014/chart" uri="{C3380CC4-5D6E-409C-BE32-E72D297353CC}">
              <c16:uniqueId val="{00000000-A12E-4F75-9EED-A060A401FA00}"/>
            </c:ext>
          </c:extLst>
        </c:ser>
        <c:ser>
          <c:idx val="1"/>
          <c:order val="1"/>
          <c:tx>
            <c:strRef>
              <c:f>'Influence of Specific Power'!$I$46</c:f>
              <c:strCache>
                <c:ptCount val="1"/>
              </c:strCache>
            </c:strRef>
          </c:tx>
          <c:spPr>
            <a:solidFill>
              <a:schemeClr val="accent1">
                <a:lumMod val="60000"/>
                <a:lumOff val="40000"/>
              </a:schemeClr>
            </a:solidFill>
            <a:ln>
              <a:noFill/>
            </a:ln>
          </c:spPr>
          <c:invertIfNegative val="0"/>
          <c:cat>
            <c:strRef>
              <c:f>'Influence of Specific Power'!$C$26:$F$26</c:f>
              <c:strCache>
                <c:ptCount val="4"/>
                <c:pt idx="0">
                  <c:v>Lower</c:v>
                </c:pt>
                <c:pt idx="1">
                  <c:v>Medium</c:v>
                </c:pt>
                <c:pt idx="2">
                  <c:v>Higher</c:v>
                </c:pt>
                <c:pt idx="3">
                  <c:v>Highest</c:v>
                </c:pt>
              </c:strCache>
            </c:strRef>
          </c:cat>
          <c:val>
            <c:numRef>
              <c:f>'Influence of Specific Power'!$C$28:$F$28</c:f>
              <c:numCache>
                <c:formatCode>0.0%</c:formatCode>
                <c:ptCount val="4"/>
                <c:pt idx="0">
                  <c:v>0.20981005222931376</c:v>
                </c:pt>
                <c:pt idx="1">
                  <c:v>0.26607490519143129</c:v>
                </c:pt>
                <c:pt idx="2">
                  <c:v>0.26022280174686646</c:v>
                </c:pt>
                <c:pt idx="3">
                  <c:v>0.29940904182565758</c:v>
                </c:pt>
              </c:numCache>
            </c:numRef>
          </c:val>
          <c:extLst>
            <c:ext xmlns:c16="http://schemas.microsoft.com/office/drawing/2014/chart" uri="{C3380CC4-5D6E-409C-BE32-E72D297353CC}">
              <c16:uniqueId val="{00000001-A12E-4F75-9EED-A060A401FA00}"/>
            </c:ext>
          </c:extLst>
        </c:ser>
        <c:ser>
          <c:idx val="2"/>
          <c:order val="2"/>
          <c:tx>
            <c:strRef>
              <c:f>'Influence of Specific Power'!$I$47</c:f>
              <c:strCache>
                <c:ptCount val="1"/>
              </c:strCache>
            </c:strRef>
          </c:tx>
          <c:spPr>
            <a:solidFill>
              <a:schemeClr val="accent1"/>
            </a:solidFill>
            <a:ln>
              <a:noFill/>
            </a:ln>
          </c:spPr>
          <c:invertIfNegative val="0"/>
          <c:cat>
            <c:strRef>
              <c:f>'Influence of Specific Power'!$C$26:$F$26</c:f>
              <c:strCache>
                <c:ptCount val="4"/>
                <c:pt idx="0">
                  <c:v>Lower</c:v>
                </c:pt>
                <c:pt idx="1">
                  <c:v>Medium</c:v>
                </c:pt>
                <c:pt idx="2">
                  <c:v>Higher</c:v>
                </c:pt>
                <c:pt idx="3">
                  <c:v>Highest</c:v>
                </c:pt>
              </c:strCache>
            </c:strRef>
          </c:cat>
          <c:val>
            <c:numRef>
              <c:f>'Influence of Specific Power'!$C$29:$F$29</c:f>
              <c:numCache>
                <c:formatCode>0.0%</c:formatCode>
                <c:ptCount val="4"/>
                <c:pt idx="0">
                  <c:v>0.2512402454520305</c:v>
                </c:pt>
                <c:pt idx="1">
                  <c:v>0.28863394975456458</c:v>
                </c:pt>
                <c:pt idx="2">
                  <c:v>0.31524861383049213</c:v>
                </c:pt>
                <c:pt idx="3">
                  <c:v>0.3467551082278682</c:v>
                </c:pt>
              </c:numCache>
            </c:numRef>
          </c:val>
          <c:extLst>
            <c:ext xmlns:c16="http://schemas.microsoft.com/office/drawing/2014/chart" uri="{C3380CC4-5D6E-409C-BE32-E72D297353CC}">
              <c16:uniqueId val="{00000002-A12E-4F75-9EED-A060A401FA00}"/>
            </c:ext>
          </c:extLst>
        </c:ser>
        <c:ser>
          <c:idx val="3"/>
          <c:order val="3"/>
          <c:tx>
            <c:strRef>
              <c:f>'Influence of Specific Power'!$I$48</c:f>
              <c:strCache>
                <c:ptCount val="1"/>
              </c:strCache>
            </c:strRef>
          </c:tx>
          <c:spPr>
            <a:solidFill>
              <a:schemeClr val="accent1">
                <a:lumMod val="75000"/>
              </a:schemeClr>
            </a:solidFill>
            <a:ln>
              <a:noFill/>
            </a:ln>
          </c:spPr>
          <c:invertIfNegative val="0"/>
          <c:cat>
            <c:strRef>
              <c:f>'Influence of Specific Power'!$C$26:$F$26</c:f>
              <c:strCache>
                <c:ptCount val="4"/>
                <c:pt idx="0">
                  <c:v>Lower</c:v>
                </c:pt>
                <c:pt idx="1">
                  <c:v>Medium</c:v>
                </c:pt>
                <c:pt idx="2">
                  <c:v>Higher</c:v>
                </c:pt>
                <c:pt idx="3">
                  <c:v>Highest</c:v>
                </c:pt>
              </c:strCache>
            </c:strRef>
          </c:cat>
          <c:val>
            <c:numRef>
              <c:f>'Influence of Specific Power'!$C$30:$F$30</c:f>
              <c:numCache>
                <c:formatCode>0.0%</c:formatCode>
                <c:ptCount val="4"/>
                <c:pt idx="0">
                  <c:v>0.28778081713477388</c:v>
                </c:pt>
                <c:pt idx="1">
                  <c:v>0.32582295551177176</c:v>
                </c:pt>
                <c:pt idx="2">
                  <c:v>0.39361407700203532</c:v>
                </c:pt>
                <c:pt idx="3">
                  <c:v>0.41572472790906911</c:v>
                </c:pt>
              </c:numCache>
            </c:numRef>
          </c:val>
          <c:extLst>
            <c:ext xmlns:c16="http://schemas.microsoft.com/office/drawing/2014/chart" uri="{C3380CC4-5D6E-409C-BE32-E72D297353CC}">
              <c16:uniqueId val="{00000003-A12E-4F75-9EED-A060A401FA00}"/>
            </c:ext>
          </c:extLst>
        </c:ser>
        <c:ser>
          <c:idx val="4"/>
          <c:order val="4"/>
          <c:tx>
            <c:strRef>
              <c:f>'Influence of Specific Power'!$I$49</c:f>
              <c:strCache>
                <c:ptCount val="1"/>
              </c:strCache>
            </c:strRef>
          </c:tx>
          <c:spPr>
            <a:solidFill>
              <a:schemeClr val="accent1">
                <a:lumMod val="50000"/>
              </a:schemeClr>
            </a:solidFill>
          </c:spPr>
          <c:invertIfNegative val="0"/>
          <c:cat>
            <c:strRef>
              <c:f>'Influence of Specific Power'!$C$26:$F$26</c:f>
              <c:strCache>
                <c:ptCount val="4"/>
                <c:pt idx="0">
                  <c:v>Lower</c:v>
                </c:pt>
                <c:pt idx="1">
                  <c:v>Medium</c:v>
                </c:pt>
                <c:pt idx="2">
                  <c:v>Higher</c:v>
                </c:pt>
                <c:pt idx="3">
                  <c:v>Highest</c:v>
                </c:pt>
              </c:strCache>
            </c:strRef>
          </c:cat>
          <c:val>
            <c:numRef>
              <c:f>'Influence of Specific Power'!$C$31:$F$31</c:f>
              <c:numCache>
                <c:formatCode>0.0%</c:formatCode>
                <c:ptCount val="4"/>
                <c:pt idx="0">
                  <c:v>0.3656038716963313</c:v>
                </c:pt>
                <c:pt idx="1">
                  <c:v>0.39316775990167607</c:v>
                </c:pt>
                <c:pt idx="2">
                  <c:v>0.42816529295804384</c:v>
                </c:pt>
                <c:pt idx="3">
                  <c:v>0.46828367498398743</c:v>
                </c:pt>
              </c:numCache>
            </c:numRef>
          </c:val>
          <c:extLst>
            <c:ext xmlns:c16="http://schemas.microsoft.com/office/drawing/2014/chart" uri="{C3380CC4-5D6E-409C-BE32-E72D297353CC}">
              <c16:uniqueId val="{00000004-A12E-4F75-9EED-A060A401FA00}"/>
            </c:ext>
          </c:extLst>
        </c:ser>
        <c:dLbls>
          <c:showLegendKey val="0"/>
          <c:showVal val="0"/>
          <c:showCatName val="0"/>
          <c:showSerName val="0"/>
          <c:showPercent val="0"/>
          <c:showBubbleSize val="0"/>
        </c:dLbls>
        <c:gapWidth val="50"/>
        <c:axId val="417499392"/>
        <c:axId val="417501568"/>
      </c:barChart>
      <c:catAx>
        <c:axId val="417499392"/>
        <c:scaling>
          <c:orientation val="minMax"/>
        </c:scaling>
        <c:delete val="0"/>
        <c:axPos val="b"/>
        <c:title>
          <c:tx>
            <c:rich>
              <a:bodyPr/>
              <a:lstStyle/>
              <a:p>
                <a:pPr>
                  <a:defRPr/>
                </a:pPr>
                <a:r>
                  <a:rPr lang="en-US"/>
                  <a:t>Estimated Wind Resource Quality at Site</a:t>
                </a:r>
              </a:p>
            </c:rich>
          </c:tx>
          <c:layout>
            <c:manualLayout>
              <c:xMode val="edge"/>
              <c:yMode val="edge"/>
              <c:x val="0.34621761222154923"/>
              <c:y val="0.92658636420447449"/>
            </c:manualLayout>
          </c:layout>
          <c:overlay val="0"/>
        </c:title>
        <c:numFmt formatCode="General" sourceLinked="1"/>
        <c:majorTickMark val="out"/>
        <c:minorTickMark val="none"/>
        <c:tickLblPos val="nextTo"/>
        <c:spPr>
          <a:ln>
            <a:noFill/>
          </a:ln>
        </c:spPr>
        <c:txPr>
          <a:bodyPr rot="0" vert="horz"/>
          <a:lstStyle/>
          <a:p>
            <a:pPr>
              <a:defRPr/>
            </a:pPr>
            <a:endParaRPr lang="en-US"/>
          </a:p>
        </c:txPr>
        <c:crossAx val="417501568"/>
        <c:crosses val="autoZero"/>
        <c:auto val="1"/>
        <c:lblAlgn val="ctr"/>
        <c:lblOffset val="0"/>
        <c:noMultiLvlLbl val="0"/>
      </c:catAx>
      <c:valAx>
        <c:axId val="417501568"/>
        <c:scaling>
          <c:orientation val="minMax"/>
          <c:max val="0.5"/>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a:noFill/>
          </a:ln>
        </c:spPr>
        <c:txPr>
          <a:bodyPr rot="0" vert="horz"/>
          <a:lstStyle/>
          <a:p>
            <a:pPr>
              <a:defRPr/>
            </a:pPr>
            <a:endParaRPr lang="en-US"/>
          </a:p>
        </c:txPr>
        <c:crossAx val="417499392"/>
        <c:crosses val="autoZero"/>
        <c:crossBetween val="between"/>
        <c:majorUnit val="0.1"/>
      </c:valAx>
    </c:plotArea>
    <c:plotVisOnly val="1"/>
    <c:dispBlanksAs val="gap"/>
    <c:showDLblsOverMax val="0"/>
  </c:chart>
  <c:spPr>
    <a:ln>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c:pageMargins b="0.75" l="0.7" r="0.7" t="0.75" header="0.3" footer="0.3"/>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2027054310519E-2"/>
          <c:y val="0.10978846394200723"/>
          <c:w val="0.89952654956591904"/>
          <c:h val="0.75437320334958136"/>
        </c:manualLayout>
      </c:layout>
      <c:scatterChart>
        <c:scatterStyle val="lineMarker"/>
        <c:varyColors val="0"/>
        <c:ser>
          <c:idx val="0"/>
          <c:order val="0"/>
          <c:tx>
            <c:strRef>
              <c:f>'Curtailment and Penetration'!$A$54</c:f>
              <c:strCache>
                <c:ptCount val="1"/>
                <c:pt idx="0">
                  <c:v>2009-19
MISO</c:v>
                </c:pt>
              </c:strCache>
            </c:strRef>
          </c:tx>
          <c:spPr>
            <a:ln w="22225" cap="rnd">
              <a:solidFill>
                <a:schemeClr val="accent3"/>
              </a:solidFill>
              <a:round/>
            </a:ln>
            <a:effectLst/>
          </c:spPr>
          <c:marker>
            <c:symbol val="circle"/>
            <c:size val="6"/>
            <c:spPr>
              <a:solidFill>
                <a:schemeClr val="accent3"/>
              </a:solidFill>
              <a:ln w="9525">
                <a:solidFill>
                  <a:schemeClr val="accent3"/>
                </a:solidFill>
              </a:ln>
              <a:effectLst/>
            </c:spPr>
          </c:marker>
          <c:xVal>
            <c:numRef>
              <c:f>'Curtailment and Penetration'!$D$54:$D$66</c:f>
              <c:numCache>
                <c:formatCode>0.0%</c:formatCode>
                <c:ptCount val="13"/>
                <c:pt idx="2">
                  <c:v>2.7144582757970694E-2</c:v>
                </c:pt>
                <c:pt idx="3">
                  <c:v>3.418919387665631E-2</c:v>
                </c:pt>
                <c:pt idx="4">
                  <c:v>4.5605060762829677E-2</c:v>
                </c:pt>
                <c:pt idx="5">
                  <c:v>6.2146602566523865E-2</c:v>
                </c:pt>
                <c:pt idx="6">
                  <c:v>6.8539033685138209E-2</c:v>
                </c:pt>
                <c:pt idx="7">
                  <c:v>5.6750858070523609E-2</c:v>
                </c:pt>
                <c:pt idx="8">
                  <c:v>6.2222166550290448E-2</c:v>
                </c:pt>
                <c:pt idx="9">
                  <c:v>6.9030765027562363E-2</c:v>
                </c:pt>
                <c:pt idx="10">
                  <c:v>7.6934712784517162E-2</c:v>
                </c:pt>
                <c:pt idx="11">
                  <c:v>7.337324221498169E-2</c:v>
                </c:pt>
                <c:pt idx="12">
                  <c:v>8.5031755690358646E-2</c:v>
                </c:pt>
              </c:numCache>
            </c:numRef>
          </c:xVal>
          <c:yVal>
            <c:numRef>
              <c:f>'Curtailment and Penetration'!$E$54:$E$66</c:f>
              <c:numCache>
                <c:formatCode>0.0%</c:formatCode>
                <c:ptCount val="13"/>
                <c:pt idx="2">
                  <c:v>1.9475337463428576E-2</c:v>
                </c:pt>
                <c:pt idx="3">
                  <c:v>3.879733092280449E-2</c:v>
                </c:pt>
                <c:pt idx="4">
                  <c:v>3.1858284824347459E-2</c:v>
                </c:pt>
                <c:pt idx="5">
                  <c:v>2.6019067526536342E-2</c:v>
                </c:pt>
                <c:pt idx="6">
                  <c:v>4.7227651008759711E-2</c:v>
                </c:pt>
                <c:pt idx="7">
                  <c:v>5.5156610553567978E-2</c:v>
                </c:pt>
                <c:pt idx="8">
                  <c:v>5.4264086321387871E-2</c:v>
                </c:pt>
                <c:pt idx="9">
                  <c:v>4.309120887925131E-2</c:v>
                </c:pt>
                <c:pt idx="10">
                  <c:v>4.2581145284187299E-2</c:v>
                </c:pt>
                <c:pt idx="11">
                  <c:v>4.243139865206004E-2</c:v>
                </c:pt>
                <c:pt idx="12">
                  <c:v>5.4737116079322121E-2</c:v>
                </c:pt>
              </c:numCache>
            </c:numRef>
          </c:yVal>
          <c:smooth val="0"/>
          <c:extLst>
            <c:ext xmlns:c16="http://schemas.microsoft.com/office/drawing/2014/chart" uri="{C3380CC4-5D6E-409C-BE32-E72D297353CC}">
              <c16:uniqueId val="{00000000-0EA9-4834-8073-9D268697E25E}"/>
            </c:ext>
          </c:extLst>
        </c:ser>
        <c:ser>
          <c:idx val="1"/>
          <c:order val="1"/>
          <c:tx>
            <c:strRef>
              <c:f>'Curtailment and Penetration'!$A$68</c:f>
              <c:strCache>
                <c:ptCount val="1"/>
                <c:pt idx="0">
                  <c:v>2015-19
CAISO</c:v>
                </c:pt>
              </c:strCache>
            </c:strRef>
          </c:tx>
          <c:spPr>
            <a:ln w="22225" cap="rnd">
              <a:solidFill>
                <a:schemeClr val="accent4">
                  <a:lumMod val="75000"/>
                </a:schemeClr>
              </a:solidFill>
              <a:round/>
            </a:ln>
            <a:effectLst/>
          </c:spPr>
          <c:marker>
            <c:symbol val="circle"/>
            <c:size val="6"/>
            <c:spPr>
              <a:solidFill>
                <a:schemeClr val="accent4">
                  <a:lumMod val="75000"/>
                </a:schemeClr>
              </a:solidFill>
              <a:ln w="9525">
                <a:solidFill>
                  <a:schemeClr val="accent4">
                    <a:lumMod val="75000"/>
                  </a:schemeClr>
                </a:solidFill>
              </a:ln>
              <a:effectLst/>
            </c:spPr>
          </c:marker>
          <c:xVal>
            <c:numRef>
              <c:f>'Curtailment and Penetration'!$D$68:$D$80</c:f>
              <c:numCache>
                <c:formatCode>0.0%</c:formatCode>
                <c:ptCount val="13"/>
                <c:pt idx="8">
                  <c:v>5.1728705484988438E-2</c:v>
                </c:pt>
                <c:pt idx="9">
                  <c:v>5.8346460835373759E-2</c:v>
                </c:pt>
                <c:pt idx="10">
                  <c:v>5.8206020100819246E-2</c:v>
                </c:pt>
                <c:pt idx="11">
                  <c:v>6.9753107463448275E-2</c:v>
                </c:pt>
                <c:pt idx="12">
                  <c:v>6.9055442551545165E-2</c:v>
                </c:pt>
              </c:numCache>
            </c:numRef>
          </c:xVal>
          <c:yVal>
            <c:numRef>
              <c:f>'Curtailment and Penetration'!$E$68:$E$80</c:f>
              <c:numCache>
                <c:formatCode>0.0%</c:formatCode>
                <c:ptCount val="13"/>
                <c:pt idx="8">
                  <c:v>4.0411277040270505E-3</c:v>
                </c:pt>
                <c:pt idx="9">
                  <c:v>5.3662737564346488E-3</c:v>
                </c:pt>
                <c:pt idx="10">
                  <c:v>2.4057162984534738E-3</c:v>
                </c:pt>
                <c:pt idx="11">
                  <c:v>1.7307079362495915E-3</c:v>
                </c:pt>
                <c:pt idx="12">
                  <c:v>2.7249752027786599E-3</c:v>
                </c:pt>
              </c:numCache>
            </c:numRef>
          </c:yVal>
          <c:smooth val="0"/>
          <c:extLst>
            <c:ext xmlns:c16="http://schemas.microsoft.com/office/drawing/2014/chart" uri="{C3380CC4-5D6E-409C-BE32-E72D297353CC}">
              <c16:uniqueId val="{00000001-0EA9-4834-8073-9D268697E25E}"/>
            </c:ext>
          </c:extLst>
        </c:ser>
        <c:ser>
          <c:idx val="2"/>
          <c:order val="2"/>
          <c:tx>
            <c:strRef>
              <c:f>'Curtailment and Penetration'!$A$26</c:f>
              <c:strCache>
                <c:ptCount val="1"/>
                <c:pt idx="0">
                  <c:v>2014-19
SPP</c:v>
                </c:pt>
              </c:strCache>
            </c:strRef>
          </c:tx>
          <c:spPr>
            <a:ln w="25400" cap="rnd">
              <a:solidFill>
                <a:schemeClr val="bg2">
                  <a:lumMod val="50000"/>
                </a:schemeClr>
              </a:solidFill>
              <a:round/>
            </a:ln>
            <a:effectLst/>
          </c:spPr>
          <c:marker>
            <c:symbol val="circle"/>
            <c:size val="7"/>
            <c:spPr>
              <a:solidFill>
                <a:schemeClr val="bg2">
                  <a:lumMod val="50000"/>
                </a:schemeClr>
              </a:solidFill>
              <a:ln w="9525">
                <a:solidFill>
                  <a:schemeClr val="bg2">
                    <a:lumMod val="50000"/>
                  </a:schemeClr>
                </a:solidFill>
              </a:ln>
              <a:effectLst/>
            </c:spPr>
          </c:marker>
          <c:xVal>
            <c:numRef>
              <c:f>'Curtailment and Penetration'!$D$26:$D$38</c:f>
              <c:numCache>
                <c:formatCode>0.0%</c:formatCode>
                <c:ptCount val="13"/>
                <c:pt idx="7">
                  <c:v>0.11964950573242429</c:v>
                </c:pt>
                <c:pt idx="8">
                  <c:v>0.13476785886017098</c:v>
                </c:pt>
                <c:pt idx="9">
                  <c:v>0.17539551159693523</c:v>
                </c:pt>
                <c:pt idx="10">
                  <c:v>0.22980084269956411</c:v>
                </c:pt>
                <c:pt idx="11">
                  <c:v>0.23830811558442855</c:v>
                </c:pt>
                <c:pt idx="12">
                  <c:v>0.27515558289891862</c:v>
                </c:pt>
              </c:numCache>
            </c:numRef>
          </c:xVal>
          <c:yVal>
            <c:numRef>
              <c:f>'Curtailment and Penetration'!$E$26:$E$38</c:f>
              <c:numCache>
                <c:formatCode>General</c:formatCode>
                <c:ptCount val="13"/>
                <c:pt idx="7" formatCode="0.0%">
                  <c:v>7.1198866459092364E-3</c:v>
                </c:pt>
                <c:pt idx="8" formatCode="0.0%">
                  <c:v>9.2995951803307893E-3</c:v>
                </c:pt>
                <c:pt idx="9" formatCode="0.0%">
                  <c:v>1.6559751110877052E-2</c:v>
                </c:pt>
                <c:pt idx="10" formatCode="0.0%">
                  <c:v>2.8009685745081999E-2</c:v>
                </c:pt>
                <c:pt idx="11" formatCode="0.0%">
                  <c:v>1.2861354809249373E-2</c:v>
                </c:pt>
                <c:pt idx="12" formatCode="0.0%">
                  <c:v>1.5704618978089745E-2</c:v>
                </c:pt>
              </c:numCache>
            </c:numRef>
          </c:yVal>
          <c:smooth val="0"/>
          <c:extLst>
            <c:ext xmlns:c16="http://schemas.microsoft.com/office/drawing/2014/chart" uri="{C3380CC4-5D6E-409C-BE32-E72D297353CC}">
              <c16:uniqueId val="{00000002-0EA9-4834-8073-9D268697E25E}"/>
            </c:ext>
          </c:extLst>
        </c:ser>
        <c:ser>
          <c:idx val="3"/>
          <c:order val="3"/>
          <c:tx>
            <c:strRef>
              <c:f>'Curtailment and Penetration'!$A$82</c:f>
              <c:strCache>
                <c:ptCount val="1"/>
                <c:pt idx="0">
                  <c:v>2012-19
NYISO</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'Curtailment and Penetration'!$D$82:$D$94</c:f>
              <c:numCache>
                <c:formatCode>0.0%</c:formatCode>
                <c:ptCount val="13"/>
                <c:pt idx="5">
                  <c:v>1.8623378091582463E-2</c:v>
                </c:pt>
                <c:pt idx="6">
                  <c:v>2.164620932882522E-2</c:v>
                </c:pt>
                <c:pt idx="7">
                  <c:v>2.4790721444109161E-2</c:v>
                </c:pt>
                <c:pt idx="8">
                  <c:v>2.4162203861223811E-2</c:v>
                </c:pt>
                <c:pt idx="9">
                  <c:v>2.430476619838487E-2</c:v>
                </c:pt>
                <c:pt idx="10">
                  <c:v>2.6504431718562923E-2</c:v>
                </c:pt>
                <c:pt idx="11">
                  <c:v>2.4513635815240221E-2</c:v>
                </c:pt>
                <c:pt idx="12">
                  <c:v>2.8365422591698618E-2</c:v>
                </c:pt>
              </c:numCache>
            </c:numRef>
          </c:xVal>
          <c:yVal>
            <c:numRef>
              <c:f>'Curtailment and Penetration'!$E$82:$E$94</c:f>
              <c:numCache>
                <c:formatCode>0.0%</c:formatCode>
                <c:ptCount val="13"/>
                <c:pt idx="5">
                  <c:v>2.9435581841800104E-3</c:v>
                </c:pt>
                <c:pt idx="6">
                  <c:v>1.4050224699414219E-2</c:v>
                </c:pt>
                <c:pt idx="7">
                  <c:v>7.3547721599132821E-3</c:v>
                </c:pt>
                <c:pt idx="8">
                  <c:v>9.4500583655520286E-3</c:v>
                </c:pt>
                <c:pt idx="9">
                  <c:v>5.6035001338396988E-3</c:v>
                </c:pt>
                <c:pt idx="10">
                  <c:v>9.9856589147434768E-3</c:v>
                </c:pt>
                <c:pt idx="11">
                  <c:v>1.6427409421767302E-2</c:v>
                </c:pt>
                <c:pt idx="12">
                  <c:v>1.5313751000842315E-2</c:v>
                </c:pt>
              </c:numCache>
            </c:numRef>
          </c:yVal>
          <c:smooth val="0"/>
          <c:extLst>
            <c:ext xmlns:c16="http://schemas.microsoft.com/office/drawing/2014/chart" uri="{C3380CC4-5D6E-409C-BE32-E72D297353CC}">
              <c16:uniqueId val="{00000003-0EA9-4834-8073-9D268697E25E}"/>
            </c:ext>
          </c:extLst>
        </c:ser>
        <c:ser>
          <c:idx val="4"/>
          <c:order val="4"/>
          <c:tx>
            <c:strRef>
              <c:f>'Curtailment and Penetration'!$A$110</c:f>
              <c:strCache>
                <c:ptCount val="1"/>
                <c:pt idx="0">
                  <c:v>2012-19
PJM</c:v>
                </c:pt>
              </c:strCache>
            </c:strRef>
          </c:tx>
          <c:spPr>
            <a:ln w="19050"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'Curtailment and Penetration'!$D$110:$D$122</c:f>
              <c:numCache>
                <c:formatCode>0.0%</c:formatCode>
                <c:ptCount val="13"/>
                <c:pt idx="5">
                  <c:v>1.6859112820211509E-2</c:v>
                </c:pt>
                <c:pt idx="6">
                  <c:v>1.8685664326743148E-2</c:v>
                </c:pt>
                <c:pt idx="7">
                  <c:v>1.9388243095005073E-2</c:v>
                </c:pt>
                <c:pt idx="8">
                  <c:v>2.085090767241099E-2</c:v>
                </c:pt>
                <c:pt idx="9">
                  <c:v>2.2220868110244107E-2</c:v>
                </c:pt>
                <c:pt idx="10">
                  <c:v>2.6266978674903921E-2</c:v>
                </c:pt>
                <c:pt idx="11">
                  <c:v>2.6507249628195544E-2</c:v>
                </c:pt>
                <c:pt idx="12">
                  <c:v>3.0314812434861737E-2</c:v>
                </c:pt>
              </c:numCache>
            </c:numRef>
          </c:xVal>
          <c:yVal>
            <c:numRef>
              <c:f>'Curtailment and Penetration'!$E$110:$E$122</c:f>
              <c:numCache>
                <c:formatCode>0.0%</c:formatCode>
                <c:ptCount val="13"/>
                <c:pt idx="5">
                  <c:v>1.9865003159233292E-2</c:v>
                </c:pt>
                <c:pt idx="6">
                  <c:v>1.9064635419838188E-2</c:v>
                </c:pt>
                <c:pt idx="7">
                  <c:v>7.3623411756818767E-3</c:v>
                </c:pt>
                <c:pt idx="8">
                  <c:v>3.3054425155903799E-3</c:v>
                </c:pt>
                <c:pt idx="9">
                  <c:v>2.1522688680904929E-3</c:v>
                </c:pt>
                <c:pt idx="10">
                  <c:v>3.568012484443201E-3</c:v>
                </c:pt>
                <c:pt idx="11">
                  <c:v>1.7768411443077892E-3</c:v>
                </c:pt>
                <c:pt idx="12">
                  <c:v>1.3125198186753246E-4</c:v>
                </c:pt>
              </c:numCache>
            </c:numRef>
          </c:yVal>
          <c:smooth val="0"/>
          <c:extLst>
            <c:ext xmlns:c16="http://schemas.microsoft.com/office/drawing/2014/chart" uri="{C3380CC4-5D6E-409C-BE32-E72D297353CC}">
              <c16:uniqueId val="{00000004-0EA9-4834-8073-9D268697E25E}"/>
            </c:ext>
          </c:extLst>
        </c:ser>
        <c:ser>
          <c:idx val="5"/>
          <c:order val="5"/>
          <c:tx>
            <c:strRef>
              <c:f>'Curtailment and Penetration'!$A$96</c:f>
              <c:strCache>
                <c:ptCount val="1"/>
                <c:pt idx="0">
                  <c:v>2014-19
ISO-NE</c:v>
                </c:pt>
              </c:strCache>
            </c:strRef>
          </c:tx>
          <c:spPr>
            <a:ln w="22225" cap="rnd">
              <a:solidFill>
                <a:schemeClr val="accent1">
                  <a:lumMod val="60000"/>
                  <a:lumOff val="40000"/>
                </a:schemeClr>
              </a:solidFill>
              <a:round/>
            </a:ln>
            <a:effectLst/>
          </c:spPr>
          <c:marker>
            <c:symbol val="circle"/>
            <c:size val="6"/>
            <c:spPr>
              <a:solidFill>
                <a:schemeClr val="accent1">
                  <a:lumMod val="60000"/>
                  <a:lumOff val="40000"/>
                </a:schemeClr>
              </a:solidFill>
              <a:ln w="9525">
                <a:solidFill>
                  <a:schemeClr val="accent1">
                    <a:lumMod val="60000"/>
                    <a:lumOff val="40000"/>
                  </a:schemeClr>
                </a:solidFill>
              </a:ln>
              <a:effectLst/>
            </c:spPr>
          </c:marker>
          <c:xVal>
            <c:numRef>
              <c:f>'Curtailment and Penetration'!$D$96:$D$108</c:f>
              <c:numCache>
                <c:formatCode>0.0%</c:formatCode>
                <c:ptCount val="13"/>
                <c:pt idx="7">
                  <c:v>1.5323891458484768E-2</c:v>
                </c:pt>
                <c:pt idx="8">
                  <c:v>1.7218011871252735E-2</c:v>
                </c:pt>
                <c:pt idx="9">
                  <c:v>2.0354116247077891E-2</c:v>
                </c:pt>
                <c:pt idx="10">
                  <c:v>2.7074867383188386E-2</c:v>
                </c:pt>
                <c:pt idx="11">
                  <c:v>2.7177077058750321E-2</c:v>
                </c:pt>
                <c:pt idx="12">
                  <c:v>2.9347936942436922E-2</c:v>
                </c:pt>
              </c:numCache>
            </c:numRef>
          </c:xVal>
          <c:yVal>
            <c:numRef>
              <c:f>'Curtailment and Penetration'!$E$96:$E$108</c:f>
              <c:numCache>
                <c:formatCode>0.0%</c:formatCode>
                <c:ptCount val="13"/>
                <c:pt idx="7">
                  <c:v>3.0657871005229587E-2</c:v>
                </c:pt>
                <c:pt idx="8">
                  <c:v>2.3197822017300619E-2</c:v>
                </c:pt>
                <c:pt idx="9">
                  <c:v>4.1791226672642075E-2</c:v>
                </c:pt>
                <c:pt idx="10">
                  <c:v>2.6954056094764624E-2</c:v>
                </c:pt>
                <c:pt idx="11">
                  <c:v>2.7843573483097857E-2</c:v>
                </c:pt>
                <c:pt idx="12">
                  <c:v>1.8855139316820937E-2</c:v>
                </c:pt>
              </c:numCache>
            </c:numRef>
          </c:yVal>
          <c:smooth val="0"/>
          <c:extLst>
            <c:ext xmlns:c16="http://schemas.microsoft.com/office/drawing/2014/chart" uri="{C3380CC4-5D6E-409C-BE32-E72D297353CC}">
              <c16:uniqueId val="{00000005-0EA9-4834-8073-9D268697E25E}"/>
            </c:ext>
          </c:extLst>
        </c:ser>
        <c:ser>
          <c:idx val="6"/>
          <c:order val="6"/>
          <c:tx>
            <c:strRef>
              <c:f>'Curtailment and Penetration'!$A$40</c:f>
              <c:strCache>
                <c:ptCount val="1"/>
                <c:pt idx="0">
                  <c:v>2007-19
ERCOT</c:v>
                </c:pt>
              </c:strCache>
            </c:strRef>
          </c:tx>
          <c:spPr>
            <a:ln w="25400" cap="rnd">
              <a:solidFill>
                <a:schemeClr val="tx1">
                  <a:lumMod val="65000"/>
                  <a:lumOff val="35000"/>
                </a:schemeClr>
              </a:solidFill>
              <a:round/>
            </a:ln>
            <a:effectLst/>
          </c:spPr>
          <c:marker>
            <c:symbol val="circle"/>
            <c:size val="7"/>
            <c:spPr>
              <a:solidFill>
                <a:schemeClr val="tx1">
                  <a:lumMod val="65000"/>
                  <a:lumOff val="35000"/>
                </a:schemeClr>
              </a:solidFill>
              <a:ln w="9525">
                <a:solidFill>
                  <a:schemeClr val="tx1">
                    <a:lumMod val="65000"/>
                    <a:lumOff val="35000"/>
                  </a:schemeClr>
                </a:solidFill>
              </a:ln>
              <a:effectLst/>
            </c:spPr>
          </c:marker>
          <c:xVal>
            <c:numRef>
              <c:f>'Curtailment and Penetration'!$D$40:$D$52</c:f>
              <c:numCache>
                <c:formatCode>0.0%</c:formatCode>
                <c:ptCount val="13"/>
                <c:pt idx="0">
                  <c:v>2.8669885348156943E-2</c:v>
                </c:pt>
                <c:pt idx="1">
                  <c:v>4.8775053757538635E-2</c:v>
                </c:pt>
                <c:pt idx="2">
                  <c:v>6.1021251014030095E-2</c:v>
                </c:pt>
                <c:pt idx="3">
                  <c:v>7.7448550468361813E-2</c:v>
                </c:pt>
                <c:pt idx="4">
                  <c:v>8.4463839780662103E-2</c:v>
                </c:pt>
                <c:pt idx="5">
                  <c:v>9.174225231080424E-2</c:v>
                </c:pt>
                <c:pt idx="6">
                  <c:v>9.8603196473158863E-2</c:v>
                </c:pt>
                <c:pt idx="7">
                  <c:v>0.10626141389337819</c:v>
                </c:pt>
                <c:pt idx="8">
                  <c:v>0.11728964096182154</c:v>
                </c:pt>
                <c:pt idx="9">
                  <c:v>0.15104552214131975</c:v>
                </c:pt>
                <c:pt idx="10">
                  <c:v>0.17369872722552712</c:v>
                </c:pt>
                <c:pt idx="11">
                  <c:v>0.1851303609020209</c:v>
                </c:pt>
                <c:pt idx="12">
                  <c:v>0.19934589183745813</c:v>
                </c:pt>
              </c:numCache>
            </c:numRef>
          </c:xVal>
          <c:yVal>
            <c:numRef>
              <c:f>'Curtailment and Penetration'!$E$40:$E$52</c:f>
              <c:numCache>
                <c:formatCode>0.0%</c:formatCode>
                <c:ptCount val="13"/>
                <c:pt idx="0">
                  <c:v>1.2211037848541214E-2</c:v>
                </c:pt>
                <c:pt idx="1">
                  <c:v>8.5060836508921822E-2</c:v>
                </c:pt>
                <c:pt idx="2">
                  <c:v>0.17070361876225379</c:v>
                </c:pt>
                <c:pt idx="3">
                  <c:v>7.7166635673370274E-2</c:v>
                </c:pt>
                <c:pt idx="4">
                  <c:v>8.4792607734428302E-2</c:v>
                </c:pt>
                <c:pt idx="5">
                  <c:v>3.7943429057848435E-2</c:v>
                </c:pt>
                <c:pt idx="6">
                  <c:v>1.0980667625730823E-2</c:v>
                </c:pt>
                <c:pt idx="7">
                  <c:v>5.1206474903624224E-3</c:v>
                </c:pt>
                <c:pt idx="8">
                  <c:v>9.5192597630962932E-3</c:v>
                </c:pt>
                <c:pt idx="9">
                  <c:v>1.5676695259505508E-2</c:v>
                </c:pt>
                <c:pt idx="10">
                  <c:v>2.1579377854801313E-2</c:v>
                </c:pt>
                <c:pt idx="11">
                  <c:v>2.5381712124471111E-2</c:v>
                </c:pt>
                <c:pt idx="12">
                  <c:v>2.6915351188033187E-2</c:v>
                </c:pt>
              </c:numCache>
            </c:numRef>
          </c:yVal>
          <c:smooth val="0"/>
          <c:extLst>
            <c:ext xmlns:c16="http://schemas.microsoft.com/office/drawing/2014/chart" uri="{C3380CC4-5D6E-409C-BE32-E72D297353CC}">
              <c16:uniqueId val="{00000006-0EA9-4834-8073-9D268697E25E}"/>
            </c:ext>
          </c:extLst>
        </c:ser>
        <c:dLbls>
          <c:showLegendKey val="0"/>
          <c:showVal val="0"/>
          <c:showCatName val="0"/>
          <c:showSerName val="0"/>
          <c:showPercent val="0"/>
          <c:showBubbleSize val="0"/>
        </c:dLbls>
        <c:axId val="2079200104"/>
        <c:axId val="2079208680"/>
      </c:scatterChart>
      <c:valAx>
        <c:axId val="2079200104"/>
        <c:scaling>
          <c:orientation val="minMax"/>
          <c:max val="0.30000000000000004"/>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Wind Penetration (as a % of load)</a:t>
                </a:r>
              </a:p>
            </c:rich>
          </c:tx>
          <c:layout>
            <c:manualLayout>
              <c:xMode val="edge"/>
              <c:yMode val="edge"/>
              <c:x val="0.34772888549243308"/>
              <c:y val="0.9423828271466067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79208680"/>
        <c:crosses val="autoZero"/>
        <c:crossBetween val="midCat"/>
      </c:valAx>
      <c:valAx>
        <c:axId val="2079208680"/>
        <c:scaling>
          <c:orientation val="minMax"/>
        </c:scaling>
        <c:delete val="0"/>
        <c:axPos val="l"/>
        <c:majorGridlines>
          <c:spPr>
            <a:ln w="3175" cap="flat" cmpd="sng" algn="ctr">
              <a:solidFill>
                <a:schemeClr val="bg1">
                  <a:lumMod val="75000"/>
                </a:schemeClr>
              </a:solidFill>
              <a:round/>
            </a:ln>
            <a:effectLst/>
          </c:spPr>
        </c:majorGridlines>
        <c:title>
          <c:tx>
            <c:rich>
              <a:bodyPr rot="0" spcFirstLastPara="1" vertOverflow="ellipsis" wrap="square" anchor="ctr" anchorCtr="1"/>
              <a:lstStyle/>
              <a:p>
                <a:pPr algn="l">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a:effectLst/>
                  </a:rPr>
                  <a:t>Wind </a:t>
                </a:r>
                <a:r>
                  <a:rPr lang="en-US" sz="1000" b="0" baseline="0">
                    <a:effectLst/>
                  </a:rPr>
                  <a:t>Curtailment </a:t>
                </a:r>
                <a:endParaRPr lang="en-US" sz="1000">
                  <a:effectLst/>
                </a:endParaRPr>
              </a:p>
            </c:rich>
          </c:tx>
          <c:layout>
            <c:manualLayout>
              <c:xMode val="edge"/>
              <c:yMode val="edge"/>
              <c:x val="1.650199920850448E-3"/>
              <c:y val="0"/>
            </c:manualLayout>
          </c:layout>
          <c:overlay val="0"/>
          <c:spPr>
            <a:noFill/>
            <a:ln>
              <a:noFill/>
            </a:ln>
            <a:effectLst/>
          </c:spPr>
          <c:txPr>
            <a:bodyPr rot="0" spcFirstLastPara="1" vertOverflow="ellipsis" wrap="square" anchor="ctr" anchorCtr="1"/>
            <a:lstStyle/>
            <a:p>
              <a:pPr algn="l">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79200104"/>
        <c:crosses val="autoZero"/>
        <c:crossBetween val="midCat"/>
        <c:majorUnit val="3.0000000000000006E-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249512080220747E-2"/>
          <c:y val="0.10204676563867017"/>
          <c:w val="0.8654004307153913"/>
          <c:h val="0.72783792650918633"/>
        </c:manualLayout>
      </c:layout>
      <c:barChart>
        <c:barDir val="col"/>
        <c:grouping val="clustered"/>
        <c:varyColors val="0"/>
        <c:ser>
          <c:idx val="0"/>
          <c:order val="0"/>
          <c:tx>
            <c:v> Wind Curtailment (left axis)</c:v>
          </c:tx>
          <c:spPr>
            <a:solidFill>
              <a:schemeClr val="accent1"/>
            </a:solidFill>
            <a:ln>
              <a:noFill/>
            </a:ln>
          </c:spPr>
          <c:invertIfNegative val="0"/>
          <c:cat>
            <c:multiLvlStrRef>
              <c:f>'Curtailment and Penetration'!$A$26:$C$136</c:f>
              <c:multiLvlStrCache>
                <c:ptCount val="111"/>
                <c:lvl>
                  <c:pt idx="0">
                    <c:v> </c:v>
                  </c:pt>
                  <c:pt idx="1">
                    <c:v> </c:v>
                  </c:pt>
                  <c:pt idx="2">
                    <c:v> </c:v>
                  </c:pt>
                  <c:pt idx="3">
                    <c:v> </c:v>
                  </c:pt>
                  <c:pt idx="4">
                    <c:v> </c:v>
                  </c:pt>
                  <c:pt idx="5">
                    <c:v> </c:v>
                  </c:pt>
                  <c:pt idx="6">
                    <c:v> </c:v>
                  </c:pt>
                  <c:pt idx="7">
                    <c:v> </c:v>
                  </c:pt>
                  <c:pt idx="8">
                    <c:v> </c:v>
                  </c:pt>
                  <c:pt idx="9">
                    <c:v> </c:v>
                  </c:pt>
                  <c:pt idx="10">
                    <c:v> </c:v>
                  </c:pt>
                  <c:pt idx="11">
                    <c:v> </c:v>
                  </c:pt>
                  <c:pt idx="12">
                    <c:v> </c:v>
                  </c:pt>
                  <c:pt idx="14">
                    <c:v> </c:v>
                  </c:pt>
                  <c:pt idx="15">
                    <c:v> </c:v>
                  </c:pt>
                  <c:pt idx="16">
                    <c:v> </c:v>
                  </c:pt>
                  <c:pt idx="17">
                    <c:v> </c:v>
                  </c:pt>
                  <c:pt idx="18">
                    <c:v> </c:v>
                  </c:pt>
                  <c:pt idx="19">
                    <c:v> </c:v>
                  </c:pt>
                  <c:pt idx="20">
                    <c:v> </c:v>
                  </c:pt>
                  <c:pt idx="21">
                    <c:v> </c:v>
                  </c:pt>
                  <c:pt idx="22">
                    <c:v> </c:v>
                  </c:pt>
                  <c:pt idx="23">
                    <c:v> </c:v>
                  </c:pt>
                  <c:pt idx="24">
                    <c:v> </c:v>
                  </c:pt>
                  <c:pt idx="25">
                    <c:v> </c:v>
                  </c:pt>
                  <c:pt idx="26">
                    <c:v> </c:v>
                  </c:pt>
                  <c:pt idx="28">
                    <c:v> </c:v>
                  </c:pt>
                  <c:pt idx="29">
                    <c:v> </c:v>
                  </c:pt>
                  <c:pt idx="30">
                    <c:v> </c:v>
                  </c:pt>
                  <c:pt idx="31">
                    <c:v> </c:v>
                  </c:pt>
                  <c:pt idx="32">
                    <c:v> </c:v>
                  </c:pt>
                  <c:pt idx="33">
                    <c:v> </c:v>
                  </c:pt>
                  <c:pt idx="34">
                    <c:v> </c:v>
                  </c:pt>
                  <c:pt idx="35">
                    <c:v> </c:v>
                  </c:pt>
                  <c:pt idx="36">
                    <c:v> </c:v>
                  </c:pt>
                  <c:pt idx="37">
                    <c:v> </c:v>
                  </c:pt>
                  <c:pt idx="38">
                    <c:v> </c:v>
                  </c:pt>
                  <c:pt idx="39">
                    <c:v> </c:v>
                  </c:pt>
                  <c:pt idx="40">
                    <c:v> </c:v>
                  </c:pt>
                  <c:pt idx="42">
                    <c:v> </c:v>
                  </c:pt>
                  <c:pt idx="43">
                    <c:v> </c:v>
                  </c:pt>
                  <c:pt idx="44">
                    <c:v> </c:v>
                  </c:pt>
                  <c:pt idx="45">
                    <c:v> </c:v>
                  </c:pt>
                  <c:pt idx="46">
                    <c:v> </c:v>
                  </c:pt>
                  <c:pt idx="47">
                    <c:v> </c:v>
                  </c:pt>
                  <c:pt idx="48">
                    <c:v> </c:v>
                  </c:pt>
                  <c:pt idx="49">
                    <c:v> </c:v>
                  </c:pt>
                  <c:pt idx="50">
                    <c:v> </c:v>
                  </c:pt>
                  <c:pt idx="51">
                    <c:v> </c:v>
                  </c:pt>
                  <c:pt idx="52">
                    <c:v> </c:v>
                  </c:pt>
                  <c:pt idx="53">
                    <c:v> </c:v>
                  </c:pt>
                  <c:pt idx="54">
                    <c:v> </c:v>
                  </c:pt>
                  <c:pt idx="55">
                    <c:v> </c:v>
                  </c:pt>
                  <c:pt idx="56">
                    <c:v> </c:v>
                  </c:pt>
                  <c:pt idx="57">
                    <c:v> </c:v>
                  </c:pt>
                  <c:pt idx="58">
                    <c:v> </c:v>
                  </c:pt>
                  <c:pt idx="59">
                    <c:v> </c:v>
                  </c:pt>
                  <c:pt idx="60">
                    <c:v> </c:v>
                  </c:pt>
                  <c:pt idx="61">
                    <c:v> </c:v>
                  </c:pt>
                  <c:pt idx="62">
                    <c:v> </c:v>
                  </c:pt>
                  <c:pt idx="63">
                    <c:v> </c:v>
                  </c:pt>
                  <c:pt idx="64">
                    <c:v> </c:v>
                  </c:pt>
                  <c:pt idx="65">
                    <c:v> </c:v>
                  </c:pt>
                  <c:pt idx="66">
                    <c:v> </c:v>
                  </c:pt>
                  <c:pt idx="67">
                    <c:v> </c:v>
                  </c:pt>
                  <c:pt idx="68">
                    <c:v> </c:v>
                  </c:pt>
                  <c:pt idx="70">
                    <c:v> </c:v>
                  </c:pt>
                  <c:pt idx="71">
                    <c:v> </c:v>
                  </c:pt>
                  <c:pt idx="72">
                    <c:v> </c:v>
                  </c:pt>
                  <c:pt idx="73">
                    <c:v> </c:v>
                  </c:pt>
                  <c:pt idx="74">
                    <c:v> </c:v>
                  </c:pt>
                  <c:pt idx="75">
                    <c:v> </c:v>
                  </c:pt>
                  <c:pt idx="76">
                    <c:v> </c:v>
                  </c:pt>
                  <c:pt idx="77">
                    <c:v> </c:v>
                  </c:pt>
                  <c:pt idx="78">
                    <c:v> </c:v>
                  </c:pt>
                  <c:pt idx="79">
                    <c:v> </c:v>
                  </c:pt>
                  <c:pt idx="80">
                    <c:v> </c:v>
                  </c:pt>
                  <c:pt idx="81">
                    <c:v> </c:v>
                  </c:pt>
                  <c:pt idx="82">
                    <c:v> </c:v>
                  </c:pt>
                  <c:pt idx="84">
                    <c:v> </c:v>
                  </c:pt>
                  <c:pt idx="85">
                    <c:v> </c:v>
                  </c:pt>
                  <c:pt idx="86">
                    <c:v> </c:v>
                  </c:pt>
                  <c:pt idx="87">
                    <c:v> </c:v>
                  </c:pt>
                  <c:pt idx="88">
                    <c:v> </c:v>
                  </c:pt>
                  <c:pt idx="89">
                    <c:v> </c:v>
                  </c:pt>
                  <c:pt idx="90">
                    <c:v> </c:v>
                  </c:pt>
                  <c:pt idx="91">
                    <c:v> </c:v>
                  </c:pt>
                  <c:pt idx="92">
                    <c:v> </c:v>
                  </c:pt>
                  <c:pt idx="93">
                    <c:v> </c:v>
                  </c:pt>
                  <c:pt idx="94">
                    <c:v> </c:v>
                  </c:pt>
                  <c:pt idx="95">
                    <c:v> </c:v>
                  </c:pt>
                  <c:pt idx="96">
                    <c:v> </c:v>
                  </c:pt>
                  <c:pt idx="98">
                    <c:v> </c:v>
                  </c:pt>
                  <c:pt idx="99">
                    <c:v> </c:v>
                  </c:pt>
                  <c:pt idx="100">
                    <c:v> </c:v>
                  </c:pt>
                  <c:pt idx="101">
                    <c:v> </c:v>
                  </c:pt>
                  <c:pt idx="102">
                    <c:v> </c:v>
                  </c:pt>
                  <c:pt idx="103">
                    <c:v> </c:v>
                  </c:pt>
                  <c:pt idx="104">
                    <c:v> </c:v>
                  </c:pt>
                  <c:pt idx="105">
                    <c:v> </c:v>
                  </c:pt>
                  <c:pt idx="106">
                    <c:v> </c:v>
                  </c:pt>
                  <c:pt idx="107">
                    <c:v> </c:v>
                  </c:pt>
                  <c:pt idx="108">
                    <c:v> </c:v>
                  </c:pt>
                  <c:pt idx="109">
                    <c:v> </c:v>
                  </c:pt>
                  <c:pt idx="110">
                    <c:v> </c:v>
                  </c:pt>
                </c:lvl>
                <c:lvl>
                  <c:pt idx="0">
                    <c:v>2014-19
SPP</c:v>
                  </c:pt>
                  <c:pt idx="13">
                    <c:v> </c:v>
                  </c:pt>
                  <c:pt idx="14">
                    <c:v>2007-19
ERCOT</c:v>
                  </c:pt>
                  <c:pt idx="27">
                    <c:v> </c:v>
                  </c:pt>
                  <c:pt idx="28">
                    <c:v>2009-19
MISO</c:v>
                  </c:pt>
                  <c:pt idx="41">
                    <c:v> </c:v>
                  </c:pt>
                  <c:pt idx="42">
                    <c:v>2015-19
CAISO</c:v>
                  </c:pt>
                  <c:pt idx="55">
                    <c:v> </c:v>
                  </c:pt>
                  <c:pt idx="56">
                    <c:v>2012-19
NYISO</c:v>
                  </c:pt>
                  <c:pt idx="69">
                    <c:v> </c:v>
                  </c:pt>
                  <c:pt idx="70">
                    <c:v>2014-19
ISO-NE</c:v>
                  </c:pt>
                  <c:pt idx="83">
                    <c:v> </c:v>
                  </c:pt>
                  <c:pt idx="84">
                    <c:v>2012-19
PJM</c:v>
                  </c:pt>
                  <c:pt idx="97">
                    <c:v> </c:v>
                  </c:pt>
                  <c:pt idx="98">
                    <c:v>2007-19
Total</c:v>
                  </c:pt>
                </c:lvl>
              </c:multiLvlStrCache>
            </c:multiLvlStrRef>
          </c:cat>
          <c:val>
            <c:numRef>
              <c:f>'Curtailment and Penetration'!$E$26:$E$136</c:f>
              <c:numCache>
                <c:formatCode>General</c:formatCode>
                <c:ptCount val="111"/>
                <c:pt idx="7" formatCode="0.0%">
                  <c:v>7.1198866459092364E-3</c:v>
                </c:pt>
                <c:pt idx="8" formatCode="0.0%">
                  <c:v>9.2995951803307893E-3</c:v>
                </c:pt>
                <c:pt idx="9" formatCode="0.0%">
                  <c:v>1.6559751110877052E-2</c:v>
                </c:pt>
                <c:pt idx="10" formatCode="0.0%">
                  <c:v>2.8009685745081999E-2</c:v>
                </c:pt>
                <c:pt idx="11" formatCode="0.0%">
                  <c:v>1.2861354809249373E-2</c:v>
                </c:pt>
                <c:pt idx="12" formatCode="0.0%">
                  <c:v>1.5704618978089745E-2</c:v>
                </c:pt>
                <c:pt idx="14" formatCode="0.0%">
                  <c:v>1.2211037848541214E-2</c:v>
                </c:pt>
                <c:pt idx="15" formatCode="0.0%">
                  <c:v>8.5060836508921822E-2</c:v>
                </c:pt>
                <c:pt idx="16" formatCode="0.0%">
                  <c:v>0.17070361876225379</c:v>
                </c:pt>
                <c:pt idx="17" formatCode="0.0%">
                  <c:v>7.7166635673370274E-2</c:v>
                </c:pt>
                <c:pt idx="18" formatCode="0.0%">
                  <c:v>8.4792607734428302E-2</c:v>
                </c:pt>
                <c:pt idx="19" formatCode="0.0%">
                  <c:v>3.7943429057848435E-2</c:v>
                </c:pt>
                <c:pt idx="20" formatCode="0.0%">
                  <c:v>1.0980667625730823E-2</c:v>
                </c:pt>
                <c:pt idx="21" formatCode="0.0%">
                  <c:v>5.1206474903624224E-3</c:v>
                </c:pt>
                <c:pt idx="22" formatCode="0.0%">
                  <c:v>9.5192597630962932E-3</c:v>
                </c:pt>
                <c:pt idx="23" formatCode="0.0%">
                  <c:v>1.5676695259505508E-2</c:v>
                </c:pt>
                <c:pt idx="24" formatCode="0.0%">
                  <c:v>2.1579377854801313E-2</c:v>
                </c:pt>
                <c:pt idx="25" formatCode="0.0%">
                  <c:v>2.5381712124471111E-2</c:v>
                </c:pt>
                <c:pt idx="26" formatCode="0.0%">
                  <c:v>2.6915351188033187E-2</c:v>
                </c:pt>
                <c:pt idx="30" formatCode="0.0%">
                  <c:v>1.9475337463428576E-2</c:v>
                </c:pt>
                <c:pt idx="31" formatCode="0.0%">
                  <c:v>3.879733092280449E-2</c:v>
                </c:pt>
                <c:pt idx="32" formatCode="0.0%">
                  <c:v>3.1858284824347459E-2</c:v>
                </c:pt>
                <c:pt idx="33" formatCode="0.0%">
                  <c:v>2.6019067526536342E-2</c:v>
                </c:pt>
                <c:pt idx="34" formatCode="0.0%">
                  <c:v>4.7227651008759711E-2</c:v>
                </c:pt>
                <c:pt idx="35" formatCode="0.0%">
                  <c:v>5.5156610553567978E-2</c:v>
                </c:pt>
                <c:pt idx="36" formatCode="0.0%">
                  <c:v>5.4264086321387871E-2</c:v>
                </c:pt>
                <c:pt idx="37" formatCode="0.0%">
                  <c:v>4.309120887925131E-2</c:v>
                </c:pt>
                <c:pt idx="38" formatCode="0.0%">
                  <c:v>4.2581145284187299E-2</c:v>
                </c:pt>
                <c:pt idx="39" formatCode="0.0%">
                  <c:v>4.243139865206004E-2</c:v>
                </c:pt>
                <c:pt idx="40" formatCode="0.0%">
                  <c:v>5.4737116079322121E-2</c:v>
                </c:pt>
                <c:pt idx="50" formatCode="0.0%">
                  <c:v>4.0411277040270505E-3</c:v>
                </c:pt>
                <c:pt idx="51" formatCode="0.0%">
                  <c:v>5.3662737564346488E-3</c:v>
                </c:pt>
                <c:pt idx="52" formatCode="0.0%">
                  <c:v>2.4057162984534738E-3</c:v>
                </c:pt>
                <c:pt idx="53" formatCode="0.0%">
                  <c:v>1.7307079362495915E-3</c:v>
                </c:pt>
                <c:pt idx="54" formatCode="0.0%">
                  <c:v>2.7249752027786599E-3</c:v>
                </c:pt>
                <c:pt idx="61" formatCode="0.0%">
                  <c:v>2.9435581841800104E-3</c:v>
                </c:pt>
                <c:pt idx="62" formatCode="0.0%">
                  <c:v>1.4050224699414219E-2</c:v>
                </c:pt>
                <c:pt idx="63" formatCode="0.0%">
                  <c:v>7.3547721599132821E-3</c:v>
                </c:pt>
                <c:pt idx="64" formatCode="0.0%">
                  <c:v>9.4500583655520286E-3</c:v>
                </c:pt>
                <c:pt idx="65" formatCode="0.0%">
                  <c:v>5.6035001338396988E-3</c:v>
                </c:pt>
                <c:pt idx="66" formatCode="0.0%">
                  <c:v>9.9856589147434768E-3</c:v>
                </c:pt>
                <c:pt idx="67" formatCode="0.0%">
                  <c:v>1.6427409421767302E-2</c:v>
                </c:pt>
                <c:pt idx="68" formatCode="0.0%">
                  <c:v>1.5313751000842315E-2</c:v>
                </c:pt>
                <c:pt idx="77" formatCode="0.0%">
                  <c:v>3.0657871005229587E-2</c:v>
                </c:pt>
                <c:pt idx="78" formatCode="0.0%">
                  <c:v>2.3197822017300619E-2</c:v>
                </c:pt>
                <c:pt idx="79" formatCode="0.0%">
                  <c:v>4.1791226672642075E-2</c:v>
                </c:pt>
                <c:pt idx="80" formatCode="0.0%">
                  <c:v>2.6954056094764624E-2</c:v>
                </c:pt>
                <c:pt idx="81" formatCode="0.0%">
                  <c:v>2.7843573483097857E-2</c:v>
                </c:pt>
                <c:pt idx="82" formatCode="0.0%">
                  <c:v>1.8855139316820937E-2</c:v>
                </c:pt>
                <c:pt idx="89" formatCode="0.0%">
                  <c:v>1.9865003159233292E-2</c:v>
                </c:pt>
                <c:pt idx="90" formatCode="0.0%">
                  <c:v>1.9064635419838188E-2</c:v>
                </c:pt>
                <c:pt idx="91" formatCode="0.0%">
                  <c:v>7.3623411756818767E-3</c:v>
                </c:pt>
                <c:pt idx="92" formatCode="0.0%">
                  <c:v>3.3054425155903799E-3</c:v>
                </c:pt>
                <c:pt idx="93" formatCode="0.0%">
                  <c:v>2.1522688680904929E-3</c:v>
                </c:pt>
                <c:pt idx="94" formatCode="0.0%">
                  <c:v>3.568012484443201E-3</c:v>
                </c:pt>
                <c:pt idx="95" formatCode="0.0%">
                  <c:v>1.7768411443077892E-3</c:v>
                </c:pt>
                <c:pt idx="96" formatCode="0.0%">
                  <c:v>1.3125198186753246E-4</c:v>
                </c:pt>
                <c:pt idx="98" formatCode="0.0%">
                  <c:v>1.2211037848541214E-2</c:v>
                </c:pt>
                <c:pt idx="99" formatCode="0.0%">
                  <c:v>8.5060836508921822E-2</c:v>
                </c:pt>
                <c:pt idx="100" formatCode="0.0%">
                  <c:v>0.11052318196610085</c:v>
                </c:pt>
                <c:pt idx="101" formatCode="0.0%">
                  <c:v>6.0191401786869055E-2</c:v>
                </c:pt>
                <c:pt idx="102" formatCode="0.0%">
                  <c:v>6.0264567657321147E-2</c:v>
                </c:pt>
                <c:pt idx="103" formatCode="0.0%">
                  <c:v>2.9587286415932917E-2</c:v>
                </c:pt>
                <c:pt idx="104" formatCode="0.0%">
                  <c:v>2.7622944670335787E-2</c:v>
                </c:pt>
                <c:pt idx="105" formatCode="0.0%">
                  <c:v>2.3068063548411084E-2</c:v>
                </c:pt>
                <c:pt idx="106" formatCode="0.0%">
                  <c:v>2.156565247914647E-2</c:v>
                </c:pt>
                <c:pt idx="107" formatCode="0.0%">
                  <c:v>2.1148677664640604E-2</c:v>
                </c:pt>
                <c:pt idx="108" formatCode="0.0%">
                  <c:v>2.5423271144826051E-2</c:v>
                </c:pt>
                <c:pt idx="109" formatCode="0.0%">
                  <c:v>2.1802487864676208E-2</c:v>
                </c:pt>
                <c:pt idx="110" formatCode="0.0%">
                  <c:v>2.5916311946704941E-2</c:v>
                </c:pt>
              </c:numCache>
            </c:numRef>
          </c:val>
          <c:extLst>
            <c:ext xmlns:c16="http://schemas.microsoft.com/office/drawing/2014/chart" uri="{C3380CC4-5D6E-409C-BE32-E72D297353CC}">
              <c16:uniqueId val="{00000000-64CF-4B7E-B234-849859371215}"/>
            </c:ext>
          </c:extLst>
        </c:ser>
        <c:dLbls>
          <c:showLegendKey val="0"/>
          <c:showVal val="0"/>
          <c:showCatName val="0"/>
          <c:showSerName val="0"/>
          <c:showPercent val="0"/>
          <c:showBubbleSize val="0"/>
        </c:dLbls>
        <c:gapWidth val="40"/>
        <c:axId val="433359488"/>
        <c:axId val="433377664"/>
      </c:barChart>
      <c:lineChart>
        <c:grouping val="standard"/>
        <c:varyColors val="0"/>
        <c:ser>
          <c:idx val="1"/>
          <c:order val="1"/>
          <c:tx>
            <c:v> Wind Penetration (right axis)</c:v>
          </c:tx>
          <c:spPr>
            <a:ln w="15875">
              <a:solidFill>
                <a:schemeClr val="accent2">
                  <a:lumMod val="75000"/>
                </a:schemeClr>
              </a:solidFill>
              <a:prstDash val="solid"/>
            </a:ln>
          </c:spPr>
          <c:marker>
            <c:symbol val="none"/>
          </c:marker>
          <c:dPt>
            <c:idx val="10"/>
            <c:bubble3D val="0"/>
            <c:extLst>
              <c:ext xmlns:c16="http://schemas.microsoft.com/office/drawing/2014/chart" uri="{C3380CC4-5D6E-409C-BE32-E72D297353CC}">
                <c16:uniqueId val="{00000001-64CF-4B7E-B234-849859371215}"/>
              </c:ext>
            </c:extLst>
          </c:dPt>
          <c:dPt>
            <c:idx val="11"/>
            <c:bubble3D val="0"/>
            <c:extLst>
              <c:ext xmlns:c16="http://schemas.microsoft.com/office/drawing/2014/chart" uri="{C3380CC4-5D6E-409C-BE32-E72D297353CC}">
                <c16:uniqueId val="{00000002-64CF-4B7E-B234-849859371215}"/>
              </c:ext>
            </c:extLst>
          </c:dPt>
          <c:dPt>
            <c:idx val="20"/>
            <c:bubble3D val="0"/>
            <c:extLst>
              <c:ext xmlns:c16="http://schemas.microsoft.com/office/drawing/2014/chart" uri="{C3380CC4-5D6E-409C-BE32-E72D297353CC}">
                <c16:uniqueId val="{00000003-64CF-4B7E-B234-849859371215}"/>
              </c:ext>
            </c:extLst>
          </c:dPt>
          <c:dPt>
            <c:idx val="30"/>
            <c:bubble3D val="0"/>
            <c:extLst>
              <c:ext xmlns:c16="http://schemas.microsoft.com/office/drawing/2014/chart" uri="{C3380CC4-5D6E-409C-BE32-E72D297353CC}">
                <c16:uniqueId val="{00000004-64CF-4B7E-B234-849859371215}"/>
              </c:ext>
            </c:extLst>
          </c:dPt>
          <c:dPt>
            <c:idx val="40"/>
            <c:bubble3D val="0"/>
            <c:extLst>
              <c:ext xmlns:c16="http://schemas.microsoft.com/office/drawing/2014/chart" uri="{C3380CC4-5D6E-409C-BE32-E72D297353CC}">
                <c16:uniqueId val="{00000005-64CF-4B7E-B234-849859371215}"/>
              </c:ext>
            </c:extLst>
          </c:dPt>
          <c:dPt>
            <c:idx val="50"/>
            <c:bubble3D val="0"/>
            <c:extLst>
              <c:ext xmlns:c16="http://schemas.microsoft.com/office/drawing/2014/chart" uri="{C3380CC4-5D6E-409C-BE32-E72D297353CC}">
                <c16:uniqueId val="{00000006-64CF-4B7E-B234-849859371215}"/>
              </c:ext>
            </c:extLst>
          </c:dPt>
          <c:dPt>
            <c:idx val="51"/>
            <c:bubble3D val="0"/>
            <c:extLst>
              <c:ext xmlns:c16="http://schemas.microsoft.com/office/drawing/2014/chart" uri="{C3380CC4-5D6E-409C-BE32-E72D297353CC}">
                <c16:uniqueId val="{00000007-64CF-4B7E-B234-849859371215}"/>
              </c:ext>
            </c:extLst>
          </c:dPt>
          <c:dPt>
            <c:idx val="60"/>
            <c:bubble3D val="0"/>
            <c:extLst>
              <c:ext xmlns:c16="http://schemas.microsoft.com/office/drawing/2014/chart" uri="{C3380CC4-5D6E-409C-BE32-E72D297353CC}">
                <c16:uniqueId val="{00000008-64CF-4B7E-B234-849859371215}"/>
              </c:ext>
            </c:extLst>
          </c:dPt>
          <c:dPt>
            <c:idx val="70"/>
            <c:bubble3D val="0"/>
            <c:extLst>
              <c:ext xmlns:c16="http://schemas.microsoft.com/office/drawing/2014/chart" uri="{C3380CC4-5D6E-409C-BE32-E72D297353CC}">
                <c16:uniqueId val="{00000009-64CF-4B7E-B234-849859371215}"/>
              </c:ext>
            </c:extLst>
          </c:dPt>
          <c:cat>
            <c:strRef>
              <c:f>'Curtailment and Penetration'!$C$26:$C$136</c:f>
              <c:strCache>
                <c:ptCount val="111"/>
                <c:pt idx="0">
                  <c:v> </c:v>
                </c:pt>
                <c:pt idx="1">
                  <c:v> </c:v>
                </c:pt>
                <c:pt idx="2">
                  <c:v> </c:v>
                </c:pt>
                <c:pt idx="3">
                  <c:v> </c:v>
                </c:pt>
                <c:pt idx="4">
                  <c:v> </c:v>
                </c:pt>
                <c:pt idx="5">
                  <c:v> </c:v>
                </c:pt>
                <c:pt idx="6">
                  <c:v> </c:v>
                </c:pt>
                <c:pt idx="7">
                  <c:v> </c:v>
                </c:pt>
                <c:pt idx="8">
                  <c:v> </c:v>
                </c:pt>
                <c:pt idx="9">
                  <c:v> </c:v>
                </c:pt>
                <c:pt idx="10">
                  <c:v> </c:v>
                </c:pt>
                <c:pt idx="11">
                  <c:v> </c:v>
                </c:pt>
                <c:pt idx="12">
                  <c:v> </c:v>
                </c:pt>
                <c:pt idx="14">
                  <c:v> </c:v>
                </c:pt>
                <c:pt idx="15">
                  <c:v> </c:v>
                </c:pt>
                <c:pt idx="16">
                  <c:v> </c:v>
                </c:pt>
                <c:pt idx="17">
                  <c:v> </c:v>
                </c:pt>
                <c:pt idx="18">
                  <c:v> </c:v>
                </c:pt>
                <c:pt idx="19">
                  <c:v> </c:v>
                </c:pt>
                <c:pt idx="20">
                  <c:v> </c:v>
                </c:pt>
                <c:pt idx="21">
                  <c:v> </c:v>
                </c:pt>
                <c:pt idx="22">
                  <c:v> </c:v>
                </c:pt>
                <c:pt idx="23">
                  <c:v> </c:v>
                </c:pt>
                <c:pt idx="24">
                  <c:v> </c:v>
                </c:pt>
                <c:pt idx="25">
                  <c:v> </c:v>
                </c:pt>
                <c:pt idx="26">
                  <c:v> </c:v>
                </c:pt>
                <c:pt idx="28">
                  <c:v> </c:v>
                </c:pt>
                <c:pt idx="29">
                  <c:v> </c:v>
                </c:pt>
                <c:pt idx="30">
                  <c:v> </c:v>
                </c:pt>
                <c:pt idx="31">
                  <c:v> </c:v>
                </c:pt>
                <c:pt idx="32">
                  <c:v> </c:v>
                </c:pt>
                <c:pt idx="33">
                  <c:v> </c:v>
                </c:pt>
                <c:pt idx="34">
                  <c:v> </c:v>
                </c:pt>
                <c:pt idx="35">
                  <c:v> </c:v>
                </c:pt>
                <c:pt idx="36">
                  <c:v> </c:v>
                </c:pt>
                <c:pt idx="37">
                  <c:v> </c:v>
                </c:pt>
                <c:pt idx="38">
                  <c:v> </c:v>
                </c:pt>
                <c:pt idx="39">
                  <c:v> </c:v>
                </c:pt>
                <c:pt idx="40">
                  <c:v> </c:v>
                </c:pt>
                <c:pt idx="42">
                  <c:v> </c:v>
                </c:pt>
                <c:pt idx="43">
                  <c:v> </c:v>
                </c:pt>
                <c:pt idx="44">
                  <c:v> </c:v>
                </c:pt>
                <c:pt idx="45">
                  <c:v> </c:v>
                </c:pt>
                <c:pt idx="46">
                  <c:v> </c:v>
                </c:pt>
                <c:pt idx="47">
                  <c:v> </c:v>
                </c:pt>
                <c:pt idx="48">
                  <c:v> </c:v>
                </c:pt>
                <c:pt idx="49">
                  <c:v> </c:v>
                </c:pt>
                <c:pt idx="50">
                  <c:v> </c:v>
                </c:pt>
                <c:pt idx="51">
                  <c:v> </c:v>
                </c:pt>
                <c:pt idx="52">
                  <c:v> </c:v>
                </c:pt>
                <c:pt idx="53">
                  <c:v> </c:v>
                </c:pt>
                <c:pt idx="54">
                  <c:v> </c:v>
                </c:pt>
                <c:pt idx="55">
                  <c:v> </c:v>
                </c:pt>
                <c:pt idx="56">
                  <c:v> </c:v>
                </c:pt>
                <c:pt idx="57">
                  <c:v> </c:v>
                </c:pt>
                <c:pt idx="58">
                  <c:v> </c:v>
                </c:pt>
                <c:pt idx="59">
                  <c:v> </c:v>
                </c:pt>
                <c:pt idx="60">
                  <c:v> </c:v>
                </c:pt>
                <c:pt idx="61">
                  <c:v> </c:v>
                </c:pt>
                <c:pt idx="62">
                  <c:v> </c:v>
                </c:pt>
                <c:pt idx="63">
                  <c:v> </c:v>
                </c:pt>
                <c:pt idx="64">
                  <c:v> </c:v>
                </c:pt>
                <c:pt idx="65">
                  <c:v> </c:v>
                </c:pt>
                <c:pt idx="66">
                  <c:v> </c:v>
                </c:pt>
                <c:pt idx="67">
                  <c:v> </c:v>
                </c:pt>
                <c:pt idx="68">
                  <c:v> </c:v>
                </c:pt>
                <c:pt idx="70">
                  <c:v> </c:v>
                </c:pt>
                <c:pt idx="71">
                  <c:v> </c:v>
                </c:pt>
                <c:pt idx="72">
                  <c:v> </c:v>
                </c:pt>
                <c:pt idx="73">
                  <c:v> </c:v>
                </c:pt>
                <c:pt idx="74">
                  <c:v> </c:v>
                </c:pt>
                <c:pt idx="75">
                  <c:v> </c:v>
                </c:pt>
                <c:pt idx="76">
                  <c:v> </c:v>
                </c:pt>
                <c:pt idx="77">
                  <c:v> </c:v>
                </c:pt>
                <c:pt idx="78">
                  <c:v> </c:v>
                </c:pt>
                <c:pt idx="79">
                  <c:v> </c:v>
                </c:pt>
                <c:pt idx="80">
                  <c:v> </c:v>
                </c:pt>
                <c:pt idx="81">
                  <c:v> </c:v>
                </c:pt>
                <c:pt idx="82">
                  <c:v> </c:v>
                </c:pt>
                <c:pt idx="84">
                  <c:v> </c:v>
                </c:pt>
                <c:pt idx="85">
                  <c:v> </c:v>
                </c:pt>
                <c:pt idx="86">
                  <c:v> </c:v>
                </c:pt>
                <c:pt idx="87">
                  <c:v> </c:v>
                </c:pt>
                <c:pt idx="88">
                  <c:v> </c:v>
                </c:pt>
                <c:pt idx="89">
                  <c:v> </c:v>
                </c:pt>
                <c:pt idx="90">
                  <c:v> </c:v>
                </c:pt>
                <c:pt idx="91">
                  <c:v> </c:v>
                </c:pt>
                <c:pt idx="92">
                  <c:v> </c:v>
                </c:pt>
                <c:pt idx="93">
                  <c:v> </c:v>
                </c:pt>
                <c:pt idx="94">
                  <c:v> </c:v>
                </c:pt>
                <c:pt idx="95">
                  <c:v> </c:v>
                </c:pt>
                <c:pt idx="96">
                  <c:v> </c:v>
                </c:pt>
                <c:pt idx="98">
                  <c:v> </c:v>
                </c:pt>
                <c:pt idx="99">
                  <c:v> </c:v>
                </c:pt>
                <c:pt idx="100">
                  <c:v> </c:v>
                </c:pt>
                <c:pt idx="101">
                  <c:v> </c:v>
                </c:pt>
                <c:pt idx="102">
                  <c:v> </c:v>
                </c:pt>
                <c:pt idx="103">
                  <c:v> </c:v>
                </c:pt>
                <c:pt idx="104">
                  <c:v> </c:v>
                </c:pt>
                <c:pt idx="105">
                  <c:v> </c:v>
                </c:pt>
                <c:pt idx="106">
                  <c:v> </c:v>
                </c:pt>
                <c:pt idx="107">
                  <c:v> </c:v>
                </c:pt>
                <c:pt idx="108">
                  <c:v> </c:v>
                </c:pt>
                <c:pt idx="109">
                  <c:v> </c:v>
                </c:pt>
                <c:pt idx="110">
                  <c:v> </c:v>
                </c:pt>
              </c:strCache>
            </c:strRef>
          </c:cat>
          <c:val>
            <c:numRef>
              <c:f>'Curtailment and Penetration'!$D$26:$D$136</c:f>
              <c:numCache>
                <c:formatCode>0.0%</c:formatCode>
                <c:ptCount val="111"/>
                <c:pt idx="7">
                  <c:v>0.11964950573242429</c:v>
                </c:pt>
                <c:pt idx="8">
                  <c:v>0.13476785886017098</c:v>
                </c:pt>
                <c:pt idx="9">
                  <c:v>0.17539551159693523</c:v>
                </c:pt>
                <c:pt idx="10">
                  <c:v>0.22980084269956411</c:v>
                </c:pt>
                <c:pt idx="11">
                  <c:v>0.23830811558442855</c:v>
                </c:pt>
                <c:pt idx="12">
                  <c:v>0.27515558289891862</c:v>
                </c:pt>
                <c:pt idx="14">
                  <c:v>2.8669885348156943E-2</c:v>
                </c:pt>
                <c:pt idx="15">
                  <c:v>4.8775053757538635E-2</c:v>
                </c:pt>
                <c:pt idx="16">
                  <c:v>6.1021251014030095E-2</c:v>
                </c:pt>
                <c:pt idx="17">
                  <c:v>7.7448550468361813E-2</c:v>
                </c:pt>
                <c:pt idx="18">
                  <c:v>8.4463839780662103E-2</c:v>
                </c:pt>
                <c:pt idx="19">
                  <c:v>9.174225231080424E-2</c:v>
                </c:pt>
                <c:pt idx="20">
                  <c:v>9.8603196473158863E-2</c:v>
                </c:pt>
                <c:pt idx="21">
                  <c:v>0.10626141389337819</c:v>
                </c:pt>
                <c:pt idx="22">
                  <c:v>0.11728964096182154</c:v>
                </c:pt>
                <c:pt idx="23">
                  <c:v>0.15104552214131975</c:v>
                </c:pt>
                <c:pt idx="24">
                  <c:v>0.17369872722552712</c:v>
                </c:pt>
                <c:pt idx="25">
                  <c:v>0.1851303609020209</c:v>
                </c:pt>
                <c:pt idx="26">
                  <c:v>0.19934589183745813</c:v>
                </c:pt>
                <c:pt idx="30">
                  <c:v>2.7144582757970694E-2</c:v>
                </c:pt>
                <c:pt idx="31">
                  <c:v>3.418919387665631E-2</c:v>
                </c:pt>
                <c:pt idx="32">
                  <c:v>4.5605060762829677E-2</c:v>
                </c:pt>
                <c:pt idx="33">
                  <c:v>6.2146602566523865E-2</c:v>
                </c:pt>
                <c:pt idx="34">
                  <c:v>6.8539033685138209E-2</c:v>
                </c:pt>
                <c:pt idx="35">
                  <c:v>5.6750858070523609E-2</c:v>
                </c:pt>
                <c:pt idx="36">
                  <c:v>6.2222166550290448E-2</c:v>
                </c:pt>
                <c:pt idx="37">
                  <c:v>6.9030765027562363E-2</c:v>
                </c:pt>
                <c:pt idx="38">
                  <c:v>7.6934712784517162E-2</c:v>
                </c:pt>
                <c:pt idx="39">
                  <c:v>7.337324221498169E-2</c:v>
                </c:pt>
                <c:pt idx="40">
                  <c:v>8.5031755690358646E-2</c:v>
                </c:pt>
                <c:pt idx="50">
                  <c:v>5.1728705484988438E-2</c:v>
                </c:pt>
                <c:pt idx="51">
                  <c:v>5.8346460835373759E-2</c:v>
                </c:pt>
                <c:pt idx="52">
                  <c:v>5.8206020100819246E-2</c:v>
                </c:pt>
                <c:pt idx="53">
                  <c:v>6.9753107463448275E-2</c:v>
                </c:pt>
                <c:pt idx="54">
                  <c:v>6.9055442551545165E-2</c:v>
                </c:pt>
                <c:pt idx="61">
                  <c:v>1.8623378091582463E-2</c:v>
                </c:pt>
                <c:pt idx="62">
                  <c:v>2.164620932882522E-2</c:v>
                </c:pt>
                <c:pt idx="63">
                  <c:v>2.4790721444109161E-2</c:v>
                </c:pt>
                <c:pt idx="64">
                  <c:v>2.4162203861223811E-2</c:v>
                </c:pt>
                <c:pt idx="65">
                  <c:v>2.430476619838487E-2</c:v>
                </c:pt>
                <c:pt idx="66">
                  <c:v>2.6504431718562923E-2</c:v>
                </c:pt>
                <c:pt idx="67">
                  <c:v>2.4513635815240221E-2</c:v>
                </c:pt>
                <c:pt idx="68">
                  <c:v>2.8365422591698618E-2</c:v>
                </c:pt>
                <c:pt idx="77">
                  <c:v>1.5323891458484768E-2</c:v>
                </c:pt>
                <c:pt idx="78">
                  <c:v>1.7218011871252735E-2</c:v>
                </c:pt>
                <c:pt idx="79">
                  <c:v>2.0354116247077891E-2</c:v>
                </c:pt>
                <c:pt idx="80">
                  <c:v>2.7074867383188386E-2</c:v>
                </c:pt>
                <c:pt idx="81">
                  <c:v>2.7177077058750321E-2</c:v>
                </c:pt>
                <c:pt idx="82">
                  <c:v>2.9347936942436922E-2</c:v>
                </c:pt>
                <c:pt idx="89">
                  <c:v>1.6859112820211509E-2</c:v>
                </c:pt>
                <c:pt idx="90">
                  <c:v>1.8685664326743148E-2</c:v>
                </c:pt>
                <c:pt idx="91">
                  <c:v>1.9388243095005073E-2</c:v>
                </c:pt>
                <c:pt idx="92">
                  <c:v>2.085090767241099E-2</c:v>
                </c:pt>
                <c:pt idx="93">
                  <c:v>2.2220868110244107E-2</c:v>
                </c:pt>
                <c:pt idx="94">
                  <c:v>2.6266978674903921E-2</c:v>
                </c:pt>
                <c:pt idx="95">
                  <c:v>2.6507249628195544E-2</c:v>
                </c:pt>
                <c:pt idx="96">
                  <c:v>3.0314812434861737E-2</c:v>
                </c:pt>
              </c:numCache>
            </c:numRef>
          </c:val>
          <c:smooth val="0"/>
          <c:extLst>
            <c:ext xmlns:c16="http://schemas.microsoft.com/office/drawing/2014/chart" uri="{C3380CC4-5D6E-409C-BE32-E72D297353CC}">
              <c16:uniqueId val="{0000000A-64CF-4B7E-B234-849859371215}"/>
            </c:ext>
          </c:extLst>
        </c:ser>
        <c:dLbls>
          <c:showLegendKey val="0"/>
          <c:showVal val="0"/>
          <c:showCatName val="0"/>
          <c:showSerName val="0"/>
          <c:showPercent val="0"/>
          <c:showBubbleSize val="0"/>
        </c:dLbls>
        <c:marker val="1"/>
        <c:smooth val="0"/>
        <c:axId val="433385472"/>
        <c:axId val="433379200"/>
      </c:lineChart>
      <c:catAx>
        <c:axId val="433359488"/>
        <c:scaling>
          <c:orientation val="minMax"/>
        </c:scaling>
        <c:delete val="0"/>
        <c:axPos val="b"/>
        <c:numFmt formatCode="General" sourceLinked="1"/>
        <c:majorTickMark val="out"/>
        <c:minorTickMark val="none"/>
        <c:tickLblPos val="nextTo"/>
        <c:spPr>
          <a:ln w="3175"/>
        </c:spPr>
        <c:txPr>
          <a:bodyPr rot="-5400000" vert="horz"/>
          <a:lstStyle/>
          <a:p>
            <a:pPr>
              <a:defRPr/>
            </a:pPr>
            <a:endParaRPr lang="en-US"/>
          </a:p>
        </c:txPr>
        <c:crossAx val="433377664"/>
        <c:crosses val="autoZero"/>
        <c:auto val="1"/>
        <c:lblAlgn val="ctr"/>
        <c:lblOffset val="50"/>
        <c:tickLblSkip val="1"/>
        <c:tickMarkSkip val="1"/>
        <c:noMultiLvlLbl val="0"/>
      </c:catAx>
      <c:valAx>
        <c:axId val="433377664"/>
        <c:scaling>
          <c:orientation val="minMax"/>
          <c:max val="0.18000000000000002"/>
        </c:scaling>
        <c:delete val="0"/>
        <c:axPos val="l"/>
        <c:majorGridlines>
          <c:spPr>
            <a:ln w="3175">
              <a:solidFill>
                <a:schemeClr val="bg1">
                  <a:lumMod val="75000"/>
                </a:schemeClr>
              </a:solidFill>
            </a:ln>
          </c:spPr>
        </c:majorGridlines>
        <c:numFmt formatCode="0%" sourceLinked="0"/>
        <c:majorTickMark val="out"/>
        <c:minorTickMark val="none"/>
        <c:tickLblPos val="nextTo"/>
        <c:spPr>
          <a:ln w="3175">
            <a:noFill/>
          </a:ln>
        </c:spPr>
        <c:crossAx val="433359488"/>
        <c:crosses val="autoZero"/>
        <c:crossBetween val="between"/>
        <c:majorUnit val="3.0000000000000006E-2"/>
      </c:valAx>
      <c:valAx>
        <c:axId val="433379200"/>
        <c:scaling>
          <c:orientation val="minMax"/>
          <c:max val="0.30000000000000004"/>
        </c:scaling>
        <c:delete val="0"/>
        <c:axPos val="r"/>
        <c:numFmt formatCode="0%" sourceLinked="0"/>
        <c:majorTickMark val="out"/>
        <c:minorTickMark val="none"/>
        <c:tickLblPos val="nextTo"/>
        <c:spPr>
          <a:ln w="3175">
            <a:noFill/>
          </a:ln>
        </c:spPr>
        <c:crossAx val="433385472"/>
        <c:crosses val="max"/>
        <c:crossBetween val="between"/>
        <c:minorUnit val="2.5000000000000005E-2"/>
      </c:valAx>
      <c:catAx>
        <c:axId val="433385472"/>
        <c:scaling>
          <c:orientation val="minMax"/>
        </c:scaling>
        <c:delete val="1"/>
        <c:axPos val="b"/>
        <c:numFmt formatCode="General" sourceLinked="1"/>
        <c:majorTickMark val="out"/>
        <c:minorTickMark val="none"/>
        <c:tickLblPos val="nextTo"/>
        <c:crossAx val="433379200"/>
        <c:crosses val="autoZero"/>
        <c:auto val="1"/>
        <c:lblAlgn val="ctr"/>
        <c:lblOffset val="100"/>
        <c:noMultiLvlLbl val="0"/>
      </c:catAx>
      <c:spPr>
        <a:ln w="3175">
          <a:noFill/>
        </a:ln>
      </c:spPr>
    </c:plotArea>
    <c:plotVisOnly val="1"/>
    <c:dispBlanksAs val="gap"/>
    <c:showDLblsOverMax val="0"/>
  </c:chart>
  <c:spPr>
    <a:solidFill>
      <a:schemeClr val="bg1"/>
    </a:solidFill>
    <a:ln>
      <a:noFill/>
    </a:ln>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800">
                <a:solidFill>
                  <a:sysClr val="windowText" lastClr="000000"/>
                </a:solidFill>
                <a:latin typeface="Arial" panose="020B0604020202020204" pitchFamily="34" charset="0"/>
                <a:cs typeface="Arial" panose="020B0604020202020204" pitchFamily="34" charset="0"/>
              </a:rPr>
              <a:t>2019 Curtailment </a:t>
            </a:r>
          </a:p>
        </c:rich>
      </c:tx>
      <c:layout>
        <c:manualLayout>
          <c:xMode val="edge"/>
          <c:yMode val="edge"/>
          <c:x val="0.19528475607215764"/>
          <c:y val="4.9846255315366631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24281298171061952"/>
          <c:y val="0.13964938225166723"/>
          <c:w val="0.73682123067949845"/>
          <c:h val="0.57959942650076579"/>
        </c:manualLayout>
      </c:layout>
      <c:barChart>
        <c:barDir val="col"/>
        <c:grouping val="clustered"/>
        <c:varyColors val="0"/>
        <c:ser>
          <c:idx val="0"/>
          <c:order val="0"/>
          <c:tx>
            <c:strRef>
              <c:f>'Curtailment and Penetration'!$I$29:$I$31</c:f>
              <c:strCache>
                <c:ptCount val="3"/>
                <c:pt idx="0">
                  <c:v>Wind</c:v>
                </c:pt>
                <c:pt idx="1">
                  <c:v>Curtailment</c:v>
                </c:pt>
                <c:pt idx="2">
                  <c:v>2019 %</c:v>
                </c:pt>
              </c:strCache>
            </c:strRef>
          </c:tx>
          <c:spPr>
            <a:solidFill>
              <a:schemeClr val="accent1"/>
            </a:solidFill>
            <a:ln>
              <a:noFill/>
            </a:ln>
            <a:effectLst/>
          </c:spPr>
          <c:invertIfNegative val="0"/>
          <c:cat>
            <c:strRef>
              <c:f>'Curtailment and Penetration'!$H$32:$H$38</c:f>
              <c:strCache>
                <c:ptCount val="7"/>
                <c:pt idx="0">
                  <c:v>MISO</c:v>
                </c:pt>
                <c:pt idx="1">
                  <c:v>ERCOT</c:v>
                </c:pt>
                <c:pt idx="2">
                  <c:v>ISO-NE</c:v>
                </c:pt>
                <c:pt idx="3">
                  <c:v>SPP</c:v>
                </c:pt>
                <c:pt idx="4">
                  <c:v>NYISO</c:v>
                </c:pt>
                <c:pt idx="5">
                  <c:v>CAISO</c:v>
                </c:pt>
                <c:pt idx="6">
                  <c:v>PJM</c:v>
                </c:pt>
              </c:strCache>
            </c:strRef>
          </c:cat>
          <c:val>
            <c:numRef>
              <c:f>'Curtailment and Penetration'!$I$32:$I$38</c:f>
              <c:numCache>
                <c:formatCode>0.0%</c:formatCode>
                <c:ptCount val="7"/>
                <c:pt idx="0">
                  <c:v>5.4737116079322121E-2</c:v>
                </c:pt>
                <c:pt idx="1">
                  <c:v>2.6915351188033187E-2</c:v>
                </c:pt>
                <c:pt idx="2">
                  <c:v>1.8855139316820937E-2</c:v>
                </c:pt>
                <c:pt idx="3">
                  <c:v>1.5704618978089745E-2</c:v>
                </c:pt>
                <c:pt idx="4">
                  <c:v>1.5313751000842315E-2</c:v>
                </c:pt>
                <c:pt idx="5">
                  <c:v>2.7249752027786599E-3</c:v>
                </c:pt>
                <c:pt idx="6">
                  <c:v>1.3125198186753246E-4</c:v>
                </c:pt>
              </c:numCache>
            </c:numRef>
          </c:val>
          <c:extLst>
            <c:ext xmlns:c16="http://schemas.microsoft.com/office/drawing/2014/chart" uri="{C3380CC4-5D6E-409C-BE32-E72D297353CC}">
              <c16:uniqueId val="{00000000-0CDB-46F0-9618-CE525366A495}"/>
            </c:ext>
          </c:extLst>
        </c:ser>
        <c:dLbls>
          <c:showLegendKey val="0"/>
          <c:showVal val="0"/>
          <c:showCatName val="0"/>
          <c:showSerName val="0"/>
          <c:showPercent val="0"/>
          <c:showBubbleSize val="0"/>
        </c:dLbls>
        <c:gapWidth val="182"/>
        <c:axId val="514194736"/>
        <c:axId val="514188504"/>
      </c:barChart>
      <c:catAx>
        <c:axId val="514194736"/>
        <c:scaling>
          <c:orientation val="minMax"/>
        </c:scaling>
        <c:delete val="0"/>
        <c:axPos val="b"/>
        <c:numFmt formatCode="General" sourceLinked="1"/>
        <c:majorTickMark val="none"/>
        <c:minorTickMark val="none"/>
        <c:tickLblPos val="nextTo"/>
        <c:spPr>
          <a:noFill/>
          <a:ln w="3175" cap="flat" cmpd="sng" algn="ctr">
            <a:solidFill>
              <a:schemeClr val="bg1">
                <a:lumMod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14188504"/>
        <c:crosses val="autoZero"/>
        <c:auto val="1"/>
        <c:lblAlgn val="ctr"/>
        <c:lblOffset val="100"/>
        <c:noMultiLvlLbl val="0"/>
      </c:catAx>
      <c:valAx>
        <c:axId val="514188504"/>
        <c:scaling>
          <c:orientation val="minMax"/>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14194736"/>
        <c:crosses val="autoZero"/>
        <c:crossBetween val="between"/>
        <c:majorUnit val="2.0000000000000004E-2"/>
      </c:valAx>
      <c:spPr>
        <a:noFill/>
        <a:ln>
          <a:noFill/>
        </a:ln>
        <a:effectLst/>
      </c:spPr>
    </c:plotArea>
    <c:plotVisOnly val="1"/>
    <c:dispBlanksAs val="gap"/>
    <c:showDLblsOverMax val="0"/>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887038158691696E-2"/>
          <c:y val="0.16348391021434822"/>
          <c:w val="0.9047345043408036"/>
          <c:h val="0.75233064616922884"/>
        </c:manualLayout>
      </c:layout>
      <c:lineChart>
        <c:grouping val="standard"/>
        <c:varyColors val="0"/>
        <c:ser>
          <c:idx val="7"/>
          <c:order val="0"/>
          <c:tx>
            <c:v> CAISO</c:v>
          </c:tx>
          <c:spPr>
            <a:ln w="19050" cap="rnd">
              <a:solidFill>
                <a:schemeClr val="accent4"/>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Variability'!$C$26:$C$46</c:f>
              <c:numCache>
                <c:formatCode>0.00</c:formatCode>
                <c:ptCount val="21"/>
                <c:pt idx="1">
                  <c:v>0.93798484965221995</c:v>
                </c:pt>
                <c:pt idx="2">
                  <c:v>0.77928058915487253</c:v>
                </c:pt>
                <c:pt idx="3">
                  <c:v>0.93379930044350712</c:v>
                </c:pt>
                <c:pt idx="4">
                  <c:v>0.92316444375544815</c:v>
                </c:pt>
                <c:pt idx="5">
                  <c:v>0.91233247975066178</c:v>
                </c:pt>
                <c:pt idx="6">
                  <c:v>0.91158268058532366</c:v>
                </c:pt>
                <c:pt idx="7">
                  <c:v>0.9061165401791903</c:v>
                </c:pt>
                <c:pt idx="8">
                  <c:v>1.0956258488685553</c:v>
                </c:pt>
                <c:pt idx="9">
                  <c:v>1.1805713210752791</c:v>
                </c:pt>
                <c:pt idx="10">
                  <c:v>1.0462648756891066</c:v>
                </c:pt>
                <c:pt idx="11">
                  <c:v>1.050507476368012</c:v>
                </c:pt>
                <c:pt idx="12">
                  <c:v>1.097115018873746</c:v>
                </c:pt>
                <c:pt idx="13">
                  <c:v>1.0411024975288068</c:v>
                </c:pt>
                <c:pt idx="14">
                  <c:v>0.99885914414023824</c:v>
                </c:pt>
                <c:pt idx="15">
                  <c:v>0.96546203312158241</c:v>
                </c:pt>
                <c:pt idx="16">
                  <c:v>0.85388790720699359</c:v>
                </c:pt>
                <c:pt idx="17">
                  <c:v>1.0312230041166364</c:v>
                </c:pt>
                <c:pt idx="18">
                  <c:v>1.0539369105973742</c:v>
                </c:pt>
                <c:pt idx="19">
                  <c:v>1.0105040001744756</c:v>
                </c:pt>
                <c:pt idx="20">
                  <c:v>1.0930785728228414</c:v>
                </c:pt>
              </c:numCache>
            </c:numRef>
          </c:val>
          <c:smooth val="0"/>
          <c:extLst>
            <c:ext xmlns:c16="http://schemas.microsoft.com/office/drawing/2014/chart" uri="{C3380CC4-5D6E-409C-BE32-E72D297353CC}">
              <c16:uniqueId val="{00000000-B8DB-4381-8C60-63F3EC67F67C}"/>
            </c:ext>
          </c:extLst>
        </c:ser>
        <c:ser>
          <c:idx val="8"/>
          <c:order val="1"/>
          <c:tx>
            <c:v> West (non-ISO)</c:v>
          </c:tx>
          <c:spPr>
            <a:ln w="19050" cap="rnd">
              <a:solidFill>
                <a:schemeClr val="accent2">
                  <a:lumMod val="60000"/>
                  <a:lumOff val="40000"/>
                </a:schemeClr>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Variability'!$J$26:$J$46</c:f>
              <c:numCache>
                <c:formatCode>0.00</c:formatCode>
                <c:ptCount val="21"/>
                <c:pt idx="0">
                  <c:v>1.30260862811532</c:v>
                </c:pt>
                <c:pt idx="1">
                  <c:v>0.90644862372616064</c:v>
                </c:pt>
                <c:pt idx="2">
                  <c:v>0.8783712866607889</c:v>
                </c:pt>
                <c:pt idx="3">
                  <c:v>0.99979405170338231</c:v>
                </c:pt>
                <c:pt idx="4">
                  <c:v>0.91452947190742129</c:v>
                </c:pt>
                <c:pt idx="5">
                  <c:v>0.9194367319063701</c:v>
                </c:pt>
                <c:pt idx="6">
                  <c:v>0.88880848115746347</c:v>
                </c:pt>
                <c:pt idx="7">
                  <c:v>1.0540451286843355</c:v>
                </c:pt>
                <c:pt idx="8">
                  <c:v>1.0570619069383309</c:v>
                </c:pt>
                <c:pt idx="9">
                  <c:v>1.1620869664896536</c:v>
                </c:pt>
                <c:pt idx="10">
                  <c:v>1.0520725258323576</c:v>
                </c:pt>
                <c:pt idx="11">
                  <c:v>1.0103566453532851</c:v>
                </c:pt>
                <c:pt idx="12">
                  <c:v>1.1654972276434832</c:v>
                </c:pt>
                <c:pt idx="13">
                  <c:v>1.1049046021822686</c:v>
                </c:pt>
                <c:pt idx="14">
                  <c:v>1.0199371425399546</c:v>
                </c:pt>
                <c:pt idx="15">
                  <c:v>1.0953531035440418</c:v>
                </c:pt>
                <c:pt idx="16">
                  <c:v>0.90726749356088543</c:v>
                </c:pt>
                <c:pt idx="17">
                  <c:v>1.0282077593213068</c:v>
                </c:pt>
                <c:pt idx="18">
                  <c:v>0.97995991928842174</c:v>
                </c:pt>
                <c:pt idx="19">
                  <c:v>0.99990260716948853</c:v>
                </c:pt>
                <c:pt idx="20">
                  <c:v>0.89824956649144183</c:v>
                </c:pt>
              </c:numCache>
            </c:numRef>
          </c:val>
          <c:smooth val="0"/>
          <c:extLst>
            <c:ext xmlns:c16="http://schemas.microsoft.com/office/drawing/2014/chart" uri="{C3380CC4-5D6E-409C-BE32-E72D297353CC}">
              <c16:uniqueId val="{00000001-B8DB-4381-8C60-63F3EC67F67C}"/>
            </c:ext>
          </c:extLst>
        </c:ser>
        <c:ser>
          <c:idx val="4"/>
          <c:order val="2"/>
          <c:tx>
            <c:v> SPP</c:v>
          </c:tx>
          <c:spPr>
            <a:ln w="19050" cap="rnd">
              <a:solidFill>
                <a:schemeClr val="bg2">
                  <a:lumMod val="50000"/>
                </a:schemeClr>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Variability'!$E$26:$E$46</c:f>
              <c:numCache>
                <c:formatCode>0.00</c:formatCode>
                <c:ptCount val="21"/>
                <c:pt idx="1">
                  <c:v>1.00973732442981</c:v>
                </c:pt>
                <c:pt idx="2">
                  <c:v>0.99733933301598998</c:v>
                </c:pt>
                <c:pt idx="3">
                  <c:v>1.0262379017797327</c:v>
                </c:pt>
                <c:pt idx="4">
                  <c:v>0.94750263569877702</c:v>
                </c:pt>
                <c:pt idx="5">
                  <c:v>0.93338691748428182</c:v>
                </c:pt>
                <c:pt idx="6">
                  <c:v>0.92585916305434812</c:v>
                </c:pt>
                <c:pt idx="7">
                  <c:v>0.98126600740769943</c:v>
                </c:pt>
                <c:pt idx="8">
                  <c:v>0.92769496990254063</c:v>
                </c:pt>
                <c:pt idx="9">
                  <c:v>1.0941683865606529</c:v>
                </c:pt>
                <c:pt idx="10">
                  <c:v>1.0142243610531396</c:v>
                </c:pt>
                <c:pt idx="11">
                  <c:v>1.0231495459354691</c:v>
                </c:pt>
                <c:pt idx="12">
                  <c:v>1.0701508534419246</c:v>
                </c:pt>
                <c:pt idx="13">
                  <c:v>1.0219437118773032</c:v>
                </c:pt>
                <c:pt idx="14">
                  <c:v>1.024163927502151</c:v>
                </c:pt>
                <c:pt idx="15">
                  <c:v>1.0837437885803343</c:v>
                </c:pt>
                <c:pt idx="16">
                  <c:v>0.96317379939517067</c:v>
                </c:pt>
                <c:pt idx="17">
                  <c:v>1.019667679046125</c:v>
                </c:pt>
                <c:pt idx="18">
                  <c:v>1.013111911361011</c:v>
                </c:pt>
                <c:pt idx="19">
                  <c:v>0.99080802755952968</c:v>
                </c:pt>
                <c:pt idx="20">
                  <c:v>1.0101652764662454</c:v>
                </c:pt>
              </c:numCache>
            </c:numRef>
          </c:val>
          <c:smooth val="0"/>
          <c:extLst>
            <c:ext xmlns:c16="http://schemas.microsoft.com/office/drawing/2014/chart" uri="{C3380CC4-5D6E-409C-BE32-E72D297353CC}">
              <c16:uniqueId val="{00000002-B8DB-4381-8C60-63F3EC67F67C}"/>
            </c:ext>
          </c:extLst>
        </c:ser>
        <c:ser>
          <c:idx val="3"/>
          <c:order val="3"/>
          <c:tx>
            <c:v> MISO</c:v>
          </c:tx>
          <c:spPr>
            <a:ln w="19050" cap="rnd">
              <a:solidFill>
                <a:schemeClr val="accent3">
                  <a:lumMod val="75000"/>
                </a:schemeClr>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Variability'!$F$26:$F$46</c:f>
              <c:numCache>
                <c:formatCode>0.00</c:formatCode>
                <c:ptCount val="21"/>
                <c:pt idx="0">
                  <c:v>1.0373586722196699</c:v>
                </c:pt>
                <c:pt idx="1">
                  <c:v>0.96261993734641893</c:v>
                </c:pt>
                <c:pt idx="2">
                  <c:v>1.1040988621837062</c:v>
                </c:pt>
                <c:pt idx="3">
                  <c:v>1.0009228123572893</c:v>
                </c:pt>
                <c:pt idx="4">
                  <c:v>0.95025850018266056</c:v>
                </c:pt>
                <c:pt idx="5">
                  <c:v>0.99408299973461089</c:v>
                </c:pt>
                <c:pt idx="6">
                  <c:v>0.9356138341045882</c:v>
                </c:pt>
                <c:pt idx="7">
                  <c:v>0.95684950776476774</c:v>
                </c:pt>
                <c:pt idx="8">
                  <c:v>1.0890315286903767</c:v>
                </c:pt>
                <c:pt idx="9">
                  <c:v>1.0368675657564808</c:v>
                </c:pt>
                <c:pt idx="10">
                  <c:v>0.9816641008931275</c:v>
                </c:pt>
                <c:pt idx="11">
                  <c:v>1.0085440714831417</c:v>
                </c:pt>
                <c:pt idx="12">
                  <c:v>1.032469973779556</c:v>
                </c:pt>
                <c:pt idx="13">
                  <c:v>0.99448974065624152</c:v>
                </c:pt>
                <c:pt idx="14">
                  <c:v>1.020376779631021</c:v>
                </c:pt>
                <c:pt idx="15">
                  <c:v>1.0847392043036204</c:v>
                </c:pt>
                <c:pt idx="16">
                  <c:v>1.0127552504068822</c:v>
                </c:pt>
                <c:pt idx="17">
                  <c:v>1.0201173328131525</c:v>
                </c:pt>
                <c:pt idx="18">
                  <c:v>1.0007092686054082</c:v>
                </c:pt>
                <c:pt idx="19">
                  <c:v>0.92295118232762141</c:v>
                </c:pt>
                <c:pt idx="20">
                  <c:v>0.99379937533969254</c:v>
                </c:pt>
              </c:numCache>
            </c:numRef>
          </c:val>
          <c:smooth val="0"/>
          <c:extLst>
            <c:ext xmlns:c16="http://schemas.microsoft.com/office/drawing/2014/chart" uri="{C3380CC4-5D6E-409C-BE32-E72D297353CC}">
              <c16:uniqueId val="{00000003-B8DB-4381-8C60-63F3EC67F67C}"/>
            </c:ext>
          </c:extLst>
        </c:ser>
        <c:ser>
          <c:idx val="5"/>
          <c:order val="4"/>
          <c:tx>
            <c:v> ERCOT</c:v>
          </c:tx>
          <c:spPr>
            <a:ln w="19050" cap="rnd">
              <a:solidFill>
                <a:schemeClr val="tx1">
                  <a:lumMod val="75000"/>
                  <a:lumOff val="25000"/>
                </a:schemeClr>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Variability'!$D$26:$D$46</c:f>
              <c:numCache>
                <c:formatCode>0.00</c:formatCode>
                <c:ptCount val="21"/>
                <c:pt idx="1">
                  <c:v>1.08024897467908</c:v>
                </c:pt>
                <c:pt idx="2">
                  <c:v>1.0133708982302705</c:v>
                </c:pt>
                <c:pt idx="3">
                  <c:v>0.95418170229193089</c:v>
                </c:pt>
                <c:pt idx="4">
                  <c:v>0.87645993164872094</c:v>
                </c:pt>
                <c:pt idx="5">
                  <c:v>0.96514356500775422</c:v>
                </c:pt>
                <c:pt idx="6">
                  <c:v>0.86650037346546571</c:v>
                </c:pt>
                <c:pt idx="7">
                  <c:v>0.98531140516858839</c:v>
                </c:pt>
                <c:pt idx="8">
                  <c:v>0.89181110428703914</c:v>
                </c:pt>
                <c:pt idx="9">
                  <c:v>1.0825446691568978</c:v>
                </c:pt>
                <c:pt idx="10">
                  <c:v>0.99556018238090382</c:v>
                </c:pt>
                <c:pt idx="11">
                  <c:v>1.0229890846287328</c:v>
                </c:pt>
                <c:pt idx="12">
                  <c:v>1.1252774085922284</c:v>
                </c:pt>
                <c:pt idx="13">
                  <c:v>1.0343521025775388</c:v>
                </c:pt>
                <c:pt idx="14">
                  <c:v>1.0095735619867787</c:v>
                </c:pt>
                <c:pt idx="15">
                  <c:v>1.0683951997561758</c:v>
                </c:pt>
                <c:pt idx="16">
                  <c:v>0.91961209791522902</c:v>
                </c:pt>
                <c:pt idx="17">
                  <c:v>0.98446148062038263</c:v>
                </c:pt>
                <c:pt idx="18">
                  <c:v>1.0211473139035345</c:v>
                </c:pt>
                <c:pt idx="19">
                  <c:v>1.0283206207353279</c:v>
                </c:pt>
                <c:pt idx="20">
                  <c:v>1.0277024472612704</c:v>
                </c:pt>
              </c:numCache>
            </c:numRef>
          </c:val>
          <c:smooth val="0"/>
          <c:extLst>
            <c:ext xmlns:c16="http://schemas.microsoft.com/office/drawing/2014/chart" uri="{C3380CC4-5D6E-409C-BE32-E72D297353CC}">
              <c16:uniqueId val="{00000004-B8DB-4381-8C60-63F3EC67F67C}"/>
            </c:ext>
          </c:extLst>
        </c:ser>
        <c:ser>
          <c:idx val="2"/>
          <c:order val="5"/>
          <c:tx>
            <c:v> PJM</c:v>
          </c:tx>
          <c:spPr>
            <a:ln w="19050" cap="rnd">
              <a:solidFill>
                <a:schemeClr val="accent6">
                  <a:lumMod val="60000"/>
                  <a:lumOff val="40000"/>
                </a:schemeClr>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Variability'!$G$26:$G$46</c:f>
              <c:numCache>
                <c:formatCode>0.00</c:formatCode>
                <c:ptCount val="21"/>
                <c:pt idx="3">
                  <c:v>1.0732193241209014</c:v>
                </c:pt>
                <c:pt idx="4">
                  <c:v>1.0630963793464521</c:v>
                </c:pt>
                <c:pt idx="5">
                  <c:v>0.99496330402006317</c:v>
                </c:pt>
                <c:pt idx="6">
                  <c:v>0.90097734067396218</c:v>
                </c:pt>
                <c:pt idx="7">
                  <c:v>1.0113540001406394</c:v>
                </c:pt>
                <c:pt idx="8">
                  <c:v>1.0530869480402774</c:v>
                </c:pt>
                <c:pt idx="9">
                  <c:v>1.0596890051599874</c:v>
                </c:pt>
                <c:pt idx="10">
                  <c:v>1.0043934118316957</c:v>
                </c:pt>
                <c:pt idx="11">
                  <c:v>0.99539862215551844</c:v>
                </c:pt>
                <c:pt idx="12">
                  <c:v>1.0109026003644379</c:v>
                </c:pt>
                <c:pt idx="13">
                  <c:v>0.97539118331801999</c:v>
                </c:pt>
                <c:pt idx="14">
                  <c:v>1.009604659294709</c:v>
                </c:pt>
                <c:pt idx="15">
                  <c:v>1.0680100725904442</c:v>
                </c:pt>
                <c:pt idx="16">
                  <c:v>1.0115244103082404</c:v>
                </c:pt>
                <c:pt idx="17">
                  <c:v>0.99232522110965427</c:v>
                </c:pt>
                <c:pt idx="18">
                  <c:v>1.0499715492967336</c:v>
                </c:pt>
                <c:pt idx="19">
                  <c:v>0.96358132069898694</c:v>
                </c:pt>
                <c:pt idx="20">
                  <c:v>1.0156885619355391</c:v>
                </c:pt>
              </c:numCache>
            </c:numRef>
          </c:val>
          <c:smooth val="0"/>
          <c:extLst>
            <c:ext xmlns:c16="http://schemas.microsoft.com/office/drawing/2014/chart" uri="{C3380CC4-5D6E-409C-BE32-E72D297353CC}">
              <c16:uniqueId val="{00000005-B8DB-4381-8C60-63F3EC67F67C}"/>
            </c:ext>
          </c:extLst>
        </c:ser>
        <c:ser>
          <c:idx val="1"/>
          <c:order val="6"/>
          <c:tx>
            <c:v> NYISO</c:v>
          </c:tx>
          <c:spPr>
            <a:ln w="19050" cap="rnd">
              <a:solidFill>
                <a:schemeClr val="accent5"/>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Variability'!$H$26:$H$46</c:f>
              <c:numCache>
                <c:formatCode>0.00</c:formatCode>
                <c:ptCount val="21"/>
                <c:pt idx="2">
                  <c:v>0.9089434939355493</c:v>
                </c:pt>
                <c:pt idx="3">
                  <c:v>1.0239929464172808</c:v>
                </c:pt>
                <c:pt idx="4">
                  <c:v>0.97266435140838581</c:v>
                </c:pt>
                <c:pt idx="5">
                  <c:v>0.96446715880662925</c:v>
                </c:pt>
                <c:pt idx="6">
                  <c:v>0.83554558759453401</c:v>
                </c:pt>
                <c:pt idx="7">
                  <c:v>1.0008595720255722</c:v>
                </c:pt>
                <c:pt idx="8">
                  <c:v>0.99801391499191539</c:v>
                </c:pt>
                <c:pt idx="9">
                  <c:v>0.98853416143013806</c:v>
                </c:pt>
                <c:pt idx="10">
                  <c:v>0.96066365193407521</c:v>
                </c:pt>
                <c:pt idx="11">
                  <c:v>0.9640979511233907</c:v>
                </c:pt>
                <c:pt idx="12">
                  <c:v>0.97751019064925537</c:v>
                </c:pt>
                <c:pt idx="13">
                  <c:v>0.94265401729444587</c:v>
                </c:pt>
                <c:pt idx="14">
                  <c:v>1.0321843677290743</c:v>
                </c:pt>
                <c:pt idx="15">
                  <c:v>1.1045714167060963</c:v>
                </c:pt>
                <c:pt idx="16">
                  <c:v>1.020980034420444</c:v>
                </c:pt>
                <c:pt idx="17">
                  <c:v>1.0350853447552797</c:v>
                </c:pt>
                <c:pt idx="18">
                  <c:v>1.0969981699497624</c:v>
                </c:pt>
                <c:pt idx="19">
                  <c:v>1.0197762783259439</c:v>
                </c:pt>
                <c:pt idx="20">
                  <c:v>1.0724536625860972</c:v>
                </c:pt>
              </c:numCache>
            </c:numRef>
          </c:val>
          <c:smooth val="0"/>
          <c:extLst>
            <c:ext xmlns:c16="http://schemas.microsoft.com/office/drawing/2014/chart" uri="{C3380CC4-5D6E-409C-BE32-E72D297353CC}">
              <c16:uniqueId val="{00000006-B8DB-4381-8C60-63F3EC67F67C}"/>
            </c:ext>
          </c:extLst>
        </c:ser>
        <c:ser>
          <c:idx val="6"/>
          <c:order val="7"/>
          <c:tx>
            <c:v> ISO-NE</c:v>
          </c:tx>
          <c:spPr>
            <a:ln w="19050" cap="rnd">
              <a:solidFill>
                <a:schemeClr val="accent1">
                  <a:lumMod val="60000"/>
                  <a:lumOff val="40000"/>
                </a:schemeClr>
              </a:solidFill>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Variability'!$I$26:$I$46</c:f>
              <c:numCache>
                <c:formatCode>0.00</c:formatCode>
                <c:ptCount val="21"/>
                <c:pt idx="9">
                  <c:v>0.94321053880190187</c:v>
                </c:pt>
                <c:pt idx="10">
                  <c:v>0.99054641971409507</c:v>
                </c:pt>
                <c:pt idx="11">
                  <c:v>1.0660518373738481</c:v>
                </c:pt>
                <c:pt idx="12">
                  <c:v>0.96470769421069558</c:v>
                </c:pt>
                <c:pt idx="13">
                  <c:v>0.89073659742934841</c:v>
                </c:pt>
                <c:pt idx="14">
                  <c:v>0.98779738844844855</c:v>
                </c:pt>
                <c:pt idx="15">
                  <c:v>1.0153378307765848</c:v>
                </c:pt>
                <c:pt idx="16">
                  <c:v>1.0133459679161925</c:v>
                </c:pt>
                <c:pt idx="17">
                  <c:v>1.0015532765994859</c:v>
                </c:pt>
                <c:pt idx="18">
                  <c:v>1.0451347888122418</c:v>
                </c:pt>
                <c:pt idx="19">
                  <c:v>1.040183369755644</c:v>
                </c:pt>
                <c:pt idx="20">
                  <c:v>1.0853874153665182</c:v>
                </c:pt>
              </c:numCache>
            </c:numRef>
          </c:val>
          <c:smooth val="0"/>
          <c:extLst>
            <c:ext xmlns:c16="http://schemas.microsoft.com/office/drawing/2014/chart" uri="{C3380CC4-5D6E-409C-BE32-E72D297353CC}">
              <c16:uniqueId val="{00000007-B8DB-4381-8C60-63F3EC67F67C}"/>
            </c:ext>
          </c:extLst>
        </c:ser>
        <c:ser>
          <c:idx val="0"/>
          <c:order val="8"/>
          <c:tx>
            <c:v> National</c:v>
          </c:tx>
          <c:spPr>
            <a:ln w="31750" cap="rnd">
              <a:solidFill>
                <a:schemeClr val="tx1"/>
              </a:solidFill>
              <a:prstDash val="sysDash"/>
              <a:round/>
            </a:ln>
            <a:effectLst/>
          </c:spPr>
          <c:marker>
            <c:symbol val="none"/>
          </c:marker>
          <c:cat>
            <c:numRef>
              <c:f>'Inter-Annual Variability'!$A$26:$A$46</c:f>
              <c:numCache>
                <c:formatCode>General</c:formatCode>
                <c:ptCount val="21"/>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numCache>
            </c:numRef>
          </c:cat>
          <c:val>
            <c:numRef>
              <c:f>'Inter-Annual Variability'!$B$26:$B$46</c:f>
              <c:numCache>
                <c:formatCode>0.00</c:formatCode>
                <c:ptCount val="21"/>
                <c:pt idx="0">
                  <c:v>1.0876304843096187</c:v>
                </c:pt>
                <c:pt idx="1">
                  <c:v>0.97051935810759993</c:v>
                </c:pt>
                <c:pt idx="2">
                  <c:v>0.9914022588810999</c:v>
                </c:pt>
                <c:pt idx="3">
                  <c:v>0.98078986278141622</c:v>
                </c:pt>
                <c:pt idx="4">
                  <c:v>0.92016378489538242</c:v>
                </c:pt>
                <c:pt idx="5">
                  <c:v>0.95326305140690959</c:v>
                </c:pt>
                <c:pt idx="6">
                  <c:v>0.90207400237299606</c:v>
                </c:pt>
                <c:pt idx="7">
                  <c:v>0.98663625810420763</c:v>
                </c:pt>
                <c:pt idx="8">
                  <c:v>1.0057573986201067</c:v>
                </c:pt>
                <c:pt idx="9">
                  <c:v>1.1007274474910251</c:v>
                </c:pt>
                <c:pt idx="10">
                  <c:v>1.0085092282723027</c:v>
                </c:pt>
                <c:pt idx="11">
                  <c:v>1.0134000027082739</c:v>
                </c:pt>
                <c:pt idx="12">
                  <c:v>1.087536731037686</c:v>
                </c:pt>
                <c:pt idx="13">
                  <c:v>1.0289277430095758</c:v>
                </c:pt>
                <c:pt idx="14">
                  <c:v>1.0159378728901152</c:v>
                </c:pt>
                <c:pt idx="15">
                  <c:v>1.0726119437786608</c:v>
                </c:pt>
                <c:pt idx="16">
                  <c:v>0.95337161923080749</c:v>
                </c:pt>
                <c:pt idx="17">
                  <c:v>1.0117030733036654</c:v>
                </c:pt>
                <c:pt idx="18">
                  <c:v>1.0148400067808117</c:v>
                </c:pt>
                <c:pt idx="19">
                  <c:v>0.98690485824893848</c:v>
                </c:pt>
                <c:pt idx="20">
                  <c:v>1.0011141224710494</c:v>
                </c:pt>
              </c:numCache>
            </c:numRef>
          </c:val>
          <c:smooth val="0"/>
          <c:extLst>
            <c:ext xmlns:c16="http://schemas.microsoft.com/office/drawing/2014/chart" uri="{C3380CC4-5D6E-409C-BE32-E72D297353CC}">
              <c16:uniqueId val="{00000008-B8DB-4381-8C60-63F3EC67F67C}"/>
            </c:ext>
          </c:extLst>
        </c:ser>
        <c:dLbls>
          <c:showLegendKey val="0"/>
          <c:showVal val="0"/>
          <c:showCatName val="0"/>
          <c:showSerName val="0"/>
          <c:showPercent val="0"/>
          <c:showBubbleSize val="0"/>
        </c:dLbls>
        <c:smooth val="0"/>
        <c:axId val="731336280"/>
        <c:axId val="731336608"/>
      </c:lineChart>
      <c:catAx>
        <c:axId val="73133628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31336608"/>
        <c:crosses val="autoZero"/>
        <c:auto val="1"/>
        <c:lblAlgn val="ctr"/>
        <c:lblOffset val="50"/>
        <c:tickLblSkip val="2"/>
        <c:noMultiLvlLbl val="0"/>
      </c:catAx>
      <c:valAx>
        <c:axId val="731336608"/>
        <c:scaling>
          <c:orientation val="minMax"/>
          <c:max val="1.3"/>
          <c:min val="0.70000000000000007"/>
        </c:scaling>
        <c:delete val="0"/>
        <c:axPos val="l"/>
        <c:majorGridlines>
          <c:spPr>
            <a:ln w="3175" cap="flat" cmpd="sng" algn="ctr">
              <a:solidFill>
                <a:schemeClr val="bg1">
                  <a:lumMod val="7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31336280"/>
        <c:crosses val="autoZero"/>
        <c:crossBetween val="between"/>
      </c:valAx>
      <c:spPr>
        <a:noFill/>
        <a:ln>
          <a:noFill/>
        </a:ln>
        <a:effectLst/>
      </c:spPr>
    </c:plotArea>
    <c:legend>
      <c:legendPos val="r"/>
      <c:layout>
        <c:manualLayout>
          <c:xMode val="edge"/>
          <c:yMode val="edge"/>
          <c:x val="0.75139932027727308"/>
          <c:y val="7.3524463288242813E-4"/>
          <c:w val="0.23364341476546202"/>
          <c:h val="0.40611569061679792"/>
        </c:manualLayout>
      </c:layout>
      <c:overlay val="0"/>
      <c:spPr>
        <a:solidFill>
          <a:schemeClr val="bg1"/>
        </a:solidFill>
        <a:ln w="3175">
          <a:solidFill>
            <a:schemeClr val="bg1">
              <a:lumMod val="75000"/>
            </a:schemeClr>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015496088505348E-2"/>
          <c:y val="0.11063778160542433"/>
          <c:w val="0.9088033345771025"/>
          <c:h val="0.74688149332895892"/>
        </c:manualLayout>
      </c:layout>
      <c:areaChart>
        <c:grouping val="stacked"/>
        <c:varyColors val="0"/>
        <c:ser>
          <c:idx val="0"/>
          <c:order val="0"/>
          <c:spPr>
            <a:noFill/>
          </c:spPr>
          <c:cat>
            <c:numRef>
              <c:f>'Performance with Project Age'!$K$32:$K$50</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'Performance with Project Age'!$M$32:$M$50</c:f>
              <c:numCache>
                <c:formatCode>0.0%</c:formatCode>
                <c:ptCount val="19"/>
                <c:pt idx="0">
                  <c:v>1</c:v>
                </c:pt>
                <c:pt idx="1">
                  <c:v>0.92060851502501884</c:v>
                </c:pt>
                <c:pt idx="2">
                  <c:v>0.90703736299387017</c:v>
                </c:pt>
                <c:pt idx="3">
                  <c:v>0.87142032949792025</c:v>
                </c:pt>
                <c:pt idx="4">
                  <c:v>0.87448923250155419</c:v>
                </c:pt>
                <c:pt idx="5">
                  <c:v>0.87721962569152645</c:v>
                </c:pt>
                <c:pt idx="6">
                  <c:v>0.87325441126199299</c:v>
                </c:pt>
                <c:pt idx="7">
                  <c:v>0.88171500063928465</c:v>
                </c:pt>
                <c:pt idx="8">
                  <c:v>0.79607898817135114</c:v>
                </c:pt>
                <c:pt idx="9">
                  <c:v>0.84026992303743842</c:v>
                </c:pt>
                <c:pt idx="10">
                  <c:v>0.82218892185518844</c:v>
                </c:pt>
                <c:pt idx="11">
                  <c:v>0.77479049152469603</c:v>
                </c:pt>
                <c:pt idx="12">
                  <c:v>0.7758690779569154</c:v>
                </c:pt>
                <c:pt idx="13">
                  <c:v>0.78012998997152849</c:v>
                </c:pt>
                <c:pt idx="14">
                  <c:v>0.73744681552022184</c:v>
                </c:pt>
                <c:pt idx="15">
                  <c:v>0.70955598435788481</c:v>
                </c:pt>
                <c:pt idx="16">
                  <c:v>0.57859584233701444</c:v>
                </c:pt>
                <c:pt idx="17">
                  <c:v>0.56418788401171072</c:v>
                </c:pt>
                <c:pt idx="18">
                  <c:v>0.63256996578702807</c:v>
                </c:pt>
              </c:numCache>
            </c:numRef>
          </c:val>
          <c:extLst>
            <c:ext xmlns:c16="http://schemas.microsoft.com/office/drawing/2014/chart" uri="{C3380CC4-5D6E-409C-BE32-E72D297353CC}">
              <c16:uniqueId val="{00000000-4B9C-4D95-8BED-584289366EE0}"/>
            </c:ext>
          </c:extLst>
        </c:ser>
        <c:ser>
          <c:idx val="1"/>
          <c:order val="1"/>
          <c:spPr>
            <a:solidFill>
              <a:schemeClr val="accent1">
                <a:lumMod val="20000"/>
                <a:lumOff val="80000"/>
              </a:schemeClr>
            </a:solidFill>
            <a:ln w="25400">
              <a:noFill/>
            </a:ln>
          </c:spPr>
          <c:cat>
            <c:numRef>
              <c:f>'Performance with Project Age'!$K$32:$K$50</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'Performance with Project Age'!$P$32:$P$50</c:f>
              <c:numCache>
                <c:formatCode>0.0%</c:formatCode>
                <c:ptCount val="19"/>
                <c:pt idx="0">
                  <c:v>0</c:v>
                </c:pt>
                <c:pt idx="1">
                  <c:v>0.11488703399488764</c:v>
                </c:pt>
                <c:pt idx="2">
                  <c:v>0.13198315104867131</c:v>
                </c:pt>
                <c:pt idx="3">
                  <c:v>0.16626333417790351</c:v>
                </c:pt>
                <c:pt idx="4">
                  <c:v>0.16389718611271598</c:v>
                </c:pt>
                <c:pt idx="5">
                  <c:v>0.1323667326273551</c:v>
                </c:pt>
                <c:pt idx="6">
                  <c:v>0.15015204881022381</c:v>
                </c:pt>
                <c:pt idx="7">
                  <c:v>0.15097947674849133</c:v>
                </c:pt>
                <c:pt idx="8">
                  <c:v>0.20763027065617334</c:v>
                </c:pt>
                <c:pt idx="9">
                  <c:v>0.14608051230472052</c:v>
                </c:pt>
                <c:pt idx="10">
                  <c:v>0.15531234170736119</c:v>
                </c:pt>
                <c:pt idx="11">
                  <c:v>0.18886663808769411</c:v>
                </c:pt>
                <c:pt idx="12">
                  <c:v>0.18706804797025045</c:v>
                </c:pt>
                <c:pt idx="13">
                  <c:v>0.13028671070747988</c:v>
                </c:pt>
                <c:pt idx="14">
                  <c:v>0.18841998748783961</c:v>
                </c:pt>
                <c:pt idx="15">
                  <c:v>0.17435183073750993</c:v>
                </c:pt>
                <c:pt idx="16">
                  <c:v>0.27951211594008984</c:v>
                </c:pt>
                <c:pt idx="17">
                  <c:v>0.31691556245442565</c:v>
                </c:pt>
                <c:pt idx="18">
                  <c:v>0.18223147847350962</c:v>
                </c:pt>
              </c:numCache>
            </c:numRef>
          </c:val>
          <c:extLst>
            <c:ext xmlns:c16="http://schemas.microsoft.com/office/drawing/2014/chart" uri="{C3380CC4-5D6E-409C-BE32-E72D297353CC}">
              <c16:uniqueId val="{00000001-4B9C-4D95-8BED-584289366EE0}"/>
            </c:ext>
          </c:extLst>
        </c:ser>
        <c:dLbls>
          <c:showLegendKey val="0"/>
          <c:showVal val="0"/>
          <c:showCatName val="0"/>
          <c:showSerName val="0"/>
          <c:showPercent val="0"/>
          <c:showBubbleSize val="0"/>
        </c:dLbls>
        <c:axId val="368412160"/>
        <c:axId val="376358400"/>
      </c:areaChart>
      <c:areaChart>
        <c:grouping val="stacked"/>
        <c:varyColors val="0"/>
        <c:ser>
          <c:idx val="3"/>
          <c:order val="4"/>
          <c:spPr>
            <a:noFill/>
          </c:spPr>
          <c:cat>
            <c:numRef>
              <c:f>'Performance with Project Age'!$T$32:$T$50</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'Performance with Project Age'!$V$32:$V$41</c:f>
              <c:numCache>
                <c:formatCode>0.0%</c:formatCode>
                <c:ptCount val="10"/>
                <c:pt idx="0">
                  <c:v>1</c:v>
                </c:pt>
                <c:pt idx="1">
                  <c:v>0.96362700004019441</c:v>
                </c:pt>
                <c:pt idx="2">
                  <c:v>0.95513866797425684</c:v>
                </c:pt>
                <c:pt idx="3">
                  <c:v>0.93078486000498961</c:v>
                </c:pt>
                <c:pt idx="4">
                  <c:v>0.92616392547685067</c:v>
                </c:pt>
                <c:pt idx="5">
                  <c:v>0.9204640232212844</c:v>
                </c:pt>
                <c:pt idx="6">
                  <c:v>0.93442045496255821</c:v>
                </c:pt>
                <c:pt idx="7">
                  <c:v>0.94301717898456383</c:v>
                </c:pt>
                <c:pt idx="8">
                  <c:v>0.87925429197954419</c:v>
                </c:pt>
                <c:pt idx="9">
                  <c:v>0.84938552777210019</c:v>
                </c:pt>
              </c:numCache>
            </c:numRef>
          </c:val>
          <c:extLst>
            <c:ext xmlns:c16="http://schemas.microsoft.com/office/drawing/2014/chart" uri="{C3380CC4-5D6E-409C-BE32-E72D297353CC}">
              <c16:uniqueId val="{00000002-4B9C-4D95-8BED-584289366EE0}"/>
            </c:ext>
          </c:extLst>
        </c:ser>
        <c:ser>
          <c:idx val="5"/>
          <c:order val="5"/>
          <c:spPr>
            <a:solidFill>
              <a:schemeClr val="accent3">
                <a:lumMod val="60000"/>
                <a:lumOff val="40000"/>
                <a:alpha val="50196"/>
              </a:schemeClr>
            </a:solidFill>
          </c:spPr>
          <c:cat>
            <c:numRef>
              <c:f>'Performance with Project Age'!$T$32:$T$50</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'Performance with Project Age'!$Y$32:$Y$41</c:f>
              <c:numCache>
                <c:formatCode>0.0%</c:formatCode>
                <c:ptCount val="10"/>
                <c:pt idx="0">
                  <c:v>0</c:v>
                </c:pt>
                <c:pt idx="1">
                  <c:v>9.2534838705632283E-2</c:v>
                </c:pt>
                <c:pt idx="2">
                  <c:v>0.11681537279016707</c:v>
                </c:pt>
                <c:pt idx="3">
                  <c:v>0.13388545066072066</c:v>
                </c:pt>
                <c:pt idx="4">
                  <c:v>0.14842842967148739</c:v>
                </c:pt>
                <c:pt idx="5">
                  <c:v>0.15383389248728174</c:v>
                </c:pt>
                <c:pt idx="6">
                  <c:v>0.13634251333354863</c:v>
                </c:pt>
                <c:pt idx="7">
                  <c:v>0.1638463662805516</c:v>
                </c:pt>
                <c:pt idx="8">
                  <c:v>0.22835172712371909</c:v>
                </c:pt>
                <c:pt idx="9">
                  <c:v>0.1632681107804127</c:v>
                </c:pt>
              </c:numCache>
            </c:numRef>
          </c:val>
          <c:extLst>
            <c:ext xmlns:c16="http://schemas.microsoft.com/office/drawing/2014/chart" uri="{C3380CC4-5D6E-409C-BE32-E72D297353CC}">
              <c16:uniqueId val="{00000003-4B9C-4D95-8BED-584289366EE0}"/>
            </c:ext>
          </c:extLst>
        </c:ser>
        <c:dLbls>
          <c:showLegendKey val="0"/>
          <c:showVal val="0"/>
          <c:showCatName val="0"/>
          <c:showSerName val="0"/>
          <c:showPercent val="0"/>
          <c:showBubbleSize val="0"/>
        </c:dLbls>
        <c:axId val="1143086856"/>
        <c:axId val="1143087512"/>
      </c:areaChart>
      <c:lineChart>
        <c:grouping val="standard"/>
        <c:varyColors val="0"/>
        <c:ser>
          <c:idx val="2"/>
          <c:order val="2"/>
          <c:spPr>
            <a:ln w="38100">
              <a:solidFill>
                <a:schemeClr val="accent1">
                  <a:lumMod val="50000"/>
                </a:schemeClr>
              </a:solidFill>
            </a:ln>
          </c:spPr>
          <c:marker>
            <c:symbol val="none"/>
          </c:marker>
          <c:cat>
            <c:numRef>
              <c:f>'Performance with Project Age'!$K$32:$K$50</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'Performance with Project Age'!$N$32:$N$50</c:f>
              <c:numCache>
                <c:formatCode>0.0%</c:formatCode>
                <c:ptCount val="19"/>
                <c:pt idx="0">
                  <c:v>1</c:v>
                </c:pt>
                <c:pt idx="1">
                  <c:v>0.97104864141993197</c:v>
                </c:pt>
                <c:pt idx="2">
                  <c:v>0.96906869224666103</c:v>
                </c:pt>
                <c:pt idx="3">
                  <c:v>0.96458204128393987</c:v>
                </c:pt>
                <c:pt idx="4">
                  <c:v>0.94837292863610267</c:v>
                </c:pt>
                <c:pt idx="5">
                  <c:v>0.94623590743578956</c:v>
                </c:pt>
                <c:pt idx="6">
                  <c:v>0.9479177281679485</c:v>
                </c:pt>
                <c:pt idx="7">
                  <c:v>0.95048954554757237</c:v>
                </c:pt>
                <c:pt idx="8">
                  <c:v>0.9162070006523404</c:v>
                </c:pt>
                <c:pt idx="9">
                  <c:v>0.91622933201730961</c:v>
                </c:pt>
                <c:pt idx="10">
                  <c:v>0.89375470123337175</c:v>
                </c:pt>
                <c:pt idx="11">
                  <c:v>0.88488874158704478</c:v>
                </c:pt>
                <c:pt idx="12">
                  <c:v>0.87706719398181709</c:v>
                </c:pt>
                <c:pt idx="13">
                  <c:v>0.83947357952068125</c:v>
                </c:pt>
                <c:pt idx="14">
                  <c:v>0.8318352108522773</c:v>
                </c:pt>
                <c:pt idx="15">
                  <c:v>0.7884828778837516</c:v>
                </c:pt>
                <c:pt idx="16">
                  <c:v>0.74706878116590969</c:v>
                </c:pt>
                <c:pt idx="17">
                  <c:v>0.83393654284107932</c:v>
                </c:pt>
                <c:pt idx="18">
                  <c:v>0.75836385841133724</c:v>
                </c:pt>
              </c:numCache>
            </c:numRef>
          </c:val>
          <c:smooth val="0"/>
          <c:extLst>
            <c:ext xmlns:c16="http://schemas.microsoft.com/office/drawing/2014/chart" uri="{C3380CC4-5D6E-409C-BE32-E72D297353CC}">
              <c16:uniqueId val="{00000004-4B9C-4D95-8BED-584289366EE0}"/>
            </c:ext>
          </c:extLst>
        </c:ser>
        <c:dLbls>
          <c:showLegendKey val="0"/>
          <c:showVal val="0"/>
          <c:showCatName val="0"/>
          <c:showSerName val="0"/>
          <c:showPercent val="0"/>
          <c:showBubbleSize val="0"/>
        </c:dLbls>
        <c:marker val="1"/>
        <c:smooth val="0"/>
        <c:axId val="368412160"/>
        <c:axId val="376358400"/>
      </c:lineChart>
      <c:lineChart>
        <c:grouping val="standard"/>
        <c:varyColors val="0"/>
        <c:ser>
          <c:idx val="4"/>
          <c:order val="3"/>
          <c:spPr>
            <a:ln w="38100">
              <a:solidFill>
                <a:schemeClr val="accent3">
                  <a:lumMod val="75000"/>
                </a:schemeClr>
              </a:solidFill>
            </a:ln>
          </c:spPr>
          <c:marker>
            <c:symbol val="none"/>
          </c:marker>
          <c:cat>
            <c:numRef>
              <c:f>'Performance with Project Age'!$T$32:$T$50</c:f>
              <c:numCache>
                <c:formatCode>General</c:formatCode>
                <c:ptCount val="19"/>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numCache>
            </c:numRef>
          </c:cat>
          <c:val>
            <c:numRef>
              <c:f>'Performance with Project Age'!$W$32:$W$41</c:f>
              <c:numCache>
                <c:formatCode>0.0%</c:formatCode>
                <c:ptCount val="10"/>
                <c:pt idx="0">
                  <c:v>1</c:v>
                </c:pt>
                <c:pt idx="1">
                  <c:v>1.0033362353502442</c:v>
                </c:pt>
                <c:pt idx="2">
                  <c:v>1.0080310306760114</c:v>
                </c:pt>
                <c:pt idx="3">
                  <c:v>0.99460416052557132</c:v>
                </c:pt>
                <c:pt idx="4">
                  <c:v>0.9927975379315197</c:v>
                </c:pt>
                <c:pt idx="5">
                  <c:v>0.99038333187446659</c:v>
                </c:pt>
                <c:pt idx="6">
                  <c:v>1.0000199136970842</c:v>
                </c:pt>
                <c:pt idx="7">
                  <c:v>1.0153084246410748</c:v>
                </c:pt>
                <c:pt idx="8">
                  <c:v>0.98148406350311879</c:v>
                </c:pt>
                <c:pt idx="9">
                  <c:v>0.95390074468163777</c:v>
                </c:pt>
              </c:numCache>
            </c:numRef>
          </c:val>
          <c:smooth val="0"/>
          <c:extLst>
            <c:ext xmlns:c16="http://schemas.microsoft.com/office/drawing/2014/chart" uri="{C3380CC4-5D6E-409C-BE32-E72D297353CC}">
              <c16:uniqueId val="{00000005-4B9C-4D95-8BED-584289366EE0}"/>
            </c:ext>
          </c:extLst>
        </c:ser>
        <c:dLbls>
          <c:showLegendKey val="0"/>
          <c:showVal val="0"/>
          <c:showCatName val="0"/>
          <c:showSerName val="0"/>
          <c:showPercent val="0"/>
          <c:showBubbleSize val="0"/>
        </c:dLbls>
        <c:marker val="1"/>
        <c:smooth val="0"/>
        <c:axId val="1143086856"/>
        <c:axId val="1143087512"/>
      </c:lineChart>
      <c:catAx>
        <c:axId val="368412160"/>
        <c:scaling>
          <c:orientation val="minMax"/>
        </c:scaling>
        <c:delete val="0"/>
        <c:axPos val="b"/>
        <c:numFmt formatCode="General" sourceLinked="1"/>
        <c:majorTickMark val="out"/>
        <c:minorTickMark val="none"/>
        <c:tickLblPos val="nextTo"/>
        <c:spPr>
          <a:ln w="3175">
            <a:noFill/>
          </a:ln>
        </c:spPr>
        <c:txPr>
          <a:bodyPr rot="0" vert="horz"/>
          <a:lstStyle/>
          <a:p>
            <a:pPr>
              <a:defRPr/>
            </a:pPr>
            <a:endParaRPr lang="en-US"/>
          </a:p>
        </c:txPr>
        <c:crossAx val="376358400"/>
        <c:crosses val="autoZero"/>
        <c:auto val="1"/>
        <c:lblAlgn val="ctr"/>
        <c:lblOffset val="50"/>
        <c:tickLblSkip val="1"/>
        <c:noMultiLvlLbl val="0"/>
      </c:catAx>
      <c:valAx>
        <c:axId val="376358400"/>
        <c:scaling>
          <c:orientation val="minMax"/>
          <c:max val="1.1200000000000001"/>
          <c:min val="0.5"/>
        </c:scaling>
        <c:delete val="0"/>
        <c:axPos val="l"/>
        <c:majorGridlines>
          <c:spPr>
            <a:ln w="3175">
              <a:solidFill>
                <a:schemeClr val="bg1">
                  <a:lumMod val="75000"/>
                </a:schemeClr>
              </a:solidFill>
            </a:ln>
          </c:spPr>
        </c:majorGridlines>
        <c:numFmt formatCode="0%" sourceLinked="0"/>
        <c:majorTickMark val="out"/>
        <c:minorTickMark val="none"/>
        <c:tickLblPos val="nextTo"/>
        <c:spPr>
          <a:ln w="3175">
            <a:noFill/>
          </a:ln>
        </c:spPr>
        <c:crossAx val="368412160"/>
        <c:crosses val="autoZero"/>
        <c:crossBetween val="between"/>
      </c:valAx>
      <c:valAx>
        <c:axId val="1143087512"/>
        <c:scaling>
          <c:orientation val="minMax"/>
          <c:max val="1.1200000000000001"/>
          <c:min val="0.5"/>
        </c:scaling>
        <c:delete val="0"/>
        <c:axPos val="r"/>
        <c:numFmt formatCode="0.0%" sourceLinked="1"/>
        <c:majorTickMark val="none"/>
        <c:minorTickMark val="none"/>
        <c:tickLblPos val="none"/>
        <c:spPr>
          <a:ln>
            <a:noFill/>
          </a:ln>
        </c:spPr>
        <c:crossAx val="1143086856"/>
        <c:crosses val="max"/>
        <c:crossBetween val="between"/>
      </c:valAx>
      <c:catAx>
        <c:axId val="1143086856"/>
        <c:scaling>
          <c:orientation val="minMax"/>
        </c:scaling>
        <c:delete val="1"/>
        <c:axPos val="b"/>
        <c:numFmt formatCode="General" sourceLinked="1"/>
        <c:majorTickMark val="out"/>
        <c:minorTickMark val="none"/>
        <c:tickLblPos val="nextTo"/>
        <c:crossAx val="1143087512"/>
        <c:crosses val="autoZero"/>
        <c:auto val="1"/>
        <c:lblAlgn val="ctr"/>
        <c:lblOffset val="100"/>
        <c:noMultiLvlLbl val="0"/>
      </c:catAx>
    </c:plotArea>
    <c:plotVisOnly val="1"/>
    <c:dispBlanksAs val="zero"/>
    <c:showDLblsOverMax val="0"/>
  </c:chart>
  <c:spPr>
    <a:solidFill>
      <a:schemeClr val="bg1"/>
    </a:solidFill>
    <a:ln>
      <a:noFill/>
    </a:ln>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39706575139645"/>
          <c:y val="0.14800522979992733"/>
          <c:w val="0.10031987662863499"/>
          <c:h val="0.70810166716869827"/>
        </c:manualLayout>
      </c:layout>
      <c:lineChart>
        <c:grouping val="standard"/>
        <c:varyColors val="0"/>
        <c:ser>
          <c:idx val="1"/>
          <c:order val="0"/>
          <c:spPr>
            <a:ln w="31750" cap="rnd">
              <a:solidFill>
                <a:schemeClr val="tx1">
                  <a:lumMod val="75000"/>
                  <a:lumOff val="25000"/>
                </a:schemeClr>
              </a:solidFill>
              <a:round/>
            </a:ln>
            <a:effectLst/>
          </c:spPr>
          <c:marker>
            <c:symbol val="circle"/>
            <c:size val="5"/>
            <c:spPr>
              <a:solidFill>
                <a:schemeClr val="tx1">
                  <a:lumMod val="75000"/>
                  <a:lumOff val="25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Region'!$B$35:$B$39</c:f>
              <c:numCache>
                <c:formatCode>"$"#,##0_);\("$"#,##0\)</c:formatCode>
                <c:ptCount val="5"/>
                <c:pt idx="0">
                  <c:v>1712.0132972736239</c:v>
                </c:pt>
                <c:pt idx="1">
                  <c:v>1749.6999328906602</c:v>
                </c:pt>
                <c:pt idx="2">
                  <c:v>1677.4225371438299</c:v>
                </c:pt>
                <c:pt idx="3">
                  <c:v>1495.502068740393</c:v>
                </c:pt>
                <c:pt idx="4">
                  <c:v>1436.3540261971232</c:v>
                </c:pt>
              </c:numCache>
            </c:numRef>
          </c:val>
          <c:smooth val="0"/>
          <c:extLst>
            <c:ext xmlns:c16="http://schemas.microsoft.com/office/drawing/2014/chart" uri="{C3380CC4-5D6E-409C-BE32-E72D297353CC}">
              <c16:uniqueId val="{00000000-6FC5-499B-B9F5-81901084DD0F}"/>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82128"/>
        <c:crosses val="autoZero"/>
        <c:crossBetween val="between"/>
        <c:majorUnit val="400"/>
      </c:valAx>
      <c:spPr>
        <a:noFill/>
        <a:ln w="3175">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80134497121959E-2"/>
          <c:y val="0.15199793314712343"/>
          <c:w val="0.88666252700946846"/>
          <c:h val="0.70818827870943502"/>
        </c:manualLayout>
      </c:layout>
      <c:lineChart>
        <c:grouping val="standard"/>
        <c:varyColors val="0"/>
        <c:ser>
          <c:idx val="1"/>
          <c:order val="0"/>
          <c:spPr>
            <a:ln w="3175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Region'!$C$35:$C$39</c:f>
              <c:numCache>
                <c:formatCode>"$"#,##0_);\("$"#,##0\)</c:formatCode>
                <c:ptCount val="5"/>
                <c:pt idx="0">
                  <c:v>1629.2964101984364</c:v>
                </c:pt>
                <c:pt idx="1">
                  <c:v>1686.2053888724765</c:v>
                </c:pt>
                <c:pt idx="2">
                  <c:v>1524.429006763321</c:v>
                </c:pt>
                <c:pt idx="3">
                  <c:v>1339.2800441790612</c:v>
                </c:pt>
                <c:pt idx="4">
                  <c:v>1310.2690985028401</c:v>
                </c:pt>
              </c:numCache>
            </c:numRef>
          </c:val>
          <c:smooth val="0"/>
          <c:extLst>
            <c:ext xmlns:c16="http://schemas.microsoft.com/office/drawing/2014/chart" uri="{C3380CC4-5D6E-409C-BE32-E72D297353CC}">
              <c16:uniqueId val="{00000000-E8D8-46F3-AD3B-3A68071DF801}"/>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605254157575658"/>
          <c:w val="0.88666252700946846"/>
          <c:h val="0.71196726142880673"/>
        </c:manualLayout>
      </c:layout>
      <c:lineChart>
        <c:grouping val="standard"/>
        <c:varyColors val="0"/>
        <c:ser>
          <c:idx val="1"/>
          <c:order val="0"/>
          <c:spPr>
            <a:ln w="31750" cap="rnd">
              <a:solidFill>
                <a:schemeClr val="accent2">
                  <a:lumMod val="60000"/>
                  <a:lumOff val="40000"/>
                </a:schemeClr>
              </a:solidFill>
              <a:round/>
            </a:ln>
            <a:effectLst/>
          </c:spPr>
          <c:marker>
            <c:symbol val="circle"/>
            <c:size val="5"/>
            <c:spPr>
              <a:solidFill>
                <a:schemeClr val="accent2">
                  <a:lumMod val="60000"/>
                  <a:lumOff val="4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Region'!$D$35:$D$39</c:f>
              <c:numCache>
                <c:formatCode>"$"#,##0_);\("$"#,##0\)</c:formatCode>
                <c:ptCount val="5"/>
                <c:pt idx="0">
                  <c:v>1709.1907532405369</c:v>
                </c:pt>
                <c:pt idx="1">
                  <c:v>1695.10023338049</c:v>
                </c:pt>
                <c:pt idx="2">
                  <c:v>1785.5157944045955</c:v>
                </c:pt>
                <c:pt idx="3">
                  <c:v>1524.449878028651</c:v>
                </c:pt>
                <c:pt idx="4">
                  <c:v>1362.1516436166514</c:v>
                </c:pt>
              </c:numCache>
            </c:numRef>
          </c:val>
          <c:smooth val="0"/>
          <c:extLst>
            <c:ext xmlns:c16="http://schemas.microsoft.com/office/drawing/2014/chart" uri="{C3380CC4-5D6E-409C-BE32-E72D297353CC}">
              <c16:uniqueId val="{00000000-41E5-458A-B11F-D978F58FA59A}"/>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noFill/>
        <a:ln w="3175">
          <a:solidFill>
            <a:schemeClr val="bg1">
              <a:lumMod val="75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351115798150248E-2"/>
          <c:y val="0.14813204328448698"/>
          <c:w val="0.88666252700946846"/>
          <c:h val="0.71205387296954314"/>
        </c:manualLayout>
      </c:layout>
      <c:lineChart>
        <c:grouping val="standard"/>
        <c:varyColors val="0"/>
        <c:ser>
          <c:idx val="1"/>
          <c:order val="0"/>
          <c:spPr>
            <a:ln w="31750" cap="rnd">
              <a:solidFill>
                <a:schemeClr val="bg2">
                  <a:lumMod val="50000"/>
                </a:schemeClr>
              </a:solidFill>
              <a:round/>
            </a:ln>
            <a:effectLst/>
          </c:spPr>
          <c:marker>
            <c:symbol val="circle"/>
            <c:size val="5"/>
            <c:spPr>
              <a:solidFill>
                <a:schemeClr val="bg2">
                  <a:lumMod val="5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Region'!$E$35:$E$39</c:f>
              <c:numCache>
                <c:formatCode>"$"#,##0_);\("$"#,##0\)</c:formatCode>
                <c:ptCount val="5"/>
                <c:pt idx="0">
                  <c:v>1643.3075391997713</c:v>
                </c:pt>
                <c:pt idx="1">
                  <c:v>1687.9667383087758</c:v>
                </c:pt>
                <c:pt idx="2">
                  <c:v>1587.2288618209673</c:v>
                </c:pt>
                <c:pt idx="3">
                  <c:v>1400.0911334278135</c:v>
                </c:pt>
                <c:pt idx="4">
                  <c:v>1387.4900190397348</c:v>
                </c:pt>
              </c:numCache>
            </c:numRef>
          </c:val>
          <c:smooth val="0"/>
          <c:extLst>
            <c:ext xmlns:c16="http://schemas.microsoft.com/office/drawing/2014/chart" uri="{C3380CC4-5D6E-409C-BE32-E72D297353CC}">
              <c16:uniqueId val="{00000000-50AF-4527-A83B-1E1229F48504}"/>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noFill/>
        <a:ln w="3175">
          <a:solidFill>
            <a:schemeClr val="bg1">
              <a:lumMod val="75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4802946920723242"/>
          <c:w val="0.88666252700946846"/>
          <c:h val="0.7121564470467977"/>
        </c:manualLayout>
      </c:layout>
      <c:lineChart>
        <c:grouping val="standard"/>
        <c:varyColors val="0"/>
        <c:ser>
          <c:idx val="1"/>
          <c:order val="0"/>
          <c:spPr>
            <a:ln w="31750" cap="rnd">
              <a:solidFill>
                <a:schemeClr val="accent6">
                  <a:lumMod val="60000"/>
                  <a:lumOff val="40000"/>
                </a:schemeClr>
              </a:solidFill>
              <a:round/>
            </a:ln>
            <a:effectLst/>
          </c:spPr>
          <c:marker>
            <c:symbol val="circle"/>
            <c:size val="5"/>
            <c:spPr>
              <a:solidFill>
                <a:schemeClr val="accent6">
                  <a:lumMod val="60000"/>
                  <a:lumOff val="4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Region'!$F$35:$F$39</c:f>
              <c:numCache>
                <c:formatCode>"$"#,##0_);\("$"#,##0\)</c:formatCode>
                <c:ptCount val="5"/>
                <c:pt idx="0">
                  <c:v>2130.8726859727512</c:v>
                </c:pt>
                <c:pt idx="1">
                  <c:v>1906.0348354794744</c:v>
                </c:pt>
                <c:pt idx="2">
                  <c:v>1799.4778169558988</c:v>
                </c:pt>
                <c:pt idx="3">
                  <c:v>1679.5812695167413</c:v>
                </c:pt>
                <c:pt idx="4">
                  <c:v>1469.4717015975054</c:v>
                </c:pt>
              </c:numCache>
            </c:numRef>
          </c:val>
          <c:smooth val="0"/>
          <c:extLst>
            <c:ext xmlns:c16="http://schemas.microsoft.com/office/drawing/2014/chart" uri="{C3380CC4-5D6E-409C-BE32-E72D297353CC}">
              <c16:uniqueId val="{00000000-7495-4896-BD72-CCEBD75659E2}"/>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noFill/>
        <a:ln w="3175">
          <a:solidFill>
            <a:schemeClr val="bg1">
              <a:lumMod val="75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4420687124593071"/>
          <c:w val="0.88666252700946846"/>
          <c:h val="0.72666519652057382"/>
        </c:manualLayout>
      </c:layout>
      <c:lineChart>
        <c:grouping val="standard"/>
        <c:varyColors val="0"/>
        <c:ser>
          <c:idx val="1"/>
          <c:order val="0"/>
          <c:spPr>
            <a:ln w="31750" cap="rnd">
              <a:solidFill>
                <a:schemeClr val="accent3">
                  <a:lumMod val="75000"/>
                </a:schemeClr>
              </a:solidFill>
              <a:round/>
            </a:ln>
            <a:effectLst/>
          </c:spPr>
          <c:marker>
            <c:symbol val="circle"/>
            <c:size val="5"/>
            <c:spPr>
              <a:solidFill>
                <a:schemeClr val="accent3">
                  <a:lumMod val="75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Region'!$G$35:$G$39</c:f>
              <c:numCache>
                <c:formatCode>"$"#,##0_);\("$"#,##0\)</c:formatCode>
                <c:ptCount val="5"/>
                <c:pt idx="0">
                  <c:v>1845.9824217414689</c:v>
                </c:pt>
                <c:pt idx="1">
                  <c:v>1726.2331243744484</c:v>
                </c:pt>
                <c:pt idx="2">
                  <c:v>1836.3647079704958</c:v>
                </c:pt>
                <c:pt idx="3">
                  <c:v>1566.7781994188692</c:v>
                </c:pt>
                <c:pt idx="4">
                  <c:v>1524.699794704447</c:v>
                </c:pt>
              </c:numCache>
            </c:numRef>
          </c:val>
          <c:smooth val="0"/>
          <c:extLst>
            <c:ext xmlns:c16="http://schemas.microsoft.com/office/drawing/2014/chart" uri="{C3380CC4-5D6E-409C-BE32-E72D297353CC}">
              <c16:uniqueId val="{00000000-D625-4838-981E-D00AD4813637}"/>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solidFill>
          <a:schemeClr val="bg1"/>
        </a:solid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4444968635879157"/>
          <c:w val="0.88666252700946846"/>
          <c:h val="0.73049119147508057"/>
        </c:manualLayout>
      </c:layout>
      <c:lineChart>
        <c:grouping val="standard"/>
        <c:varyColors val="0"/>
        <c:ser>
          <c:idx val="1"/>
          <c:order val="0"/>
          <c:spPr>
            <a:ln w="31750" cap="rnd">
              <a:solidFill>
                <a:schemeClr val="accent1">
                  <a:lumMod val="60000"/>
                  <a:lumOff val="40000"/>
                </a:schemeClr>
              </a:solidFill>
              <a:round/>
            </a:ln>
            <a:effectLst/>
          </c:spPr>
          <c:marker>
            <c:symbol val="circle"/>
            <c:size val="5"/>
            <c:spPr>
              <a:solidFill>
                <a:schemeClr val="accent1">
                  <a:lumMod val="60000"/>
                  <a:lumOff val="40000"/>
                </a:schemeClr>
              </a:solidFill>
              <a:ln w="12700">
                <a:solidFill>
                  <a:schemeClr val="bg1"/>
                </a:solidFill>
              </a:ln>
              <a:effectLst/>
            </c:spPr>
          </c:marker>
          <c:dPt>
            <c:idx val="4"/>
            <c:marker>
              <c:symbol val="circle"/>
              <c:size val="5"/>
              <c:spPr>
                <a:solidFill>
                  <a:schemeClr val="accent1">
                    <a:lumMod val="60000"/>
                    <a:lumOff val="40000"/>
                  </a:schemeClr>
                </a:solidFill>
                <a:ln w="12700">
                  <a:solidFill>
                    <a:schemeClr val="bg1"/>
                  </a:solidFill>
                </a:ln>
                <a:effectLst/>
              </c:spPr>
            </c:marker>
            <c:bubble3D val="0"/>
            <c:spPr>
              <a:ln w="31750" cap="rnd">
                <a:solidFill>
                  <a:schemeClr val="accent1">
                    <a:lumMod val="60000"/>
                    <a:lumOff val="40000"/>
                  </a:schemeClr>
                </a:solidFill>
                <a:prstDash val="sysDot"/>
                <a:round/>
              </a:ln>
              <a:effectLst/>
            </c:spPr>
            <c:extLst>
              <c:ext xmlns:c16="http://schemas.microsoft.com/office/drawing/2014/chart" uri="{C3380CC4-5D6E-409C-BE32-E72D297353CC}">
                <c16:uniqueId val="{00000001-4732-4009-8768-563CC084D2BF}"/>
              </c:ext>
            </c:extLst>
          </c:dPt>
          <c:cat>
            <c:numRef>
              <c:f>'CapEx Trend by Region'!$A$35:$A$39</c:f>
              <c:numCache>
                <c:formatCode>General</c:formatCode>
                <c:ptCount val="5"/>
                <c:pt idx="0">
                  <c:v>2015</c:v>
                </c:pt>
                <c:pt idx="1">
                  <c:v>2016</c:v>
                </c:pt>
                <c:pt idx="2">
                  <c:v>2017</c:v>
                </c:pt>
                <c:pt idx="3">
                  <c:v>2018</c:v>
                </c:pt>
                <c:pt idx="4">
                  <c:v>2019</c:v>
                </c:pt>
              </c:numCache>
            </c:numRef>
          </c:cat>
          <c:val>
            <c:numRef>
              <c:f>'CapEx Trend by Region'!$H$35:$H$39</c:f>
              <c:numCache>
                <c:formatCode>"$"#,##0_);\("$"#,##0\)</c:formatCode>
                <c:ptCount val="5"/>
                <c:pt idx="0">
                  <c:v>2137.5345594128362</c:v>
                </c:pt>
                <c:pt idx="1">
                  <c:v>2729.6564926505753</c:v>
                </c:pt>
                <c:pt idx="2">
                  <c:v>2459.8952049373383</c:v>
                </c:pt>
                <c:pt idx="3">
                  <c:v>#N/A</c:v>
                </c:pt>
                <c:pt idx="4">
                  <c:v>2335.5046350898278</c:v>
                </c:pt>
              </c:numCache>
            </c:numRef>
          </c:val>
          <c:smooth val="0"/>
          <c:extLst>
            <c:ext xmlns:c16="http://schemas.microsoft.com/office/drawing/2014/chart" uri="{C3380CC4-5D6E-409C-BE32-E72D297353CC}">
              <c16:uniqueId val="{00000002-4732-4009-8768-563CC084D2BF}"/>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4444968635879157"/>
          <c:w val="0.88666252700946846"/>
          <c:h val="0.73049119147508057"/>
        </c:manualLayout>
      </c:layout>
      <c:lineChart>
        <c:grouping val="standard"/>
        <c:varyColors val="0"/>
        <c:ser>
          <c:idx val="1"/>
          <c:order val="0"/>
          <c:spPr>
            <a:ln w="31750" cap="rnd">
              <a:solidFill>
                <a:schemeClr val="accent4"/>
              </a:solidFill>
              <a:prstDash val="sysDot"/>
              <a:round/>
            </a:ln>
            <a:effectLst/>
          </c:spPr>
          <c:marker>
            <c:symbol val="circle"/>
            <c:size val="5"/>
            <c:spPr>
              <a:solidFill>
                <a:schemeClr val="accent4"/>
              </a:solidFill>
              <a:ln w="12700">
                <a:solidFill>
                  <a:schemeClr val="bg1"/>
                </a:solidFill>
              </a:ln>
              <a:effectLst/>
            </c:spPr>
          </c:marker>
          <c:dPt>
            <c:idx val="4"/>
            <c:marker>
              <c:symbol val="circle"/>
              <c:size val="5"/>
              <c:spPr>
                <a:solidFill>
                  <a:schemeClr val="accent4"/>
                </a:solidFill>
                <a:ln w="12700">
                  <a:solidFill>
                    <a:schemeClr val="bg1"/>
                  </a:solidFill>
                </a:ln>
                <a:effectLst/>
              </c:spPr>
            </c:marker>
            <c:bubble3D val="0"/>
            <c:spPr>
              <a:ln w="31750" cap="rnd">
                <a:solidFill>
                  <a:schemeClr val="accent4"/>
                </a:solidFill>
                <a:prstDash val="sysDot"/>
                <a:round/>
              </a:ln>
              <a:effectLst/>
            </c:spPr>
            <c:extLst>
              <c:ext xmlns:c16="http://schemas.microsoft.com/office/drawing/2014/chart" uri="{C3380CC4-5D6E-409C-BE32-E72D297353CC}">
                <c16:uniqueId val="{00000001-7226-48A6-9A42-D548B36EB0E8}"/>
              </c:ext>
            </c:extLst>
          </c:dPt>
          <c:cat>
            <c:numRef>
              <c:f>'CapEx Trend by Region'!$A$35:$A$39</c:f>
              <c:numCache>
                <c:formatCode>General</c:formatCode>
                <c:ptCount val="5"/>
                <c:pt idx="0">
                  <c:v>2015</c:v>
                </c:pt>
                <c:pt idx="1">
                  <c:v>2016</c:v>
                </c:pt>
                <c:pt idx="2">
                  <c:v>2017</c:v>
                </c:pt>
                <c:pt idx="3">
                  <c:v>2018</c:v>
                </c:pt>
                <c:pt idx="4">
                  <c:v>2019</c:v>
                </c:pt>
              </c:numCache>
            </c:numRef>
          </c:cat>
          <c:val>
            <c:numRef>
              <c:f>'CapEx Trend by Region'!$I$35:$I$39</c:f>
              <c:numCache>
                <c:formatCode>"$"#,##0_);\("$"#,##0\)</c:formatCode>
                <c:ptCount val="5"/>
                <c:pt idx="0">
                  <c:v>2190.9828415303264</c:v>
                </c:pt>
                <c:pt idx="1">
                  <c:v>#N/A</c:v>
                </c:pt>
                <c:pt idx="2">
                  <c:v>#N/A</c:v>
                </c:pt>
                <c:pt idx="3">
                  <c:v>1948.4553545983749</c:v>
                </c:pt>
                <c:pt idx="4">
                  <c:v>#N/A</c:v>
                </c:pt>
              </c:numCache>
            </c:numRef>
          </c:val>
          <c:smooth val="0"/>
          <c:extLst>
            <c:ext xmlns:c16="http://schemas.microsoft.com/office/drawing/2014/chart" uri="{C3380CC4-5D6E-409C-BE32-E72D297353CC}">
              <c16:uniqueId val="{00000002-7226-48A6-9A42-D548B36EB0E8}"/>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2800"/>
        </c:scaling>
        <c:delete val="1"/>
        <c:axPos val="l"/>
        <c:numFmt formatCode="&quot;$&quot;#,##0_);\(&quot;$&quot;#,##0\)" sourceLinked="1"/>
        <c:majorTickMark val="out"/>
        <c:minorTickMark val="none"/>
        <c:tickLblPos val="nextTo"/>
        <c:crossAx val="615682128"/>
        <c:crosses val="autoZero"/>
        <c:crossBetween val="between"/>
        <c:majorUnit val="400"/>
      </c:valAx>
      <c:spPr>
        <a:solidFill>
          <a:schemeClr val="bg1"/>
        </a:solid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679117033447749E-2"/>
          <c:y val="0.11284722222222222"/>
          <c:w val="0.88767985732552679"/>
          <c:h val="0.7842372730752406"/>
        </c:manualLayout>
      </c:layout>
      <c:lineChart>
        <c:grouping val="standard"/>
        <c:varyColors val="0"/>
        <c:ser>
          <c:idx val="0"/>
          <c:order val="0"/>
          <c:spPr>
            <a:ln w="28575"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Region'!$C$35:$C$39</c:f>
              <c:numCache>
                <c:formatCode>"$"#,##0_);\("$"#,##0\)</c:formatCode>
                <c:ptCount val="5"/>
                <c:pt idx="0">
                  <c:v>1629.2964101984364</c:v>
                </c:pt>
                <c:pt idx="1">
                  <c:v>1686.2053888724765</c:v>
                </c:pt>
                <c:pt idx="2">
                  <c:v>1524.429006763321</c:v>
                </c:pt>
                <c:pt idx="3">
                  <c:v>1339.2800441790612</c:v>
                </c:pt>
                <c:pt idx="4">
                  <c:v>1310.2690985028401</c:v>
                </c:pt>
              </c:numCache>
            </c:numRef>
          </c:val>
          <c:smooth val="0"/>
          <c:extLst>
            <c:ext xmlns:c16="http://schemas.microsoft.com/office/drawing/2014/chart" uri="{C3380CC4-5D6E-409C-BE32-E72D297353CC}">
              <c16:uniqueId val="{00000000-C425-4ABD-BF17-46C35AB7A97B}"/>
            </c:ext>
          </c:extLst>
        </c:ser>
        <c:ser>
          <c:idx val="1"/>
          <c:order val="1"/>
          <c:spPr>
            <a:ln w="28575" cap="rnd">
              <a:solidFill>
                <a:schemeClr val="bg2">
                  <a:lumMod val="50000"/>
                </a:schemeClr>
              </a:solidFill>
              <a:round/>
            </a:ln>
            <a:effectLst/>
          </c:spPr>
          <c:marker>
            <c:symbol val="circle"/>
            <c:size val="5"/>
            <c:spPr>
              <a:solidFill>
                <a:schemeClr val="bg2">
                  <a:lumMod val="5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Region'!$E$35:$E$39</c:f>
              <c:numCache>
                <c:formatCode>"$"#,##0_);\("$"#,##0\)</c:formatCode>
                <c:ptCount val="5"/>
                <c:pt idx="0">
                  <c:v>1643.3075391997713</c:v>
                </c:pt>
                <c:pt idx="1">
                  <c:v>1687.9667383087758</c:v>
                </c:pt>
                <c:pt idx="2">
                  <c:v>1587.2288618209673</c:v>
                </c:pt>
                <c:pt idx="3">
                  <c:v>1400.0911334278135</c:v>
                </c:pt>
                <c:pt idx="4">
                  <c:v>1387.4900190397348</c:v>
                </c:pt>
              </c:numCache>
            </c:numRef>
          </c:val>
          <c:smooth val="0"/>
          <c:extLst>
            <c:ext xmlns:c16="http://schemas.microsoft.com/office/drawing/2014/chart" uri="{C3380CC4-5D6E-409C-BE32-E72D297353CC}">
              <c16:uniqueId val="{00000001-C425-4ABD-BF17-46C35AB7A97B}"/>
            </c:ext>
          </c:extLst>
        </c:ser>
        <c:ser>
          <c:idx val="2"/>
          <c:order val="2"/>
          <c:spPr>
            <a:ln w="28575" cap="rnd">
              <a:solidFill>
                <a:schemeClr val="accent3">
                  <a:lumMod val="75000"/>
                </a:schemeClr>
              </a:solidFill>
              <a:round/>
            </a:ln>
            <a:effectLst/>
          </c:spPr>
          <c:marker>
            <c:symbol val="circle"/>
            <c:size val="5"/>
            <c:spPr>
              <a:solidFill>
                <a:schemeClr val="accent3">
                  <a:lumMod val="75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Region'!$G$35:$G$39</c:f>
              <c:numCache>
                <c:formatCode>"$"#,##0_);\("$"#,##0\)</c:formatCode>
                <c:ptCount val="5"/>
                <c:pt idx="0">
                  <c:v>1845.9824217414689</c:v>
                </c:pt>
                <c:pt idx="1">
                  <c:v>1726.2331243744484</c:v>
                </c:pt>
                <c:pt idx="2">
                  <c:v>1836.3647079704958</c:v>
                </c:pt>
                <c:pt idx="3">
                  <c:v>1566.7781994188692</c:v>
                </c:pt>
                <c:pt idx="4">
                  <c:v>1524.699794704447</c:v>
                </c:pt>
              </c:numCache>
            </c:numRef>
          </c:val>
          <c:smooth val="0"/>
          <c:extLst>
            <c:ext xmlns:c16="http://schemas.microsoft.com/office/drawing/2014/chart" uri="{C3380CC4-5D6E-409C-BE32-E72D297353CC}">
              <c16:uniqueId val="{00000002-C425-4ABD-BF17-46C35AB7A97B}"/>
            </c:ext>
          </c:extLst>
        </c:ser>
        <c:ser>
          <c:idx val="3"/>
          <c:order val="3"/>
          <c:spPr>
            <a:ln w="28575" cap="rnd">
              <a:solidFill>
                <a:schemeClr val="accent2">
                  <a:lumMod val="60000"/>
                  <a:lumOff val="40000"/>
                </a:schemeClr>
              </a:solidFill>
              <a:round/>
            </a:ln>
            <a:effectLst/>
          </c:spPr>
          <c:marker>
            <c:symbol val="circle"/>
            <c:size val="5"/>
            <c:spPr>
              <a:solidFill>
                <a:schemeClr val="accent2">
                  <a:lumMod val="60000"/>
                  <a:lumOff val="4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Region'!$D$35:$D$39</c:f>
              <c:numCache>
                <c:formatCode>"$"#,##0_);\("$"#,##0\)</c:formatCode>
                <c:ptCount val="5"/>
                <c:pt idx="0">
                  <c:v>1709.1907532405369</c:v>
                </c:pt>
                <c:pt idx="1">
                  <c:v>1695.10023338049</c:v>
                </c:pt>
                <c:pt idx="2">
                  <c:v>1785.5157944045955</c:v>
                </c:pt>
                <c:pt idx="3">
                  <c:v>1524.449878028651</c:v>
                </c:pt>
                <c:pt idx="4">
                  <c:v>1362.1516436166514</c:v>
                </c:pt>
              </c:numCache>
            </c:numRef>
          </c:val>
          <c:smooth val="0"/>
          <c:extLst>
            <c:ext xmlns:c16="http://schemas.microsoft.com/office/drawing/2014/chart" uri="{C3380CC4-5D6E-409C-BE32-E72D297353CC}">
              <c16:uniqueId val="{00000003-C425-4ABD-BF17-46C35AB7A97B}"/>
            </c:ext>
          </c:extLst>
        </c:ser>
        <c:ser>
          <c:idx val="4"/>
          <c:order val="4"/>
          <c:spPr>
            <a:ln w="28575" cap="rnd">
              <a:solidFill>
                <a:schemeClr val="accent6">
                  <a:lumMod val="60000"/>
                  <a:lumOff val="40000"/>
                </a:schemeClr>
              </a:solidFill>
              <a:round/>
            </a:ln>
            <a:effectLst/>
          </c:spPr>
          <c:marker>
            <c:symbol val="circle"/>
            <c:size val="5"/>
            <c:spPr>
              <a:solidFill>
                <a:schemeClr val="accent6">
                  <a:lumMod val="60000"/>
                  <a:lumOff val="40000"/>
                </a:schemeClr>
              </a:solidFill>
              <a:ln w="12700">
                <a:solidFill>
                  <a:schemeClr val="bg1"/>
                </a:solidFill>
              </a:ln>
              <a:effectLst/>
            </c:spPr>
          </c:marker>
          <c:cat>
            <c:numRef>
              <c:f>'CapEx Trend by Region'!$A$35:$A$39</c:f>
              <c:numCache>
                <c:formatCode>General</c:formatCode>
                <c:ptCount val="5"/>
                <c:pt idx="0">
                  <c:v>2015</c:v>
                </c:pt>
                <c:pt idx="1">
                  <c:v>2016</c:v>
                </c:pt>
                <c:pt idx="2">
                  <c:v>2017</c:v>
                </c:pt>
                <c:pt idx="3">
                  <c:v>2018</c:v>
                </c:pt>
                <c:pt idx="4">
                  <c:v>2019</c:v>
                </c:pt>
              </c:numCache>
            </c:numRef>
          </c:cat>
          <c:val>
            <c:numRef>
              <c:f>'CapEx Trend by Region'!$F$35:$F$39</c:f>
              <c:numCache>
                <c:formatCode>"$"#,##0_);\("$"#,##0\)</c:formatCode>
                <c:ptCount val="5"/>
                <c:pt idx="0">
                  <c:v>2130.8726859727512</c:v>
                </c:pt>
                <c:pt idx="1">
                  <c:v>1906.0348354794744</c:v>
                </c:pt>
                <c:pt idx="2">
                  <c:v>1799.4778169558988</c:v>
                </c:pt>
                <c:pt idx="3">
                  <c:v>1679.5812695167413</c:v>
                </c:pt>
                <c:pt idx="4">
                  <c:v>1469.4717015975054</c:v>
                </c:pt>
              </c:numCache>
            </c:numRef>
          </c:val>
          <c:smooth val="0"/>
          <c:extLst>
            <c:ext xmlns:c16="http://schemas.microsoft.com/office/drawing/2014/chart" uri="{C3380CC4-5D6E-409C-BE32-E72D297353CC}">
              <c16:uniqueId val="{00000004-C425-4ABD-BF17-46C35AB7A97B}"/>
            </c:ext>
          </c:extLst>
        </c:ser>
        <c:ser>
          <c:idx val="5"/>
          <c:order val="5"/>
          <c:spPr>
            <a:ln w="28575" cap="rnd">
              <a:solidFill>
                <a:schemeClr val="accent1">
                  <a:lumMod val="60000"/>
                  <a:lumOff val="40000"/>
                </a:schemeClr>
              </a:solidFill>
              <a:round/>
            </a:ln>
            <a:effectLst/>
          </c:spPr>
          <c:marker>
            <c:symbol val="circle"/>
            <c:size val="5"/>
            <c:spPr>
              <a:solidFill>
                <a:schemeClr val="accent1">
                  <a:lumMod val="60000"/>
                  <a:lumOff val="40000"/>
                </a:schemeClr>
              </a:solidFill>
              <a:ln w="12700">
                <a:solidFill>
                  <a:schemeClr val="bg1"/>
                </a:solidFill>
              </a:ln>
              <a:effectLst/>
            </c:spPr>
          </c:marker>
          <c:dPt>
            <c:idx val="4"/>
            <c:marker>
              <c:symbol val="circle"/>
              <c:size val="5"/>
              <c:spPr>
                <a:solidFill>
                  <a:schemeClr val="accent1">
                    <a:lumMod val="60000"/>
                    <a:lumOff val="40000"/>
                  </a:schemeClr>
                </a:solidFill>
                <a:ln w="12700">
                  <a:solidFill>
                    <a:schemeClr val="bg1"/>
                  </a:solidFill>
                </a:ln>
                <a:effectLst/>
              </c:spPr>
            </c:marker>
            <c:bubble3D val="0"/>
            <c:spPr>
              <a:ln w="28575" cap="rnd">
                <a:solidFill>
                  <a:schemeClr val="accent1">
                    <a:lumMod val="60000"/>
                    <a:lumOff val="40000"/>
                  </a:schemeClr>
                </a:solidFill>
                <a:prstDash val="lgDash"/>
                <a:round/>
              </a:ln>
              <a:effectLst/>
            </c:spPr>
            <c:extLst>
              <c:ext xmlns:c16="http://schemas.microsoft.com/office/drawing/2014/chart" uri="{C3380CC4-5D6E-409C-BE32-E72D297353CC}">
                <c16:uniqueId val="{00000006-C425-4ABD-BF17-46C35AB7A97B}"/>
              </c:ext>
            </c:extLst>
          </c:dPt>
          <c:cat>
            <c:numRef>
              <c:f>'CapEx Trend by Region'!$A$35:$A$39</c:f>
              <c:numCache>
                <c:formatCode>General</c:formatCode>
                <c:ptCount val="5"/>
                <c:pt idx="0">
                  <c:v>2015</c:v>
                </c:pt>
                <c:pt idx="1">
                  <c:v>2016</c:v>
                </c:pt>
                <c:pt idx="2">
                  <c:v>2017</c:v>
                </c:pt>
                <c:pt idx="3">
                  <c:v>2018</c:v>
                </c:pt>
                <c:pt idx="4">
                  <c:v>2019</c:v>
                </c:pt>
              </c:numCache>
            </c:numRef>
          </c:cat>
          <c:val>
            <c:numRef>
              <c:f>'CapEx Trend by Region'!$H$35:$H$39</c:f>
              <c:numCache>
                <c:formatCode>"$"#,##0_);\("$"#,##0\)</c:formatCode>
                <c:ptCount val="5"/>
                <c:pt idx="0">
                  <c:v>2137.5345594128362</c:v>
                </c:pt>
                <c:pt idx="1">
                  <c:v>2729.6564926505753</c:v>
                </c:pt>
                <c:pt idx="2">
                  <c:v>2459.8952049373383</c:v>
                </c:pt>
                <c:pt idx="3">
                  <c:v>#N/A</c:v>
                </c:pt>
                <c:pt idx="4">
                  <c:v>2335.5046350898278</c:v>
                </c:pt>
              </c:numCache>
            </c:numRef>
          </c:val>
          <c:smooth val="0"/>
          <c:extLst>
            <c:ext xmlns:c16="http://schemas.microsoft.com/office/drawing/2014/chart" uri="{C3380CC4-5D6E-409C-BE32-E72D297353CC}">
              <c16:uniqueId val="{00000007-C425-4ABD-BF17-46C35AB7A97B}"/>
            </c:ext>
          </c:extLst>
        </c:ser>
        <c:dLbls>
          <c:showLegendKey val="0"/>
          <c:showVal val="0"/>
          <c:showCatName val="0"/>
          <c:showSerName val="0"/>
          <c:showPercent val="0"/>
          <c:showBubbleSize val="0"/>
        </c:dLbls>
        <c:marker val="1"/>
        <c:smooth val="0"/>
        <c:axId val="970407952"/>
        <c:axId val="970422056"/>
      </c:lineChart>
      <c:catAx>
        <c:axId val="970407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70422056"/>
        <c:crosses val="autoZero"/>
        <c:auto val="1"/>
        <c:lblAlgn val="ctr"/>
        <c:lblOffset val="100"/>
        <c:noMultiLvlLbl val="0"/>
      </c:catAx>
      <c:valAx>
        <c:axId val="970422056"/>
        <c:scaling>
          <c:orientation val="minMax"/>
          <c:max val="2800"/>
          <c:min val="1200"/>
        </c:scaling>
        <c:delete val="0"/>
        <c:axPos val="l"/>
        <c:majorGridlines>
          <c:spPr>
            <a:ln w="3175" cap="flat" cmpd="sng" algn="ctr">
              <a:solidFill>
                <a:schemeClr val="bg1">
                  <a:lumMod val="75000"/>
                </a:schemeClr>
              </a:soli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70407952"/>
        <c:crosses val="autoZero"/>
        <c:crossBetween val="between"/>
        <c:majorUnit val="4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011635089311605E-2"/>
          <c:y val="6.5761935838215227E-2"/>
          <c:w val="0.88997438235421822"/>
          <c:h val="0.87274036578113057"/>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838F-47D2-9C25-FBA2F02F14F6}"/>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838F-47D2-9C25-FBA2F02F14F6}"/>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838F-47D2-9C25-FBA2F02F14F6}"/>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838F-47D2-9C25-FBA2F02F14F6}"/>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838F-47D2-9C25-FBA2F02F14F6}"/>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838F-47D2-9C25-FBA2F02F14F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1-838F-47D2-9C25-FBA2F02F14F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CapEx by Region'!$A$29:$A$34</c:f>
              <c:strCache>
                <c:ptCount val="6"/>
                <c:pt idx="0">
                  <c:v>ERCOT</c:v>
                </c:pt>
                <c:pt idx="1">
                  <c:v>West (non-ISO)</c:v>
                </c:pt>
                <c:pt idx="2">
                  <c:v>SPP</c:v>
                </c:pt>
                <c:pt idx="3">
                  <c:v>PJM</c:v>
                </c:pt>
                <c:pt idx="4">
                  <c:v>MISO</c:v>
                </c:pt>
                <c:pt idx="5">
                  <c:v>ISO-NE</c:v>
                </c:pt>
              </c:strCache>
            </c:strRef>
          </c:cat>
          <c:val>
            <c:numRef>
              <c:f>'2019 CapEx by Region'!$B$29:$B$34</c:f>
              <c:numCache>
                <c:formatCode>"$"#,##0_);\("$"#,##0\)</c:formatCode>
                <c:ptCount val="6"/>
                <c:pt idx="0">
                  <c:v>1310.2690985028401</c:v>
                </c:pt>
                <c:pt idx="1">
                  <c:v>1362.1516436166514</c:v>
                </c:pt>
                <c:pt idx="2">
                  <c:v>1387.4900190397348</c:v>
                </c:pt>
                <c:pt idx="3">
                  <c:v>1469.4717015975054</c:v>
                </c:pt>
                <c:pt idx="4">
                  <c:v>1524.699794704447</c:v>
                </c:pt>
                <c:pt idx="5">
                  <c:v>2335.5046350898278</c:v>
                </c:pt>
              </c:numCache>
            </c:numRef>
          </c:val>
          <c:extLst>
            <c:ext xmlns:c16="http://schemas.microsoft.com/office/drawing/2014/chart" uri="{C3380CC4-5D6E-409C-BE32-E72D297353CC}">
              <c16:uniqueId val="{0000000C-838F-47D2-9C25-FBA2F02F14F6}"/>
            </c:ext>
          </c:extLst>
        </c:ser>
        <c:dLbls>
          <c:showLegendKey val="0"/>
          <c:showVal val="0"/>
          <c:showCatName val="0"/>
          <c:showSerName val="0"/>
          <c:showPercent val="0"/>
          <c:showBubbleSize val="0"/>
        </c:dLbls>
        <c:gapWidth val="80"/>
        <c:axId val="748320480"/>
        <c:axId val="748317528"/>
      </c:barChart>
      <c:catAx>
        <c:axId val="748320480"/>
        <c:scaling>
          <c:orientation val="minMax"/>
        </c:scaling>
        <c:delete val="0"/>
        <c:axPos val="b"/>
        <c:numFmt formatCode="General" sourceLinked="1"/>
        <c:majorTickMark val="none"/>
        <c:minorTickMark val="none"/>
        <c:tickLblPos val="nextTo"/>
        <c:spPr>
          <a:noFill/>
          <a:ln w="6350" cap="flat" cmpd="sng" algn="ctr">
            <a:no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8317528"/>
        <c:crosses val="autoZero"/>
        <c:auto val="1"/>
        <c:lblAlgn val="ctr"/>
        <c:lblOffset val="0"/>
        <c:noMultiLvlLbl val="0"/>
      </c:catAx>
      <c:valAx>
        <c:axId val="748317528"/>
        <c:scaling>
          <c:orientation val="minMax"/>
          <c:max val="3025"/>
          <c:min val="0"/>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one"/>
        <c:spPr>
          <a:noFill/>
          <a:ln w="3175">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8320480"/>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164351395199601E-2"/>
          <c:y val="0.11015411133309828"/>
          <c:w val="0.90376174196786496"/>
          <c:h val="0.86760716104516789"/>
        </c:manualLayout>
      </c:layout>
      <c:bubbleChart>
        <c:varyColors val="0"/>
        <c:ser>
          <c:idx val="0"/>
          <c:order val="0"/>
          <c:spPr>
            <a:noFill/>
            <a:ln w="6350">
              <a:solidFill>
                <a:schemeClr val="tx1"/>
              </a:solidFill>
              <a:prstDash val="solid"/>
            </a:ln>
          </c:spPr>
          <c:invertIfNegative val="1"/>
          <c:xVal>
            <c:numRef>
              <c:f>'2019 CapEx by Region'!$G$29:$G$64</c:f>
              <c:numCache>
                <c:formatCode>General</c:formatCode>
                <c:ptCount val="36"/>
                <c:pt idx="0">
                  <c:v>1</c:v>
                </c:pt>
                <c:pt idx="1">
                  <c:v>1</c:v>
                </c:pt>
                <c:pt idx="2">
                  <c:v>1</c:v>
                </c:pt>
                <c:pt idx="3">
                  <c:v>1</c:v>
                </c:pt>
                <c:pt idx="4">
                  <c:v>1</c:v>
                </c:pt>
                <c:pt idx="5">
                  <c:v>1</c:v>
                </c:pt>
                <c:pt idx="6">
                  <c:v>2</c:v>
                </c:pt>
                <c:pt idx="7">
                  <c:v>2</c:v>
                </c:pt>
                <c:pt idx="8">
                  <c:v>2</c:v>
                </c:pt>
                <c:pt idx="9">
                  <c:v>2</c:v>
                </c:pt>
                <c:pt idx="10">
                  <c:v>3</c:v>
                </c:pt>
                <c:pt idx="11">
                  <c:v>3</c:v>
                </c:pt>
                <c:pt idx="12">
                  <c:v>3</c:v>
                </c:pt>
                <c:pt idx="13">
                  <c:v>3</c:v>
                </c:pt>
                <c:pt idx="14">
                  <c:v>4</c:v>
                </c:pt>
                <c:pt idx="15">
                  <c:v>4</c:v>
                </c:pt>
                <c:pt idx="16">
                  <c:v>4</c:v>
                </c:pt>
                <c:pt idx="17">
                  <c:v>4</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6</c:v>
                </c:pt>
                <c:pt idx="34">
                  <c:v>6</c:v>
                </c:pt>
                <c:pt idx="35">
                  <c:v>6</c:v>
                </c:pt>
              </c:numCache>
            </c:numRef>
          </c:xVal>
          <c:yVal>
            <c:numRef>
              <c:f>'2019 CapEx by Region'!$E$29:$E$64</c:f>
              <c:numCache>
                <c:formatCode>"$"#,##0_);\("$"#,##0\)</c:formatCode>
                <c:ptCount val="36"/>
                <c:pt idx="0">
                  <c:v>1174.6031746031745</c:v>
                </c:pt>
                <c:pt idx="1">
                  <c:v>1291.3578225795216</c:v>
                </c:pt>
                <c:pt idx="2">
                  <c:v>1428.3333333333333</c:v>
                </c:pt>
                <c:pt idx="3">
                  <c:v>1284.6381767320004</c:v>
                </c:pt>
                <c:pt idx="4">
                  <c:v>1404.3249633840499</c:v>
                </c:pt>
                <c:pt idx="5">
                  <c:v>1653.4391534391534</c:v>
                </c:pt>
                <c:pt idx="6">
                  <c:v>1320.0303606982959</c:v>
                </c:pt>
                <c:pt idx="7">
                  <c:v>1396.8253968253969</c:v>
                </c:pt>
                <c:pt idx="8">
                  <c:v>1468.757779437391</c:v>
                </c:pt>
                <c:pt idx="9">
                  <c:v>1195.2861952861952</c:v>
                </c:pt>
                <c:pt idx="10">
                  <c:v>1447.262479079498</c:v>
                </c:pt>
                <c:pt idx="11">
                  <c:v>1232.9170707104311</c:v>
                </c:pt>
                <c:pt idx="12">
                  <c:v>1568.4413969396012</c:v>
                </c:pt>
                <c:pt idx="13">
                  <c:v>1249.8437695288087</c:v>
                </c:pt>
                <c:pt idx="14">
                  <c:v>1436.9375454004335</c:v>
                </c:pt>
                <c:pt idx="15">
                  <c:v>1450.8574608194244</c:v>
                </c:pt>
                <c:pt idx="16">
                  <c:v>1555.5555555555554</c:v>
                </c:pt>
                <c:pt idx="17">
                  <c:v>2034.8668719434886</c:v>
                </c:pt>
                <c:pt idx="18">
                  <c:v>1623.9480479371928</c:v>
                </c:pt>
                <c:pt idx="19">
                  <c:v>1615.2387704644168</c:v>
                </c:pt>
                <c:pt idx="20">
                  <c:v>1661.286844</c:v>
                </c:pt>
                <c:pt idx="21">
                  <c:v>1392.1502851392152</c:v>
                </c:pt>
                <c:pt idx="22">
                  <c:v>1160.1584606677986</c:v>
                </c:pt>
                <c:pt idx="23">
                  <c:v>1500</c:v>
                </c:pt>
                <c:pt idx="24">
                  <c:v>1377.8699248863409</c:v>
                </c:pt>
                <c:pt idx="25">
                  <c:v>1333.3333333333333</c:v>
                </c:pt>
                <c:pt idx="26">
                  <c:v>1667.8500929944203</c:v>
                </c:pt>
                <c:pt idx="27">
                  <c:v>1541.0285880195602</c:v>
                </c:pt>
                <c:pt idx="28">
                  <c:v>1744.352832352941</c:v>
                </c:pt>
                <c:pt idx="29">
                  <c:v>1546.3917525773195</c:v>
                </c:pt>
                <c:pt idx="30">
                  <c:v>1821.9293939393938</c:v>
                </c:pt>
                <c:pt idx="31">
                  <c:v>1652.6737424242424</c:v>
                </c:pt>
                <c:pt idx="32">
                  <c:v>1293.7100226206503</c:v>
                </c:pt>
                <c:pt idx="33">
                  <c:v>2184.1450690086585</c:v>
                </c:pt>
                <c:pt idx="34">
                  <c:v>3000</c:v>
                </c:pt>
                <c:pt idx="35">
                  <c:v>2560.8695652173915</c:v>
                </c:pt>
              </c:numCache>
            </c:numRef>
          </c:yVal>
          <c:bubbleSize>
            <c:numRef>
              <c:f>'2019 CapEx by Region'!$F$29:$F$64</c:f>
              <c:numCache>
                <c:formatCode>#,##0</c:formatCode>
                <c:ptCount val="36"/>
                <c:pt idx="0">
                  <c:v>350.28</c:v>
                </c:pt>
                <c:pt idx="1">
                  <c:v>307.45999999999998</c:v>
                </c:pt>
                <c:pt idx="2">
                  <c:v>300</c:v>
                </c:pt>
                <c:pt idx="3">
                  <c:v>237.6</c:v>
                </c:pt>
                <c:pt idx="4">
                  <c:v>144.9</c:v>
                </c:pt>
                <c:pt idx="5">
                  <c:v>30.24</c:v>
                </c:pt>
                <c:pt idx="6">
                  <c:v>454.53500000000003</c:v>
                </c:pt>
                <c:pt idx="7">
                  <c:v>220.5</c:v>
                </c:pt>
                <c:pt idx="8">
                  <c:v>200.85</c:v>
                </c:pt>
                <c:pt idx="9">
                  <c:v>59.4</c:v>
                </c:pt>
                <c:pt idx="10">
                  <c:v>478</c:v>
                </c:pt>
                <c:pt idx="11">
                  <c:v>275.625</c:v>
                </c:pt>
                <c:pt idx="12">
                  <c:v>199.27500000000001</c:v>
                </c:pt>
                <c:pt idx="13">
                  <c:v>160.02000000000001</c:v>
                </c:pt>
                <c:pt idx="14">
                  <c:v>205.2</c:v>
                </c:pt>
                <c:pt idx="15">
                  <c:v>194.25</c:v>
                </c:pt>
                <c:pt idx="16">
                  <c:v>90</c:v>
                </c:pt>
                <c:pt idx="17">
                  <c:v>4.5</c:v>
                </c:pt>
                <c:pt idx="18">
                  <c:v>398.8</c:v>
                </c:pt>
                <c:pt idx="19">
                  <c:v>299.3</c:v>
                </c:pt>
                <c:pt idx="20">
                  <c:v>250</c:v>
                </c:pt>
                <c:pt idx="21">
                  <c:v>216.44</c:v>
                </c:pt>
                <c:pt idx="22">
                  <c:v>212.04</c:v>
                </c:pt>
                <c:pt idx="23">
                  <c:v>209.44</c:v>
                </c:pt>
                <c:pt idx="24">
                  <c:v>202.36</c:v>
                </c:pt>
                <c:pt idx="25">
                  <c:v>200.1</c:v>
                </c:pt>
                <c:pt idx="26">
                  <c:v>161.30000000000001</c:v>
                </c:pt>
                <c:pt idx="27">
                  <c:v>150</c:v>
                </c:pt>
                <c:pt idx="28">
                  <c:v>140</c:v>
                </c:pt>
                <c:pt idx="29">
                  <c:v>106.7</c:v>
                </c:pt>
                <c:pt idx="30">
                  <c:v>75.900000000000006</c:v>
                </c:pt>
                <c:pt idx="31">
                  <c:v>66</c:v>
                </c:pt>
                <c:pt idx="32">
                  <c:v>48.8</c:v>
                </c:pt>
                <c:pt idx="33">
                  <c:v>28.8</c:v>
                </c:pt>
                <c:pt idx="34">
                  <c:v>5</c:v>
                </c:pt>
                <c:pt idx="35">
                  <c:v>4.5999999999999996</c:v>
                </c:pt>
              </c:numCache>
            </c:numRef>
          </c:bubbleSize>
          <c:bubble3D val="0"/>
          <c:extLst>
            <c:ext xmlns:c16="http://schemas.microsoft.com/office/drawing/2014/chart" uri="{C3380CC4-5D6E-409C-BE32-E72D297353CC}">
              <c16:uniqueId val="{00000000-2123-4085-8008-29C5561CC1C0}"/>
            </c:ext>
          </c:extLst>
        </c:ser>
        <c:dLbls>
          <c:showLegendKey val="0"/>
          <c:showVal val="0"/>
          <c:showCatName val="0"/>
          <c:showSerName val="0"/>
          <c:showPercent val="0"/>
          <c:showBubbleSize val="0"/>
        </c:dLbls>
        <c:bubbleScale val="40"/>
        <c:showNegBubbles val="0"/>
        <c:axId val="358385920"/>
        <c:axId val="358531456"/>
      </c:bubbleChart>
      <c:valAx>
        <c:axId val="358385920"/>
        <c:scaling>
          <c:orientation val="minMax"/>
          <c:max val="6.5"/>
          <c:min val="0.5"/>
        </c:scaling>
        <c:delete val="0"/>
        <c:axPos val="b"/>
        <c:numFmt formatCode="General" sourceLinked="0"/>
        <c:majorTickMark val="out"/>
        <c:minorTickMark val="none"/>
        <c:tickLblPos val="none"/>
        <c:spPr>
          <a:ln w="3175">
            <a:noFill/>
            <a:prstDash val="solid"/>
          </a:ln>
        </c:spPr>
        <c:txPr>
          <a:bodyPr rot="0" vert="horz"/>
          <a:lstStyle/>
          <a:p>
            <a:pPr>
              <a:defRPr>
                <a:solidFill>
                  <a:sysClr val="windowText" lastClr="000000"/>
                </a:solidFill>
              </a:defRPr>
            </a:pPr>
            <a:endParaRPr lang="en-US"/>
          </a:p>
        </c:txPr>
        <c:crossAx val="358531456"/>
        <c:crosses val="autoZero"/>
        <c:crossBetween val="midCat"/>
        <c:majorUnit val="1"/>
      </c:valAx>
      <c:valAx>
        <c:axId val="358531456"/>
        <c:scaling>
          <c:orientation val="minMax"/>
          <c:max val="3025"/>
          <c:min val="0"/>
        </c:scaling>
        <c:delete val="0"/>
        <c:axPos val="l"/>
        <c:majorGridlines>
          <c:spPr>
            <a:ln>
              <a:noFill/>
            </a:ln>
          </c:spPr>
        </c:majorGridlines>
        <c:numFmt formatCode="#,##0" sourceLinked="0"/>
        <c:majorTickMark val="out"/>
        <c:minorTickMark val="none"/>
        <c:tickLblPos val="nextTo"/>
        <c:spPr>
          <a:ln w="3175">
            <a:noFill/>
            <a:prstDash val="solid"/>
          </a:ln>
        </c:spPr>
        <c:txPr>
          <a:bodyPr rot="0" vert="horz"/>
          <a:lstStyle/>
          <a:p>
            <a:pPr>
              <a:defRPr/>
            </a:pPr>
            <a:endParaRPr lang="en-US"/>
          </a:p>
        </c:txPr>
        <c:crossAx val="358385920"/>
        <c:crosses val="autoZero"/>
        <c:crossBetween val="midCat"/>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307793256612151E-2"/>
          <c:y val="9.4394206583552062E-2"/>
          <c:w val="0.90849425570367837"/>
          <c:h val="0.76522715910511185"/>
        </c:manualLayout>
      </c:layout>
      <c:barChart>
        <c:barDir val="col"/>
        <c:grouping val="clustered"/>
        <c:varyColors val="0"/>
        <c:ser>
          <c:idx val="1"/>
          <c:order val="0"/>
          <c:tx>
            <c:v> Generation-Weighted Average</c:v>
          </c:tx>
          <c:spPr>
            <a:solidFill>
              <a:schemeClr val="accent1">
                <a:lumMod val="60000"/>
                <a:lumOff val="40000"/>
              </a:schemeClr>
            </a:solidFill>
            <a:ln w="3175">
              <a:noFill/>
              <a:prstDash val="solid"/>
            </a:ln>
          </c:spPr>
          <c:invertIfNegative val="0"/>
          <c:cat>
            <c:strRef>
              <c:f>'CapEx by Project Capacity'!$A$27:$A$32</c:f>
              <c:strCache>
                <c:ptCount val="6"/>
                <c:pt idx="0">
                  <c:v>≤5 MW</c:v>
                </c:pt>
                <c:pt idx="1">
                  <c:v>5-20 MW</c:v>
                </c:pt>
                <c:pt idx="2">
                  <c:v>20-50 MW</c:v>
                </c:pt>
                <c:pt idx="3">
                  <c:v>50-100 MW</c:v>
                </c:pt>
                <c:pt idx="4">
                  <c:v>100-200 MW</c:v>
                </c:pt>
                <c:pt idx="5">
                  <c:v>&gt;200 MW</c:v>
                </c:pt>
              </c:strCache>
            </c:strRef>
          </c:cat>
          <c:val>
            <c:numRef>
              <c:f>'CapEx by Project Capacity'!$D$27:$D$32</c:f>
              <c:numCache>
                <c:formatCode>"$"#,##0_);\("$"#,##0\)</c:formatCode>
                <c:ptCount val="6"/>
                <c:pt idx="0">
                  <c:v>3766.0992536115455</c:v>
                </c:pt>
                <c:pt idx="1">
                  <c:v>#N/A</c:v>
                </c:pt>
                <c:pt idx="2">
                  <c:v>1702.3575603972445</c:v>
                </c:pt>
                <c:pt idx="3">
                  <c:v>1546.569867781561</c:v>
                </c:pt>
                <c:pt idx="4">
                  <c:v>1519.5027070852059</c:v>
                </c:pt>
                <c:pt idx="5">
                  <c:v>1411.982531304935</c:v>
                </c:pt>
              </c:numCache>
            </c:numRef>
          </c:val>
          <c:extLst>
            <c:ext xmlns:c16="http://schemas.microsoft.com/office/drawing/2014/chart" uri="{C3380CC4-5D6E-409C-BE32-E72D297353CC}">
              <c16:uniqueId val="{00000000-B185-48BD-97A1-21B71872E189}"/>
            </c:ext>
          </c:extLst>
        </c:ser>
        <c:dLbls>
          <c:showLegendKey val="0"/>
          <c:showVal val="0"/>
          <c:showCatName val="0"/>
          <c:showSerName val="0"/>
          <c:showPercent val="0"/>
          <c:showBubbleSize val="0"/>
        </c:dLbls>
        <c:gapWidth val="40"/>
        <c:axId val="1286001368"/>
        <c:axId val="1"/>
      </c:barChart>
      <c:scatterChart>
        <c:scatterStyle val="lineMarker"/>
        <c:varyColors val="0"/>
        <c:ser>
          <c:idx val="0"/>
          <c:order val="1"/>
          <c:tx>
            <c:v> Individual Project</c:v>
          </c:tx>
          <c:spPr>
            <a:ln w="28575">
              <a:noFill/>
            </a:ln>
          </c:spPr>
          <c:marker>
            <c:symbol val="circle"/>
            <c:size val="5"/>
            <c:spPr>
              <a:solidFill>
                <a:schemeClr val="accent6">
                  <a:lumMod val="20000"/>
                  <a:lumOff val="80000"/>
                </a:schemeClr>
              </a:solidFill>
              <a:ln w="3175">
                <a:solidFill>
                  <a:schemeClr val="accent6">
                    <a:lumMod val="50000"/>
                  </a:schemeClr>
                </a:solidFill>
                <a:prstDash val="solid"/>
              </a:ln>
            </c:spPr>
          </c:marker>
          <c:xVal>
            <c:numRef>
              <c:f>'CapEx by Project Capacity'!$G$27:$G$107</c:f>
              <c:numCache>
                <c:formatCode>General</c:formatCode>
                <c:ptCount val="8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3</c:v>
                </c:pt>
                <c:pt idx="17">
                  <c:v>3</c:v>
                </c:pt>
                <c:pt idx="18">
                  <c:v>3</c:v>
                </c:pt>
                <c:pt idx="19">
                  <c:v>3</c:v>
                </c:pt>
                <c:pt idx="20">
                  <c:v>3</c:v>
                </c:pt>
                <c:pt idx="21">
                  <c:v>3</c:v>
                </c:pt>
                <c:pt idx="22">
                  <c:v>3</c:v>
                </c:pt>
                <c:pt idx="23">
                  <c:v>4</c:v>
                </c:pt>
                <c:pt idx="24">
                  <c:v>4</c:v>
                </c:pt>
                <c:pt idx="25">
                  <c:v>4</c:v>
                </c:pt>
                <c:pt idx="26">
                  <c:v>4</c:v>
                </c:pt>
                <c:pt idx="27">
                  <c:v>4</c:v>
                </c:pt>
                <c:pt idx="28">
                  <c:v>4</c:v>
                </c:pt>
                <c:pt idx="29">
                  <c:v>4</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6</c:v>
                </c:pt>
                <c:pt idx="53">
                  <c:v>6</c:v>
                </c:pt>
                <c:pt idx="54">
                  <c:v>6</c:v>
                </c:pt>
                <c:pt idx="55">
                  <c:v>6</c:v>
                </c:pt>
                <c:pt idx="56">
                  <c:v>6</c:v>
                </c:pt>
                <c:pt idx="57">
                  <c:v>6</c:v>
                </c:pt>
                <c:pt idx="58">
                  <c:v>6</c:v>
                </c:pt>
                <c:pt idx="59">
                  <c:v>6</c:v>
                </c:pt>
                <c:pt idx="60">
                  <c:v>6</c:v>
                </c:pt>
                <c:pt idx="61">
                  <c:v>6</c:v>
                </c:pt>
                <c:pt idx="62">
                  <c:v>6</c:v>
                </c:pt>
                <c:pt idx="63">
                  <c:v>6</c:v>
                </c:pt>
                <c:pt idx="64">
                  <c:v>6</c:v>
                </c:pt>
                <c:pt idx="65">
                  <c:v>6</c:v>
                </c:pt>
                <c:pt idx="66">
                  <c:v>6</c:v>
                </c:pt>
                <c:pt idx="67">
                  <c:v>6</c:v>
                </c:pt>
                <c:pt idx="68">
                  <c:v>6</c:v>
                </c:pt>
                <c:pt idx="69">
                  <c:v>6</c:v>
                </c:pt>
                <c:pt idx="70">
                  <c:v>6</c:v>
                </c:pt>
                <c:pt idx="71">
                  <c:v>6</c:v>
                </c:pt>
                <c:pt idx="72">
                  <c:v>6</c:v>
                </c:pt>
                <c:pt idx="73">
                  <c:v>6</c:v>
                </c:pt>
                <c:pt idx="74">
                  <c:v>6</c:v>
                </c:pt>
                <c:pt idx="75">
                  <c:v>6</c:v>
                </c:pt>
                <c:pt idx="76">
                  <c:v>6</c:v>
                </c:pt>
                <c:pt idx="77">
                  <c:v>6</c:v>
                </c:pt>
                <c:pt idx="78">
                  <c:v>6</c:v>
                </c:pt>
                <c:pt idx="79">
                  <c:v>6</c:v>
                </c:pt>
                <c:pt idx="80">
                  <c:v>6</c:v>
                </c:pt>
              </c:numCache>
            </c:numRef>
          </c:xVal>
          <c:yVal>
            <c:numRef>
              <c:f>'CapEx by Project Capacity'!$F$27:$F$107</c:f>
              <c:numCache>
                <c:formatCode>"$"#,##0_);\("$"#,##0\)</c:formatCode>
                <c:ptCount val="81"/>
                <c:pt idx="0">
                  <c:v>2025.6110256180946</c:v>
                </c:pt>
                <c:pt idx="1">
                  <c:v>2034.8668719434886</c:v>
                </c:pt>
                <c:pt idx="2">
                  <c:v>2340.096902735012</c:v>
                </c:pt>
                <c:pt idx="3">
                  <c:v>2560.8695652173915</c:v>
                </c:pt>
                <c:pt idx="4">
                  <c:v>3000</c:v>
                </c:pt>
                <c:pt idx="5">
                  <c:v>3685.8920179102256</c:v>
                </c:pt>
                <c:pt idx="6">
                  <c:v>3685.8920179102256</c:v>
                </c:pt>
                <c:pt idx="7">
                  <c:v>3715.6764705882351</c:v>
                </c:pt>
                <c:pt idx="8">
                  <c:v>4446.8028523541825</c:v>
                </c:pt>
                <c:pt idx="9">
                  <c:v>5087.1671798587213</c:v>
                </c:pt>
                <c:pt idx="10">
                  <c:v>5087.1671798587213</c:v>
                </c:pt>
                <c:pt idx="11">
                  <c:v>5087.1671798587213</c:v>
                </c:pt>
                <c:pt idx="12">
                  <c:v>5087.1671798587213</c:v>
                </c:pt>
                <c:pt idx="13">
                  <c:v>5087.1671798587213</c:v>
                </c:pt>
                <c:pt idx="14">
                  <c:v>5087.1671798587213</c:v>
                </c:pt>
                <c:pt idx="15">
                  <c:v>5087.1671798587213</c:v>
                </c:pt>
                <c:pt idx="16">
                  <c:v>1289.2578601011912</c:v>
                </c:pt>
                <c:pt idx="17">
                  <c:v>1293.7100226206503</c:v>
                </c:pt>
                <c:pt idx="18">
                  <c:v>1635.7703878124616</c:v>
                </c:pt>
                <c:pt idx="19">
                  <c:v>1653.4391534391534</c:v>
                </c:pt>
                <c:pt idx="20">
                  <c:v>1879.5643273231374</c:v>
                </c:pt>
                <c:pt idx="21">
                  <c:v>1985.2397982956277</c:v>
                </c:pt>
                <c:pt idx="22">
                  <c:v>2184.1450690086585</c:v>
                </c:pt>
                <c:pt idx="23">
                  <c:v>1195.2861952861952</c:v>
                </c:pt>
                <c:pt idx="24">
                  <c:v>1365.4801239303845</c:v>
                </c:pt>
                <c:pt idx="25">
                  <c:v>1439.1985734767304</c:v>
                </c:pt>
                <c:pt idx="26">
                  <c:v>1555.5555555555554</c:v>
                </c:pt>
                <c:pt idx="27">
                  <c:v>1652.6737424242424</c:v>
                </c:pt>
                <c:pt idx="28">
                  <c:v>1726.0031503092089</c:v>
                </c:pt>
                <c:pt idx="29">
                  <c:v>1821.9293939393938</c:v>
                </c:pt>
                <c:pt idx="30">
                  <c:v>1019.9833944578891</c:v>
                </c:pt>
                <c:pt idx="31">
                  <c:v>1249.8437695288087</c:v>
                </c:pt>
                <c:pt idx="32">
                  <c:v>1301.6180237174638</c:v>
                </c:pt>
                <c:pt idx="33">
                  <c:v>1351.2629470373122</c:v>
                </c:pt>
                <c:pt idx="34">
                  <c:v>1383.2176621972358</c:v>
                </c:pt>
                <c:pt idx="35">
                  <c:v>1400.454201362604</c:v>
                </c:pt>
                <c:pt idx="36">
                  <c:v>1404.3249633840499</c:v>
                </c:pt>
                <c:pt idx="37">
                  <c:v>1450.8574608194244</c:v>
                </c:pt>
                <c:pt idx="38">
                  <c:v>1474.5412115532524</c:v>
                </c:pt>
                <c:pt idx="39">
                  <c:v>1495.5848655769339</c:v>
                </c:pt>
                <c:pt idx="40">
                  <c:v>1523.6925852716943</c:v>
                </c:pt>
                <c:pt idx="41">
                  <c:v>1541.0285880195602</c:v>
                </c:pt>
                <c:pt idx="42">
                  <c:v>1541.5052169802423</c:v>
                </c:pt>
                <c:pt idx="43">
                  <c:v>1546.3917525773195</c:v>
                </c:pt>
                <c:pt idx="44">
                  <c:v>1568.4413969396012</c:v>
                </c:pt>
                <c:pt idx="45">
                  <c:v>1628.467841438299</c:v>
                </c:pt>
                <c:pt idx="46">
                  <c:v>1667.8500929944203</c:v>
                </c:pt>
                <c:pt idx="47">
                  <c:v>1744.3528323529408</c:v>
                </c:pt>
                <c:pt idx="48">
                  <c:v>1744.352832352941</c:v>
                </c:pt>
                <c:pt idx="49">
                  <c:v>1787.3830631936048</c:v>
                </c:pt>
                <c:pt idx="50">
                  <c:v>1903.3959750769386</c:v>
                </c:pt>
                <c:pt idx="51">
                  <c:v>1985.179844800974</c:v>
                </c:pt>
                <c:pt idx="52">
                  <c:v>1160.1584606677986</c:v>
                </c:pt>
                <c:pt idx="53">
                  <c:v>1174.6031746031745</c:v>
                </c:pt>
                <c:pt idx="54">
                  <c:v>1190.3535385395598</c:v>
                </c:pt>
                <c:pt idx="55">
                  <c:v>1230.5168170631666</c:v>
                </c:pt>
                <c:pt idx="56">
                  <c:v>1232.9170707104311</c:v>
                </c:pt>
                <c:pt idx="57">
                  <c:v>1284.6381767320004</c:v>
                </c:pt>
                <c:pt idx="58">
                  <c:v>1291.3578225795216</c:v>
                </c:pt>
                <c:pt idx="59">
                  <c:v>1320.0303606982959</c:v>
                </c:pt>
                <c:pt idx="60">
                  <c:v>1333.3333333333333</c:v>
                </c:pt>
                <c:pt idx="61">
                  <c:v>1356.5779146289924</c:v>
                </c:pt>
                <c:pt idx="62">
                  <c:v>1359.9778592771854</c:v>
                </c:pt>
                <c:pt idx="63">
                  <c:v>1375.1261275117085</c:v>
                </c:pt>
                <c:pt idx="64">
                  <c:v>1377.8699248863409</c:v>
                </c:pt>
                <c:pt idx="65">
                  <c:v>1392.1502851392152</c:v>
                </c:pt>
                <c:pt idx="66">
                  <c:v>1396.8253968253969</c:v>
                </c:pt>
                <c:pt idx="67">
                  <c:v>1424.8042452963684</c:v>
                </c:pt>
                <c:pt idx="68">
                  <c:v>1424.8042452963684</c:v>
                </c:pt>
                <c:pt idx="69">
                  <c:v>1428.3333333333333</c:v>
                </c:pt>
                <c:pt idx="70">
                  <c:v>1436.9375454004335</c:v>
                </c:pt>
                <c:pt idx="71">
                  <c:v>1447.262479079498</c:v>
                </c:pt>
                <c:pt idx="72">
                  <c:v>1468.757779437391</c:v>
                </c:pt>
                <c:pt idx="73">
                  <c:v>1500</c:v>
                </c:pt>
                <c:pt idx="74">
                  <c:v>1541.5052169802423</c:v>
                </c:pt>
                <c:pt idx="75">
                  <c:v>1552.4718732193444</c:v>
                </c:pt>
                <c:pt idx="76">
                  <c:v>1615.2387704644168</c:v>
                </c:pt>
                <c:pt idx="77">
                  <c:v>1623.9480479371928</c:v>
                </c:pt>
                <c:pt idx="78">
                  <c:v>1661.286844</c:v>
                </c:pt>
                <c:pt idx="79">
                  <c:v>1703.7037037037037</c:v>
                </c:pt>
                <c:pt idx="80">
                  <c:v>1726.18447220755</c:v>
                </c:pt>
              </c:numCache>
            </c:numRef>
          </c:yVal>
          <c:smooth val="0"/>
          <c:extLst>
            <c:ext xmlns:c16="http://schemas.microsoft.com/office/drawing/2014/chart" uri="{C3380CC4-5D6E-409C-BE32-E72D297353CC}">
              <c16:uniqueId val="{00000001-B185-48BD-97A1-21B71872E189}"/>
            </c:ext>
          </c:extLst>
        </c:ser>
        <c:dLbls>
          <c:showLegendKey val="0"/>
          <c:showVal val="0"/>
          <c:showCatName val="0"/>
          <c:showSerName val="0"/>
          <c:showPercent val="0"/>
          <c:showBubbleSize val="0"/>
        </c:dLbls>
        <c:axId val="1286001368"/>
        <c:axId val="1"/>
      </c:scatterChart>
      <c:catAx>
        <c:axId val="1286001368"/>
        <c:scaling>
          <c:orientation val="minMax"/>
        </c:scaling>
        <c:delete val="0"/>
        <c:axPos val="b"/>
        <c:numFmt formatCode="General" sourceLinked="1"/>
        <c:majorTickMark val="out"/>
        <c:minorTickMark val="none"/>
        <c:tickLblPos val="nextTo"/>
        <c:spPr>
          <a:ln w="3175">
            <a:noFill/>
            <a:prstDash val="solid"/>
          </a:ln>
        </c:spPr>
        <c:txPr>
          <a:bodyPr rot="0" vert="horz"/>
          <a:lstStyle/>
          <a:p>
            <a:pPr>
              <a:defRPr/>
            </a:pPr>
            <a:endParaRPr lang="en-US"/>
          </a:p>
        </c:txPr>
        <c:crossAx val="1"/>
        <c:crosses val="autoZero"/>
        <c:auto val="1"/>
        <c:lblAlgn val="ctr"/>
        <c:lblOffset val="50"/>
        <c:tickLblSkip val="1"/>
        <c:tickMarkSkip val="1"/>
        <c:noMultiLvlLbl val="1"/>
      </c:catAx>
      <c:valAx>
        <c:axId val="1"/>
        <c:scaling>
          <c:orientation val="minMax"/>
          <c:max val="5100"/>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a:pPr>
            <a:endParaRPr lang="en-US"/>
          </a:p>
        </c:txPr>
        <c:crossAx val="1286001368"/>
        <c:crosses val="autoZero"/>
        <c:crossBetween val="between"/>
        <c:majorUnit val="1000"/>
      </c:valAx>
      <c:spPr>
        <a:noFill/>
        <a:ln w="25400">
          <a:noFill/>
        </a:ln>
      </c:spPr>
    </c:plotArea>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 r="0.75" t="1" header="0.5" footer="0.5"/>
    <c:pageSetup orientation="landscape"/>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7918433272763978E-2"/>
          <c:y val="0.1109814168073508"/>
          <c:w val="0.89600524989691854"/>
          <c:h val="0.75018460765235784"/>
        </c:manualLayout>
      </c:layout>
      <c:scatterChart>
        <c:scatterStyle val="lineMarker"/>
        <c:varyColors val="0"/>
        <c:ser>
          <c:idx val="0"/>
          <c:order val="0"/>
          <c:tx>
            <c:v>Projects with no 2019 O&amp;M data</c:v>
          </c:tx>
          <c:spPr>
            <a:ln w="28575">
              <a:noFill/>
            </a:ln>
          </c:spPr>
          <c:marker>
            <c:symbol val="circle"/>
            <c:size val="8"/>
            <c:spPr>
              <a:noFill/>
              <a:ln>
                <a:solidFill>
                  <a:srgbClr val="000080"/>
                </a:solidFill>
                <a:prstDash val="solid"/>
              </a:ln>
            </c:spPr>
          </c:marker>
          <c:dPt>
            <c:idx val="9"/>
            <c:marker>
              <c:spPr>
                <a:noFill/>
                <a:ln>
                  <a:noFill/>
                  <a:prstDash val="solid"/>
                </a:ln>
              </c:spPr>
            </c:marker>
            <c:bubble3D val="0"/>
            <c:extLst>
              <c:ext xmlns:c16="http://schemas.microsoft.com/office/drawing/2014/chart" uri="{C3380CC4-5D6E-409C-BE32-E72D297353CC}">
                <c16:uniqueId val="{00000000-D8A3-47C0-99BD-7675F07422FE}"/>
              </c:ext>
            </c:extLst>
          </c:dPt>
          <c:dPt>
            <c:idx val="10"/>
            <c:marker>
              <c:spPr>
                <a:noFill/>
                <a:ln>
                  <a:noFill/>
                  <a:prstDash val="solid"/>
                </a:ln>
              </c:spPr>
            </c:marker>
            <c:bubble3D val="0"/>
            <c:extLst>
              <c:ext xmlns:c16="http://schemas.microsoft.com/office/drawing/2014/chart" uri="{C3380CC4-5D6E-409C-BE32-E72D297353CC}">
                <c16:uniqueId val="{00000001-D8A3-47C0-99BD-7675F07422FE}"/>
              </c:ext>
            </c:extLst>
          </c:dPt>
          <c:dPt>
            <c:idx val="11"/>
            <c:marker>
              <c:spPr>
                <a:noFill/>
                <a:ln>
                  <a:noFill/>
                  <a:prstDash val="solid"/>
                </a:ln>
              </c:spPr>
            </c:marker>
            <c:bubble3D val="0"/>
            <c:extLst>
              <c:ext xmlns:c16="http://schemas.microsoft.com/office/drawing/2014/chart" uri="{C3380CC4-5D6E-409C-BE32-E72D297353CC}">
                <c16:uniqueId val="{00000002-D8A3-47C0-99BD-7675F07422FE}"/>
              </c:ext>
            </c:extLst>
          </c:dPt>
          <c:dPt>
            <c:idx val="12"/>
            <c:marker>
              <c:spPr>
                <a:noFill/>
                <a:ln>
                  <a:noFill/>
                  <a:prstDash val="solid"/>
                </a:ln>
              </c:spPr>
            </c:marker>
            <c:bubble3D val="0"/>
            <c:extLst>
              <c:ext xmlns:c16="http://schemas.microsoft.com/office/drawing/2014/chart" uri="{C3380CC4-5D6E-409C-BE32-E72D297353CC}">
                <c16:uniqueId val="{00000003-D8A3-47C0-99BD-7675F07422FE}"/>
              </c:ext>
            </c:extLst>
          </c:dPt>
          <c:dPt>
            <c:idx val="29"/>
            <c:marker>
              <c:spPr>
                <a:noFill/>
                <a:ln>
                  <a:noFill/>
                  <a:prstDash val="solid"/>
                </a:ln>
              </c:spPr>
            </c:marker>
            <c:bubble3D val="0"/>
            <c:extLst>
              <c:ext xmlns:c16="http://schemas.microsoft.com/office/drawing/2014/chart" uri="{C3380CC4-5D6E-409C-BE32-E72D297353CC}">
                <c16:uniqueId val="{00000004-D8A3-47C0-99BD-7675F07422FE}"/>
              </c:ext>
            </c:extLst>
          </c:dPt>
          <c:dPt>
            <c:idx val="30"/>
            <c:marker>
              <c:spPr>
                <a:noFill/>
                <a:ln>
                  <a:noFill/>
                  <a:prstDash val="solid"/>
                </a:ln>
              </c:spPr>
            </c:marker>
            <c:bubble3D val="0"/>
            <c:extLst>
              <c:ext xmlns:c16="http://schemas.microsoft.com/office/drawing/2014/chart" uri="{C3380CC4-5D6E-409C-BE32-E72D297353CC}">
                <c16:uniqueId val="{00000005-D8A3-47C0-99BD-7675F07422FE}"/>
              </c:ext>
            </c:extLst>
          </c:dPt>
          <c:dPt>
            <c:idx val="31"/>
            <c:marker>
              <c:spPr>
                <a:noFill/>
                <a:ln>
                  <a:noFill/>
                  <a:prstDash val="solid"/>
                </a:ln>
              </c:spPr>
            </c:marker>
            <c:bubble3D val="0"/>
            <c:extLst>
              <c:ext xmlns:c16="http://schemas.microsoft.com/office/drawing/2014/chart" uri="{C3380CC4-5D6E-409C-BE32-E72D297353CC}">
                <c16:uniqueId val="{00000006-D8A3-47C0-99BD-7675F07422FE}"/>
              </c:ext>
            </c:extLst>
          </c:dPt>
          <c:dPt>
            <c:idx val="38"/>
            <c:marker>
              <c:spPr>
                <a:noFill/>
                <a:ln>
                  <a:noFill/>
                  <a:prstDash val="solid"/>
                </a:ln>
              </c:spPr>
            </c:marker>
            <c:bubble3D val="0"/>
            <c:extLst>
              <c:ext xmlns:c16="http://schemas.microsoft.com/office/drawing/2014/chart" uri="{C3380CC4-5D6E-409C-BE32-E72D297353CC}">
                <c16:uniqueId val="{00000007-D8A3-47C0-99BD-7675F07422FE}"/>
              </c:ext>
            </c:extLst>
          </c:dPt>
          <c:dPt>
            <c:idx val="39"/>
            <c:marker>
              <c:spPr>
                <a:noFill/>
                <a:ln>
                  <a:noFill/>
                  <a:prstDash val="solid"/>
                </a:ln>
              </c:spPr>
            </c:marker>
            <c:bubble3D val="0"/>
            <c:extLst>
              <c:ext xmlns:c16="http://schemas.microsoft.com/office/drawing/2014/chart" uri="{C3380CC4-5D6E-409C-BE32-E72D297353CC}">
                <c16:uniqueId val="{00000008-D8A3-47C0-99BD-7675F07422FE}"/>
              </c:ext>
            </c:extLst>
          </c:dPt>
          <c:dPt>
            <c:idx val="40"/>
            <c:marker>
              <c:spPr>
                <a:noFill/>
                <a:ln>
                  <a:noFill/>
                  <a:prstDash val="solid"/>
                </a:ln>
              </c:spPr>
            </c:marker>
            <c:bubble3D val="0"/>
            <c:extLst>
              <c:ext xmlns:c16="http://schemas.microsoft.com/office/drawing/2014/chart" uri="{C3380CC4-5D6E-409C-BE32-E72D297353CC}">
                <c16:uniqueId val="{00000009-D8A3-47C0-99BD-7675F07422FE}"/>
              </c:ext>
            </c:extLst>
          </c:dPt>
          <c:dPt>
            <c:idx val="43"/>
            <c:marker>
              <c:spPr>
                <a:noFill/>
                <a:ln>
                  <a:noFill/>
                  <a:prstDash val="solid"/>
                </a:ln>
              </c:spPr>
            </c:marker>
            <c:bubble3D val="0"/>
            <c:extLst>
              <c:ext xmlns:c16="http://schemas.microsoft.com/office/drawing/2014/chart" uri="{C3380CC4-5D6E-409C-BE32-E72D297353CC}">
                <c16:uniqueId val="{0000000A-D8A3-47C0-99BD-7675F07422FE}"/>
              </c:ext>
            </c:extLst>
          </c:dPt>
          <c:dPt>
            <c:idx val="44"/>
            <c:marker>
              <c:spPr>
                <a:noFill/>
                <a:ln>
                  <a:noFill/>
                  <a:prstDash val="solid"/>
                </a:ln>
              </c:spPr>
            </c:marker>
            <c:bubble3D val="0"/>
            <c:extLst>
              <c:ext xmlns:c16="http://schemas.microsoft.com/office/drawing/2014/chart" uri="{C3380CC4-5D6E-409C-BE32-E72D297353CC}">
                <c16:uniqueId val="{0000000B-D8A3-47C0-99BD-7675F07422FE}"/>
              </c:ext>
            </c:extLst>
          </c:dPt>
          <c:dPt>
            <c:idx val="45"/>
            <c:marker>
              <c:spPr>
                <a:noFill/>
                <a:ln>
                  <a:noFill/>
                  <a:prstDash val="solid"/>
                </a:ln>
              </c:spPr>
            </c:marker>
            <c:bubble3D val="0"/>
            <c:extLst>
              <c:ext xmlns:c16="http://schemas.microsoft.com/office/drawing/2014/chart" uri="{C3380CC4-5D6E-409C-BE32-E72D297353CC}">
                <c16:uniqueId val="{0000000C-D8A3-47C0-99BD-7675F07422FE}"/>
              </c:ext>
            </c:extLst>
          </c:dPt>
          <c:dPt>
            <c:idx val="46"/>
            <c:marker>
              <c:spPr>
                <a:noFill/>
                <a:ln>
                  <a:noFill/>
                  <a:prstDash val="solid"/>
                </a:ln>
              </c:spPr>
            </c:marker>
            <c:bubble3D val="0"/>
            <c:extLst>
              <c:ext xmlns:c16="http://schemas.microsoft.com/office/drawing/2014/chart" uri="{C3380CC4-5D6E-409C-BE32-E72D297353CC}">
                <c16:uniqueId val="{0000000D-D8A3-47C0-99BD-7675F07422FE}"/>
              </c:ext>
            </c:extLst>
          </c:dPt>
          <c:dPt>
            <c:idx val="47"/>
            <c:marker>
              <c:spPr>
                <a:noFill/>
                <a:ln>
                  <a:noFill/>
                  <a:prstDash val="solid"/>
                </a:ln>
              </c:spPr>
            </c:marker>
            <c:bubble3D val="0"/>
            <c:extLst>
              <c:ext xmlns:c16="http://schemas.microsoft.com/office/drawing/2014/chart" uri="{C3380CC4-5D6E-409C-BE32-E72D297353CC}">
                <c16:uniqueId val="{0000000E-D8A3-47C0-99BD-7675F07422FE}"/>
              </c:ext>
            </c:extLst>
          </c:dPt>
          <c:dPt>
            <c:idx val="50"/>
            <c:marker>
              <c:symbol val="none"/>
            </c:marker>
            <c:bubble3D val="0"/>
            <c:extLst>
              <c:ext xmlns:c16="http://schemas.microsoft.com/office/drawing/2014/chart" uri="{C3380CC4-5D6E-409C-BE32-E72D297353CC}">
                <c16:uniqueId val="{0000000F-D8A3-47C0-99BD-7675F07422FE}"/>
              </c:ext>
            </c:extLst>
          </c:dPt>
          <c:dPt>
            <c:idx val="51"/>
            <c:marker>
              <c:symbol val="none"/>
            </c:marker>
            <c:bubble3D val="0"/>
            <c:extLst>
              <c:ext xmlns:c16="http://schemas.microsoft.com/office/drawing/2014/chart" uri="{C3380CC4-5D6E-409C-BE32-E72D297353CC}">
                <c16:uniqueId val="{00000010-D8A3-47C0-99BD-7675F07422FE}"/>
              </c:ext>
            </c:extLst>
          </c:dPt>
          <c:dPt>
            <c:idx val="54"/>
            <c:marker>
              <c:symbol val="none"/>
            </c:marker>
            <c:bubble3D val="0"/>
            <c:extLst>
              <c:ext xmlns:c16="http://schemas.microsoft.com/office/drawing/2014/chart" uri="{C3380CC4-5D6E-409C-BE32-E72D297353CC}">
                <c16:uniqueId val="{00000011-D8A3-47C0-99BD-7675F07422FE}"/>
              </c:ext>
            </c:extLst>
          </c:dPt>
          <c:dPt>
            <c:idx val="55"/>
            <c:marker>
              <c:symbol val="none"/>
            </c:marker>
            <c:bubble3D val="0"/>
            <c:extLst>
              <c:ext xmlns:c16="http://schemas.microsoft.com/office/drawing/2014/chart" uri="{C3380CC4-5D6E-409C-BE32-E72D297353CC}">
                <c16:uniqueId val="{00000012-D8A3-47C0-99BD-7675F07422FE}"/>
              </c:ext>
            </c:extLst>
          </c:dPt>
          <c:dPt>
            <c:idx val="70"/>
            <c:marker>
              <c:symbol val="none"/>
            </c:marker>
            <c:bubble3D val="0"/>
            <c:extLst>
              <c:ext xmlns:c16="http://schemas.microsoft.com/office/drawing/2014/chart" uri="{C3380CC4-5D6E-409C-BE32-E72D297353CC}">
                <c16:uniqueId val="{00000013-D8A3-47C0-99BD-7675F07422FE}"/>
              </c:ext>
            </c:extLst>
          </c:dPt>
          <c:dPt>
            <c:idx val="73"/>
            <c:marker>
              <c:spPr>
                <a:noFill/>
                <a:ln>
                  <a:noFill/>
                  <a:prstDash val="solid"/>
                </a:ln>
              </c:spPr>
            </c:marker>
            <c:bubble3D val="0"/>
            <c:extLst>
              <c:ext xmlns:c16="http://schemas.microsoft.com/office/drawing/2014/chart" uri="{C3380CC4-5D6E-409C-BE32-E72D297353CC}">
                <c16:uniqueId val="{00000014-D8A3-47C0-99BD-7675F07422FE}"/>
              </c:ext>
            </c:extLst>
          </c:dPt>
          <c:dPt>
            <c:idx val="74"/>
            <c:bubble3D val="0"/>
            <c:extLst>
              <c:ext xmlns:c16="http://schemas.microsoft.com/office/drawing/2014/chart" uri="{C3380CC4-5D6E-409C-BE32-E72D297353CC}">
                <c16:uniqueId val="{00000015-D8A3-47C0-99BD-7675F07422FE}"/>
              </c:ext>
            </c:extLst>
          </c:dPt>
          <c:dPt>
            <c:idx val="79"/>
            <c:marker>
              <c:symbol val="none"/>
            </c:marker>
            <c:bubble3D val="0"/>
            <c:extLst>
              <c:ext xmlns:c16="http://schemas.microsoft.com/office/drawing/2014/chart" uri="{C3380CC4-5D6E-409C-BE32-E72D297353CC}">
                <c16:uniqueId val="{00000016-D8A3-47C0-99BD-7675F07422FE}"/>
              </c:ext>
            </c:extLst>
          </c:dPt>
          <c:dPt>
            <c:idx val="83"/>
            <c:marker>
              <c:symbol val="none"/>
            </c:marker>
            <c:bubble3D val="0"/>
            <c:extLst>
              <c:ext xmlns:c16="http://schemas.microsoft.com/office/drawing/2014/chart" uri="{C3380CC4-5D6E-409C-BE32-E72D297353CC}">
                <c16:uniqueId val="{00000017-D8A3-47C0-99BD-7675F07422FE}"/>
              </c:ext>
            </c:extLst>
          </c:dPt>
          <c:dPt>
            <c:idx val="84"/>
            <c:bubble3D val="0"/>
            <c:extLst>
              <c:ext xmlns:c16="http://schemas.microsoft.com/office/drawing/2014/chart" uri="{C3380CC4-5D6E-409C-BE32-E72D297353CC}">
                <c16:uniqueId val="{00000018-D8A3-47C0-99BD-7675F07422FE}"/>
              </c:ext>
            </c:extLst>
          </c:dPt>
          <c:dPt>
            <c:idx val="85"/>
            <c:marker>
              <c:symbol val="none"/>
            </c:marker>
            <c:bubble3D val="0"/>
            <c:extLst>
              <c:ext xmlns:c16="http://schemas.microsoft.com/office/drawing/2014/chart" uri="{C3380CC4-5D6E-409C-BE32-E72D297353CC}">
                <c16:uniqueId val="{00000019-D8A3-47C0-99BD-7675F07422FE}"/>
              </c:ext>
            </c:extLst>
          </c:dPt>
          <c:dPt>
            <c:idx val="86"/>
            <c:bubble3D val="0"/>
            <c:extLst>
              <c:ext xmlns:c16="http://schemas.microsoft.com/office/drawing/2014/chart" uri="{C3380CC4-5D6E-409C-BE32-E72D297353CC}">
                <c16:uniqueId val="{0000001A-D8A3-47C0-99BD-7675F07422FE}"/>
              </c:ext>
            </c:extLst>
          </c:dPt>
          <c:dPt>
            <c:idx val="88"/>
            <c:marker>
              <c:symbol val="none"/>
            </c:marker>
            <c:bubble3D val="0"/>
            <c:extLst>
              <c:ext xmlns:c16="http://schemas.microsoft.com/office/drawing/2014/chart" uri="{C3380CC4-5D6E-409C-BE32-E72D297353CC}">
                <c16:uniqueId val="{0000001B-D8A3-47C0-99BD-7675F07422FE}"/>
              </c:ext>
            </c:extLst>
          </c:dPt>
          <c:dPt>
            <c:idx val="89"/>
            <c:marker>
              <c:symbol val="none"/>
            </c:marker>
            <c:bubble3D val="0"/>
            <c:extLst>
              <c:ext xmlns:c16="http://schemas.microsoft.com/office/drawing/2014/chart" uri="{C3380CC4-5D6E-409C-BE32-E72D297353CC}">
                <c16:uniqueId val="{0000001C-D8A3-47C0-99BD-7675F07422FE}"/>
              </c:ext>
            </c:extLst>
          </c:dPt>
          <c:dPt>
            <c:idx val="90"/>
            <c:marker>
              <c:symbol val="none"/>
            </c:marker>
            <c:bubble3D val="0"/>
            <c:extLst>
              <c:ext xmlns:c16="http://schemas.microsoft.com/office/drawing/2014/chart" uri="{C3380CC4-5D6E-409C-BE32-E72D297353CC}">
                <c16:uniqueId val="{0000001D-D8A3-47C0-99BD-7675F07422FE}"/>
              </c:ext>
            </c:extLst>
          </c:dPt>
          <c:dPt>
            <c:idx val="93"/>
            <c:marker>
              <c:spPr>
                <a:noFill/>
                <a:ln>
                  <a:noFill/>
                  <a:prstDash val="solid"/>
                </a:ln>
              </c:spPr>
            </c:marker>
            <c:bubble3D val="0"/>
            <c:extLst>
              <c:ext xmlns:c16="http://schemas.microsoft.com/office/drawing/2014/chart" uri="{C3380CC4-5D6E-409C-BE32-E72D297353CC}">
                <c16:uniqueId val="{0000001E-D8A3-47C0-99BD-7675F07422FE}"/>
              </c:ext>
            </c:extLst>
          </c:dPt>
          <c:dPt>
            <c:idx val="102"/>
            <c:marker>
              <c:spPr>
                <a:noFill/>
                <a:ln>
                  <a:noFill/>
                  <a:prstDash val="solid"/>
                </a:ln>
              </c:spPr>
            </c:marker>
            <c:bubble3D val="0"/>
            <c:extLst>
              <c:ext xmlns:c16="http://schemas.microsoft.com/office/drawing/2014/chart" uri="{C3380CC4-5D6E-409C-BE32-E72D297353CC}">
                <c16:uniqueId val="{0000001F-D8A3-47C0-99BD-7675F07422FE}"/>
              </c:ext>
            </c:extLst>
          </c:dPt>
          <c:dPt>
            <c:idx val="107"/>
            <c:marker>
              <c:spPr>
                <a:noFill/>
                <a:ln>
                  <a:noFill/>
                  <a:prstDash val="solid"/>
                </a:ln>
              </c:spPr>
            </c:marker>
            <c:bubble3D val="0"/>
            <c:extLst>
              <c:ext xmlns:c16="http://schemas.microsoft.com/office/drawing/2014/chart" uri="{C3380CC4-5D6E-409C-BE32-E72D297353CC}">
                <c16:uniqueId val="{00000020-D8A3-47C0-99BD-7675F07422FE}"/>
              </c:ext>
            </c:extLst>
          </c:dPt>
          <c:dPt>
            <c:idx val="108"/>
            <c:marker>
              <c:spPr>
                <a:noFill/>
                <a:ln>
                  <a:noFill/>
                  <a:prstDash val="solid"/>
                </a:ln>
              </c:spPr>
            </c:marker>
            <c:bubble3D val="0"/>
            <c:extLst>
              <c:ext xmlns:c16="http://schemas.microsoft.com/office/drawing/2014/chart" uri="{C3380CC4-5D6E-409C-BE32-E72D297353CC}">
                <c16:uniqueId val="{00000021-D8A3-47C0-99BD-7675F07422FE}"/>
              </c:ext>
            </c:extLst>
          </c:dPt>
          <c:dPt>
            <c:idx val="109"/>
            <c:marker>
              <c:spPr>
                <a:noFill/>
                <a:ln>
                  <a:noFill/>
                  <a:prstDash val="solid"/>
                </a:ln>
              </c:spPr>
            </c:marker>
            <c:bubble3D val="0"/>
            <c:extLst>
              <c:ext xmlns:c16="http://schemas.microsoft.com/office/drawing/2014/chart" uri="{C3380CC4-5D6E-409C-BE32-E72D297353CC}">
                <c16:uniqueId val="{00000022-D8A3-47C0-99BD-7675F07422FE}"/>
              </c:ext>
            </c:extLst>
          </c:dPt>
          <c:xVal>
            <c:numRef>
              <c:f>'O&amp;M Over Time'!$A$116:$A$192</c:f>
              <c:numCache>
                <c:formatCode>General</c:formatCode>
                <c:ptCount val="77"/>
                <c:pt idx="0">
                  <c:v>1984</c:v>
                </c:pt>
                <c:pt idx="1">
                  <c:v>1984</c:v>
                </c:pt>
                <c:pt idx="2">
                  <c:v>1984</c:v>
                </c:pt>
                <c:pt idx="3">
                  <c:v>1984</c:v>
                </c:pt>
                <c:pt idx="4">
                  <c:v>1985</c:v>
                </c:pt>
                <c:pt idx="5">
                  <c:v>1985</c:v>
                </c:pt>
                <c:pt idx="6">
                  <c:v>1985</c:v>
                </c:pt>
                <c:pt idx="7">
                  <c:v>1985</c:v>
                </c:pt>
                <c:pt idx="8">
                  <c:v>1985</c:v>
                </c:pt>
                <c:pt idx="9">
                  <c:v>1985</c:v>
                </c:pt>
                <c:pt idx="10">
                  <c:v>1987</c:v>
                </c:pt>
                <c:pt idx="11">
                  <c:v>1987</c:v>
                </c:pt>
                <c:pt idx="12">
                  <c:v>1987</c:v>
                </c:pt>
                <c:pt idx="13">
                  <c:v>1987</c:v>
                </c:pt>
                <c:pt idx="14">
                  <c:v>1987</c:v>
                </c:pt>
                <c:pt idx="15">
                  <c:v>1987</c:v>
                </c:pt>
                <c:pt idx="16">
                  <c:v>1989</c:v>
                </c:pt>
                <c:pt idx="17">
                  <c:v>1989</c:v>
                </c:pt>
                <c:pt idx="18">
                  <c:v>1989</c:v>
                </c:pt>
                <c:pt idx="19">
                  <c:v>1990</c:v>
                </c:pt>
                <c:pt idx="20">
                  <c:v>1990</c:v>
                </c:pt>
                <c:pt idx="21">
                  <c:v>1990</c:v>
                </c:pt>
                <c:pt idx="22">
                  <c:v>1990</c:v>
                </c:pt>
                <c:pt idx="23">
                  <c:v>1990</c:v>
                </c:pt>
                <c:pt idx="24">
                  <c:v>1994</c:v>
                </c:pt>
                <c:pt idx="25">
                  <c:v>1994</c:v>
                </c:pt>
                <c:pt idx="26">
                  <c:v>1994</c:v>
                </c:pt>
                <c:pt idx="27">
                  <c:v>1994</c:v>
                </c:pt>
                <c:pt idx="28">
                  <c:v>1994</c:v>
                </c:pt>
                <c:pt idx="29">
                  <c:v>1998</c:v>
                </c:pt>
                <c:pt idx="30">
                  <c:v>1998</c:v>
                </c:pt>
                <c:pt idx="31">
                  <c:v>1998</c:v>
                </c:pt>
                <c:pt idx="32">
                  <c:v>1998</c:v>
                </c:pt>
                <c:pt idx="33">
                  <c:v>1999</c:v>
                </c:pt>
                <c:pt idx="34">
                  <c:v>1999</c:v>
                </c:pt>
                <c:pt idx="35">
                  <c:v>1999</c:v>
                </c:pt>
                <c:pt idx="36">
                  <c:v>1999</c:v>
                </c:pt>
                <c:pt idx="37">
                  <c:v>1999</c:v>
                </c:pt>
                <c:pt idx="38">
                  <c:v>1999</c:v>
                </c:pt>
                <c:pt idx="39">
                  <c:v>1999</c:v>
                </c:pt>
                <c:pt idx="40">
                  <c:v>1999</c:v>
                </c:pt>
                <c:pt idx="41">
                  <c:v>1999</c:v>
                </c:pt>
                <c:pt idx="42">
                  <c:v>1999</c:v>
                </c:pt>
                <c:pt idx="43">
                  <c:v>1999</c:v>
                </c:pt>
                <c:pt idx="44">
                  <c:v>1999</c:v>
                </c:pt>
                <c:pt idx="45">
                  <c:v>1999</c:v>
                </c:pt>
                <c:pt idx="46">
                  <c:v>1999</c:v>
                </c:pt>
                <c:pt idx="47">
                  <c:v>1999</c:v>
                </c:pt>
                <c:pt idx="48">
                  <c:v>1999</c:v>
                </c:pt>
                <c:pt idx="49">
                  <c:v>1999</c:v>
                </c:pt>
                <c:pt idx="50">
                  <c:v>2000</c:v>
                </c:pt>
                <c:pt idx="51">
                  <c:v>2000</c:v>
                </c:pt>
                <c:pt idx="52">
                  <c:v>2000</c:v>
                </c:pt>
                <c:pt idx="53">
                  <c:v>2000</c:v>
                </c:pt>
                <c:pt idx="54">
                  <c:v>2000</c:v>
                </c:pt>
                <c:pt idx="55">
                  <c:v>2000</c:v>
                </c:pt>
                <c:pt idx="56">
                  <c:v>2001</c:v>
                </c:pt>
                <c:pt idx="57">
                  <c:v>2001</c:v>
                </c:pt>
                <c:pt idx="58">
                  <c:v>2001</c:v>
                </c:pt>
                <c:pt idx="59">
                  <c:v>2001</c:v>
                </c:pt>
                <c:pt idx="60">
                  <c:v>2001</c:v>
                </c:pt>
                <c:pt idx="61">
                  <c:v>2001</c:v>
                </c:pt>
                <c:pt idx="62">
                  <c:v>2001</c:v>
                </c:pt>
                <c:pt idx="63">
                  <c:v>2001</c:v>
                </c:pt>
                <c:pt idx="64">
                  <c:v>2001</c:v>
                </c:pt>
                <c:pt idx="65">
                  <c:v>2002</c:v>
                </c:pt>
                <c:pt idx="66">
                  <c:v>2002</c:v>
                </c:pt>
                <c:pt idx="67">
                  <c:v>2002</c:v>
                </c:pt>
                <c:pt idx="68">
                  <c:v>2002</c:v>
                </c:pt>
                <c:pt idx="69">
                  <c:v>2002</c:v>
                </c:pt>
                <c:pt idx="70">
                  <c:v>2002</c:v>
                </c:pt>
                <c:pt idx="71">
                  <c:v>2002</c:v>
                </c:pt>
                <c:pt idx="72">
                  <c:v>2002</c:v>
                </c:pt>
                <c:pt idx="73">
                  <c:v>2002</c:v>
                </c:pt>
                <c:pt idx="74">
                  <c:v>2004</c:v>
                </c:pt>
                <c:pt idx="75">
                  <c:v>2006</c:v>
                </c:pt>
                <c:pt idx="76">
                  <c:v>2007</c:v>
                </c:pt>
              </c:numCache>
            </c:numRef>
          </c:xVal>
          <c:yVal>
            <c:numRef>
              <c:f>'O&amp;M Over Time'!$C$116:$C$192</c:f>
              <c:numCache>
                <c:formatCode>"$"#,##0</c:formatCode>
                <c:ptCount val="77"/>
                <c:pt idx="0">
                  <c:v>152.38104685269531</c:v>
                </c:pt>
                <c:pt idx="1">
                  <c:v>84.48389282929746</c:v>
                </c:pt>
                <c:pt idx="2">
                  <c:v>83.686334064371138</c:v>
                </c:pt>
                <c:pt idx="3">
                  <c:v>68.243197629687785</c:v>
                </c:pt>
                <c:pt idx="4">
                  <c:v>59.850083779462359</c:v>
                </c:pt>
                <c:pt idx="5">
                  <c:v>57.163622590279168</c:v>
                </c:pt>
                <c:pt idx="6">
                  <c:v>88.200336963325867</c:v>
                </c:pt>
                <c:pt idx="7">
                  <c:v>115.4732747825477</c:v>
                </c:pt>
                <c:pt idx="8">
                  <c:v>101.73347003332708</c:v>
                </c:pt>
                <c:pt idx="9">
                  <c:v>108.97652280370437</c:v>
                </c:pt>
                <c:pt idx="10">
                  <c:v>68.74257910582088</c:v>
                </c:pt>
                <c:pt idx="11">
                  <c:v>78.004645464495766</c:v>
                </c:pt>
                <c:pt idx="12">
                  <c:v>85.374013550724399</c:v>
                </c:pt>
                <c:pt idx="13">
                  <c:v>90.288424865711377</c:v>
                </c:pt>
                <c:pt idx="14">
                  <c:v>95.728862367955514</c:v>
                </c:pt>
                <c:pt idx="15">
                  <c:v>52.588888679620226</c:v>
                </c:pt>
                <c:pt idx="16">
                  <c:v>51.310304108233822</c:v>
                </c:pt>
                <c:pt idx="17">
                  <c:v>50.044407645945761</c:v>
                </c:pt>
                <c:pt idx="18">
                  <c:v>51.532172609159204</c:v>
                </c:pt>
                <c:pt idx="19">
                  <c:v>62.967001796936188</c:v>
                </c:pt>
                <c:pt idx="20">
                  <c:v>64.464856372347114</c:v>
                </c:pt>
                <c:pt idx="21">
                  <c:v>62.006357097695229</c:v>
                </c:pt>
                <c:pt idx="22">
                  <c:v>114.4817558455532</c:v>
                </c:pt>
                <c:pt idx="23">
                  <c:v>64.074057057092929</c:v>
                </c:pt>
                <c:pt idx="24">
                  <c:v>36.917236597964823</c:v>
                </c:pt>
                <c:pt idx="25">
                  <c:v>64.581328704706877</c:v>
                </c:pt>
                <c:pt idx="26">
                  <c:v>53.408801616077618</c:v>
                </c:pt>
                <c:pt idx="27">
                  <c:v>109.91817334210008</c:v>
                </c:pt>
                <c:pt idx="28">
                  <c:v>75.49378423516589</c:v>
                </c:pt>
                <c:pt idx="29">
                  <c:v>56.613131963310558</c:v>
                </c:pt>
                <c:pt idx="30">
                  <c:v>35.60174252680244</c:v>
                </c:pt>
                <c:pt idx="31">
                  <c:v>57.690024693259041</c:v>
                </c:pt>
                <c:pt idx="32">
                  <c:v>36.436227845319046</c:v>
                </c:pt>
                <c:pt idx="33">
                  <c:v>43.869121158847463</c:v>
                </c:pt>
                <c:pt idx="34">
                  <c:v>137.14718675740147</c:v>
                </c:pt>
                <c:pt idx="35">
                  <c:v>67.461242071324278</c:v>
                </c:pt>
                <c:pt idx="36">
                  <c:v>42.071148702077899</c:v>
                </c:pt>
                <c:pt idx="37">
                  <c:v>122.49837740433831</c:v>
                </c:pt>
                <c:pt idx="38">
                  <c:v>27.489745255109501</c:v>
                </c:pt>
                <c:pt idx="39">
                  <c:v>20.182221921415461</c:v>
                </c:pt>
                <c:pt idx="40">
                  <c:v>96.339510292282398</c:v>
                </c:pt>
                <c:pt idx="41">
                  <c:v>39.332579279624987</c:v>
                </c:pt>
                <c:pt idx="42">
                  <c:v>27.497916424935358</c:v>
                </c:pt>
                <c:pt idx="43">
                  <c:v>45.266920456509546</c:v>
                </c:pt>
                <c:pt idx="44">
                  <c:v>35.209945059491012</c:v>
                </c:pt>
                <c:pt idx="45">
                  <c:v>72.779769253713582</c:v>
                </c:pt>
                <c:pt idx="46">
                  <c:v>71.958314117826092</c:v>
                </c:pt>
                <c:pt idx="47">
                  <c:v>61.908111690435895</c:v>
                </c:pt>
                <c:pt idx="48">
                  <c:v>14.213893318964812</c:v>
                </c:pt>
                <c:pt idx="49">
                  <c:v>33.678316311285165</c:v>
                </c:pt>
                <c:pt idx="50">
                  <c:v>51.499996327432775</c:v>
                </c:pt>
                <c:pt idx="51">
                  <c:v>33.732407783662573</c:v>
                </c:pt>
                <c:pt idx="52">
                  <c:v>36.259016850214962</c:v>
                </c:pt>
                <c:pt idx="53">
                  <c:v>29.468292577030155</c:v>
                </c:pt>
                <c:pt idx="54">
                  <c:v>27.380158185566195</c:v>
                </c:pt>
                <c:pt idx="55">
                  <c:v>19.84292100216943</c:v>
                </c:pt>
                <c:pt idx="56">
                  <c:v>7.8245470186359753</c:v>
                </c:pt>
                <c:pt idx="57">
                  <c:v>4.611400478760129</c:v>
                </c:pt>
                <c:pt idx="58">
                  <c:v>15.890494095657544</c:v>
                </c:pt>
                <c:pt idx="59">
                  <c:v>25.85451696749077</c:v>
                </c:pt>
                <c:pt idx="60">
                  <c:v>38.781775759630769</c:v>
                </c:pt>
                <c:pt idx="61">
                  <c:v>25.219611170319126</c:v>
                </c:pt>
                <c:pt idx="62">
                  <c:v>60.492930596507378</c:v>
                </c:pt>
                <c:pt idx="63">
                  <c:v>38.118983684249422</c:v>
                </c:pt>
                <c:pt idx="64">
                  <c:v>29.540868830262728</c:v>
                </c:pt>
                <c:pt idx="65">
                  <c:v>7.6823991424106977</c:v>
                </c:pt>
                <c:pt idx="66">
                  <c:v>7.0438711070136666</c:v>
                </c:pt>
                <c:pt idx="67">
                  <c:v>35.957679727945539</c:v>
                </c:pt>
                <c:pt idx="68">
                  <c:v>40.030415604999291</c:v>
                </c:pt>
                <c:pt idx="69">
                  <c:v>35.307565099117582</c:v>
                </c:pt>
                <c:pt idx="70">
                  <c:v>17.882368251826012</c:v>
                </c:pt>
                <c:pt idx="71">
                  <c:v>30.569086944043203</c:v>
                </c:pt>
                <c:pt idx="72">
                  <c:v>22.201525285293801</c:v>
                </c:pt>
                <c:pt idx="73">
                  <c:v>36.563731599654581</c:v>
                </c:pt>
                <c:pt idx="74">
                  <c:v>54.782150424823868</c:v>
                </c:pt>
                <c:pt idx="75">
                  <c:v>123.17593096974478</c:v>
                </c:pt>
                <c:pt idx="76">
                  <c:v>94.203213660709565</c:v>
                </c:pt>
              </c:numCache>
            </c:numRef>
          </c:yVal>
          <c:smooth val="0"/>
          <c:extLst>
            <c:ext xmlns:c16="http://schemas.microsoft.com/office/drawing/2014/chart" uri="{C3380CC4-5D6E-409C-BE32-E72D297353CC}">
              <c16:uniqueId val="{00000023-D8A3-47C0-99BD-7675F07422FE}"/>
            </c:ext>
          </c:extLst>
        </c:ser>
        <c:ser>
          <c:idx val="1"/>
          <c:order val="1"/>
          <c:tx>
            <c:v>Projects with 2019 O&amp;M data</c:v>
          </c:tx>
          <c:spPr>
            <a:ln w="28575">
              <a:noFill/>
            </a:ln>
          </c:spPr>
          <c:marker>
            <c:symbol val="circle"/>
            <c:size val="8"/>
            <c:spPr>
              <a:solidFill>
                <a:srgbClr val="FF9900"/>
              </a:solidFill>
              <a:ln>
                <a:solidFill>
                  <a:srgbClr val="000000"/>
                </a:solidFill>
                <a:prstDash val="solid"/>
              </a:ln>
            </c:spPr>
          </c:marker>
          <c:xVal>
            <c:numRef>
              <c:f>'O&amp;M Over Time'!$A$29:$A$115</c:f>
              <c:numCache>
                <c:formatCode>General</c:formatCode>
                <c:ptCount val="87"/>
                <c:pt idx="0">
                  <c:v>2012</c:v>
                </c:pt>
                <c:pt idx="1">
                  <c:v>2018</c:v>
                </c:pt>
                <c:pt idx="2">
                  <c:v>2012</c:v>
                </c:pt>
                <c:pt idx="3">
                  <c:v>2018</c:v>
                </c:pt>
                <c:pt idx="4">
                  <c:v>2009</c:v>
                </c:pt>
                <c:pt idx="5">
                  <c:v>2009</c:v>
                </c:pt>
                <c:pt idx="6">
                  <c:v>2018</c:v>
                </c:pt>
                <c:pt idx="7">
                  <c:v>2010</c:v>
                </c:pt>
                <c:pt idx="8">
                  <c:v>2007</c:v>
                </c:pt>
                <c:pt idx="9">
                  <c:v>2012</c:v>
                </c:pt>
                <c:pt idx="10">
                  <c:v>2012</c:v>
                </c:pt>
                <c:pt idx="11">
                  <c:v>2016</c:v>
                </c:pt>
                <c:pt idx="12">
                  <c:v>2008</c:v>
                </c:pt>
                <c:pt idx="13">
                  <c:v>2008</c:v>
                </c:pt>
                <c:pt idx="14">
                  <c:v>2009</c:v>
                </c:pt>
                <c:pt idx="15">
                  <c:v>2008</c:v>
                </c:pt>
                <c:pt idx="16">
                  <c:v>2007</c:v>
                </c:pt>
                <c:pt idx="17">
                  <c:v>2010</c:v>
                </c:pt>
                <c:pt idx="18">
                  <c:v>2010</c:v>
                </c:pt>
                <c:pt idx="19">
                  <c:v>2011</c:v>
                </c:pt>
                <c:pt idx="20">
                  <c:v>2018</c:v>
                </c:pt>
                <c:pt idx="21">
                  <c:v>2008</c:v>
                </c:pt>
                <c:pt idx="22">
                  <c:v>2008</c:v>
                </c:pt>
                <c:pt idx="23">
                  <c:v>2008</c:v>
                </c:pt>
                <c:pt idx="24">
                  <c:v>2011</c:v>
                </c:pt>
                <c:pt idx="25">
                  <c:v>2018</c:v>
                </c:pt>
                <c:pt idx="26">
                  <c:v>2008</c:v>
                </c:pt>
                <c:pt idx="27">
                  <c:v>2016</c:v>
                </c:pt>
                <c:pt idx="28">
                  <c:v>2007</c:v>
                </c:pt>
                <c:pt idx="29">
                  <c:v>2012</c:v>
                </c:pt>
                <c:pt idx="30">
                  <c:v>2017</c:v>
                </c:pt>
                <c:pt idx="31">
                  <c:v>2015</c:v>
                </c:pt>
                <c:pt idx="32">
                  <c:v>2005</c:v>
                </c:pt>
                <c:pt idx="33">
                  <c:v>2016</c:v>
                </c:pt>
                <c:pt idx="34">
                  <c:v>2008</c:v>
                </c:pt>
                <c:pt idx="35">
                  <c:v>2016</c:v>
                </c:pt>
                <c:pt idx="36">
                  <c:v>2014</c:v>
                </c:pt>
                <c:pt idx="37">
                  <c:v>2004</c:v>
                </c:pt>
                <c:pt idx="38">
                  <c:v>2006</c:v>
                </c:pt>
                <c:pt idx="39">
                  <c:v>2018</c:v>
                </c:pt>
                <c:pt idx="40">
                  <c:v>2008</c:v>
                </c:pt>
                <c:pt idx="41">
                  <c:v>2006</c:v>
                </c:pt>
                <c:pt idx="42">
                  <c:v>2014</c:v>
                </c:pt>
                <c:pt idx="43">
                  <c:v>2015</c:v>
                </c:pt>
                <c:pt idx="44">
                  <c:v>2014</c:v>
                </c:pt>
                <c:pt idx="45">
                  <c:v>2008</c:v>
                </c:pt>
                <c:pt idx="46">
                  <c:v>2012</c:v>
                </c:pt>
                <c:pt idx="47">
                  <c:v>2015</c:v>
                </c:pt>
                <c:pt idx="48">
                  <c:v>2007</c:v>
                </c:pt>
                <c:pt idx="49">
                  <c:v>2011</c:v>
                </c:pt>
                <c:pt idx="50">
                  <c:v>2014</c:v>
                </c:pt>
                <c:pt idx="51">
                  <c:v>2014</c:v>
                </c:pt>
                <c:pt idx="52">
                  <c:v>2009</c:v>
                </c:pt>
                <c:pt idx="53">
                  <c:v>2017</c:v>
                </c:pt>
                <c:pt idx="54">
                  <c:v>2009</c:v>
                </c:pt>
                <c:pt idx="55">
                  <c:v>2009</c:v>
                </c:pt>
                <c:pt idx="56">
                  <c:v>2016</c:v>
                </c:pt>
                <c:pt idx="57">
                  <c:v>2008</c:v>
                </c:pt>
                <c:pt idx="58">
                  <c:v>2006</c:v>
                </c:pt>
                <c:pt idx="59">
                  <c:v>2008</c:v>
                </c:pt>
                <c:pt idx="60">
                  <c:v>2012</c:v>
                </c:pt>
                <c:pt idx="61">
                  <c:v>2007</c:v>
                </c:pt>
                <c:pt idx="62">
                  <c:v>2009</c:v>
                </c:pt>
                <c:pt idx="63">
                  <c:v>2015</c:v>
                </c:pt>
                <c:pt idx="64">
                  <c:v>2010</c:v>
                </c:pt>
                <c:pt idx="65">
                  <c:v>2017</c:v>
                </c:pt>
                <c:pt idx="66">
                  <c:v>2011</c:v>
                </c:pt>
                <c:pt idx="67">
                  <c:v>2012</c:v>
                </c:pt>
                <c:pt idx="68">
                  <c:v>2012</c:v>
                </c:pt>
                <c:pt idx="69">
                  <c:v>2005</c:v>
                </c:pt>
                <c:pt idx="70">
                  <c:v>2009</c:v>
                </c:pt>
                <c:pt idx="71">
                  <c:v>2014</c:v>
                </c:pt>
                <c:pt idx="72">
                  <c:v>2015</c:v>
                </c:pt>
                <c:pt idx="73">
                  <c:v>2012</c:v>
                </c:pt>
                <c:pt idx="74">
                  <c:v>2014</c:v>
                </c:pt>
                <c:pt idx="75">
                  <c:v>2010</c:v>
                </c:pt>
                <c:pt idx="76">
                  <c:v>2008</c:v>
                </c:pt>
                <c:pt idx="77">
                  <c:v>2006</c:v>
                </c:pt>
                <c:pt idx="78">
                  <c:v>2001</c:v>
                </c:pt>
                <c:pt idx="79">
                  <c:v>1998</c:v>
                </c:pt>
                <c:pt idx="80">
                  <c:v>2014</c:v>
                </c:pt>
                <c:pt idx="81">
                  <c:v>2008</c:v>
                </c:pt>
                <c:pt idx="82">
                  <c:v>2009</c:v>
                </c:pt>
                <c:pt idx="83">
                  <c:v>2012</c:v>
                </c:pt>
                <c:pt idx="84">
                  <c:v>2012</c:v>
                </c:pt>
                <c:pt idx="85">
                  <c:v>2012</c:v>
                </c:pt>
                <c:pt idx="86">
                  <c:v>1999</c:v>
                </c:pt>
              </c:numCache>
            </c:numRef>
          </c:xVal>
          <c:yVal>
            <c:numRef>
              <c:f>'O&amp;M Over Time'!$B$29:$B$115</c:f>
              <c:numCache>
                <c:formatCode>"$"#,##0</c:formatCode>
                <c:ptCount val="87"/>
                <c:pt idx="0">
                  <c:v>14.441970828540232</c:v>
                </c:pt>
                <c:pt idx="1">
                  <c:v>14.529272727272728</c:v>
                </c:pt>
                <c:pt idx="2">
                  <c:v>14.579910094233444</c:v>
                </c:pt>
                <c:pt idx="3">
                  <c:v>14.86308107028754</c:v>
                </c:pt>
                <c:pt idx="4">
                  <c:v>15.681410500847189</c:v>
                </c:pt>
                <c:pt idx="5">
                  <c:v>15.902390320841283</c:v>
                </c:pt>
                <c:pt idx="6">
                  <c:v>17.612418804359795</c:v>
                </c:pt>
                <c:pt idx="7">
                  <c:v>18.38235743900449</c:v>
                </c:pt>
                <c:pt idx="8">
                  <c:v>18.498025826671519</c:v>
                </c:pt>
                <c:pt idx="9">
                  <c:v>18.783199379928256</c:v>
                </c:pt>
                <c:pt idx="10">
                  <c:v>19.284764988490302</c:v>
                </c:pt>
                <c:pt idx="11">
                  <c:v>19.534202563180717</c:v>
                </c:pt>
                <c:pt idx="12">
                  <c:v>19.573515013889363</c:v>
                </c:pt>
                <c:pt idx="13">
                  <c:v>19.580049691859653</c:v>
                </c:pt>
                <c:pt idx="14">
                  <c:v>19.958633958182446</c:v>
                </c:pt>
                <c:pt idx="15">
                  <c:v>20.233710106078245</c:v>
                </c:pt>
                <c:pt idx="16">
                  <c:v>20.640361794581796</c:v>
                </c:pt>
                <c:pt idx="17">
                  <c:v>20.695956728267898</c:v>
                </c:pt>
                <c:pt idx="18">
                  <c:v>20.827604238119356</c:v>
                </c:pt>
                <c:pt idx="19">
                  <c:v>21.007722539495369</c:v>
                </c:pt>
                <c:pt idx="20">
                  <c:v>21.220002941176471</c:v>
                </c:pt>
                <c:pt idx="21">
                  <c:v>21.245237980299333</c:v>
                </c:pt>
                <c:pt idx="22">
                  <c:v>21.315713853979542</c:v>
                </c:pt>
                <c:pt idx="23">
                  <c:v>22.043823455109578</c:v>
                </c:pt>
                <c:pt idx="24">
                  <c:v>22.069706403671724</c:v>
                </c:pt>
                <c:pt idx="25">
                  <c:v>22.540276666666667</c:v>
                </c:pt>
                <c:pt idx="26">
                  <c:v>22.747347002295502</c:v>
                </c:pt>
                <c:pt idx="27">
                  <c:v>22.801295091635136</c:v>
                </c:pt>
                <c:pt idx="28">
                  <c:v>23.140125276541383</c:v>
                </c:pt>
                <c:pt idx="29">
                  <c:v>23.264769071030468</c:v>
                </c:pt>
                <c:pt idx="30">
                  <c:v>24.020471094551862</c:v>
                </c:pt>
                <c:pt idx="31">
                  <c:v>24.119497512323711</c:v>
                </c:pt>
                <c:pt idx="32">
                  <c:v>24.620500917897363</c:v>
                </c:pt>
                <c:pt idx="33">
                  <c:v>24.858203290985344</c:v>
                </c:pt>
                <c:pt idx="34">
                  <c:v>25.013429040129036</c:v>
                </c:pt>
                <c:pt idx="35">
                  <c:v>25.110408564119215</c:v>
                </c:pt>
                <c:pt idx="36">
                  <c:v>25.328043766927856</c:v>
                </c:pt>
                <c:pt idx="37">
                  <c:v>25.362886376910684</c:v>
                </c:pt>
                <c:pt idx="38">
                  <c:v>25.571949995504447</c:v>
                </c:pt>
                <c:pt idx="39">
                  <c:v>25.760861209964414</c:v>
                </c:pt>
                <c:pt idx="40">
                  <c:v>26.152060841892141</c:v>
                </c:pt>
                <c:pt idx="41">
                  <c:v>26.335729149615581</c:v>
                </c:pt>
                <c:pt idx="42">
                  <c:v>26.452271705253576</c:v>
                </c:pt>
                <c:pt idx="43">
                  <c:v>26.542040018946256</c:v>
                </c:pt>
                <c:pt idx="44">
                  <c:v>26.685951505348566</c:v>
                </c:pt>
                <c:pt idx="45">
                  <c:v>27.215227951313352</c:v>
                </c:pt>
                <c:pt idx="46">
                  <c:v>27.502357037721563</c:v>
                </c:pt>
                <c:pt idx="47">
                  <c:v>27.675711300699259</c:v>
                </c:pt>
                <c:pt idx="48">
                  <c:v>28.364231989209234</c:v>
                </c:pt>
                <c:pt idx="49">
                  <c:v>28.487774504075148</c:v>
                </c:pt>
                <c:pt idx="50">
                  <c:v>28.546503914996158</c:v>
                </c:pt>
                <c:pt idx="51">
                  <c:v>28.903596261041343</c:v>
                </c:pt>
                <c:pt idx="52">
                  <c:v>29.121558357971871</c:v>
                </c:pt>
                <c:pt idx="53">
                  <c:v>29.166261683452529</c:v>
                </c:pt>
                <c:pt idx="54">
                  <c:v>29.364597703533047</c:v>
                </c:pt>
                <c:pt idx="55">
                  <c:v>29.428593312227456</c:v>
                </c:pt>
                <c:pt idx="56">
                  <c:v>30.525988894612414</c:v>
                </c:pt>
                <c:pt idx="57">
                  <c:v>31.202610832653889</c:v>
                </c:pt>
                <c:pt idx="58">
                  <c:v>31.3669595466149</c:v>
                </c:pt>
                <c:pt idx="59">
                  <c:v>31.404998587357536</c:v>
                </c:pt>
                <c:pt idx="60">
                  <c:v>32.041075000013727</c:v>
                </c:pt>
                <c:pt idx="61">
                  <c:v>32.391438352538891</c:v>
                </c:pt>
                <c:pt idx="62">
                  <c:v>32.555275740738068</c:v>
                </c:pt>
                <c:pt idx="63">
                  <c:v>34.311523699827646</c:v>
                </c:pt>
                <c:pt idx="64">
                  <c:v>34.482744137588725</c:v>
                </c:pt>
                <c:pt idx="65">
                  <c:v>34.867746594900211</c:v>
                </c:pt>
                <c:pt idx="66">
                  <c:v>35.663389363241642</c:v>
                </c:pt>
                <c:pt idx="67">
                  <c:v>37.384627355630869</c:v>
                </c:pt>
                <c:pt idx="68">
                  <c:v>38.783454956653316</c:v>
                </c:pt>
                <c:pt idx="69">
                  <c:v>39.18363672912276</c:v>
                </c:pt>
                <c:pt idx="70">
                  <c:v>39.534585788781072</c:v>
                </c:pt>
                <c:pt idx="71">
                  <c:v>40.525507729671588</c:v>
                </c:pt>
                <c:pt idx="72">
                  <c:v>41.095414657608551</c:v>
                </c:pt>
                <c:pt idx="73">
                  <c:v>42.497115341528016</c:v>
                </c:pt>
                <c:pt idx="74">
                  <c:v>42.923979511439839</c:v>
                </c:pt>
                <c:pt idx="75">
                  <c:v>43.18502813372308</c:v>
                </c:pt>
                <c:pt idx="76">
                  <c:v>44.218269699075414</c:v>
                </c:pt>
                <c:pt idx="77">
                  <c:v>44.261561679192546</c:v>
                </c:pt>
                <c:pt idx="78">
                  <c:v>47.133916485057867</c:v>
                </c:pt>
                <c:pt idx="79">
                  <c:v>47.581772719533944</c:v>
                </c:pt>
                <c:pt idx="80">
                  <c:v>47.587145390070923</c:v>
                </c:pt>
                <c:pt idx="81">
                  <c:v>48.012640168355453</c:v>
                </c:pt>
                <c:pt idx="82">
                  <c:v>49.562711215278583</c:v>
                </c:pt>
                <c:pt idx="83">
                  <c:v>54.203890590775814</c:v>
                </c:pt>
                <c:pt idx="84">
                  <c:v>58.015128869444489</c:v>
                </c:pt>
                <c:pt idx="85">
                  <c:v>64.722963120310027</c:v>
                </c:pt>
                <c:pt idx="86">
                  <c:v>65.792833707540012</c:v>
                </c:pt>
              </c:numCache>
            </c:numRef>
          </c:yVal>
          <c:smooth val="0"/>
          <c:extLst>
            <c:ext xmlns:c16="http://schemas.microsoft.com/office/drawing/2014/chart" uri="{C3380CC4-5D6E-409C-BE32-E72D297353CC}">
              <c16:uniqueId val="{00000024-D8A3-47C0-99BD-7675F07422FE}"/>
            </c:ext>
          </c:extLst>
        </c:ser>
        <c:dLbls>
          <c:showLegendKey val="0"/>
          <c:showVal val="0"/>
          <c:showCatName val="0"/>
          <c:showSerName val="0"/>
          <c:showPercent val="0"/>
          <c:showBubbleSize val="0"/>
        </c:dLbls>
        <c:axId val="105070592"/>
        <c:axId val="105072896"/>
      </c:scatterChart>
      <c:valAx>
        <c:axId val="105070592"/>
        <c:scaling>
          <c:orientation val="minMax"/>
          <c:max val="2018"/>
          <c:min val="1983"/>
        </c:scaling>
        <c:delete val="0"/>
        <c:axPos val="b"/>
        <c:title>
          <c:tx>
            <c:rich>
              <a:bodyPr/>
              <a:lstStyle/>
              <a:p>
                <a:pPr>
                  <a:defRPr/>
                </a:pPr>
                <a:r>
                  <a:rPr lang="en-US"/>
                  <a:t>Commercial Operation Date</a:t>
                </a:r>
              </a:p>
            </c:rich>
          </c:tx>
          <c:layout>
            <c:manualLayout>
              <c:xMode val="edge"/>
              <c:yMode val="edge"/>
              <c:x val="0.36827764317921796"/>
              <c:y val="0.93911201463974125"/>
            </c:manualLayout>
          </c:layout>
          <c:overlay val="0"/>
          <c:spPr>
            <a:noFill/>
            <a:ln w="25400">
              <a:noFill/>
            </a:ln>
          </c:spPr>
        </c:title>
        <c:numFmt formatCode="General" sourceLinked="1"/>
        <c:majorTickMark val="none"/>
        <c:minorTickMark val="none"/>
        <c:tickLblPos val="nextTo"/>
        <c:spPr>
          <a:ln w="3175">
            <a:solidFill>
              <a:schemeClr val="bg1">
                <a:lumMod val="75000"/>
              </a:schemeClr>
            </a:solidFill>
            <a:prstDash val="solid"/>
          </a:ln>
        </c:spPr>
        <c:txPr>
          <a:bodyPr rot="0" vert="horz"/>
          <a:lstStyle/>
          <a:p>
            <a:pPr>
              <a:defRPr/>
            </a:pPr>
            <a:endParaRPr lang="en-US"/>
          </a:p>
        </c:txPr>
        <c:crossAx val="105072896"/>
        <c:crosses val="autoZero"/>
        <c:crossBetween val="midCat"/>
        <c:majorUnit val="5"/>
      </c:valAx>
      <c:valAx>
        <c:axId val="105072896"/>
        <c:scaling>
          <c:orientation val="minMax"/>
          <c:max val="160"/>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a:pPr>
            <a:endParaRPr lang="en-US"/>
          </a:p>
        </c:txPr>
        <c:crossAx val="105070592"/>
        <c:crosses val="autoZero"/>
        <c:crossBetween val="midCat"/>
        <c:majorUnit val="40"/>
      </c:valAx>
      <c:spPr>
        <a:noFill/>
        <a:ln w="25400">
          <a:noFill/>
        </a:ln>
      </c:spPr>
    </c:plotArea>
    <c:legend>
      <c:legendPos val="r"/>
      <c:layout>
        <c:manualLayout>
          <c:xMode val="edge"/>
          <c:yMode val="edge"/>
          <c:x val="0.59601495656473569"/>
          <c:y val="0.10089319508820264"/>
          <c:w val="0.36759739458236634"/>
          <c:h val="0.13192277443742548"/>
        </c:manualLayout>
      </c:layout>
      <c:overlay val="0"/>
      <c:spPr>
        <a:solidFill>
          <a:srgbClr val="FFFFFF"/>
        </a:solidFill>
        <a:ln w="3175">
          <a:solidFill>
            <a:schemeClr val="bg1">
              <a:lumMod val="75000"/>
            </a:schemeClr>
          </a:solidFill>
        </a:ln>
      </c:sp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 footer="0.5"/>
    <c:pageSetup orientation="landscape"/>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0311595665926372E-2"/>
          <c:y val="0.10724302319352939"/>
          <c:w val="0.91953849518810149"/>
          <c:h val="0.75368150409770207"/>
        </c:manualLayout>
      </c:layout>
      <c:barChart>
        <c:barDir val="col"/>
        <c:grouping val="clustered"/>
        <c:varyColors val="0"/>
        <c:ser>
          <c:idx val="0"/>
          <c:order val="0"/>
          <c:tx>
            <c:strRef>
              <c:f>'O&amp;M by Project Age'!$A$28</c:f>
              <c:strCache>
                <c:ptCount val="1"/>
                <c:pt idx="0">
                  <c:v>1998-2005</c:v>
                </c:pt>
              </c:strCache>
            </c:strRef>
          </c:tx>
          <c:spPr>
            <a:solidFill>
              <a:schemeClr val="bg1">
                <a:lumMod val="85000"/>
              </a:schemeClr>
            </a:solidFill>
            <a:ln w="3175">
              <a:noFill/>
              <a:prstDash val="solid"/>
            </a:ln>
          </c:spPr>
          <c:invertIfNegative val="0"/>
          <c:cat>
            <c:numRef>
              <c:f>'O&amp;M by Project Age'!$B$27:$U$27</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'O&amp;M by Project Age'!$B$28:$U$28</c:f>
              <c:numCache>
                <c:formatCode>"$"#,##0_);\("$"#,##0\)</c:formatCode>
                <c:ptCount val="20"/>
                <c:pt idx="0">
                  <c:v>30.569086944043203</c:v>
                </c:pt>
                <c:pt idx="1">
                  <c:v>32.096550557841368</c:v>
                </c:pt>
                <c:pt idx="2">
                  <c:v>33.338866417343546</c:v>
                </c:pt>
                <c:pt idx="3">
                  <c:v>42.092624269328581</c:v>
                </c:pt>
                <c:pt idx="4">
                  <c:v>46.682786968691367</c:v>
                </c:pt>
                <c:pt idx="5">
                  <c:v>52.222842004049397</c:v>
                </c:pt>
                <c:pt idx="6">
                  <c:v>45.223328401005524</c:v>
                </c:pt>
                <c:pt idx="7">
                  <c:v>41.720246195833333</c:v>
                </c:pt>
                <c:pt idx="8">
                  <c:v>47.399065373945803</c:v>
                </c:pt>
                <c:pt idx="9">
                  <c:v>40.875109946018597</c:v>
                </c:pt>
                <c:pt idx="10">
                  <c:v>69.237344105195845</c:v>
                </c:pt>
                <c:pt idx="11">
                  <c:v>66.476458517507368</c:v>
                </c:pt>
                <c:pt idx="12">
                  <c:v>56.12308405487066</c:v>
                </c:pt>
                <c:pt idx="13">
                  <c:v>41.375986677626415</c:v>
                </c:pt>
                <c:pt idx="14">
                  <c:v>60.169977069374269</c:v>
                </c:pt>
                <c:pt idx="15">
                  <c:v>52.286960492883786</c:v>
                </c:pt>
                <c:pt idx="16">
                  <c:v>43.640155410086336</c:v>
                </c:pt>
                <c:pt idx="17">
                  <c:v>39.939717510464291</c:v>
                </c:pt>
                <c:pt idx="18">
                  <c:v>29.112360756579911</c:v>
                </c:pt>
                <c:pt idx="19">
                  <c:v>33.82310241139254</c:v>
                </c:pt>
              </c:numCache>
            </c:numRef>
          </c:val>
          <c:extLst>
            <c:ext xmlns:c16="http://schemas.microsoft.com/office/drawing/2014/chart" uri="{C3380CC4-5D6E-409C-BE32-E72D297353CC}">
              <c16:uniqueId val="{00000000-F4F3-445B-84C2-21736F6072CB}"/>
            </c:ext>
          </c:extLst>
        </c:ser>
        <c:ser>
          <c:idx val="2"/>
          <c:order val="1"/>
          <c:tx>
            <c:strRef>
              <c:f>'O&amp;M by Project Age'!$A$29</c:f>
              <c:strCache>
                <c:ptCount val="1"/>
                <c:pt idx="0">
                  <c:v>2006-2011</c:v>
                </c:pt>
              </c:strCache>
            </c:strRef>
          </c:tx>
          <c:spPr>
            <a:solidFill>
              <a:schemeClr val="accent6">
                <a:lumMod val="60000"/>
                <a:lumOff val="40000"/>
              </a:schemeClr>
            </a:solidFill>
            <a:ln w="3175">
              <a:noFill/>
              <a:prstDash val="solid"/>
            </a:ln>
          </c:spPr>
          <c:invertIfNegative val="0"/>
          <c:cat>
            <c:numRef>
              <c:f>'O&amp;M by Project Age'!$B$27:$U$27</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'O&amp;M by Project Age'!$B$29:$U$29</c:f>
              <c:numCache>
                <c:formatCode>"$"#,##0_);\("$"#,##0\)</c:formatCode>
                <c:ptCount val="20"/>
                <c:pt idx="0">
                  <c:v>24.35662837749117</c:v>
                </c:pt>
                <c:pt idx="1">
                  <c:v>25.027949595193068</c:v>
                </c:pt>
                <c:pt idx="2">
                  <c:v>27.021199142839791</c:v>
                </c:pt>
                <c:pt idx="3">
                  <c:v>26.253965446800002</c:v>
                </c:pt>
                <c:pt idx="4">
                  <c:v>25.703305196787831</c:v>
                </c:pt>
                <c:pt idx="5">
                  <c:v>25.381522547743057</c:v>
                </c:pt>
                <c:pt idx="6">
                  <c:v>24.405043266182521</c:v>
                </c:pt>
                <c:pt idx="7">
                  <c:v>23.665109533245058</c:v>
                </c:pt>
                <c:pt idx="8">
                  <c:v>20.710671127209402</c:v>
                </c:pt>
                <c:pt idx="9">
                  <c:v>19.537090568515545</c:v>
                </c:pt>
                <c:pt idx="10">
                  <c:v>21.341230685088888</c:v>
                </c:pt>
                <c:pt idx="11">
                  <c:v>20.5966390117954</c:v>
                </c:pt>
                <c:pt idx="12">
                  <c:v>19.385675675675675</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4F3-445B-84C2-21736F6072CB}"/>
            </c:ext>
          </c:extLst>
        </c:ser>
        <c:ser>
          <c:idx val="1"/>
          <c:order val="2"/>
          <c:tx>
            <c:strRef>
              <c:f>'O&amp;M by Project Age'!$A$30</c:f>
              <c:strCache>
                <c:ptCount val="1"/>
                <c:pt idx="0">
                  <c:v>2012-2018</c:v>
                </c:pt>
              </c:strCache>
            </c:strRef>
          </c:tx>
          <c:spPr>
            <a:solidFill>
              <a:schemeClr val="accent3"/>
            </a:solidFill>
            <a:ln w="3175">
              <a:noFill/>
            </a:ln>
          </c:spPr>
          <c:invertIfNegative val="0"/>
          <c:cat>
            <c:numRef>
              <c:f>'O&amp;M by Project Age'!$B$27:$U$27</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'O&amp;M by Project Age'!$B$30:$U$30</c:f>
              <c:numCache>
                <c:formatCode>"$"#,##0_);\("$"#,##0\)</c:formatCode>
                <c:ptCount val="20"/>
                <c:pt idx="0">
                  <c:v>25.15404739191311</c:v>
                </c:pt>
                <c:pt idx="1">
                  <c:v>29.116384203349515</c:v>
                </c:pt>
                <c:pt idx="2">
                  <c:v>26.64132120396518</c:v>
                </c:pt>
                <c:pt idx="3">
                  <c:v>27.500960293428456</c:v>
                </c:pt>
                <c:pt idx="4">
                  <c:v>30.276768579139386</c:v>
                </c:pt>
                <c:pt idx="5">
                  <c:v>32.162644949522402</c:v>
                </c:pt>
                <c:pt idx="6">
                  <c:v>31.919505050505052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F4F3-445B-84C2-21736F6072CB}"/>
            </c:ext>
          </c:extLst>
        </c:ser>
        <c:dLbls>
          <c:showLegendKey val="0"/>
          <c:showVal val="0"/>
          <c:showCatName val="0"/>
          <c:showSerName val="0"/>
          <c:showPercent val="0"/>
          <c:showBubbleSize val="0"/>
        </c:dLbls>
        <c:gapWidth val="30"/>
        <c:axId val="50592384"/>
        <c:axId val="50660096"/>
      </c:barChart>
      <c:catAx>
        <c:axId val="50592384"/>
        <c:scaling>
          <c:orientation val="minMax"/>
        </c:scaling>
        <c:delete val="0"/>
        <c:axPos val="b"/>
        <c:title>
          <c:tx>
            <c:rich>
              <a:bodyPr/>
              <a:lstStyle/>
              <a:p>
                <a:pPr>
                  <a:defRPr>
                    <a:solidFill>
                      <a:sysClr val="windowText" lastClr="000000"/>
                    </a:solidFill>
                  </a:defRPr>
                </a:pPr>
                <a:r>
                  <a:rPr lang="en-US">
                    <a:solidFill>
                      <a:sysClr val="windowText" lastClr="000000"/>
                    </a:solidFill>
                  </a:rPr>
                  <a:t>Project Age (Number of Years Since Commercial Operation Date)</a:t>
                </a:r>
              </a:p>
            </c:rich>
          </c:tx>
          <c:layout>
            <c:manualLayout>
              <c:xMode val="edge"/>
              <c:yMode val="edge"/>
              <c:x val="0.19264116023958544"/>
              <c:y val="0.93150731158605171"/>
            </c:manualLayout>
          </c:layout>
          <c:overlay val="0"/>
          <c:spPr>
            <a:noFill/>
            <a:ln w="25400">
              <a:noFill/>
            </a:ln>
          </c:spPr>
        </c:title>
        <c:numFmt formatCode="General" sourceLinked="1"/>
        <c:majorTickMark val="none"/>
        <c:minorTickMark val="none"/>
        <c:tickLblPos val="nextTo"/>
        <c:spPr>
          <a:ln w="3175">
            <a:noFill/>
            <a:prstDash val="solid"/>
          </a:ln>
        </c:spPr>
        <c:txPr>
          <a:bodyPr rot="0" vert="horz"/>
          <a:lstStyle/>
          <a:p>
            <a:pPr>
              <a:defRPr>
                <a:solidFill>
                  <a:sysClr val="windowText" lastClr="000000"/>
                </a:solidFill>
              </a:defRPr>
            </a:pPr>
            <a:endParaRPr lang="en-US"/>
          </a:p>
        </c:txPr>
        <c:crossAx val="50660096"/>
        <c:crosses val="autoZero"/>
        <c:auto val="1"/>
        <c:lblAlgn val="ctr"/>
        <c:lblOffset val="0"/>
        <c:tickLblSkip val="1"/>
        <c:tickMarkSkip val="1"/>
        <c:noMultiLvlLbl val="0"/>
      </c:catAx>
      <c:valAx>
        <c:axId val="50660096"/>
        <c:scaling>
          <c:orientation val="minMax"/>
          <c:max val="75"/>
        </c:scaling>
        <c:delete val="0"/>
        <c:axPos val="l"/>
        <c:majorGridlines>
          <c:spPr>
            <a:ln w="3175">
              <a:solidFill>
                <a:sysClr val="window" lastClr="FFFFFF">
                  <a:lumMod val="75000"/>
                </a:sysClr>
              </a:solidFill>
              <a:prstDash val="solid"/>
            </a:ln>
          </c:spPr>
        </c:majorGridlines>
        <c:numFmt formatCode="0" sourceLinked="0"/>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50592384"/>
        <c:crosses val="autoZero"/>
        <c:crossBetween val="between"/>
        <c:majorUnit val="15"/>
      </c:valAx>
      <c:spPr>
        <a:noFill/>
        <a:ln w="25400">
          <a:noFill/>
        </a:ln>
      </c:spPr>
    </c:plotArea>
    <c:legend>
      <c:legendPos val="r"/>
      <c:layout>
        <c:manualLayout>
          <c:xMode val="edge"/>
          <c:yMode val="edge"/>
          <c:x val="0.83606820782017632"/>
          <c:y val="0.18905668041494814"/>
          <c:w val="0.13646897503196717"/>
          <c:h val="0.20313367079115111"/>
        </c:manualLayout>
      </c:layout>
      <c:overlay val="0"/>
      <c:spPr>
        <a:solidFill>
          <a:srgbClr val="FFFFFF"/>
        </a:solidFill>
        <a:ln w="3175">
          <a:solidFill>
            <a:sysClr val="window" lastClr="FFFFFF">
              <a:lumMod val="75000"/>
            </a:sysClr>
          </a:solidFill>
        </a:ln>
      </c:sp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2"/>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489063867016625E-2"/>
          <c:y val="0.1132180352455943"/>
          <c:w val="0.90592973955178679"/>
          <c:h val="0.73389638795150602"/>
        </c:manualLayout>
      </c:layout>
      <c:bubbleChart>
        <c:varyColors val="0"/>
        <c:ser>
          <c:idx val="3"/>
          <c:order val="0"/>
          <c:tx>
            <c:v> CAISO</c:v>
          </c:tx>
          <c:spPr>
            <a:solidFill>
              <a:srgbClr val="B3A2C7"/>
            </a:solidFill>
            <a:ln w="9525">
              <a:solidFill>
                <a:schemeClr val="accent4">
                  <a:lumMod val="75000"/>
                </a:schemeClr>
              </a:solidFill>
              <a:prstDash val="solid"/>
            </a:ln>
          </c:spPr>
          <c:invertIfNegative val="1"/>
          <c:dPt>
            <c:idx val="205"/>
            <c:invertIfNegative val="1"/>
            <c:bubble3D val="0"/>
            <c:spPr>
              <a:solidFill>
                <a:schemeClr val="accent4">
                  <a:lumMod val="60000"/>
                  <a:lumOff val="40000"/>
                </a:schemeClr>
              </a:solidFill>
              <a:ln w="9525">
                <a:solidFill>
                  <a:schemeClr val="accent4">
                    <a:lumMod val="75000"/>
                  </a:schemeClr>
                </a:solidFill>
                <a:prstDash val="solid"/>
              </a:ln>
            </c:spPr>
            <c:extLst>
              <c:ext xmlns:c16="http://schemas.microsoft.com/office/drawing/2014/chart" uri="{C3380CC4-5D6E-409C-BE32-E72D297353CC}">
                <c16:uniqueId val="{00000001-EF95-4692-A5B7-C01AA4F945E3}"/>
              </c:ext>
            </c:extLst>
          </c:dPt>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Project'!$C$25:$C$483</c:f>
              <c:numCache>
                <c:formatCode>0.00</c:formatCode>
                <c:ptCount val="459"/>
                <c:pt idx="0">
                  <c:v>#N/A</c:v>
                </c:pt>
                <c:pt idx="1">
                  <c:v>#N/A</c:v>
                </c:pt>
                <c:pt idx="2">
                  <c:v>#N/A</c:v>
                </c:pt>
                <c:pt idx="3">
                  <c:v>#N/A</c:v>
                </c:pt>
                <c:pt idx="4">
                  <c:v>61.623215070433091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41.529567513995495</c:v>
                </c:pt>
                <c:pt idx="30">
                  <c:v>#N/A</c:v>
                </c:pt>
                <c:pt idx="31">
                  <c:v>#N/A</c:v>
                </c:pt>
                <c:pt idx="32">
                  <c:v>#N/A</c:v>
                </c:pt>
                <c:pt idx="33">
                  <c:v>#N/A</c:v>
                </c:pt>
                <c:pt idx="34">
                  <c:v>#N/A</c:v>
                </c:pt>
                <c:pt idx="35">
                  <c:v>#N/A</c:v>
                </c:pt>
                <c:pt idx="36">
                  <c:v>#N/A</c:v>
                </c:pt>
                <c:pt idx="37">
                  <c:v>57.946242298109041</c:v>
                </c:pt>
                <c:pt idx="38">
                  <c:v>#N/A</c:v>
                </c:pt>
                <c:pt idx="39">
                  <c:v>#N/A</c:v>
                </c:pt>
                <c:pt idx="40">
                  <c:v>#N/A</c:v>
                </c:pt>
                <c:pt idx="41">
                  <c:v>#N/A</c:v>
                </c:pt>
                <c:pt idx="42">
                  <c:v>#N/A</c:v>
                </c:pt>
                <c:pt idx="43">
                  <c:v>#N/A</c:v>
                </c:pt>
                <c:pt idx="44">
                  <c:v>52.170212692469995</c:v>
                </c:pt>
                <c:pt idx="45">
                  <c:v>#N/A</c:v>
                </c:pt>
                <c:pt idx="46">
                  <c:v>#N/A</c:v>
                </c:pt>
                <c:pt idx="47">
                  <c:v>56.776846006269174</c:v>
                </c:pt>
                <c:pt idx="48">
                  <c:v>#N/A</c:v>
                </c:pt>
                <c:pt idx="49">
                  <c:v>#N/A</c:v>
                </c:pt>
                <c:pt idx="50">
                  <c:v>#N/A</c:v>
                </c:pt>
                <c:pt idx="51">
                  <c:v>56.384678709215386</c:v>
                </c:pt>
                <c:pt idx="52">
                  <c:v>#N/A</c:v>
                </c:pt>
                <c:pt idx="53">
                  <c:v>#N/A</c:v>
                </c:pt>
                <c:pt idx="54">
                  <c:v>#N/A</c:v>
                </c:pt>
                <c:pt idx="55">
                  <c:v>#N/A</c:v>
                </c:pt>
                <c:pt idx="56">
                  <c:v>#N/A</c:v>
                </c:pt>
                <c:pt idx="57">
                  <c:v>#N/A</c:v>
                </c:pt>
                <c:pt idx="58">
                  <c:v>#N/A</c:v>
                </c:pt>
                <c:pt idx="59">
                  <c:v>67.841419262463447</c:v>
                </c:pt>
                <c:pt idx="60">
                  <c:v>70.852249283083523</c:v>
                </c:pt>
                <c:pt idx="61">
                  <c:v>63.966380660127946</c:v>
                </c:pt>
                <c:pt idx="62">
                  <c:v>#N/A</c:v>
                </c:pt>
                <c:pt idx="63">
                  <c:v>65.730192480629924</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72.0469890209949</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90.659843859198048</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107.14460534060031</c:v>
                </c:pt>
                <c:pt idx="166">
                  <c:v>98.905105182294278</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114.8613863606158</c:v>
                </c:pt>
                <c:pt idx="182">
                  <c:v>117.16733400473909</c:v>
                </c:pt>
                <c:pt idx="183">
                  <c:v>119.25917904647662</c:v>
                </c:pt>
                <c:pt idx="184">
                  <c:v>#N/A</c:v>
                </c:pt>
                <c:pt idx="185">
                  <c:v>#N/A</c:v>
                </c:pt>
                <c:pt idx="186">
                  <c:v>#N/A</c:v>
                </c:pt>
                <c:pt idx="187">
                  <c:v>#N/A</c:v>
                </c:pt>
                <c:pt idx="188">
                  <c:v>#N/A</c:v>
                </c:pt>
                <c:pt idx="189">
                  <c:v>#N/A</c:v>
                </c:pt>
                <c:pt idx="190">
                  <c:v>#N/A</c:v>
                </c:pt>
                <c:pt idx="191">
                  <c:v>103.39339930017665</c:v>
                </c:pt>
                <c:pt idx="192">
                  <c:v>#N/A</c:v>
                </c:pt>
                <c:pt idx="193">
                  <c:v>#N/A</c:v>
                </c:pt>
                <c:pt idx="194">
                  <c:v>#N/A</c:v>
                </c:pt>
                <c:pt idx="195">
                  <c:v>#N/A</c:v>
                </c:pt>
                <c:pt idx="196">
                  <c:v>#N/A</c:v>
                </c:pt>
                <c:pt idx="197">
                  <c:v>#N/A</c:v>
                </c:pt>
                <c:pt idx="198">
                  <c:v>#N/A</c:v>
                </c:pt>
                <c:pt idx="199">
                  <c:v>#N/A</c:v>
                </c:pt>
                <c:pt idx="200">
                  <c:v>97.623552599394145</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76.608018222495502</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81.952506305096904</c:v>
                </c:pt>
                <c:pt idx="254">
                  <c:v>#N/A</c:v>
                </c:pt>
                <c:pt idx="255">
                  <c:v>#N/A</c:v>
                </c:pt>
                <c:pt idx="256">
                  <c:v>#N/A</c:v>
                </c:pt>
                <c:pt idx="257">
                  <c:v>101.55763984704969</c:v>
                </c:pt>
                <c:pt idx="258">
                  <c:v>#N/A</c:v>
                </c:pt>
                <c:pt idx="259">
                  <c:v>#N/A</c:v>
                </c:pt>
                <c:pt idx="260">
                  <c:v>#N/A</c:v>
                </c:pt>
                <c:pt idx="261">
                  <c:v>#N/A</c:v>
                </c:pt>
                <c:pt idx="262">
                  <c:v>#N/A</c:v>
                </c:pt>
                <c:pt idx="263">
                  <c:v>#N/A</c:v>
                </c:pt>
                <c:pt idx="264">
                  <c:v>#N/A</c:v>
                </c:pt>
                <c:pt idx="265">
                  <c:v>#N/A</c:v>
                </c:pt>
                <c:pt idx="266">
                  <c:v>#N/A</c:v>
                </c:pt>
                <c:pt idx="267">
                  <c:v>114.8124677365269</c:v>
                </c:pt>
                <c:pt idx="268">
                  <c:v>68.77709095172554</c:v>
                </c:pt>
                <c:pt idx="269">
                  <c:v>84.736510291666917</c:v>
                </c:pt>
                <c:pt idx="270">
                  <c:v>#N/A</c:v>
                </c:pt>
                <c:pt idx="271">
                  <c:v>#N/A</c:v>
                </c:pt>
                <c:pt idx="272">
                  <c:v>#N/A</c:v>
                </c:pt>
                <c:pt idx="273">
                  <c:v>#N/A</c:v>
                </c:pt>
                <c:pt idx="274">
                  <c:v>#N/A</c:v>
                </c:pt>
                <c:pt idx="275">
                  <c:v>122.50087337209069</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112.81096184233539</c:v>
                </c:pt>
                <c:pt idx="289">
                  <c:v>111.86659419153183</c:v>
                </c:pt>
                <c:pt idx="290">
                  <c:v>125.0137475199176</c:v>
                </c:pt>
                <c:pt idx="291">
                  <c:v>#N/A</c:v>
                </c:pt>
                <c:pt idx="292">
                  <c:v>#N/A</c:v>
                </c:pt>
                <c:pt idx="293">
                  <c:v>#N/A</c:v>
                </c:pt>
                <c:pt idx="294">
                  <c:v>#N/A</c:v>
                </c:pt>
                <c:pt idx="295">
                  <c:v>#N/A</c:v>
                </c:pt>
                <c:pt idx="296">
                  <c:v>#N/A</c:v>
                </c:pt>
                <c:pt idx="297">
                  <c:v>#N/A</c:v>
                </c:pt>
                <c:pt idx="298">
                  <c:v>#N/A</c:v>
                </c:pt>
                <c:pt idx="299">
                  <c:v>#N/A</c:v>
                </c:pt>
                <c:pt idx="300">
                  <c:v>91.885483671140165</c:v>
                </c:pt>
                <c:pt idx="301">
                  <c:v>84.728507384783981</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65.163127945725932</c:v>
                </c:pt>
                <c:pt idx="368">
                  <c:v>#N/A</c:v>
                </c:pt>
                <c:pt idx="369">
                  <c:v>#N/A</c:v>
                </c:pt>
                <c:pt idx="370">
                  <c:v>#N/A</c:v>
                </c:pt>
                <c:pt idx="371">
                  <c:v>#N/A</c:v>
                </c:pt>
                <c:pt idx="372">
                  <c:v>#N/A</c:v>
                </c:pt>
                <c:pt idx="373">
                  <c:v>#N/A</c:v>
                </c:pt>
                <c:pt idx="374">
                  <c:v>#N/A</c:v>
                </c:pt>
                <c:pt idx="375">
                  <c:v>55.108689659789711</c:v>
                </c:pt>
                <c:pt idx="376">
                  <c:v>#N/A</c:v>
                </c:pt>
                <c:pt idx="377">
                  <c:v>99.450401555127584</c:v>
                </c:pt>
                <c:pt idx="378">
                  <c:v>#N/A</c:v>
                </c:pt>
                <c:pt idx="379">
                  <c:v>#N/A</c:v>
                </c:pt>
                <c:pt idx="380">
                  <c:v>41.05230320985779</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50.879866013737832</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36.970883800927105</c:v>
                </c:pt>
                <c:pt idx="454">
                  <c:v>39.355268418133726</c:v>
                </c:pt>
                <c:pt idx="455">
                  <c:v>39.839722788781685</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4">
                        <a:lumMod val="75000"/>
                      </a:schemeClr>
                    </a:solidFill>
                    <a:prstDash val="solid"/>
                  </a:ln>
                </c14:spPr>
              </c14:invertSolidFillFmt>
            </c:ext>
            <c:ext xmlns:c16="http://schemas.microsoft.com/office/drawing/2014/chart" uri="{C3380CC4-5D6E-409C-BE32-E72D297353CC}">
              <c16:uniqueId val="{00000002-EF95-4692-A5B7-C01AA4F945E3}"/>
            </c:ext>
          </c:extLst>
        </c:ser>
        <c:ser>
          <c:idx val="0"/>
          <c:order val="1"/>
          <c:tx>
            <c:v> West (non-ISO)</c:v>
          </c:tx>
          <c:spPr>
            <a:solidFill>
              <a:srgbClr val="D99694"/>
            </a:solidFill>
            <a:ln w="9525">
              <a:solidFill>
                <a:schemeClr val="accent2">
                  <a:lumMod val="75000"/>
                </a:schemeClr>
              </a:solidFill>
              <a:prstDash val="solid"/>
            </a:ln>
          </c:spPr>
          <c:invertIfNegative val="1"/>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Project'!$D$25:$D$483</c:f>
              <c:numCache>
                <c:formatCode>0.00</c:formatCode>
                <c:ptCount val="459"/>
                <c:pt idx="0">
                  <c:v>#N/A</c:v>
                </c:pt>
                <c:pt idx="1">
                  <c:v>66.560743377876477</c:v>
                </c:pt>
                <c:pt idx="2">
                  <c:v>#N/A</c:v>
                </c:pt>
                <c:pt idx="3">
                  <c:v>#N/A</c:v>
                </c:pt>
                <c:pt idx="4">
                  <c:v>#N/A</c:v>
                </c:pt>
                <c:pt idx="5">
                  <c:v>#N/A</c:v>
                </c:pt>
                <c:pt idx="6">
                  <c:v>#N/A</c:v>
                </c:pt>
                <c:pt idx="7">
                  <c:v>#N/A</c:v>
                </c:pt>
                <c:pt idx="8">
                  <c:v>#N/A</c:v>
                </c:pt>
                <c:pt idx="9">
                  <c:v>#N/A</c:v>
                </c:pt>
                <c:pt idx="10">
                  <c:v>45.625913297447859</c:v>
                </c:pt>
                <c:pt idx="11">
                  <c:v>#N/A</c:v>
                </c:pt>
                <c:pt idx="12">
                  <c:v>#N/A</c:v>
                </c:pt>
                <c:pt idx="13">
                  <c:v>#N/A</c:v>
                </c:pt>
                <c:pt idx="14">
                  <c:v>49.568667351098235</c:v>
                </c:pt>
                <c:pt idx="15">
                  <c:v>#N/A</c:v>
                </c:pt>
                <c:pt idx="16">
                  <c:v>#N/A</c:v>
                </c:pt>
                <c:pt idx="17">
                  <c:v>#N/A</c:v>
                </c:pt>
                <c:pt idx="18">
                  <c:v>42.56666978770113</c:v>
                </c:pt>
                <c:pt idx="19">
                  <c:v>#N/A</c:v>
                </c:pt>
                <c:pt idx="20">
                  <c:v>76.217293052557395</c:v>
                </c:pt>
                <c:pt idx="21">
                  <c:v>42.33203256580466</c:v>
                </c:pt>
                <c:pt idx="22">
                  <c:v>32.648953827923549</c:v>
                </c:pt>
                <c:pt idx="23">
                  <c:v>#N/A</c:v>
                </c:pt>
                <c:pt idx="24">
                  <c:v>#N/A</c:v>
                </c:pt>
                <c:pt idx="25">
                  <c:v>#N/A</c:v>
                </c:pt>
                <c:pt idx="26">
                  <c:v>#N/A</c:v>
                </c:pt>
                <c:pt idx="27">
                  <c:v>#N/A</c:v>
                </c:pt>
                <c:pt idx="28">
                  <c:v>#N/A</c:v>
                </c:pt>
                <c:pt idx="29">
                  <c:v>#N/A</c:v>
                </c:pt>
                <c:pt idx="30">
                  <c:v>30.737333686019696</c:v>
                </c:pt>
                <c:pt idx="31">
                  <c:v>#N/A</c:v>
                </c:pt>
                <c:pt idx="32">
                  <c:v>#N/A</c:v>
                </c:pt>
                <c:pt idx="33">
                  <c:v>#N/A</c:v>
                </c:pt>
                <c:pt idx="34">
                  <c:v>#N/A</c:v>
                </c:pt>
                <c:pt idx="35">
                  <c:v>#N/A</c:v>
                </c:pt>
                <c:pt idx="36">
                  <c:v>25.726496930157563</c:v>
                </c:pt>
                <c:pt idx="37">
                  <c:v>#N/A</c:v>
                </c:pt>
                <c:pt idx="38">
                  <c:v>#N/A</c:v>
                </c:pt>
                <c:pt idx="39">
                  <c:v>#N/A</c:v>
                </c:pt>
                <c:pt idx="40">
                  <c:v>#N/A</c:v>
                </c:pt>
                <c:pt idx="41">
                  <c:v>#N/A</c:v>
                </c:pt>
                <c:pt idx="42">
                  <c:v>#N/A</c:v>
                </c:pt>
                <c:pt idx="43">
                  <c:v>45.448705985480842</c:v>
                </c:pt>
                <c:pt idx="44">
                  <c:v>#N/A</c:v>
                </c:pt>
                <c:pt idx="45">
                  <c:v>#N/A</c:v>
                </c:pt>
                <c:pt idx="46">
                  <c:v>#N/A</c:v>
                </c:pt>
                <c:pt idx="47">
                  <c:v>#N/A</c:v>
                </c:pt>
                <c:pt idx="48">
                  <c:v>62.181858258736753</c:v>
                </c:pt>
                <c:pt idx="49">
                  <c:v>#N/A</c:v>
                </c:pt>
                <c:pt idx="50">
                  <c:v>46.915569227013741</c:v>
                </c:pt>
                <c:pt idx="51">
                  <c:v>#N/A</c:v>
                </c:pt>
                <c:pt idx="52">
                  <c:v>#N/A</c:v>
                </c:pt>
                <c:pt idx="53">
                  <c:v>#N/A</c:v>
                </c:pt>
                <c:pt idx="54">
                  <c:v>#N/A</c:v>
                </c:pt>
                <c:pt idx="55">
                  <c:v>62.375220404960203</c:v>
                </c:pt>
                <c:pt idx="56">
                  <c:v>#N/A</c:v>
                </c:pt>
                <c:pt idx="57">
                  <c:v>41.629325435993621</c:v>
                </c:pt>
                <c:pt idx="58">
                  <c:v>#N/A</c:v>
                </c:pt>
                <c:pt idx="59">
                  <c:v>#N/A</c:v>
                </c:pt>
                <c:pt idx="60">
                  <c:v>#N/A</c:v>
                </c:pt>
                <c:pt idx="61">
                  <c:v>#N/A</c:v>
                </c:pt>
                <c:pt idx="62">
                  <c:v>62.299705042674653</c:v>
                </c:pt>
                <c:pt idx="63">
                  <c:v>#N/A</c:v>
                </c:pt>
                <c:pt idx="64">
                  <c:v>67.933936951356458</c:v>
                </c:pt>
                <c:pt idx="65">
                  <c:v>#N/A</c:v>
                </c:pt>
                <c:pt idx="66">
                  <c:v>#N/A</c:v>
                </c:pt>
                <c:pt idx="67">
                  <c:v>#N/A</c:v>
                </c:pt>
                <c:pt idx="68">
                  <c:v>#N/A</c:v>
                </c:pt>
                <c:pt idx="69">
                  <c:v>#N/A</c:v>
                </c:pt>
                <c:pt idx="70">
                  <c:v>#N/A</c:v>
                </c:pt>
                <c:pt idx="71">
                  <c:v>#N/A</c:v>
                </c:pt>
                <c:pt idx="72">
                  <c:v>#N/A</c:v>
                </c:pt>
                <c:pt idx="73">
                  <c:v>49.200914558539992</c:v>
                </c:pt>
                <c:pt idx="74">
                  <c:v>49.296378771278022</c:v>
                </c:pt>
                <c:pt idx="75">
                  <c:v>51.832422187648852</c:v>
                </c:pt>
                <c:pt idx="76">
                  <c:v>69.737423220438799</c:v>
                </c:pt>
                <c:pt idx="77">
                  <c:v>64.086833143188926</c:v>
                </c:pt>
                <c:pt idx="78">
                  <c:v>83.190977793329168</c:v>
                </c:pt>
                <c:pt idx="79">
                  <c:v>#N/A</c:v>
                </c:pt>
                <c:pt idx="80">
                  <c:v>#N/A</c:v>
                </c:pt>
                <c:pt idx="81">
                  <c:v>#N/A</c:v>
                </c:pt>
                <c:pt idx="82">
                  <c:v>#N/A</c:v>
                </c:pt>
                <c:pt idx="83">
                  <c:v>#N/A</c:v>
                </c:pt>
                <c:pt idx="84">
                  <c:v>64.605417827576659</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59.104794979375313</c:v>
                </c:pt>
                <c:pt idx="108">
                  <c:v>67.442423462762534</c:v>
                </c:pt>
                <c:pt idx="109">
                  <c:v>48.860641736224665</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82.568164033226623</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92.856862804854416</c:v>
                </c:pt>
                <c:pt idx="142">
                  <c:v>#N/A</c:v>
                </c:pt>
                <c:pt idx="143">
                  <c:v>#N/A</c:v>
                </c:pt>
                <c:pt idx="144">
                  <c:v>#N/A</c:v>
                </c:pt>
                <c:pt idx="145">
                  <c:v>#N/A</c:v>
                </c:pt>
                <c:pt idx="146">
                  <c:v>#N/A</c:v>
                </c:pt>
                <c:pt idx="147">
                  <c:v>#N/A</c:v>
                </c:pt>
                <c:pt idx="148">
                  <c:v>58.436529475012797</c:v>
                </c:pt>
                <c:pt idx="149">
                  <c:v>62.440143373482989</c:v>
                </c:pt>
                <c:pt idx="150">
                  <c:v>67.432325305888213</c:v>
                </c:pt>
                <c:pt idx="151">
                  <c:v>67.432325305888213</c:v>
                </c:pt>
                <c:pt idx="152">
                  <c:v>#N/A</c:v>
                </c:pt>
                <c:pt idx="153">
                  <c:v>87.979451890975639</c:v>
                </c:pt>
                <c:pt idx="154">
                  <c:v>65.532621146988447</c:v>
                </c:pt>
                <c:pt idx="155">
                  <c:v>67.432325305888213</c:v>
                </c:pt>
                <c:pt idx="156">
                  <c:v>72.086868052896818</c:v>
                </c:pt>
                <c:pt idx="157">
                  <c:v>60.458722643526315</c:v>
                </c:pt>
                <c:pt idx="158">
                  <c:v>#N/A</c:v>
                </c:pt>
                <c:pt idx="159">
                  <c:v>#N/A</c:v>
                </c:pt>
                <c:pt idx="160">
                  <c:v>#N/A</c:v>
                </c:pt>
                <c:pt idx="161">
                  <c:v>#N/A</c:v>
                </c:pt>
                <c:pt idx="162">
                  <c:v>72.467333158149017</c:v>
                </c:pt>
                <c:pt idx="163">
                  <c:v>#N/A</c:v>
                </c:pt>
                <c:pt idx="164">
                  <c:v>66.80893895978798</c:v>
                </c:pt>
                <c:pt idx="165">
                  <c:v>#N/A</c:v>
                </c:pt>
                <c:pt idx="166">
                  <c:v>#N/A</c:v>
                </c:pt>
                <c:pt idx="167">
                  <c:v>#N/A</c:v>
                </c:pt>
                <c:pt idx="168">
                  <c:v>#N/A</c:v>
                </c:pt>
                <c:pt idx="169">
                  <c:v>85.668449087170416</c:v>
                </c:pt>
                <c:pt idx="170">
                  <c:v>85.668449087170416</c:v>
                </c:pt>
                <c:pt idx="171">
                  <c:v>85.668449087170416</c:v>
                </c:pt>
                <c:pt idx="172">
                  <c:v>#N/A</c:v>
                </c:pt>
                <c:pt idx="173">
                  <c:v>#N/A</c:v>
                </c:pt>
                <c:pt idx="174">
                  <c:v>106.2601379409623</c:v>
                </c:pt>
                <c:pt idx="175">
                  <c:v>#N/A</c:v>
                </c:pt>
                <c:pt idx="176">
                  <c:v>#N/A</c:v>
                </c:pt>
                <c:pt idx="177">
                  <c:v>#N/A</c:v>
                </c:pt>
                <c:pt idx="178">
                  <c:v>#N/A</c:v>
                </c:pt>
                <c:pt idx="179">
                  <c:v>#N/A</c:v>
                </c:pt>
                <c:pt idx="180">
                  <c:v>#N/A</c:v>
                </c:pt>
                <c:pt idx="181">
                  <c:v>#N/A</c:v>
                </c:pt>
                <c:pt idx="182">
                  <c:v>#N/A</c:v>
                </c:pt>
                <c:pt idx="183">
                  <c:v>#N/A</c:v>
                </c:pt>
                <c:pt idx="184">
                  <c:v>68.677392658575798</c:v>
                </c:pt>
                <c:pt idx="185">
                  <c:v>#N/A</c:v>
                </c:pt>
                <c:pt idx="186">
                  <c:v>#N/A</c:v>
                </c:pt>
                <c:pt idx="187">
                  <c:v>#N/A</c:v>
                </c:pt>
                <c:pt idx="188">
                  <c:v>32.459351922926182</c:v>
                </c:pt>
                <c:pt idx="189">
                  <c:v>32.438738174597496</c:v>
                </c:pt>
                <c:pt idx="190">
                  <c:v>#N/A</c:v>
                </c:pt>
                <c:pt idx="191">
                  <c:v>#N/A</c:v>
                </c:pt>
                <c:pt idx="192">
                  <c:v>#N/A</c:v>
                </c:pt>
                <c:pt idx="193">
                  <c:v>86.597988455107469</c:v>
                </c:pt>
                <c:pt idx="194">
                  <c:v>#N/A</c:v>
                </c:pt>
                <c:pt idx="195">
                  <c:v>#N/A</c:v>
                </c:pt>
                <c:pt idx="196">
                  <c:v>#N/A</c:v>
                </c:pt>
                <c:pt idx="197">
                  <c:v>#N/A</c:v>
                </c:pt>
                <c:pt idx="198">
                  <c:v>52.410596450385647</c:v>
                </c:pt>
                <c:pt idx="199">
                  <c:v>102.40191924039911</c:v>
                </c:pt>
                <c:pt idx="200">
                  <c:v>#N/A</c:v>
                </c:pt>
                <c:pt idx="201">
                  <c:v>#N/A</c:v>
                </c:pt>
                <c:pt idx="202">
                  <c:v>#N/A</c:v>
                </c:pt>
                <c:pt idx="203">
                  <c:v>#N/A</c:v>
                </c:pt>
                <c:pt idx="204">
                  <c:v>#N/A</c:v>
                </c:pt>
                <c:pt idx="205">
                  <c:v>80.851432239333135</c:v>
                </c:pt>
                <c:pt idx="206">
                  <c:v>58.245145085772862</c:v>
                </c:pt>
                <c:pt idx="207">
                  <c:v>#N/A</c:v>
                </c:pt>
                <c:pt idx="208">
                  <c:v>#N/A</c:v>
                </c:pt>
                <c:pt idx="209">
                  <c:v>#N/A</c:v>
                </c:pt>
                <c:pt idx="210">
                  <c:v>#N/A</c:v>
                </c:pt>
                <c:pt idx="211">
                  <c:v>#N/A</c:v>
                </c:pt>
                <c:pt idx="212">
                  <c:v>65.48186933740233</c:v>
                </c:pt>
                <c:pt idx="213">
                  <c:v>58.96332246571572</c:v>
                </c:pt>
                <c:pt idx="214">
                  <c:v>58.96332246571572</c:v>
                </c:pt>
                <c:pt idx="215">
                  <c:v>#N/A</c:v>
                </c:pt>
                <c:pt idx="216">
                  <c:v>43.592827079721303</c:v>
                </c:pt>
                <c:pt idx="217">
                  <c:v>65.074172577667881</c:v>
                </c:pt>
                <c:pt idx="218">
                  <c:v>#N/A</c:v>
                </c:pt>
                <c:pt idx="219">
                  <c:v>#N/A</c:v>
                </c:pt>
                <c:pt idx="220">
                  <c:v>#N/A</c:v>
                </c:pt>
                <c:pt idx="221">
                  <c:v>#N/A</c:v>
                </c:pt>
                <c:pt idx="222">
                  <c:v>#N/A</c:v>
                </c:pt>
                <c:pt idx="223">
                  <c:v>#N/A</c:v>
                </c:pt>
                <c:pt idx="224">
                  <c:v>80.499259179817216</c:v>
                </c:pt>
                <c:pt idx="225">
                  <c:v>102.41416322512417</c:v>
                </c:pt>
                <c:pt idx="226">
                  <c:v>#N/A</c:v>
                </c:pt>
                <c:pt idx="227">
                  <c:v>102.11286824520192</c:v>
                </c:pt>
                <c:pt idx="228">
                  <c:v>#N/A</c:v>
                </c:pt>
                <c:pt idx="229">
                  <c:v>#N/A</c:v>
                </c:pt>
                <c:pt idx="230">
                  <c:v>71.455296159670041</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45.533249937229918</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59.538334644757768</c:v>
                </c:pt>
                <c:pt idx="267">
                  <c:v>#N/A</c:v>
                </c:pt>
                <c:pt idx="268">
                  <c:v>#N/A</c:v>
                </c:pt>
                <c:pt idx="269">
                  <c:v>#N/A</c:v>
                </c:pt>
                <c:pt idx="270">
                  <c:v>#N/A</c:v>
                </c:pt>
                <c:pt idx="271">
                  <c:v>99.009900616120561</c:v>
                </c:pt>
                <c:pt idx="272">
                  <c:v>99.724496802479038</c:v>
                </c:pt>
                <c:pt idx="273">
                  <c:v>99.444590206982923</c:v>
                </c:pt>
                <c:pt idx="274">
                  <c:v>#N/A</c:v>
                </c:pt>
                <c:pt idx="275">
                  <c:v>#N/A</c:v>
                </c:pt>
                <c:pt idx="276">
                  <c:v>#N/A</c:v>
                </c:pt>
                <c:pt idx="277">
                  <c:v>#N/A</c:v>
                </c:pt>
                <c:pt idx="278">
                  <c:v>#N/A</c:v>
                </c:pt>
                <c:pt idx="279">
                  <c:v>#N/A</c:v>
                </c:pt>
                <c:pt idx="280">
                  <c:v>57.194138696242241</c:v>
                </c:pt>
                <c:pt idx="281">
                  <c:v>102.62179702100747</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29.731942797680972</c:v>
                </c:pt>
                <c:pt idx="304">
                  <c:v>29.874836038548562</c:v>
                </c:pt>
                <c:pt idx="305">
                  <c:v>#N/A</c:v>
                </c:pt>
                <c:pt idx="306">
                  <c:v>#N/A</c:v>
                </c:pt>
                <c:pt idx="307">
                  <c:v>#N/A</c:v>
                </c:pt>
                <c:pt idx="308">
                  <c:v>#N/A</c:v>
                </c:pt>
                <c:pt idx="309">
                  <c:v>#N/A</c:v>
                </c:pt>
                <c:pt idx="310">
                  <c:v>#N/A</c:v>
                </c:pt>
                <c:pt idx="311">
                  <c:v>#N/A</c:v>
                </c:pt>
                <c:pt idx="312">
                  <c:v>#N/A</c:v>
                </c:pt>
                <c:pt idx="313">
                  <c:v>#N/A</c:v>
                </c:pt>
                <c:pt idx="314">
                  <c:v>99.213514442108519</c:v>
                </c:pt>
                <c:pt idx="315">
                  <c:v>#N/A</c:v>
                </c:pt>
                <c:pt idx="316">
                  <c:v>#N/A</c:v>
                </c:pt>
                <c:pt idx="317">
                  <c:v>54.598347671324589</c:v>
                </c:pt>
                <c:pt idx="318">
                  <c:v>54.598347671324589</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25.871127887835808</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23.451014696701122</c:v>
                </c:pt>
                <c:pt idx="353">
                  <c:v>#N/A</c:v>
                </c:pt>
                <c:pt idx="354">
                  <c:v>#N/A</c:v>
                </c:pt>
                <c:pt idx="355">
                  <c:v>#N/A</c:v>
                </c:pt>
                <c:pt idx="356">
                  <c:v>29.976400214944054</c:v>
                </c:pt>
                <c:pt idx="357">
                  <c:v>#N/A</c:v>
                </c:pt>
                <c:pt idx="358">
                  <c:v>#N/A</c:v>
                </c:pt>
                <c:pt idx="359">
                  <c:v>#N/A</c:v>
                </c:pt>
                <c:pt idx="360">
                  <c:v>#N/A</c:v>
                </c:pt>
                <c:pt idx="361">
                  <c:v>#N/A</c:v>
                </c:pt>
                <c:pt idx="362">
                  <c:v>#N/A</c:v>
                </c:pt>
                <c:pt idx="363">
                  <c:v>46.18011685930437</c:v>
                </c:pt>
                <c:pt idx="364">
                  <c:v>#N/A</c:v>
                </c:pt>
                <c:pt idx="365">
                  <c:v>#N/A</c:v>
                </c:pt>
                <c:pt idx="366">
                  <c:v>#N/A</c:v>
                </c:pt>
                <c:pt idx="367">
                  <c:v>#N/A</c:v>
                </c:pt>
                <c:pt idx="368">
                  <c:v>#N/A</c:v>
                </c:pt>
                <c:pt idx="369">
                  <c:v>29.615036998345758</c:v>
                </c:pt>
                <c:pt idx="370">
                  <c:v>#N/A</c:v>
                </c:pt>
                <c:pt idx="371">
                  <c:v>#N/A</c:v>
                </c:pt>
                <c:pt idx="372">
                  <c:v>#N/A</c:v>
                </c:pt>
                <c:pt idx="373">
                  <c:v>#N/A</c:v>
                </c:pt>
                <c:pt idx="374">
                  <c:v>28.31306043982315</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62.59682487177777</c:v>
                </c:pt>
                <c:pt idx="395">
                  <c:v>#N/A</c:v>
                </c:pt>
                <c:pt idx="396">
                  <c:v>31.188836067655764</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23.306672076069134</c:v>
                </c:pt>
                <c:pt idx="410">
                  <c:v>22.662308918104834</c:v>
                </c:pt>
                <c:pt idx="411">
                  <c:v>#N/A</c:v>
                </c:pt>
                <c:pt idx="412">
                  <c:v>#N/A</c:v>
                </c:pt>
                <c:pt idx="413">
                  <c:v>#N/A</c:v>
                </c:pt>
                <c:pt idx="414">
                  <c:v>#N/A</c:v>
                </c:pt>
                <c:pt idx="415">
                  <c:v>#N/A</c:v>
                </c:pt>
                <c:pt idx="416">
                  <c:v>#N/A</c:v>
                </c:pt>
                <c:pt idx="417">
                  <c:v>22.975800434117144</c:v>
                </c:pt>
                <c:pt idx="418">
                  <c:v>#N/A</c:v>
                </c:pt>
                <c:pt idx="419">
                  <c:v>#N/A</c:v>
                </c:pt>
                <c:pt idx="420">
                  <c:v>#N/A</c:v>
                </c:pt>
                <c:pt idx="421">
                  <c:v>#N/A</c:v>
                </c:pt>
                <c:pt idx="422">
                  <c:v>#N/A</c:v>
                </c:pt>
                <c:pt idx="423">
                  <c:v>43.747987358820787</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43.845942194715491</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21.036699443937405</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2">
                        <a:lumMod val="75000"/>
                      </a:schemeClr>
                    </a:solidFill>
                    <a:prstDash val="solid"/>
                  </a:ln>
                </c14:spPr>
              </c14:invertSolidFillFmt>
            </c:ext>
            <c:ext xmlns:c16="http://schemas.microsoft.com/office/drawing/2014/chart" uri="{C3380CC4-5D6E-409C-BE32-E72D297353CC}">
              <c16:uniqueId val="{00000003-EF95-4692-A5B7-C01AA4F945E3}"/>
            </c:ext>
          </c:extLst>
        </c:ser>
        <c:ser>
          <c:idx val="2"/>
          <c:order val="2"/>
          <c:tx>
            <c:v> MISO</c:v>
          </c:tx>
          <c:spPr>
            <a:solidFill>
              <a:srgbClr val="9BBB59"/>
            </a:solidFill>
            <a:ln w="9525">
              <a:solidFill>
                <a:schemeClr val="accent3">
                  <a:lumMod val="50000"/>
                </a:schemeClr>
              </a:solidFill>
              <a:prstDash val="solid"/>
            </a:ln>
          </c:spPr>
          <c:invertIfNegative val="1"/>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Project'!$E$25:$E$483</c:f>
              <c:numCache>
                <c:formatCode>0.00</c:formatCode>
                <c:ptCount val="459"/>
                <c:pt idx="0">
                  <c:v>38.013418003360769</c:v>
                </c:pt>
                <c:pt idx="1">
                  <c:v>#N/A</c:v>
                </c:pt>
                <c:pt idx="2">
                  <c:v>44.965310129188374</c:v>
                </c:pt>
                <c:pt idx="3">
                  <c:v>39.304211537291913</c:v>
                </c:pt>
                <c:pt idx="4">
                  <c:v>#N/A</c:v>
                </c:pt>
                <c:pt idx="5">
                  <c:v>53.132318114843407</c:v>
                </c:pt>
                <c:pt idx="6">
                  <c:v>56.388079951306949</c:v>
                </c:pt>
                <c:pt idx="7">
                  <c:v>65.092587527583746</c:v>
                </c:pt>
                <c:pt idx="8">
                  <c:v>58.160796014317633</c:v>
                </c:pt>
                <c:pt idx="9">
                  <c:v>#N/A</c:v>
                </c:pt>
                <c:pt idx="10">
                  <c:v>#N/A</c:v>
                </c:pt>
                <c:pt idx="11">
                  <c:v>#N/A</c:v>
                </c:pt>
                <c:pt idx="12">
                  <c:v>103.65725174346028</c:v>
                </c:pt>
                <c:pt idx="13">
                  <c:v>86.214950903967093</c:v>
                </c:pt>
                <c:pt idx="14">
                  <c:v>#N/A</c:v>
                </c:pt>
                <c:pt idx="15">
                  <c:v>#N/A</c:v>
                </c:pt>
                <c:pt idx="16">
                  <c:v>#N/A</c:v>
                </c:pt>
                <c:pt idx="17">
                  <c:v>#N/A</c:v>
                </c:pt>
                <c:pt idx="18">
                  <c:v>#N/A</c:v>
                </c:pt>
                <c:pt idx="19">
                  <c:v>#N/A</c:v>
                </c:pt>
                <c:pt idx="20">
                  <c:v>#N/A</c:v>
                </c:pt>
                <c:pt idx="21">
                  <c:v>#N/A</c:v>
                </c:pt>
                <c:pt idx="22">
                  <c:v>#N/A</c:v>
                </c:pt>
                <c:pt idx="23">
                  <c:v>29.104597231715434</c:v>
                </c:pt>
                <c:pt idx="24">
                  <c:v>32.345924200284877</c:v>
                </c:pt>
                <c:pt idx="25">
                  <c:v>32.345924200284877</c:v>
                </c:pt>
                <c:pt idx="26">
                  <c:v>31.663454595167053</c:v>
                </c:pt>
                <c:pt idx="27">
                  <c:v>56.070879356916144</c:v>
                </c:pt>
                <c:pt idx="28">
                  <c:v>#N/A</c:v>
                </c:pt>
                <c:pt idx="29">
                  <c:v>#N/A</c:v>
                </c:pt>
                <c:pt idx="30">
                  <c:v>#N/A</c:v>
                </c:pt>
                <c:pt idx="31">
                  <c:v>#N/A</c:v>
                </c:pt>
                <c:pt idx="32">
                  <c:v>#N/A</c:v>
                </c:pt>
                <c:pt idx="33">
                  <c:v>30.249359276494516</c:v>
                </c:pt>
                <c:pt idx="34">
                  <c:v>23.479301965715216</c:v>
                </c:pt>
                <c:pt idx="35">
                  <c:v>33.836475025827212</c:v>
                </c:pt>
                <c:pt idx="36">
                  <c:v>#N/A</c:v>
                </c:pt>
                <c:pt idx="37">
                  <c:v>#N/A</c:v>
                </c:pt>
                <c:pt idx="38">
                  <c:v>29.882598345488308</c:v>
                </c:pt>
                <c:pt idx="39">
                  <c:v>#N/A</c:v>
                </c:pt>
                <c:pt idx="40">
                  <c:v>#N/A</c:v>
                </c:pt>
                <c:pt idx="41">
                  <c:v>#N/A</c:v>
                </c:pt>
                <c:pt idx="42">
                  <c:v>35.167475162048312</c:v>
                </c:pt>
                <c:pt idx="43">
                  <c:v>#N/A</c:v>
                </c:pt>
                <c:pt idx="44">
                  <c:v>#N/A</c:v>
                </c:pt>
                <c:pt idx="45">
                  <c:v>#N/A</c:v>
                </c:pt>
                <c:pt idx="46">
                  <c:v>#N/A</c:v>
                </c:pt>
                <c:pt idx="47">
                  <c:v>#N/A</c:v>
                </c:pt>
                <c:pt idx="48">
                  <c:v>#N/A</c:v>
                </c:pt>
                <c:pt idx="49">
                  <c:v>#N/A</c:v>
                </c:pt>
                <c:pt idx="50">
                  <c:v>#N/A</c:v>
                </c:pt>
                <c:pt idx="51">
                  <c:v>#N/A</c:v>
                </c:pt>
                <c:pt idx="52">
                  <c:v>28.189204973080848</c:v>
                </c:pt>
                <c:pt idx="53">
                  <c:v>#N/A</c:v>
                </c:pt>
                <c:pt idx="54">
                  <c:v>29.848839974594664</c:v>
                </c:pt>
                <c:pt idx="55">
                  <c:v>#N/A</c:v>
                </c:pt>
                <c:pt idx="56">
                  <c:v>#N/A</c:v>
                </c:pt>
                <c:pt idx="57">
                  <c:v>#N/A</c:v>
                </c:pt>
                <c:pt idx="58">
                  <c:v>36.142480892429596</c:v>
                </c:pt>
                <c:pt idx="59">
                  <c:v>#N/A</c:v>
                </c:pt>
                <c:pt idx="60">
                  <c:v>#N/A</c:v>
                </c:pt>
                <c:pt idx="61">
                  <c:v>#N/A</c:v>
                </c:pt>
                <c:pt idx="62">
                  <c:v>#N/A</c:v>
                </c:pt>
                <c:pt idx="63">
                  <c:v>#N/A</c:v>
                </c:pt>
                <c:pt idx="64">
                  <c:v>#N/A</c:v>
                </c:pt>
                <c:pt idx="65">
                  <c:v>43.808716204874713</c:v>
                </c:pt>
                <c:pt idx="66">
                  <c:v>31.166418027991043</c:v>
                </c:pt>
                <c:pt idx="67">
                  <c:v>42.547401751421354</c:v>
                </c:pt>
                <c:pt idx="68">
                  <c:v>#N/A</c:v>
                </c:pt>
                <c:pt idx="69">
                  <c:v>#N/A</c:v>
                </c:pt>
                <c:pt idx="70">
                  <c:v>#N/A</c:v>
                </c:pt>
                <c:pt idx="71">
                  <c:v>#N/A</c:v>
                </c:pt>
                <c:pt idx="72">
                  <c:v>#N/A</c:v>
                </c:pt>
                <c:pt idx="73">
                  <c:v>#N/A</c:v>
                </c:pt>
                <c:pt idx="74">
                  <c:v>#N/A</c:v>
                </c:pt>
                <c:pt idx="75">
                  <c:v>#N/A</c:v>
                </c:pt>
                <c:pt idx="76">
                  <c:v>#N/A</c:v>
                </c:pt>
                <c:pt idx="77">
                  <c:v>#N/A</c:v>
                </c:pt>
                <c:pt idx="78">
                  <c:v>#N/A</c:v>
                </c:pt>
                <c:pt idx="79">
                  <c:v>#N/A</c:v>
                </c:pt>
                <c:pt idx="80">
                  <c:v>67.692899389060543</c:v>
                </c:pt>
                <c:pt idx="81">
                  <c:v>47.019274537245082</c:v>
                </c:pt>
                <c:pt idx="82">
                  <c:v>42.706223463245287</c:v>
                </c:pt>
                <c:pt idx="83">
                  <c:v>47.845312788598967</c:v>
                </c:pt>
                <c:pt idx="84">
                  <c:v>#N/A</c:v>
                </c:pt>
                <c:pt idx="85">
                  <c:v>#N/A</c:v>
                </c:pt>
                <c:pt idx="86">
                  <c:v>40.700221870505935</c:v>
                </c:pt>
                <c:pt idx="87">
                  <c:v>45.053462613489053</c:v>
                </c:pt>
                <c:pt idx="88">
                  <c:v>40.700221870505935</c:v>
                </c:pt>
                <c:pt idx="89">
                  <c:v>#N/A</c:v>
                </c:pt>
                <c:pt idx="90">
                  <c:v>#N/A</c:v>
                </c:pt>
                <c:pt idx="91">
                  <c:v>50.182016640701669</c:v>
                </c:pt>
                <c:pt idx="92">
                  <c:v>62.260015878602886</c:v>
                </c:pt>
                <c:pt idx="93">
                  <c:v>#N/A</c:v>
                </c:pt>
                <c:pt idx="94">
                  <c:v>#N/A</c:v>
                </c:pt>
                <c:pt idx="95">
                  <c:v>#N/A</c:v>
                </c:pt>
                <c:pt idx="96">
                  <c:v>#N/A</c:v>
                </c:pt>
                <c:pt idx="97">
                  <c:v>#N/A</c:v>
                </c:pt>
                <c:pt idx="98">
                  <c:v>58.255229151859915</c:v>
                </c:pt>
                <c:pt idx="99">
                  <c:v>62.182740434537962</c:v>
                </c:pt>
                <c:pt idx="100">
                  <c:v>#N/A</c:v>
                </c:pt>
                <c:pt idx="101">
                  <c:v>69.893726427191709</c:v>
                </c:pt>
                <c:pt idx="102">
                  <c:v>69.893726427191709</c:v>
                </c:pt>
                <c:pt idx="103">
                  <c:v>69.893726427191709</c:v>
                </c:pt>
                <c:pt idx="104">
                  <c:v>77.820169240522148</c:v>
                </c:pt>
                <c:pt idx="105">
                  <c:v>63.437807849517256</c:v>
                </c:pt>
                <c:pt idx="106">
                  <c:v>37.917175184055345</c:v>
                </c:pt>
                <c:pt idx="107">
                  <c:v>#N/A</c:v>
                </c:pt>
                <c:pt idx="108">
                  <c:v>#N/A</c:v>
                </c:pt>
                <c:pt idx="109">
                  <c:v>#N/A</c:v>
                </c:pt>
                <c:pt idx="110">
                  <c:v>58.002879536333459</c:v>
                </c:pt>
                <c:pt idx="111">
                  <c:v>68.176143117998407</c:v>
                </c:pt>
                <c:pt idx="112">
                  <c:v>69.638309499697598</c:v>
                </c:pt>
                <c:pt idx="113">
                  <c:v>59.855883476123431</c:v>
                </c:pt>
                <c:pt idx="114">
                  <c:v>#N/A</c:v>
                </c:pt>
                <c:pt idx="115">
                  <c:v>51.938751354948337</c:v>
                </c:pt>
                <c:pt idx="116">
                  <c:v>45.364676206060679</c:v>
                </c:pt>
                <c:pt idx="117">
                  <c:v>50.745874312306867</c:v>
                </c:pt>
                <c:pt idx="118">
                  <c:v>#N/A</c:v>
                </c:pt>
                <c:pt idx="119">
                  <c:v>#N/A</c:v>
                </c:pt>
                <c:pt idx="120">
                  <c:v>#N/A</c:v>
                </c:pt>
                <c:pt idx="121">
                  <c:v>#N/A</c:v>
                </c:pt>
                <c:pt idx="122">
                  <c:v>#N/A</c:v>
                </c:pt>
                <c:pt idx="123">
                  <c:v>#N/A</c:v>
                </c:pt>
                <c:pt idx="124">
                  <c:v>69.653974579169443</c:v>
                </c:pt>
                <c:pt idx="125">
                  <c:v>#N/A</c:v>
                </c:pt>
                <c:pt idx="126">
                  <c:v>#N/A</c:v>
                </c:pt>
                <c:pt idx="127">
                  <c:v>60.519647869889056</c:v>
                </c:pt>
                <c:pt idx="128">
                  <c:v>#N/A</c:v>
                </c:pt>
                <c:pt idx="129">
                  <c:v>#N/A</c:v>
                </c:pt>
                <c:pt idx="130">
                  <c:v>#N/A</c:v>
                </c:pt>
                <c:pt idx="131">
                  <c:v>#N/A</c:v>
                </c:pt>
                <c:pt idx="132">
                  <c:v>#N/A</c:v>
                </c:pt>
                <c:pt idx="133">
                  <c:v>#N/A</c:v>
                </c:pt>
                <c:pt idx="134">
                  <c:v>#N/A</c:v>
                </c:pt>
                <c:pt idx="135">
                  <c:v>#N/A</c:v>
                </c:pt>
                <c:pt idx="136">
                  <c:v>#N/A</c:v>
                </c:pt>
                <c:pt idx="137">
                  <c:v>54.830965010129283</c:v>
                </c:pt>
                <c:pt idx="138">
                  <c:v>48.80629093644994</c:v>
                </c:pt>
                <c:pt idx="139">
                  <c:v>#N/A</c:v>
                </c:pt>
                <c:pt idx="140">
                  <c:v>#N/A</c:v>
                </c:pt>
                <c:pt idx="141">
                  <c:v>#N/A</c:v>
                </c:pt>
                <c:pt idx="142">
                  <c:v>#N/A</c:v>
                </c:pt>
                <c:pt idx="143">
                  <c:v>54.727108805299942</c:v>
                </c:pt>
                <c:pt idx="144">
                  <c:v>54.385225276880718</c:v>
                </c:pt>
                <c:pt idx="145">
                  <c:v>#N/A</c:v>
                </c:pt>
                <c:pt idx="146">
                  <c:v>79.177478680177785</c:v>
                </c:pt>
                <c:pt idx="147">
                  <c:v>63.312543701608284</c:v>
                </c:pt>
                <c:pt idx="148">
                  <c:v>#N/A</c:v>
                </c:pt>
                <c:pt idx="149">
                  <c:v>#N/A</c:v>
                </c:pt>
                <c:pt idx="150">
                  <c:v>#N/A</c:v>
                </c:pt>
                <c:pt idx="151">
                  <c:v>#N/A</c:v>
                </c:pt>
                <c:pt idx="152">
                  <c:v>53.915746345433718</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41.922839725447197</c:v>
                </c:pt>
                <c:pt idx="169">
                  <c:v>#N/A</c:v>
                </c:pt>
                <c:pt idx="170">
                  <c:v>#N/A</c:v>
                </c:pt>
                <c:pt idx="171">
                  <c:v>#N/A</c:v>
                </c:pt>
                <c:pt idx="172">
                  <c:v>#N/A</c:v>
                </c:pt>
                <c:pt idx="173">
                  <c:v>43.692388779521941</c:v>
                </c:pt>
                <c:pt idx="174">
                  <c:v>#N/A</c:v>
                </c:pt>
                <c:pt idx="175">
                  <c:v>#N/A</c:v>
                </c:pt>
                <c:pt idx="176">
                  <c:v>#N/A</c:v>
                </c:pt>
                <c:pt idx="177">
                  <c:v>70.681416816619148</c:v>
                </c:pt>
                <c:pt idx="178">
                  <c:v>#N/A</c:v>
                </c:pt>
                <c:pt idx="179">
                  <c:v>#N/A</c:v>
                </c:pt>
                <c:pt idx="180">
                  <c:v>65.836091461124738</c:v>
                </c:pt>
                <c:pt idx="181">
                  <c:v>#N/A</c:v>
                </c:pt>
                <c:pt idx="182">
                  <c:v>#N/A</c:v>
                </c:pt>
                <c:pt idx="183">
                  <c:v>#N/A</c:v>
                </c:pt>
                <c:pt idx="184">
                  <c:v>#N/A</c:v>
                </c:pt>
                <c:pt idx="185">
                  <c:v>#N/A</c:v>
                </c:pt>
                <c:pt idx="186">
                  <c:v>#N/A</c:v>
                </c:pt>
                <c:pt idx="187">
                  <c:v>57.936215493697823</c:v>
                </c:pt>
                <c:pt idx="188">
                  <c:v>#N/A</c:v>
                </c:pt>
                <c:pt idx="189">
                  <c:v>#N/A</c:v>
                </c:pt>
                <c:pt idx="190">
                  <c:v>#N/A</c:v>
                </c:pt>
                <c:pt idx="191">
                  <c:v>#N/A</c:v>
                </c:pt>
                <c:pt idx="192">
                  <c:v>#N/A</c:v>
                </c:pt>
                <c:pt idx="193">
                  <c:v>#N/A</c:v>
                </c:pt>
                <c:pt idx="194">
                  <c:v>#N/A</c:v>
                </c:pt>
                <c:pt idx="195">
                  <c:v>#N/A</c:v>
                </c:pt>
                <c:pt idx="196">
                  <c:v>54.504524097106078</c:v>
                </c:pt>
                <c:pt idx="197">
                  <c:v>89.01603522692686</c:v>
                </c:pt>
                <c:pt idx="198">
                  <c:v>#N/A</c:v>
                </c:pt>
                <c:pt idx="199">
                  <c:v>#N/A</c:v>
                </c:pt>
                <c:pt idx="200">
                  <c:v>#N/A</c:v>
                </c:pt>
                <c:pt idx="201">
                  <c:v>#N/A</c:v>
                </c:pt>
                <c:pt idx="202">
                  <c:v>#N/A</c:v>
                </c:pt>
                <c:pt idx="203">
                  <c:v>#N/A</c:v>
                </c:pt>
                <c:pt idx="204">
                  <c:v>#N/A</c:v>
                </c:pt>
                <c:pt idx="205">
                  <c:v>#N/A</c:v>
                </c:pt>
                <c:pt idx="206">
                  <c:v>#N/A</c:v>
                </c:pt>
                <c:pt idx="207">
                  <c:v>55.324814515735852</c:v>
                </c:pt>
                <c:pt idx="208">
                  <c:v>64.457304654231351</c:v>
                </c:pt>
                <c:pt idx="209">
                  <c:v>63.872116414835354</c:v>
                </c:pt>
                <c:pt idx="210">
                  <c:v>74.930788164405485</c:v>
                </c:pt>
                <c:pt idx="211">
                  <c:v>73.153276048590612</c:v>
                </c:pt>
                <c:pt idx="212">
                  <c:v>#N/A</c:v>
                </c:pt>
                <c:pt idx="213">
                  <c:v>#N/A</c:v>
                </c:pt>
                <c:pt idx="214">
                  <c:v>#N/A</c:v>
                </c:pt>
                <c:pt idx="215">
                  <c:v>#N/A</c:v>
                </c:pt>
                <c:pt idx="216">
                  <c:v>#N/A</c:v>
                </c:pt>
                <c:pt idx="217">
                  <c:v>#N/A</c:v>
                </c:pt>
                <c:pt idx="218">
                  <c:v>36.754193468456037</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74.207556798148431</c:v>
                </c:pt>
                <c:pt idx="234">
                  <c:v>114.75556091291998</c:v>
                </c:pt>
                <c:pt idx="235">
                  <c:v>43.899037690177529</c:v>
                </c:pt>
                <c:pt idx="236">
                  <c:v>75.692554949116953</c:v>
                </c:pt>
                <c:pt idx="237">
                  <c:v>#N/A</c:v>
                </c:pt>
                <c:pt idx="238">
                  <c:v>#N/A</c:v>
                </c:pt>
                <c:pt idx="239">
                  <c:v>#N/A</c:v>
                </c:pt>
                <c:pt idx="240">
                  <c:v>#N/A</c:v>
                </c:pt>
                <c:pt idx="241">
                  <c:v>#N/A</c:v>
                </c:pt>
                <c:pt idx="242">
                  <c:v>#N/A</c:v>
                </c:pt>
                <c:pt idx="243">
                  <c:v>#N/A</c:v>
                </c:pt>
                <c:pt idx="244">
                  <c:v>#N/A</c:v>
                </c:pt>
                <c:pt idx="245">
                  <c:v>#N/A</c:v>
                </c:pt>
                <c:pt idx="246">
                  <c:v>#N/A</c:v>
                </c:pt>
                <c:pt idx="247">
                  <c:v>35.707477470286676</c:v>
                </c:pt>
                <c:pt idx="248">
                  <c:v>33.543387926632953</c:v>
                </c:pt>
                <c:pt idx="249">
                  <c:v>#N/A</c:v>
                </c:pt>
                <c:pt idx="250">
                  <c:v>#N/A</c:v>
                </c:pt>
                <c:pt idx="251">
                  <c:v>#N/A</c:v>
                </c:pt>
                <c:pt idx="252">
                  <c:v>#N/A</c:v>
                </c:pt>
                <c:pt idx="253">
                  <c:v>#N/A</c:v>
                </c:pt>
                <c:pt idx="254">
                  <c:v>#N/A</c:v>
                </c:pt>
                <c:pt idx="255">
                  <c:v>#N/A</c:v>
                </c:pt>
                <c:pt idx="256">
                  <c:v>#N/A</c:v>
                </c:pt>
                <c:pt idx="257">
                  <c:v>#N/A</c:v>
                </c:pt>
                <c:pt idx="258">
                  <c:v>41.244359451266739</c:v>
                </c:pt>
                <c:pt idx="259">
                  <c:v>41.276937721901092</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53.635764000147077</c:v>
                </c:pt>
                <c:pt idx="275">
                  <c:v>#N/A</c:v>
                </c:pt>
                <c:pt idx="276">
                  <c:v>89.685730912059853</c:v>
                </c:pt>
                <c:pt idx="277">
                  <c:v>54.508351143706008</c:v>
                </c:pt>
                <c:pt idx="278">
                  <c:v>#N/A</c:v>
                </c:pt>
                <c:pt idx="279">
                  <c:v>#N/A</c:v>
                </c:pt>
                <c:pt idx="280">
                  <c:v>#N/A</c:v>
                </c:pt>
                <c:pt idx="281">
                  <c:v>#N/A</c:v>
                </c:pt>
                <c:pt idx="282">
                  <c:v>#N/A</c:v>
                </c:pt>
                <c:pt idx="283">
                  <c:v>49.777117733537182</c:v>
                </c:pt>
                <c:pt idx="284">
                  <c:v>38.791482448461672</c:v>
                </c:pt>
                <c:pt idx="285">
                  <c:v>#N/A</c:v>
                </c:pt>
                <c:pt idx="286">
                  <c:v>#N/A</c:v>
                </c:pt>
                <c:pt idx="287">
                  <c:v>#N/A</c:v>
                </c:pt>
                <c:pt idx="288">
                  <c:v>#N/A</c:v>
                </c:pt>
                <c:pt idx="289">
                  <c:v>#N/A</c:v>
                </c:pt>
                <c:pt idx="290">
                  <c:v>#N/A</c:v>
                </c:pt>
                <c:pt idx="291">
                  <c:v>121.21626405645472</c:v>
                </c:pt>
                <c:pt idx="292">
                  <c:v>72.984050360380778</c:v>
                </c:pt>
                <c:pt idx="293">
                  <c:v>117.93492210586534</c:v>
                </c:pt>
                <c:pt idx="294">
                  <c:v>76.716147864551672</c:v>
                </c:pt>
                <c:pt idx="295">
                  <c:v>#N/A</c:v>
                </c:pt>
                <c:pt idx="296">
                  <c:v>#N/A</c:v>
                </c:pt>
                <c:pt idx="297">
                  <c:v>#N/A</c:v>
                </c:pt>
                <c:pt idx="298">
                  <c:v>#N/A</c:v>
                </c:pt>
                <c:pt idx="299">
                  <c:v>#N/A</c:v>
                </c:pt>
                <c:pt idx="300">
                  <c:v>#N/A</c:v>
                </c:pt>
                <c:pt idx="301">
                  <c:v>#N/A</c:v>
                </c:pt>
                <c:pt idx="302">
                  <c:v>66.575902286101979</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46.755812325420841</c:v>
                </c:pt>
                <c:pt idx="320">
                  <c:v>88.414655526823651</c:v>
                </c:pt>
                <c:pt idx="321">
                  <c:v>46.699880728783633</c:v>
                </c:pt>
                <c:pt idx="322">
                  <c:v>28.871781721498085</c:v>
                </c:pt>
                <c:pt idx="323">
                  <c:v>#N/A</c:v>
                </c:pt>
                <c:pt idx="324">
                  <c:v>#N/A</c:v>
                </c:pt>
                <c:pt idx="325">
                  <c:v>#N/A</c:v>
                </c:pt>
                <c:pt idx="326">
                  <c:v>#N/A</c:v>
                </c:pt>
                <c:pt idx="327">
                  <c:v>#N/A</c:v>
                </c:pt>
                <c:pt idx="328">
                  <c:v>68.797187667422037</c:v>
                </c:pt>
                <c:pt idx="329">
                  <c:v>67.429640198337509</c:v>
                </c:pt>
                <c:pt idx="330">
                  <c:v>#N/A</c:v>
                </c:pt>
                <c:pt idx="331">
                  <c:v>#N/A</c:v>
                </c:pt>
                <c:pt idx="332">
                  <c:v>45.797879599373928</c:v>
                </c:pt>
                <c:pt idx="333">
                  <c:v>#N/A</c:v>
                </c:pt>
                <c:pt idx="334">
                  <c:v>#N/A</c:v>
                </c:pt>
                <c:pt idx="335">
                  <c:v>#N/A</c:v>
                </c:pt>
                <c:pt idx="336">
                  <c:v>#N/A</c:v>
                </c:pt>
                <c:pt idx="337">
                  <c:v>#N/A</c:v>
                </c:pt>
                <c:pt idx="338">
                  <c:v>#N/A</c:v>
                </c:pt>
                <c:pt idx="339">
                  <c:v>49.657255712408734</c:v>
                </c:pt>
                <c:pt idx="340">
                  <c:v>#N/A</c:v>
                </c:pt>
                <c:pt idx="341">
                  <c:v>39.004398122364911</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49.259029907606632</c:v>
                </c:pt>
                <c:pt idx="359">
                  <c:v>#N/A</c:v>
                </c:pt>
                <c:pt idx="360">
                  <c:v>#N/A</c:v>
                </c:pt>
                <c:pt idx="361">
                  <c:v>#N/A</c:v>
                </c:pt>
                <c:pt idx="362">
                  <c:v>#N/A</c:v>
                </c:pt>
                <c:pt idx="363">
                  <c:v>#N/A</c:v>
                </c:pt>
                <c:pt idx="364">
                  <c:v>#N/A</c:v>
                </c:pt>
                <c:pt idx="365">
                  <c:v>#N/A</c:v>
                </c:pt>
                <c:pt idx="366">
                  <c:v>38.44357959424039</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19.99903318378469</c:v>
                </c:pt>
                <c:pt idx="382">
                  <c:v>#N/A</c:v>
                </c:pt>
                <c:pt idx="383">
                  <c:v>#N/A</c:v>
                </c:pt>
                <c:pt idx="384">
                  <c:v>#N/A</c:v>
                </c:pt>
                <c:pt idx="385">
                  <c:v>#N/A</c:v>
                </c:pt>
                <c:pt idx="386">
                  <c:v>#N/A</c:v>
                </c:pt>
                <c:pt idx="387">
                  <c:v>31.811008327141224</c:v>
                </c:pt>
                <c:pt idx="388">
                  <c:v>#N/A</c:v>
                </c:pt>
                <c:pt idx="389">
                  <c:v>#N/A</c:v>
                </c:pt>
                <c:pt idx="390">
                  <c:v>#N/A</c:v>
                </c:pt>
                <c:pt idx="391">
                  <c:v>#N/A</c:v>
                </c:pt>
                <c:pt idx="392">
                  <c:v>#N/A</c:v>
                </c:pt>
                <c:pt idx="393">
                  <c:v>#N/A</c:v>
                </c:pt>
                <c:pt idx="394">
                  <c:v>#N/A</c:v>
                </c:pt>
                <c:pt idx="395">
                  <c:v>#N/A</c:v>
                </c:pt>
                <c:pt idx="396">
                  <c:v>#N/A</c:v>
                </c:pt>
                <c:pt idx="397">
                  <c:v>#N/A</c:v>
                </c:pt>
                <c:pt idx="398">
                  <c:v>23.739655625497985</c:v>
                </c:pt>
                <c:pt idx="399">
                  <c:v>#N/A</c:v>
                </c:pt>
                <c:pt idx="400">
                  <c:v>#N/A</c:v>
                </c:pt>
                <c:pt idx="401">
                  <c:v>#N/A</c:v>
                </c:pt>
                <c:pt idx="402">
                  <c:v>40.709192474593273</c:v>
                </c:pt>
                <c:pt idx="403">
                  <c:v>20.199142676265645</c:v>
                </c:pt>
                <c:pt idx="404">
                  <c:v>#N/A</c:v>
                </c:pt>
                <c:pt idx="405">
                  <c:v>#N/A</c:v>
                </c:pt>
                <c:pt idx="406">
                  <c:v>#N/A</c:v>
                </c:pt>
                <c:pt idx="407">
                  <c:v>#N/A</c:v>
                </c:pt>
                <c:pt idx="408">
                  <c:v>51.159919282624038</c:v>
                </c:pt>
                <c:pt idx="409">
                  <c:v>#N/A</c:v>
                </c:pt>
                <c:pt idx="410">
                  <c:v>#N/A</c:v>
                </c:pt>
                <c:pt idx="411">
                  <c:v>#N/A</c:v>
                </c:pt>
                <c:pt idx="412">
                  <c:v>#N/A</c:v>
                </c:pt>
                <c:pt idx="413">
                  <c:v>#N/A</c:v>
                </c:pt>
                <c:pt idx="414">
                  <c:v>#N/A</c:v>
                </c:pt>
                <c:pt idx="415">
                  <c:v>#N/A</c:v>
                </c:pt>
                <c:pt idx="416">
                  <c:v>#N/A</c:v>
                </c:pt>
                <c:pt idx="417">
                  <c:v>#N/A</c:v>
                </c:pt>
                <c:pt idx="418">
                  <c:v>31.730524295594126</c:v>
                </c:pt>
                <c:pt idx="419">
                  <c:v>#N/A</c:v>
                </c:pt>
                <c:pt idx="420">
                  <c:v>#N/A</c:v>
                </c:pt>
                <c:pt idx="421">
                  <c:v>#N/A</c:v>
                </c:pt>
                <c:pt idx="422">
                  <c:v>#N/A</c:v>
                </c:pt>
                <c:pt idx="423">
                  <c:v>#N/A</c:v>
                </c:pt>
                <c:pt idx="424">
                  <c:v>#N/A</c:v>
                </c:pt>
                <c:pt idx="425">
                  <c:v>#N/A</c:v>
                </c:pt>
                <c:pt idx="426">
                  <c:v>33.635735166914436</c:v>
                </c:pt>
                <c:pt idx="427">
                  <c:v>#N/A</c:v>
                </c:pt>
                <c:pt idx="428">
                  <c:v>#N/A</c:v>
                </c:pt>
                <c:pt idx="429">
                  <c:v>#N/A</c:v>
                </c:pt>
                <c:pt idx="430">
                  <c:v>21.166244980567818</c:v>
                </c:pt>
                <c:pt idx="431">
                  <c:v>#N/A</c:v>
                </c:pt>
                <c:pt idx="432">
                  <c:v>22.583975096096385</c:v>
                </c:pt>
                <c:pt idx="433">
                  <c:v>#N/A</c:v>
                </c:pt>
                <c:pt idx="434">
                  <c:v>#N/A</c:v>
                </c:pt>
                <c:pt idx="435">
                  <c:v>#N/A</c:v>
                </c:pt>
                <c:pt idx="436">
                  <c:v>#N/A</c:v>
                </c:pt>
                <c:pt idx="437">
                  <c:v>#N/A</c:v>
                </c:pt>
                <c:pt idx="438">
                  <c:v>#N/A</c:v>
                </c:pt>
                <c:pt idx="439">
                  <c:v>#N/A</c:v>
                </c:pt>
                <c:pt idx="440">
                  <c:v>#N/A</c:v>
                </c:pt>
                <c:pt idx="441">
                  <c:v>#N/A</c:v>
                </c:pt>
                <c:pt idx="442">
                  <c:v>#N/A</c:v>
                </c:pt>
                <c:pt idx="443">
                  <c:v>18.690511101860842</c:v>
                </c:pt>
                <c:pt idx="444">
                  <c:v>#N/A</c:v>
                </c:pt>
                <c:pt idx="445">
                  <c:v>#N/A</c:v>
                </c:pt>
                <c:pt idx="446">
                  <c:v>#N/A</c:v>
                </c:pt>
                <c:pt idx="447">
                  <c:v>#N/A</c:v>
                </c:pt>
                <c:pt idx="448">
                  <c:v>#N/A</c:v>
                </c:pt>
                <c:pt idx="449">
                  <c:v>13.137536155481936</c:v>
                </c:pt>
                <c:pt idx="450">
                  <c:v>19.090804745373198</c:v>
                </c:pt>
                <c:pt idx="451">
                  <c:v>16.929858546537439</c:v>
                </c:pt>
                <c:pt idx="452">
                  <c:v>14.776894611274358</c:v>
                </c:pt>
                <c:pt idx="453">
                  <c:v>#N/A</c:v>
                </c:pt>
                <c:pt idx="454">
                  <c:v>#N/A</c:v>
                </c:pt>
                <c:pt idx="455">
                  <c:v>#N/A</c:v>
                </c:pt>
                <c:pt idx="456">
                  <c:v>37.670434020990761</c:v>
                </c:pt>
                <c:pt idx="457">
                  <c:v>#N/A</c:v>
                </c:pt>
                <c:pt idx="458">
                  <c:v>24.485257579428982</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3">
                        <a:lumMod val="50000"/>
                      </a:schemeClr>
                    </a:solidFill>
                    <a:prstDash val="solid"/>
                  </a:ln>
                </c14:spPr>
              </c14:invertSolidFillFmt>
            </c:ext>
            <c:ext xmlns:c16="http://schemas.microsoft.com/office/drawing/2014/chart" uri="{C3380CC4-5D6E-409C-BE32-E72D297353CC}">
              <c16:uniqueId val="{00000004-EF95-4692-A5B7-C01AA4F945E3}"/>
            </c:ext>
          </c:extLst>
        </c:ser>
        <c:ser>
          <c:idx val="5"/>
          <c:order val="3"/>
          <c:tx>
            <c:v> SPP</c:v>
          </c:tx>
          <c:spPr>
            <a:solidFill>
              <a:schemeClr val="bg2">
                <a:lumMod val="50000"/>
              </a:schemeClr>
            </a:solidFill>
            <a:ln w="9525">
              <a:solidFill>
                <a:schemeClr val="bg2">
                  <a:lumMod val="25000"/>
                </a:schemeClr>
              </a:solidFill>
              <a:prstDash val="solid"/>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Project'!$F$25:$F$483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30.733741896417154</c:v>
                </c:pt>
                <c:pt idx="16">
                  <c:v>#N/A</c:v>
                </c:pt>
                <c:pt idx="17">
                  <c:v>#N/A</c:v>
                </c:pt>
                <c:pt idx="18">
                  <c:v>#N/A</c:v>
                </c:pt>
                <c:pt idx="19">
                  <c:v>30.500439701186419</c:v>
                </c:pt>
                <c:pt idx="20">
                  <c:v>#N/A</c:v>
                </c:pt>
                <c:pt idx="21">
                  <c:v>#N/A</c:v>
                </c:pt>
                <c:pt idx="22">
                  <c:v>#N/A</c:v>
                </c:pt>
                <c:pt idx="23">
                  <c:v>#N/A</c:v>
                </c:pt>
                <c:pt idx="24">
                  <c:v>#N/A</c:v>
                </c:pt>
                <c:pt idx="25">
                  <c:v>#N/A</c:v>
                </c:pt>
                <c:pt idx="26">
                  <c:v>#N/A</c:v>
                </c:pt>
                <c:pt idx="27">
                  <c:v>#N/A</c:v>
                </c:pt>
                <c:pt idx="28">
                  <c:v>#N/A</c:v>
                </c:pt>
                <c:pt idx="29">
                  <c:v>#N/A</c:v>
                </c:pt>
                <c:pt idx="30">
                  <c:v>#N/A</c:v>
                </c:pt>
                <c:pt idx="31">
                  <c:v>29.287638060694395</c:v>
                </c:pt>
                <c:pt idx="32">
                  <c:v>20.681229012034812</c:v>
                </c:pt>
                <c:pt idx="33">
                  <c:v>#N/A</c:v>
                </c:pt>
                <c:pt idx="34">
                  <c:v>#N/A</c:v>
                </c:pt>
                <c:pt idx="35">
                  <c:v>#N/A</c:v>
                </c:pt>
                <c:pt idx="36">
                  <c:v>#N/A</c:v>
                </c:pt>
                <c:pt idx="37">
                  <c:v>#N/A</c:v>
                </c:pt>
                <c:pt idx="38">
                  <c:v>#N/A</c:v>
                </c:pt>
                <c:pt idx="39">
                  <c:v>27.349476433491358</c:v>
                </c:pt>
                <c:pt idx="40">
                  <c:v>#N/A</c:v>
                </c:pt>
                <c:pt idx="41">
                  <c:v>#N/A</c:v>
                </c:pt>
                <c:pt idx="42">
                  <c:v>#N/A</c:v>
                </c:pt>
                <c:pt idx="43">
                  <c:v>#N/A</c:v>
                </c:pt>
                <c:pt idx="44">
                  <c:v>#N/A</c:v>
                </c:pt>
                <c:pt idx="45">
                  <c:v>#N/A</c:v>
                </c:pt>
                <c:pt idx="46">
                  <c:v>31.61899574655801</c:v>
                </c:pt>
                <c:pt idx="47">
                  <c:v>#N/A</c:v>
                </c:pt>
                <c:pt idx="48">
                  <c:v>#N/A</c:v>
                </c:pt>
                <c:pt idx="49">
                  <c:v>28.447739663081435</c:v>
                </c:pt>
                <c:pt idx="50">
                  <c:v>#N/A</c:v>
                </c:pt>
                <c:pt idx="51">
                  <c:v>#N/A</c:v>
                </c:pt>
                <c:pt idx="52">
                  <c:v>#N/A</c:v>
                </c:pt>
                <c:pt idx="53">
                  <c:v>32.23873744634745</c:v>
                </c:pt>
                <c:pt idx="54">
                  <c:v>#N/A</c:v>
                </c:pt>
                <c:pt idx="55">
                  <c:v>#N/A</c:v>
                </c:pt>
                <c:pt idx="56">
                  <c:v>32.463345248197214</c:v>
                </c:pt>
                <c:pt idx="57">
                  <c:v>#N/A</c:v>
                </c:pt>
                <c:pt idx="58">
                  <c:v>#N/A</c:v>
                </c:pt>
                <c:pt idx="59">
                  <c:v>#N/A</c:v>
                </c:pt>
                <c:pt idx="60">
                  <c:v>#N/A</c:v>
                </c:pt>
                <c:pt idx="61">
                  <c:v>#N/A</c:v>
                </c:pt>
                <c:pt idx="62">
                  <c:v>#N/A</c:v>
                </c:pt>
                <c:pt idx="63">
                  <c:v>#N/A</c:v>
                </c:pt>
                <c:pt idx="64">
                  <c:v>#N/A</c:v>
                </c:pt>
                <c:pt idx="65">
                  <c:v>#N/A</c:v>
                </c:pt>
                <c:pt idx="66">
                  <c:v>#N/A</c:v>
                </c:pt>
                <c:pt idx="67">
                  <c:v>#N/A</c:v>
                </c:pt>
                <c:pt idx="68">
                  <c:v>#N/A</c:v>
                </c:pt>
                <c:pt idx="69">
                  <c:v>38.70349483869628</c:v>
                </c:pt>
                <c:pt idx="70">
                  <c:v>#N/A</c:v>
                </c:pt>
                <c:pt idx="71">
                  <c:v>#N/A</c:v>
                </c:pt>
                <c:pt idx="72">
                  <c:v>#N/A</c:v>
                </c:pt>
                <c:pt idx="73">
                  <c:v>#N/A</c:v>
                </c:pt>
                <c:pt idx="74">
                  <c:v>#N/A</c:v>
                </c:pt>
                <c:pt idx="75">
                  <c:v>#N/A</c:v>
                </c:pt>
                <c:pt idx="76">
                  <c:v>#N/A</c:v>
                </c:pt>
                <c:pt idx="77">
                  <c:v>#N/A</c:v>
                </c:pt>
                <c:pt idx="78">
                  <c:v>#N/A</c:v>
                </c:pt>
                <c:pt idx="79">
                  <c:v>48.188657315142819</c:v>
                </c:pt>
                <c:pt idx="80">
                  <c:v>#N/A</c:v>
                </c:pt>
                <c:pt idx="81">
                  <c:v>#N/A</c:v>
                </c:pt>
                <c:pt idx="82">
                  <c:v>#N/A</c:v>
                </c:pt>
                <c:pt idx="83">
                  <c:v>#N/A</c:v>
                </c:pt>
                <c:pt idx="84">
                  <c:v>#N/A</c:v>
                </c:pt>
                <c:pt idx="85">
                  <c:v>#N/A</c:v>
                </c:pt>
                <c:pt idx="86">
                  <c:v>#N/A</c:v>
                </c:pt>
                <c:pt idx="87">
                  <c:v>#N/A</c:v>
                </c:pt>
                <c:pt idx="88">
                  <c:v>#N/A</c:v>
                </c:pt>
                <c:pt idx="89">
                  <c:v>30.19549364223635</c:v>
                </c:pt>
                <c:pt idx="90">
                  <c:v>#N/A</c:v>
                </c:pt>
                <c:pt idx="91">
                  <c:v>#N/A</c:v>
                </c:pt>
                <c:pt idx="92">
                  <c:v>#N/A</c:v>
                </c:pt>
                <c:pt idx="93">
                  <c:v>44.799987588404264</c:v>
                </c:pt>
                <c:pt idx="94">
                  <c:v>46.279232461606284</c:v>
                </c:pt>
                <c:pt idx="95">
                  <c:v>45.645270373091194</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40.748233877853743</c:v>
                </c:pt>
                <c:pt idx="119">
                  <c:v>47.539606190829382</c:v>
                </c:pt>
                <c:pt idx="120">
                  <c:v>45.636646326288471</c:v>
                </c:pt>
                <c:pt idx="121">
                  <c:v>45.636646326288471</c:v>
                </c:pt>
                <c:pt idx="122">
                  <c:v>47.100264497028789</c:v>
                </c:pt>
                <c:pt idx="123">
                  <c:v>46.524594597620656</c:v>
                </c:pt>
                <c:pt idx="124">
                  <c:v>#N/A</c:v>
                </c:pt>
                <c:pt idx="125">
                  <c:v>#N/A</c:v>
                </c:pt>
                <c:pt idx="126">
                  <c:v>59.163711124308179</c:v>
                </c:pt>
                <c:pt idx="127">
                  <c:v>#N/A</c:v>
                </c:pt>
                <c:pt idx="128">
                  <c:v>#N/A</c:v>
                </c:pt>
                <c:pt idx="129">
                  <c:v>#N/A</c:v>
                </c:pt>
                <c:pt idx="130">
                  <c:v>#N/A</c:v>
                </c:pt>
                <c:pt idx="131">
                  <c:v>#N/A</c:v>
                </c:pt>
                <c:pt idx="132">
                  <c:v>#N/A</c:v>
                </c:pt>
                <c:pt idx="133">
                  <c:v>56.853551947940218</c:v>
                </c:pt>
                <c:pt idx="134">
                  <c:v>49.92790280996897</c:v>
                </c:pt>
                <c:pt idx="135">
                  <c:v>#N/A</c:v>
                </c:pt>
                <c:pt idx="136">
                  <c:v>#N/A</c:v>
                </c:pt>
                <c:pt idx="137">
                  <c:v>#N/A</c:v>
                </c:pt>
                <c:pt idx="138">
                  <c:v>#N/A</c:v>
                </c:pt>
                <c:pt idx="139">
                  <c:v>52.08761147018577</c:v>
                </c:pt>
                <c:pt idx="140">
                  <c:v>60.237561230018571</c:v>
                </c:pt>
                <c:pt idx="141">
                  <c:v>#N/A</c:v>
                </c:pt>
                <c:pt idx="142">
                  <c:v>42.117213860297248</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64.856765961807611</c:v>
                </c:pt>
                <c:pt idx="159">
                  <c:v>#N/A</c:v>
                </c:pt>
                <c:pt idx="160">
                  <c:v>#N/A</c:v>
                </c:pt>
                <c:pt idx="161">
                  <c:v>49.314544811130183</c:v>
                </c:pt>
                <c:pt idx="162">
                  <c:v>#N/A</c:v>
                </c:pt>
                <c:pt idx="163">
                  <c:v>#N/A</c:v>
                </c:pt>
                <c:pt idx="164">
                  <c:v>#N/A</c:v>
                </c:pt>
                <c:pt idx="165">
                  <c:v>#N/A</c:v>
                </c:pt>
                <c:pt idx="166">
                  <c:v>#N/A</c:v>
                </c:pt>
                <c:pt idx="167">
                  <c:v>#N/A</c:v>
                </c:pt>
                <c:pt idx="168">
                  <c:v>#N/A</c:v>
                </c:pt>
                <c:pt idx="169">
                  <c:v>#N/A</c:v>
                </c:pt>
                <c:pt idx="170">
                  <c:v>#N/A</c:v>
                </c:pt>
                <c:pt idx="171">
                  <c:v>#N/A</c:v>
                </c:pt>
                <c:pt idx="172">
                  <c:v>46.929544298752234</c:v>
                </c:pt>
                <c:pt idx="173">
                  <c:v>#N/A</c:v>
                </c:pt>
                <c:pt idx="174">
                  <c:v>#N/A</c:v>
                </c:pt>
                <c:pt idx="175">
                  <c:v>52.515102319091156</c:v>
                </c:pt>
                <c:pt idx="176">
                  <c:v>48.066131348317782</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29.674175147690317</c:v>
                </c:pt>
                <c:pt idx="191">
                  <c:v>#N/A</c:v>
                </c:pt>
                <c:pt idx="192">
                  <c:v>#N/A</c:v>
                </c:pt>
                <c:pt idx="193">
                  <c:v>#N/A</c:v>
                </c:pt>
                <c:pt idx="194">
                  <c:v>32.654376462142217</c:v>
                </c:pt>
                <c:pt idx="195">
                  <c:v>#N/A</c:v>
                </c:pt>
                <c:pt idx="196">
                  <c:v>#N/A</c:v>
                </c:pt>
                <c:pt idx="197">
                  <c:v>#N/A</c:v>
                </c:pt>
                <c:pt idx="198">
                  <c:v>#N/A</c:v>
                </c:pt>
                <c:pt idx="199">
                  <c:v>#N/A</c:v>
                </c:pt>
                <c:pt idx="200">
                  <c:v>#N/A</c:v>
                </c:pt>
                <c:pt idx="201">
                  <c:v>42.460298850528098</c:v>
                </c:pt>
                <c:pt idx="202">
                  <c:v>44.728011545335065</c:v>
                </c:pt>
                <c:pt idx="203">
                  <c:v>33.531312139999429</c:v>
                </c:pt>
                <c:pt idx="204">
                  <c:v>37.345837304039982</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30.467291954114874</c:v>
                </c:pt>
                <c:pt idx="220">
                  <c:v>#N/A</c:v>
                </c:pt>
                <c:pt idx="221">
                  <c:v>26.941640965238033</c:v>
                </c:pt>
                <c:pt idx="222">
                  <c:v>28.642544022196628</c:v>
                </c:pt>
                <c:pt idx="223">
                  <c:v>43.693622439299006</c:v>
                </c:pt>
                <c:pt idx="224">
                  <c:v>#N/A</c:v>
                </c:pt>
                <c:pt idx="225">
                  <c:v>#N/A</c:v>
                </c:pt>
                <c:pt idx="226">
                  <c:v>27.295194823936047</c:v>
                </c:pt>
                <c:pt idx="227">
                  <c:v>#N/A</c:v>
                </c:pt>
                <c:pt idx="228">
                  <c:v>28.231983333437167</c:v>
                </c:pt>
                <c:pt idx="229">
                  <c:v>30.765361043834591</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39.045166667061395</c:v>
                </c:pt>
                <c:pt idx="246">
                  <c:v>#N/A</c:v>
                </c:pt>
                <c:pt idx="247">
                  <c:v>#N/A</c:v>
                </c:pt>
                <c:pt idx="248">
                  <c:v>#N/A</c:v>
                </c:pt>
                <c:pt idx="249">
                  <c:v>#N/A</c:v>
                </c:pt>
                <c:pt idx="250">
                  <c:v>#N/A</c:v>
                </c:pt>
                <c:pt idx="251">
                  <c:v>#N/A</c:v>
                </c:pt>
                <c:pt idx="252">
                  <c:v>26.018100113196525</c:v>
                </c:pt>
                <c:pt idx="253">
                  <c:v>#N/A</c:v>
                </c:pt>
                <c:pt idx="254">
                  <c:v>#N/A</c:v>
                </c:pt>
                <c:pt idx="255">
                  <c:v>#N/A</c:v>
                </c:pt>
                <c:pt idx="256">
                  <c:v>38.373241882406461</c:v>
                </c:pt>
                <c:pt idx="257">
                  <c:v>#N/A</c:v>
                </c:pt>
                <c:pt idx="258">
                  <c:v>#N/A</c:v>
                </c:pt>
                <c:pt idx="259">
                  <c:v>#N/A</c:v>
                </c:pt>
                <c:pt idx="260">
                  <c:v>#N/A</c:v>
                </c:pt>
                <c:pt idx="261">
                  <c:v>#N/A</c:v>
                </c:pt>
                <c:pt idx="262">
                  <c:v>33.893821364846751</c:v>
                </c:pt>
                <c:pt idx="263">
                  <c:v>28.532860718933016</c:v>
                </c:pt>
                <c:pt idx="264">
                  <c:v>30.950899762910357</c:v>
                </c:pt>
                <c:pt idx="265">
                  <c:v>30.467291954114874</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58.488883941681877</c:v>
                </c:pt>
                <c:pt idx="279">
                  <c:v>68.514677204979947</c:v>
                </c:pt>
                <c:pt idx="280">
                  <c:v>#N/A</c:v>
                </c:pt>
                <c:pt idx="281">
                  <c:v>#N/A</c:v>
                </c:pt>
                <c:pt idx="282">
                  <c:v>#N/A</c:v>
                </c:pt>
                <c:pt idx="283">
                  <c:v>#N/A</c:v>
                </c:pt>
                <c:pt idx="284">
                  <c:v>#N/A</c:v>
                </c:pt>
                <c:pt idx="285">
                  <c:v>29.665344048573203</c:v>
                </c:pt>
                <c:pt idx="286">
                  <c:v>31.135628416086664</c:v>
                </c:pt>
                <c:pt idx="287">
                  <c:v>30.706255526973003</c:v>
                </c:pt>
                <c:pt idx="288">
                  <c:v>#N/A</c:v>
                </c:pt>
                <c:pt idx="289">
                  <c:v>#N/A</c:v>
                </c:pt>
                <c:pt idx="290">
                  <c:v>#N/A</c:v>
                </c:pt>
                <c:pt idx="291">
                  <c:v>#N/A</c:v>
                </c:pt>
                <c:pt idx="292">
                  <c:v>#N/A</c:v>
                </c:pt>
                <c:pt idx="293">
                  <c:v>#N/A</c:v>
                </c:pt>
                <c:pt idx="294">
                  <c:v>#N/A</c:v>
                </c:pt>
                <c:pt idx="295">
                  <c:v>62.002788847822259</c:v>
                </c:pt>
                <c:pt idx="296">
                  <c:v>#N/A</c:v>
                </c:pt>
                <c:pt idx="297">
                  <c:v>#N/A</c:v>
                </c:pt>
                <c:pt idx="298">
                  <c:v>#N/A</c:v>
                </c:pt>
                <c:pt idx="299">
                  <c:v>#N/A</c:v>
                </c:pt>
                <c:pt idx="300">
                  <c:v>#N/A</c:v>
                </c:pt>
                <c:pt idx="301">
                  <c:v>#N/A</c:v>
                </c:pt>
                <c:pt idx="302">
                  <c:v>#N/A</c:v>
                </c:pt>
                <c:pt idx="303">
                  <c:v>#N/A</c:v>
                </c:pt>
                <c:pt idx="304">
                  <c:v>#N/A</c:v>
                </c:pt>
                <c:pt idx="305">
                  <c:v>21.152135019876333</c:v>
                </c:pt>
                <c:pt idx="306">
                  <c:v>22.526185011294277</c:v>
                </c:pt>
                <c:pt idx="307">
                  <c:v>23.087664160673487</c:v>
                </c:pt>
                <c:pt idx="308">
                  <c:v>19.088818668497865</c:v>
                </c:pt>
                <c:pt idx="309">
                  <c:v>19.088818668497865</c:v>
                </c:pt>
                <c:pt idx="310">
                  <c:v>20.371375972023699</c:v>
                </c:pt>
                <c:pt idx="311">
                  <c:v>20.792870738162801</c:v>
                </c:pt>
                <c:pt idx="312">
                  <c:v>22.749311529718586</c:v>
                </c:pt>
                <c:pt idx="313">
                  <c:v>23.802335017618979</c:v>
                </c:pt>
                <c:pt idx="314">
                  <c:v>#N/A</c:v>
                </c:pt>
                <c:pt idx="315">
                  <c:v>28.278431754609837</c:v>
                </c:pt>
                <c:pt idx="316">
                  <c:v>27.992099572543765</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55.529234054926526</c:v>
                </c:pt>
                <c:pt idx="331">
                  <c:v>#N/A</c:v>
                </c:pt>
                <c:pt idx="332">
                  <c:v>#N/A</c:v>
                </c:pt>
                <c:pt idx="333">
                  <c:v>#N/A</c:v>
                </c:pt>
                <c:pt idx="334">
                  <c:v>#N/A</c:v>
                </c:pt>
                <c:pt idx="335">
                  <c:v>36.645353560290687</c:v>
                </c:pt>
                <c:pt idx="336">
                  <c:v>#N/A</c:v>
                </c:pt>
                <c:pt idx="337">
                  <c:v>20.080746491127975</c:v>
                </c:pt>
                <c:pt idx="338">
                  <c:v>#N/A</c:v>
                </c:pt>
                <c:pt idx="339">
                  <c:v>#N/A</c:v>
                </c:pt>
                <c:pt idx="340">
                  <c:v>35.83728261922969</c:v>
                </c:pt>
                <c:pt idx="341">
                  <c:v>#N/A</c:v>
                </c:pt>
                <c:pt idx="342">
                  <c:v>#N/A</c:v>
                </c:pt>
                <c:pt idx="343">
                  <c:v>#N/A</c:v>
                </c:pt>
                <c:pt idx="344">
                  <c:v>19.963298412542677</c:v>
                </c:pt>
                <c:pt idx="345">
                  <c:v>22.658314283599726</c:v>
                </c:pt>
                <c:pt idx="346">
                  <c:v>21.28516757713788</c:v>
                </c:pt>
                <c:pt idx="347">
                  <c:v>#N/A</c:v>
                </c:pt>
                <c:pt idx="348">
                  <c:v>25.024242682690453</c:v>
                </c:pt>
                <c:pt idx="349">
                  <c:v>21.839339068529853</c:v>
                </c:pt>
                <c:pt idx="350">
                  <c:v>23.353106987621921</c:v>
                </c:pt>
                <c:pt idx="351">
                  <c:v>22.834677594147632</c:v>
                </c:pt>
                <c:pt idx="352">
                  <c:v>#N/A</c:v>
                </c:pt>
                <c:pt idx="353">
                  <c:v>23.451014696701122</c:v>
                </c:pt>
                <c:pt idx="354">
                  <c:v>20.595903833388441</c:v>
                </c:pt>
                <c:pt idx="355">
                  <c:v>#N/A</c:v>
                </c:pt>
                <c:pt idx="356">
                  <c:v>#N/A</c:v>
                </c:pt>
                <c:pt idx="357">
                  <c:v>#N/A</c:v>
                </c:pt>
                <c:pt idx="358">
                  <c:v>#N/A</c:v>
                </c:pt>
                <c:pt idx="359">
                  <c:v>30.555229509073477</c:v>
                </c:pt>
                <c:pt idx="360">
                  <c:v>30.555229509073477</c:v>
                </c:pt>
                <c:pt idx="361">
                  <c:v>22.600021826237793</c:v>
                </c:pt>
                <c:pt idx="362">
                  <c:v>30.555229509073477</c:v>
                </c:pt>
                <c:pt idx="363">
                  <c:v>#N/A</c:v>
                </c:pt>
                <c:pt idx="364">
                  <c:v>21.715052003271897</c:v>
                </c:pt>
                <c:pt idx="365">
                  <c:v>#N/A</c:v>
                </c:pt>
                <c:pt idx="366">
                  <c:v>#N/A</c:v>
                </c:pt>
                <c:pt idx="367">
                  <c:v>#N/A</c:v>
                </c:pt>
                <c:pt idx="368">
                  <c:v>#N/A</c:v>
                </c:pt>
                <c:pt idx="369">
                  <c:v>#N/A</c:v>
                </c:pt>
                <c:pt idx="370">
                  <c:v>21.544890350978381</c:v>
                </c:pt>
                <c:pt idx="371">
                  <c:v>27.023495522865964</c:v>
                </c:pt>
                <c:pt idx="372">
                  <c:v>18.241277502276773</c:v>
                </c:pt>
                <c:pt idx="373">
                  <c:v>20.304798434744718</c:v>
                </c:pt>
                <c:pt idx="374">
                  <c:v>#N/A</c:v>
                </c:pt>
                <c:pt idx="375">
                  <c:v>#N/A</c:v>
                </c:pt>
                <c:pt idx="376">
                  <c:v>34.933157783266523</c:v>
                </c:pt>
                <c:pt idx="377">
                  <c:v>#N/A</c:v>
                </c:pt>
                <c:pt idx="378">
                  <c:v>#N/A</c:v>
                </c:pt>
                <c:pt idx="379">
                  <c:v>21.120506300159033</c:v>
                </c:pt>
                <c:pt idx="380">
                  <c:v>#N/A</c:v>
                </c:pt>
                <c:pt idx="381">
                  <c:v>#N/A</c:v>
                </c:pt>
                <c:pt idx="382">
                  <c:v>19.034196993167502</c:v>
                </c:pt>
                <c:pt idx="383">
                  <c:v>18.042192735762736</c:v>
                </c:pt>
                <c:pt idx="384">
                  <c:v>19.520224763683341</c:v>
                </c:pt>
                <c:pt idx="385">
                  <c:v>22.148346494422601</c:v>
                </c:pt>
                <c:pt idx="386">
                  <c:v>19.899619018110037</c:v>
                </c:pt>
                <c:pt idx="387">
                  <c:v>#N/A</c:v>
                </c:pt>
                <c:pt idx="388">
                  <c:v>18.081958953337455</c:v>
                </c:pt>
                <c:pt idx="389">
                  <c:v>28.767829348712588</c:v>
                </c:pt>
                <c:pt idx="390">
                  <c:v>28.029280064474069</c:v>
                </c:pt>
                <c:pt idx="391">
                  <c:v>#N/A</c:v>
                </c:pt>
                <c:pt idx="392">
                  <c:v>#N/A</c:v>
                </c:pt>
                <c:pt idx="393">
                  <c:v>#N/A</c:v>
                </c:pt>
                <c:pt idx="394">
                  <c:v>#N/A</c:v>
                </c:pt>
                <c:pt idx="395">
                  <c:v>23.886777106204526</c:v>
                </c:pt>
                <c:pt idx="396">
                  <c:v>#N/A</c:v>
                </c:pt>
                <c:pt idx="397">
                  <c:v>17.517488408444905</c:v>
                </c:pt>
                <c:pt idx="398">
                  <c:v>#N/A</c:v>
                </c:pt>
                <c:pt idx="399">
                  <c:v>#N/A</c:v>
                </c:pt>
                <c:pt idx="400">
                  <c:v>21.311151033147734</c:v>
                </c:pt>
                <c:pt idx="401">
                  <c:v>23.05670275619477</c:v>
                </c:pt>
                <c:pt idx="402">
                  <c:v>#N/A</c:v>
                </c:pt>
                <c:pt idx="403">
                  <c:v>#N/A</c:v>
                </c:pt>
                <c:pt idx="404">
                  <c:v>#N/A</c:v>
                </c:pt>
                <c:pt idx="405">
                  <c:v>37.002609562150212</c:v>
                </c:pt>
                <c:pt idx="406">
                  <c:v>#N/A</c:v>
                </c:pt>
                <c:pt idx="407">
                  <c:v>26.73698069134209</c:v>
                </c:pt>
                <c:pt idx="408">
                  <c:v>#N/A</c:v>
                </c:pt>
                <c:pt idx="409">
                  <c:v>#N/A</c:v>
                </c:pt>
                <c:pt idx="410">
                  <c:v>#N/A</c:v>
                </c:pt>
                <c:pt idx="411">
                  <c:v>17.475759029005935</c:v>
                </c:pt>
                <c:pt idx="412">
                  <c:v>13.437875899658936</c:v>
                </c:pt>
                <c:pt idx="413">
                  <c:v>13.225922021115414</c:v>
                </c:pt>
                <c:pt idx="414">
                  <c:v>14.229285881159333</c:v>
                </c:pt>
                <c:pt idx="415">
                  <c:v>13.225922021115414</c:v>
                </c:pt>
                <c:pt idx="416">
                  <c:v>19.949178396198704</c:v>
                </c:pt>
                <c:pt idx="417">
                  <c:v>#N/A</c:v>
                </c:pt>
                <c:pt idx="418">
                  <c:v>#N/A</c:v>
                </c:pt>
                <c:pt idx="419">
                  <c:v>#N/A</c:v>
                </c:pt>
                <c:pt idx="420">
                  <c:v>#N/A</c:v>
                </c:pt>
                <c:pt idx="421">
                  <c:v>#N/A</c:v>
                </c:pt>
                <c:pt idx="422">
                  <c:v>20.004049885743079</c:v>
                </c:pt>
                <c:pt idx="423">
                  <c:v>#N/A</c:v>
                </c:pt>
                <c:pt idx="424">
                  <c:v>#N/A</c:v>
                </c:pt>
                <c:pt idx="425">
                  <c:v>#N/A</c:v>
                </c:pt>
                <c:pt idx="426">
                  <c:v>#N/A</c:v>
                </c:pt>
                <c:pt idx="427">
                  <c:v>#N/A</c:v>
                </c:pt>
                <c:pt idx="428">
                  <c:v>17.852485355440049</c:v>
                </c:pt>
                <c:pt idx="429">
                  <c:v>9.5853656001997418</c:v>
                </c:pt>
                <c:pt idx="430">
                  <c:v>#N/A</c:v>
                </c:pt>
                <c:pt idx="431">
                  <c:v>11.6519405166858</c:v>
                </c:pt>
                <c:pt idx="432">
                  <c:v>#N/A</c:v>
                </c:pt>
                <c:pt idx="433">
                  <c:v>#N/A</c:v>
                </c:pt>
                <c:pt idx="434">
                  <c:v>26.048751916435037</c:v>
                </c:pt>
                <c:pt idx="435">
                  <c:v>18.725530175654281</c:v>
                </c:pt>
                <c:pt idx="436">
                  <c:v>#N/A</c:v>
                </c:pt>
                <c:pt idx="437">
                  <c:v>11.435838489064899</c:v>
                </c:pt>
                <c:pt idx="438">
                  <c:v>11.435838489064899</c:v>
                </c:pt>
                <c:pt idx="439">
                  <c:v>#N/A</c:v>
                </c:pt>
                <c:pt idx="440">
                  <c:v>#N/A</c:v>
                </c:pt>
                <c:pt idx="441">
                  <c:v>#N/A</c:v>
                </c:pt>
                <c:pt idx="442">
                  <c:v>12.541161168305383</c:v>
                </c:pt>
                <c:pt idx="443">
                  <c:v>#N/A</c:v>
                </c:pt>
                <c:pt idx="444">
                  <c:v>#N/A</c:v>
                </c:pt>
                <c:pt idx="445">
                  <c:v>11.006634315540271</c:v>
                </c:pt>
                <c:pt idx="446">
                  <c:v>#N/A</c:v>
                </c:pt>
                <c:pt idx="447">
                  <c:v>#N/A</c:v>
                </c:pt>
                <c:pt idx="448">
                  <c:v>15.791108373054289</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5-EF95-4692-A5B7-C01AA4F945E3}"/>
            </c:ext>
          </c:extLst>
        </c:ser>
        <c:ser>
          <c:idx val="4"/>
          <c:order val="4"/>
          <c:tx>
            <c:v> ERCOT</c:v>
          </c:tx>
          <c:spPr>
            <a:solidFill>
              <a:schemeClr val="tx1">
                <a:lumMod val="65000"/>
                <a:lumOff val="35000"/>
              </a:schemeClr>
            </a:solidFill>
            <a:ln w="9525">
              <a:solidFill>
                <a:schemeClr val="tx1">
                  <a:lumMod val="85000"/>
                  <a:lumOff val="15000"/>
                </a:schemeClr>
              </a:solidFill>
              <a:prstDash val="solid"/>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Project'!$G$25:$G$483</c:f>
              <c:numCache>
                <c:formatCode>0.00</c:formatCode>
                <c:ptCount val="459"/>
                <c:pt idx="0">
                  <c:v>#N/A</c:v>
                </c:pt>
                <c:pt idx="1">
                  <c:v>#N/A</c:v>
                </c:pt>
                <c:pt idx="2">
                  <c:v>#N/A</c:v>
                </c:pt>
                <c:pt idx="3">
                  <c:v>#N/A</c:v>
                </c:pt>
                <c:pt idx="4">
                  <c:v>#N/A</c:v>
                </c:pt>
                <c:pt idx="5">
                  <c:v>#N/A</c:v>
                </c:pt>
                <c:pt idx="6">
                  <c:v>#N/A</c:v>
                </c:pt>
                <c:pt idx="7">
                  <c:v>#N/A</c:v>
                </c:pt>
                <c:pt idx="8">
                  <c:v>#N/A</c:v>
                </c:pt>
                <c:pt idx="9">
                  <c:v>35.289137354382071</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36.072305709665784</c:v>
                </c:pt>
                <c:pt idx="186">
                  <c:v>40.551873085375917</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43.82630651435661</c:v>
                </c:pt>
                <c:pt idx="238">
                  <c:v>58.362513339446863</c:v>
                </c:pt>
                <c:pt idx="239">
                  <c:v>34.121937944722411</c:v>
                </c:pt>
                <c:pt idx="240">
                  <c:v>32.152379538361934</c:v>
                </c:pt>
                <c:pt idx="241">
                  <c:v>34.871619214017116</c:v>
                </c:pt>
                <c:pt idx="242">
                  <c:v>34.871619214017116</c:v>
                </c:pt>
                <c:pt idx="243">
                  <c:v>52.909735252499516</c:v>
                </c:pt>
                <c:pt idx="244">
                  <c:v>30.394297747074301</c:v>
                </c:pt>
                <c:pt idx="245">
                  <c:v>#N/A</c:v>
                </c:pt>
                <c:pt idx="246">
                  <c:v>66.483851553677411</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26.151657001221626</c:v>
                </c:pt>
                <c:pt idx="324">
                  <c:v>22.491567923711845</c:v>
                </c:pt>
                <c:pt idx="325">
                  <c:v>21.969272651879017</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32.153243113337396</c:v>
                </c:pt>
                <c:pt idx="348">
                  <c:v>#N/A</c:v>
                </c:pt>
                <c:pt idx="349">
                  <c:v>#N/A</c:v>
                </c:pt>
                <c:pt idx="350">
                  <c:v>#N/A</c:v>
                </c:pt>
                <c:pt idx="351">
                  <c:v>#N/A</c:v>
                </c:pt>
                <c:pt idx="352">
                  <c:v>#N/A</c:v>
                </c:pt>
                <c:pt idx="353">
                  <c:v>#N/A</c:v>
                </c:pt>
                <c:pt idx="354">
                  <c:v>#N/A</c:v>
                </c:pt>
                <c:pt idx="355">
                  <c:v>34.187578334150125</c:v>
                </c:pt>
                <c:pt idx="356">
                  <c:v>#N/A</c:v>
                </c:pt>
                <c:pt idx="357">
                  <c:v>#N/A</c:v>
                </c:pt>
                <c:pt idx="358">
                  <c:v>#N/A</c:v>
                </c:pt>
                <c:pt idx="359">
                  <c:v>#N/A</c:v>
                </c:pt>
                <c:pt idx="360">
                  <c:v>#N/A</c:v>
                </c:pt>
                <c:pt idx="361">
                  <c:v>#N/A</c:v>
                </c:pt>
                <c:pt idx="362">
                  <c:v>#N/A</c:v>
                </c:pt>
                <c:pt idx="363">
                  <c:v>#N/A</c:v>
                </c:pt>
                <c:pt idx="364">
                  <c:v>#N/A</c:v>
                </c:pt>
                <c:pt idx="365">
                  <c:v>44.612080149942102</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21.429837853447129</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6-EF95-4692-A5B7-C01AA4F945E3}"/>
            </c:ext>
          </c:extLst>
        </c:ser>
        <c:ser>
          <c:idx val="1"/>
          <c:order val="5"/>
          <c:tx>
            <c:v> PJM</c:v>
          </c:tx>
          <c:spPr>
            <a:solidFill>
              <a:schemeClr val="accent6">
                <a:lumMod val="60000"/>
                <a:lumOff val="40000"/>
              </a:schemeClr>
            </a:solidFill>
            <a:ln>
              <a:solidFill>
                <a:schemeClr val="accent6">
                  <a:lumMod val="75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Project'!$H$25:$H$483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193.08676789326464</c:v>
                </c:pt>
                <c:pt idx="12">
                  <c:v>#N/A</c:v>
                </c:pt>
                <c:pt idx="13">
                  <c:v>#N/A</c:v>
                </c:pt>
                <c:pt idx="14">
                  <c:v>#N/A</c:v>
                </c:pt>
                <c:pt idx="15">
                  <c:v>#N/A</c:v>
                </c:pt>
                <c:pt idx="16">
                  <c:v>51.166734722918562</c:v>
                </c:pt>
                <c:pt idx="17">
                  <c:v>51.166734722918562</c:v>
                </c:pt>
                <c:pt idx="18">
                  <c:v>#N/A</c:v>
                </c:pt>
                <c:pt idx="19">
                  <c:v>#N/A</c:v>
                </c:pt>
                <c:pt idx="20">
                  <c:v>#N/A</c:v>
                </c:pt>
                <c:pt idx="21">
                  <c:v>#N/A</c:v>
                </c:pt>
                <c:pt idx="22">
                  <c:v>#N/A</c:v>
                </c:pt>
                <c:pt idx="23">
                  <c:v>#N/A</c:v>
                </c:pt>
                <c:pt idx="24">
                  <c:v>#N/A</c:v>
                </c:pt>
                <c:pt idx="25">
                  <c:v>#N/A</c:v>
                </c:pt>
                <c:pt idx="26">
                  <c:v>#N/A</c:v>
                </c:pt>
                <c:pt idx="27">
                  <c:v>#N/A</c:v>
                </c:pt>
                <c:pt idx="28">
                  <c:v>50.170598059410459</c:v>
                </c:pt>
                <c:pt idx="29">
                  <c:v>#N/A</c:v>
                </c:pt>
                <c:pt idx="30">
                  <c:v>#N/A</c:v>
                </c:pt>
                <c:pt idx="31">
                  <c:v>#N/A</c:v>
                </c:pt>
                <c:pt idx="32">
                  <c:v>#N/A</c:v>
                </c:pt>
                <c:pt idx="33">
                  <c:v>#N/A</c:v>
                </c:pt>
                <c:pt idx="34">
                  <c:v>#N/A</c:v>
                </c:pt>
                <c:pt idx="35">
                  <c:v>#N/A</c:v>
                </c:pt>
                <c:pt idx="36">
                  <c:v>#N/A</c:v>
                </c:pt>
                <c:pt idx="37">
                  <c:v>#N/A</c:v>
                </c:pt>
                <c:pt idx="38">
                  <c:v>#N/A</c:v>
                </c:pt>
                <c:pt idx="39">
                  <c:v>#N/A</c:v>
                </c:pt>
                <c:pt idx="40">
                  <c:v>45.574399463382505</c:v>
                </c:pt>
                <c:pt idx="41">
                  <c:v>52.147967252438569</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69.196003226663578</c:v>
                </c:pt>
                <c:pt idx="69">
                  <c:v>#N/A</c:v>
                </c:pt>
                <c:pt idx="70">
                  <c:v>66.875241789789939</c:v>
                </c:pt>
                <c:pt idx="71">
                  <c:v>68.843953753553947</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61.797972904855094</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72.005855048188934</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73.724711550846251</c:v>
                </c:pt>
                <c:pt idx="129">
                  <c:v>67.164131813301907</c:v>
                </c:pt>
                <c:pt idx="130">
                  <c:v>90.636124840478075</c:v>
                </c:pt>
                <c:pt idx="131">
                  <c:v>90.892646726918244</c:v>
                </c:pt>
                <c:pt idx="132">
                  <c:v>67.284880022326135</c:v>
                </c:pt>
                <c:pt idx="133">
                  <c:v>#N/A</c:v>
                </c:pt>
                <c:pt idx="134">
                  <c:v>#N/A</c:v>
                </c:pt>
                <c:pt idx="135">
                  <c:v>#N/A</c:v>
                </c:pt>
                <c:pt idx="136">
                  <c:v>73.830372463088423</c:v>
                </c:pt>
                <c:pt idx="137">
                  <c:v>#N/A</c:v>
                </c:pt>
                <c:pt idx="138">
                  <c:v>#N/A</c:v>
                </c:pt>
                <c:pt idx="139">
                  <c:v>#N/A</c:v>
                </c:pt>
                <c:pt idx="140">
                  <c:v>#N/A</c:v>
                </c:pt>
                <c:pt idx="141">
                  <c:v>#N/A</c:v>
                </c:pt>
                <c:pt idx="142">
                  <c:v>#N/A</c:v>
                </c:pt>
                <c:pt idx="143">
                  <c:v>#N/A</c:v>
                </c:pt>
                <c:pt idx="144">
                  <c:v>#N/A</c:v>
                </c:pt>
                <c:pt idx="145">
                  <c:v>71.773851103286887</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97.201674376058037</c:v>
                </c:pt>
                <c:pt idx="160">
                  <c:v>97.201674376058037</c:v>
                </c:pt>
                <c:pt idx="161">
                  <c:v>#N/A</c:v>
                </c:pt>
                <c:pt idx="162">
                  <c:v>#N/A</c:v>
                </c:pt>
                <c:pt idx="163">
                  <c:v>#N/A</c:v>
                </c:pt>
                <c:pt idx="164">
                  <c:v>#N/A</c:v>
                </c:pt>
                <c:pt idx="165">
                  <c:v>#N/A</c:v>
                </c:pt>
                <c:pt idx="166">
                  <c:v>#N/A</c:v>
                </c:pt>
                <c:pt idx="167">
                  <c:v>68.059237777599634</c:v>
                </c:pt>
                <c:pt idx="168">
                  <c:v>#N/A</c:v>
                </c:pt>
                <c:pt idx="169">
                  <c:v>#N/A</c:v>
                </c:pt>
                <c:pt idx="170">
                  <c:v>#N/A</c:v>
                </c:pt>
                <c:pt idx="171">
                  <c:v>#N/A</c:v>
                </c:pt>
                <c:pt idx="172">
                  <c:v>#N/A</c:v>
                </c:pt>
                <c:pt idx="173">
                  <c:v>#N/A</c:v>
                </c:pt>
                <c:pt idx="174">
                  <c:v>#N/A</c:v>
                </c:pt>
                <c:pt idx="175">
                  <c:v>#N/A</c:v>
                </c:pt>
                <c:pt idx="176">
                  <c:v>#N/A</c:v>
                </c:pt>
                <c:pt idx="177">
                  <c:v>#N/A</c:v>
                </c:pt>
                <c:pt idx="178">
                  <c:v>85.46706309252491</c:v>
                </c:pt>
                <c:pt idx="179">
                  <c:v>93.908254509070616</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84.775026283563477</c:v>
                </c:pt>
                <c:pt idx="193">
                  <c:v>#N/A</c:v>
                </c:pt>
                <c:pt idx="194">
                  <c:v>#N/A</c:v>
                </c:pt>
                <c:pt idx="195">
                  <c:v>80.877392406820093</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59.007609469823691</c:v>
                </c:pt>
                <c:pt idx="250">
                  <c:v>#N/A</c:v>
                </c:pt>
                <c:pt idx="251">
                  <c:v>#N/A</c:v>
                </c:pt>
                <c:pt idx="252">
                  <c:v>#N/A</c:v>
                </c:pt>
                <c:pt idx="253">
                  <c:v>#N/A</c:v>
                </c:pt>
                <c:pt idx="254">
                  <c:v>93.559373370405879</c:v>
                </c:pt>
                <c:pt idx="255">
                  <c:v>93.559373370405879</c:v>
                </c:pt>
                <c:pt idx="256">
                  <c:v>#N/A</c:v>
                </c:pt>
                <c:pt idx="257">
                  <c:v>#N/A</c:v>
                </c:pt>
                <c:pt idx="258">
                  <c:v>#N/A</c:v>
                </c:pt>
                <c:pt idx="259">
                  <c:v>#N/A</c:v>
                </c:pt>
                <c:pt idx="260">
                  <c:v>63.197868453392651</c:v>
                </c:pt>
                <c:pt idx="261">
                  <c:v>64.270804965489162</c:v>
                </c:pt>
                <c:pt idx="262">
                  <c:v>#N/A</c:v>
                </c:pt>
                <c:pt idx="263">
                  <c:v>#N/A</c:v>
                </c:pt>
                <c:pt idx="264">
                  <c:v>#N/A</c:v>
                </c:pt>
                <c:pt idx="265">
                  <c:v>#N/A</c:v>
                </c:pt>
                <c:pt idx="266">
                  <c:v>#N/A</c:v>
                </c:pt>
                <c:pt idx="267">
                  <c:v>#N/A</c:v>
                </c:pt>
                <c:pt idx="268">
                  <c:v>#N/A</c:v>
                </c:pt>
                <c:pt idx="269">
                  <c:v>#N/A</c:v>
                </c:pt>
                <c:pt idx="270">
                  <c:v>57.809885558928144</c:v>
                </c:pt>
                <c:pt idx="271">
                  <c:v>#N/A</c:v>
                </c:pt>
                <c:pt idx="272">
                  <c:v>#N/A</c:v>
                </c:pt>
                <c:pt idx="273">
                  <c:v>#N/A</c:v>
                </c:pt>
                <c:pt idx="274">
                  <c:v>#N/A</c:v>
                </c:pt>
                <c:pt idx="275">
                  <c:v>#N/A</c:v>
                </c:pt>
                <c:pt idx="276">
                  <c:v>#N/A</c:v>
                </c:pt>
                <c:pt idx="277">
                  <c:v>#N/A</c:v>
                </c:pt>
                <c:pt idx="278">
                  <c:v>#N/A</c:v>
                </c:pt>
                <c:pt idx="279">
                  <c:v>#N/A</c:v>
                </c:pt>
                <c:pt idx="280">
                  <c:v>#N/A</c:v>
                </c:pt>
                <c:pt idx="281">
                  <c:v>#N/A</c:v>
                </c:pt>
                <c:pt idx="282">
                  <c:v>92.847474603509099</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63.483427832160615</c:v>
                </c:pt>
                <c:pt idx="297">
                  <c:v>51.74946523274982</c:v>
                </c:pt>
                <c:pt idx="298">
                  <c:v>43.891178191173317</c:v>
                </c:pt>
                <c:pt idx="299">
                  <c:v>62.883201796460462</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78.120455590603854</c:v>
                </c:pt>
                <c:pt idx="334">
                  <c:v>80.241460453606436</c:v>
                </c:pt>
                <c:pt idx="335">
                  <c:v>#N/A</c:v>
                </c:pt>
                <c:pt idx="336">
                  <c:v>#N/A</c:v>
                </c:pt>
                <c:pt idx="337">
                  <c:v>#N/A</c:v>
                </c:pt>
                <c:pt idx="338">
                  <c:v>44.980570712725772</c:v>
                </c:pt>
                <c:pt idx="339">
                  <c:v>#N/A</c:v>
                </c:pt>
                <c:pt idx="340">
                  <c:v>#N/A</c:v>
                </c:pt>
                <c:pt idx="341">
                  <c:v>#N/A</c:v>
                </c:pt>
                <c:pt idx="342">
                  <c:v>51.066894949934323</c:v>
                </c:pt>
                <c:pt idx="343">
                  <c:v>53.623974627985653</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36.483220298164433</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30.356681305256465</c:v>
                </c:pt>
                <c:pt idx="394">
                  <c:v>#N/A</c:v>
                </c:pt>
                <c:pt idx="395">
                  <c:v>#N/A</c:v>
                </c:pt>
                <c:pt idx="396">
                  <c:v>#N/A</c:v>
                </c:pt>
                <c:pt idx="397">
                  <c:v>#N/A</c:v>
                </c:pt>
                <c:pt idx="398">
                  <c:v>#N/A</c:v>
                </c:pt>
                <c:pt idx="399">
                  <c:v>39.623049189101422</c:v>
                </c:pt>
                <c:pt idx="400">
                  <c:v>#N/A</c:v>
                </c:pt>
                <c:pt idx="401">
                  <c:v>#N/A</c:v>
                </c:pt>
                <c:pt idx="402">
                  <c:v>#N/A</c:v>
                </c:pt>
                <c:pt idx="403">
                  <c:v>#N/A</c:v>
                </c:pt>
                <c:pt idx="404">
                  <c:v>40.977198363195733</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33.122577652030969</c:v>
                </c:pt>
                <c:pt idx="425">
                  <c:v>34.304057425344737</c:v>
                </c:pt>
                <c:pt idx="426">
                  <c:v>#N/A</c:v>
                </c:pt>
                <c:pt idx="427">
                  <c:v>35.945848408074156</c:v>
                </c:pt>
                <c:pt idx="428">
                  <c:v>#N/A</c:v>
                </c:pt>
                <c:pt idx="429">
                  <c:v>#N/A</c:v>
                </c:pt>
                <c:pt idx="430">
                  <c:v>#N/A</c:v>
                </c:pt>
                <c:pt idx="431">
                  <c:v>#N/A</c:v>
                </c:pt>
                <c:pt idx="432">
                  <c:v>#N/A</c:v>
                </c:pt>
                <c:pt idx="433">
                  <c:v>#N/A</c:v>
                </c:pt>
                <c:pt idx="434">
                  <c:v>#N/A</c:v>
                </c:pt>
                <c:pt idx="435">
                  <c:v>#N/A</c:v>
                </c:pt>
                <c:pt idx="436">
                  <c:v>39.541042015406568</c:v>
                </c:pt>
                <c:pt idx="437">
                  <c:v>#N/A</c:v>
                </c:pt>
                <c:pt idx="438">
                  <c:v>#N/A</c:v>
                </c:pt>
                <c:pt idx="439">
                  <c:v>39.379687664400265</c:v>
                </c:pt>
                <c:pt idx="440">
                  <c:v>#N/A</c:v>
                </c:pt>
                <c:pt idx="441">
                  <c:v>#N/A</c:v>
                </c:pt>
                <c:pt idx="442">
                  <c:v>#N/A</c:v>
                </c:pt>
                <c:pt idx="443">
                  <c:v>#N/A</c:v>
                </c:pt>
                <c:pt idx="444">
                  <c:v>39.519173647423436</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7-EF95-4692-A5B7-C01AA4F945E3}"/>
            </c:ext>
          </c:extLst>
        </c:ser>
        <c:ser>
          <c:idx val="6"/>
          <c:order val="6"/>
          <c:tx>
            <c:v> NYISO</c:v>
          </c:tx>
          <c:spPr>
            <a:solidFill>
              <a:schemeClr val="accent5"/>
            </a:solidFill>
            <a:ln>
              <a:solidFill>
                <a:schemeClr val="accent5">
                  <a:lumMod val="75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Project'!$I$25:$I$483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78.58600275710721</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8-EF95-4692-A5B7-C01AA4F945E3}"/>
            </c:ext>
          </c:extLst>
        </c:ser>
        <c:ser>
          <c:idx val="8"/>
          <c:order val="7"/>
          <c:tx>
            <c:v> Southeast (non-ISO)</c:v>
          </c:tx>
          <c:spPr>
            <a:solidFill>
              <a:schemeClr val="bg1">
                <a:lumMod val="75000"/>
              </a:schemeClr>
            </a:solidFill>
            <a:ln>
              <a:solidFill>
                <a:schemeClr val="bg1">
                  <a:lumMod val="50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Project'!$K$25:$K$483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80.407946007141092</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45.734847456735935</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47.22756428539121</c:v>
                </c:pt>
                <c:pt idx="91">
                  <c:v>#N/A</c:v>
                </c:pt>
                <c:pt idx="92">
                  <c:v>#N/A</c:v>
                </c:pt>
                <c:pt idx="93">
                  <c:v>#N/A</c:v>
                </c:pt>
                <c:pt idx="94">
                  <c:v>#N/A</c:v>
                </c:pt>
                <c:pt idx="95">
                  <c:v>#N/A</c:v>
                </c:pt>
                <c:pt idx="96">
                  <c:v>#N/A</c:v>
                </c:pt>
                <c:pt idx="97">
                  <c:v>47.69872763422854</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71.666386056412676</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29.581215589903447</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57.159766596396054</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9-EF95-4692-A5B7-C01AA4F945E3}"/>
            </c:ext>
          </c:extLst>
        </c:ser>
        <c:ser>
          <c:idx val="7"/>
          <c:order val="8"/>
          <c:tx>
            <c:v> ISO-NE</c:v>
          </c:tx>
          <c:spPr>
            <a:solidFill>
              <a:schemeClr val="accent1">
                <a:lumMod val="60000"/>
                <a:lumOff val="40000"/>
              </a:schemeClr>
            </a:solidFill>
            <a:ln>
              <a:solidFill>
                <a:schemeClr val="accent5">
                  <a:lumMod val="75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Project'!$J$25:$J$483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135.92447757162137</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108.62523522860758</c:v>
                </c:pt>
                <c:pt idx="232">
                  <c:v>108.1513133587919</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64.849981061393066</c:v>
                </c:pt>
                <c:pt idx="327">
                  <c:v>53.46371144167523</c:v>
                </c:pt>
                <c:pt idx="328">
                  <c:v>#N/A</c:v>
                </c:pt>
                <c:pt idx="329">
                  <c:v>#N/A</c:v>
                </c:pt>
                <c:pt idx="330">
                  <c:v>#N/A</c:v>
                </c:pt>
                <c:pt idx="331">
                  <c:v>71.072600396347198</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86.913684363644521</c:v>
                </c:pt>
                <c:pt idx="369">
                  <c:v>#N/A</c:v>
                </c:pt>
                <c:pt idx="370">
                  <c:v>#N/A</c:v>
                </c:pt>
                <c:pt idx="371">
                  <c:v>#N/A</c:v>
                </c:pt>
                <c:pt idx="372">
                  <c:v>#N/A</c:v>
                </c:pt>
                <c:pt idx="373">
                  <c:v>#N/A</c:v>
                </c:pt>
                <c:pt idx="374">
                  <c:v>#N/A</c:v>
                </c:pt>
                <c:pt idx="375">
                  <c:v>#N/A</c:v>
                </c:pt>
                <c:pt idx="376">
                  <c:v>#N/A</c:v>
                </c:pt>
                <c:pt idx="377">
                  <c:v>#N/A</c:v>
                </c:pt>
                <c:pt idx="378">
                  <c:v>55.429042608876799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54.19703038308726</c:v>
                </c:pt>
                <c:pt idx="392">
                  <c:v>49.439268199275091</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51.5292735995654</c:v>
                </c:pt>
                <c:pt idx="421">
                  <c:v>75.323858130398278</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56.479851618819552</c:v>
                </c:pt>
                <c:pt idx="442">
                  <c:v>#N/A</c:v>
                </c:pt>
                <c:pt idx="443">
                  <c:v>#N/A</c:v>
                </c:pt>
                <c:pt idx="444">
                  <c:v>#N/A</c:v>
                </c:pt>
                <c:pt idx="445">
                  <c:v>#N/A</c:v>
                </c:pt>
                <c:pt idx="446">
                  <c:v>41.534469115246367</c:v>
                </c:pt>
                <c:pt idx="447">
                  <c:v>36.220338241858151</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A-EF95-4692-A5B7-C01AA4F945E3}"/>
            </c:ext>
          </c:extLst>
        </c:ser>
        <c:dLbls>
          <c:showLegendKey val="0"/>
          <c:showVal val="0"/>
          <c:showCatName val="0"/>
          <c:showSerName val="0"/>
          <c:showPercent val="0"/>
          <c:showBubbleSize val="0"/>
        </c:dLbls>
        <c:bubbleScale val="33"/>
        <c:showNegBubbles val="0"/>
        <c:axId val="358385920"/>
        <c:axId val="358531456"/>
      </c:bubbleChart>
      <c:valAx>
        <c:axId val="358385920"/>
        <c:scaling>
          <c:orientation val="minMax"/>
          <c:max val="44012"/>
          <c:min val="35065"/>
        </c:scaling>
        <c:delete val="0"/>
        <c:axPos val="b"/>
        <c:title>
          <c:tx>
            <c:rich>
              <a:bodyPr/>
              <a:lstStyle/>
              <a:p>
                <a:pPr>
                  <a:defRPr/>
                </a:pPr>
                <a:r>
                  <a:rPr lang="en-US"/>
                  <a:t>PPA Execution Date</a:t>
                </a:r>
              </a:p>
            </c:rich>
          </c:tx>
          <c:layout>
            <c:manualLayout>
              <c:xMode val="edge"/>
              <c:yMode val="edge"/>
              <c:x val="0.39832362761583157"/>
              <c:y val="0.9308453984445284"/>
            </c:manualLayout>
          </c:layout>
          <c:overlay val="0"/>
          <c:spPr>
            <a:noFill/>
            <a:ln w="25400">
              <a:noFill/>
            </a:ln>
          </c:spPr>
        </c:title>
        <c:numFmt formatCode="yyyy" sourceLinked="0"/>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358531456"/>
        <c:crosses val="autoZero"/>
        <c:crossBetween val="midCat"/>
        <c:majorUnit val="732"/>
        <c:minorUnit val="366"/>
      </c:valAx>
      <c:valAx>
        <c:axId val="358531456"/>
        <c:scaling>
          <c:orientation val="minMax"/>
          <c:max val="140"/>
          <c:min val="0"/>
        </c:scaling>
        <c:delete val="0"/>
        <c:axPos val="l"/>
        <c:majorGridlines>
          <c:spPr>
            <a:ln w="3175">
              <a:solidFill>
                <a:schemeClr val="bg1">
                  <a:lumMod val="75000"/>
                </a:schemeClr>
              </a:solidFill>
            </a:ln>
          </c:spPr>
        </c:majorGridlines>
        <c:numFmt formatCode="General" sourceLinked="0"/>
        <c:majorTickMark val="out"/>
        <c:minorTickMark val="none"/>
        <c:tickLblPos val="nextTo"/>
        <c:spPr>
          <a:ln w="3175">
            <a:noFill/>
            <a:prstDash val="solid"/>
          </a:ln>
        </c:spPr>
        <c:txPr>
          <a:bodyPr rot="0" vert="horz"/>
          <a:lstStyle/>
          <a:p>
            <a:pPr>
              <a:defRPr/>
            </a:pPr>
            <a:endParaRPr lang="en-US"/>
          </a:p>
        </c:txPr>
        <c:crossAx val="358385920"/>
        <c:crosses val="autoZero"/>
        <c:crossBetween val="midCat"/>
      </c:valAx>
      <c:spPr>
        <a:noFill/>
        <a:ln w="25400">
          <a:noFill/>
        </a:ln>
      </c:spPr>
    </c:plotArea>
    <c:legend>
      <c:legendPos val="r"/>
      <c:layout>
        <c:manualLayout>
          <c:xMode val="edge"/>
          <c:yMode val="edge"/>
          <c:x val="0.75915163839509747"/>
          <c:y val="1.1851850008461163E-2"/>
          <c:w val="0.23463187293895954"/>
          <c:h val="0.49559112805104732"/>
        </c:manualLayout>
      </c:layout>
      <c:overlay val="0"/>
      <c:spPr>
        <a:solidFill>
          <a:srgbClr val="FFFFFF"/>
        </a:solidFill>
        <a:ln w="3175">
          <a:solidFill>
            <a:schemeClr val="bg1">
              <a:lumMod val="75000"/>
            </a:schemeClr>
          </a:solidFill>
          <a:prstDash val="solid"/>
        </a:ln>
      </c:spPr>
    </c:legend>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489063867016625E-2"/>
          <c:y val="0.1132180352455943"/>
          <c:w val="0.90592973955178679"/>
          <c:h val="0.73389638795150602"/>
        </c:manualLayout>
      </c:layout>
      <c:bubbleChart>
        <c:varyColors val="0"/>
        <c:ser>
          <c:idx val="3"/>
          <c:order val="0"/>
          <c:tx>
            <c:v> CAISO</c:v>
          </c:tx>
          <c:spPr>
            <a:solidFill>
              <a:srgbClr val="B3A2C7"/>
            </a:solidFill>
            <a:ln w="9525">
              <a:solidFill>
                <a:schemeClr val="accent4">
                  <a:lumMod val="75000"/>
                </a:schemeClr>
              </a:solidFill>
              <a:prstDash val="solid"/>
            </a:ln>
          </c:spPr>
          <c:invertIfNegative val="1"/>
          <c:dPt>
            <c:idx val="205"/>
            <c:invertIfNegative val="1"/>
            <c:bubble3D val="0"/>
            <c:spPr>
              <a:solidFill>
                <a:schemeClr val="accent4">
                  <a:lumMod val="60000"/>
                  <a:lumOff val="40000"/>
                </a:schemeClr>
              </a:solidFill>
              <a:ln w="9525">
                <a:solidFill>
                  <a:schemeClr val="accent4">
                    <a:lumMod val="75000"/>
                  </a:schemeClr>
                </a:solidFill>
                <a:prstDash val="solid"/>
              </a:ln>
            </c:spPr>
            <c:extLst>
              <c:ext xmlns:c16="http://schemas.microsoft.com/office/drawing/2014/chart" uri="{C3380CC4-5D6E-409C-BE32-E72D297353CC}">
                <c16:uniqueId val="{00000001-699B-4793-868C-43C78B9272EE}"/>
              </c:ext>
            </c:extLst>
          </c:dPt>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Project'!$C$25:$C$483</c:f>
              <c:numCache>
                <c:formatCode>0.00</c:formatCode>
                <c:ptCount val="459"/>
                <c:pt idx="0">
                  <c:v>#N/A</c:v>
                </c:pt>
                <c:pt idx="1">
                  <c:v>#N/A</c:v>
                </c:pt>
                <c:pt idx="2">
                  <c:v>#N/A</c:v>
                </c:pt>
                <c:pt idx="3">
                  <c:v>#N/A</c:v>
                </c:pt>
                <c:pt idx="4">
                  <c:v>61.623215070433091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41.529567513995495</c:v>
                </c:pt>
                <c:pt idx="30">
                  <c:v>#N/A</c:v>
                </c:pt>
                <c:pt idx="31">
                  <c:v>#N/A</c:v>
                </c:pt>
                <c:pt idx="32">
                  <c:v>#N/A</c:v>
                </c:pt>
                <c:pt idx="33">
                  <c:v>#N/A</c:v>
                </c:pt>
                <c:pt idx="34">
                  <c:v>#N/A</c:v>
                </c:pt>
                <c:pt idx="35">
                  <c:v>#N/A</c:v>
                </c:pt>
                <c:pt idx="36">
                  <c:v>#N/A</c:v>
                </c:pt>
                <c:pt idx="37">
                  <c:v>57.946242298109041</c:v>
                </c:pt>
                <c:pt idx="38">
                  <c:v>#N/A</c:v>
                </c:pt>
                <c:pt idx="39">
                  <c:v>#N/A</c:v>
                </c:pt>
                <c:pt idx="40">
                  <c:v>#N/A</c:v>
                </c:pt>
                <c:pt idx="41">
                  <c:v>#N/A</c:v>
                </c:pt>
                <c:pt idx="42">
                  <c:v>#N/A</c:v>
                </c:pt>
                <c:pt idx="43">
                  <c:v>#N/A</c:v>
                </c:pt>
                <c:pt idx="44">
                  <c:v>52.170212692469995</c:v>
                </c:pt>
                <c:pt idx="45">
                  <c:v>#N/A</c:v>
                </c:pt>
                <c:pt idx="46">
                  <c:v>#N/A</c:v>
                </c:pt>
                <c:pt idx="47">
                  <c:v>56.776846006269174</c:v>
                </c:pt>
                <c:pt idx="48">
                  <c:v>#N/A</c:v>
                </c:pt>
                <c:pt idx="49">
                  <c:v>#N/A</c:v>
                </c:pt>
                <c:pt idx="50">
                  <c:v>#N/A</c:v>
                </c:pt>
                <c:pt idx="51">
                  <c:v>56.384678709215386</c:v>
                </c:pt>
                <c:pt idx="52">
                  <c:v>#N/A</c:v>
                </c:pt>
                <c:pt idx="53">
                  <c:v>#N/A</c:v>
                </c:pt>
                <c:pt idx="54">
                  <c:v>#N/A</c:v>
                </c:pt>
                <c:pt idx="55">
                  <c:v>#N/A</c:v>
                </c:pt>
                <c:pt idx="56">
                  <c:v>#N/A</c:v>
                </c:pt>
                <c:pt idx="57">
                  <c:v>#N/A</c:v>
                </c:pt>
                <c:pt idx="58">
                  <c:v>#N/A</c:v>
                </c:pt>
                <c:pt idx="59">
                  <c:v>67.841419262463447</c:v>
                </c:pt>
                <c:pt idx="60">
                  <c:v>70.852249283083523</c:v>
                </c:pt>
                <c:pt idx="61">
                  <c:v>63.966380660127946</c:v>
                </c:pt>
                <c:pt idx="62">
                  <c:v>#N/A</c:v>
                </c:pt>
                <c:pt idx="63">
                  <c:v>65.730192480629924</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72.0469890209949</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90.659843859198048</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107.14460534060031</c:v>
                </c:pt>
                <c:pt idx="166">
                  <c:v>98.905105182294278</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114.8613863606158</c:v>
                </c:pt>
                <c:pt idx="182">
                  <c:v>117.16733400473909</c:v>
                </c:pt>
                <c:pt idx="183">
                  <c:v>119.25917904647662</c:v>
                </c:pt>
                <c:pt idx="184">
                  <c:v>#N/A</c:v>
                </c:pt>
                <c:pt idx="185">
                  <c:v>#N/A</c:v>
                </c:pt>
                <c:pt idx="186">
                  <c:v>#N/A</c:v>
                </c:pt>
                <c:pt idx="187">
                  <c:v>#N/A</c:v>
                </c:pt>
                <c:pt idx="188">
                  <c:v>#N/A</c:v>
                </c:pt>
                <c:pt idx="189">
                  <c:v>#N/A</c:v>
                </c:pt>
                <c:pt idx="190">
                  <c:v>#N/A</c:v>
                </c:pt>
                <c:pt idx="191">
                  <c:v>103.39339930017665</c:v>
                </c:pt>
                <c:pt idx="192">
                  <c:v>#N/A</c:v>
                </c:pt>
                <c:pt idx="193">
                  <c:v>#N/A</c:v>
                </c:pt>
                <c:pt idx="194">
                  <c:v>#N/A</c:v>
                </c:pt>
                <c:pt idx="195">
                  <c:v>#N/A</c:v>
                </c:pt>
                <c:pt idx="196">
                  <c:v>#N/A</c:v>
                </c:pt>
                <c:pt idx="197">
                  <c:v>#N/A</c:v>
                </c:pt>
                <c:pt idx="198">
                  <c:v>#N/A</c:v>
                </c:pt>
                <c:pt idx="199">
                  <c:v>#N/A</c:v>
                </c:pt>
                <c:pt idx="200">
                  <c:v>97.623552599394145</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76.608018222495502</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81.952506305096904</c:v>
                </c:pt>
                <c:pt idx="254">
                  <c:v>#N/A</c:v>
                </c:pt>
                <c:pt idx="255">
                  <c:v>#N/A</c:v>
                </c:pt>
                <c:pt idx="256">
                  <c:v>#N/A</c:v>
                </c:pt>
                <c:pt idx="257">
                  <c:v>101.55763984704969</c:v>
                </c:pt>
                <c:pt idx="258">
                  <c:v>#N/A</c:v>
                </c:pt>
                <c:pt idx="259">
                  <c:v>#N/A</c:v>
                </c:pt>
                <c:pt idx="260">
                  <c:v>#N/A</c:v>
                </c:pt>
                <c:pt idx="261">
                  <c:v>#N/A</c:v>
                </c:pt>
                <c:pt idx="262">
                  <c:v>#N/A</c:v>
                </c:pt>
                <c:pt idx="263">
                  <c:v>#N/A</c:v>
                </c:pt>
                <c:pt idx="264">
                  <c:v>#N/A</c:v>
                </c:pt>
                <c:pt idx="265">
                  <c:v>#N/A</c:v>
                </c:pt>
                <c:pt idx="266">
                  <c:v>#N/A</c:v>
                </c:pt>
                <c:pt idx="267">
                  <c:v>114.8124677365269</c:v>
                </c:pt>
                <c:pt idx="268">
                  <c:v>68.77709095172554</c:v>
                </c:pt>
                <c:pt idx="269">
                  <c:v>84.736510291666917</c:v>
                </c:pt>
                <c:pt idx="270">
                  <c:v>#N/A</c:v>
                </c:pt>
                <c:pt idx="271">
                  <c:v>#N/A</c:v>
                </c:pt>
                <c:pt idx="272">
                  <c:v>#N/A</c:v>
                </c:pt>
                <c:pt idx="273">
                  <c:v>#N/A</c:v>
                </c:pt>
                <c:pt idx="274">
                  <c:v>#N/A</c:v>
                </c:pt>
                <c:pt idx="275">
                  <c:v>122.50087337209069</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112.81096184233539</c:v>
                </c:pt>
                <c:pt idx="289">
                  <c:v>111.86659419153183</c:v>
                </c:pt>
                <c:pt idx="290">
                  <c:v>125.0137475199176</c:v>
                </c:pt>
                <c:pt idx="291">
                  <c:v>#N/A</c:v>
                </c:pt>
                <c:pt idx="292">
                  <c:v>#N/A</c:v>
                </c:pt>
                <c:pt idx="293">
                  <c:v>#N/A</c:v>
                </c:pt>
                <c:pt idx="294">
                  <c:v>#N/A</c:v>
                </c:pt>
                <c:pt idx="295">
                  <c:v>#N/A</c:v>
                </c:pt>
                <c:pt idx="296">
                  <c:v>#N/A</c:v>
                </c:pt>
                <c:pt idx="297">
                  <c:v>#N/A</c:v>
                </c:pt>
                <c:pt idx="298">
                  <c:v>#N/A</c:v>
                </c:pt>
                <c:pt idx="299">
                  <c:v>#N/A</c:v>
                </c:pt>
                <c:pt idx="300">
                  <c:v>91.885483671140165</c:v>
                </c:pt>
                <c:pt idx="301">
                  <c:v>84.728507384783981</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65.163127945725932</c:v>
                </c:pt>
                <c:pt idx="368">
                  <c:v>#N/A</c:v>
                </c:pt>
                <c:pt idx="369">
                  <c:v>#N/A</c:v>
                </c:pt>
                <c:pt idx="370">
                  <c:v>#N/A</c:v>
                </c:pt>
                <c:pt idx="371">
                  <c:v>#N/A</c:v>
                </c:pt>
                <c:pt idx="372">
                  <c:v>#N/A</c:v>
                </c:pt>
                <c:pt idx="373">
                  <c:v>#N/A</c:v>
                </c:pt>
                <c:pt idx="374">
                  <c:v>#N/A</c:v>
                </c:pt>
                <c:pt idx="375">
                  <c:v>55.108689659789711</c:v>
                </c:pt>
                <c:pt idx="376">
                  <c:v>#N/A</c:v>
                </c:pt>
                <c:pt idx="377">
                  <c:v>99.450401555127584</c:v>
                </c:pt>
                <c:pt idx="378">
                  <c:v>#N/A</c:v>
                </c:pt>
                <c:pt idx="379">
                  <c:v>#N/A</c:v>
                </c:pt>
                <c:pt idx="380">
                  <c:v>41.05230320985779</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50.879866013737832</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36.970883800927105</c:v>
                </c:pt>
                <c:pt idx="454">
                  <c:v>39.355268418133726</c:v>
                </c:pt>
                <c:pt idx="455">
                  <c:v>39.839722788781685</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4">
                        <a:lumMod val="75000"/>
                      </a:schemeClr>
                    </a:solidFill>
                    <a:prstDash val="solid"/>
                  </a:ln>
                </c14:spPr>
              </c14:invertSolidFillFmt>
            </c:ext>
            <c:ext xmlns:c16="http://schemas.microsoft.com/office/drawing/2014/chart" uri="{C3380CC4-5D6E-409C-BE32-E72D297353CC}">
              <c16:uniqueId val="{00000002-699B-4793-868C-43C78B9272EE}"/>
            </c:ext>
          </c:extLst>
        </c:ser>
        <c:ser>
          <c:idx val="0"/>
          <c:order val="1"/>
          <c:tx>
            <c:v> West (non-ISO)</c:v>
          </c:tx>
          <c:spPr>
            <a:solidFill>
              <a:srgbClr val="D99694"/>
            </a:solidFill>
            <a:ln w="9525">
              <a:solidFill>
                <a:schemeClr val="accent2">
                  <a:lumMod val="75000"/>
                </a:schemeClr>
              </a:solidFill>
              <a:prstDash val="solid"/>
            </a:ln>
          </c:spPr>
          <c:invertIfNegative val="1"/>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Project'!$D$25:$D$483</c:f>
              <c:numCache>
                <c:formatCode>0.00</c:formatCode>
                <c:ptCount val="459"/>
                <c:pt idx="0">
                  <c:v>#N/A</c:v>
                </c:pt>
                <c:pt idx="1">
                  <c:v>66.560743377876477</c:v>
                </c:pt>
                <c:pt idx="2">
                  <c:v>#N/A</c:v>
                </c:pt>
                <c:pt idx="3">
                  <c:v>#N/A</c:v>
                </c:pt>
                <c:pt idx="4">
                  <c:v>#N/A</c:v>
                </c:pt>
                <c:pt idx="5">
                  <c:v>#N/A</c:v>
                </c:pt>
                <c:pt idx="6">
                  <c:v>#N/A</c:v>
                </c:pt>
                <c:pt idx="7">
                  <c:v>#N/A</c:v>
                </c:pt>
                <c:pt idx="8">
                  <c:v>#N/A</c:v>
                </c:pt>
                <c:pt idx="9">
                  <c:v>#N/A</c:v>
                </c:pt>
                <c:pt idx="10">
                  <c:v>45.625913297447859</c:v>
                </c:pt>
                <c:pt idx="11">
                  <c:v>#N/A</c:v>
                </c:pt>
                <c:pt idx="12">
                  <c:v>#N/A</c:v>
                </c:pt>
                <c:pt idx="13">
                  <c:v>#N/A</c:v>
                </c:pt>
                <c:pt idx="14">
                  <c:v>49.568667351098235</c:v>
                </c:pt>
                <c:pt idx="15">
                  <c:v>#N/A</c:v>
                </c:pt>
                <c:pt idx="16">
                  <c:v>#N/A</c:v>
                </c:pt>
                <c:pt idx="17">
                  <c:v>#N/A</c:v>
                </c:pt>
                <c:pt idx="18">
                  <c:v>42.56666978770113</c:v>
                </c:pt>
                <c:pt idx="19">
                  <c:v>#N/A</c:v>
                </c:pt>
                <c:pt idx="20">
                  <c:v>76.217293052557395</c:v>
                </c:pt>
                <c:pt idx="21">
                  <c:v>42.33203256580466</c:v>
                </c:pt>
                <c:pt idx="22">
                  <c:v>32.648953827923549</c:v>
                </c:pt>
                <c:pt idx="23">
                  <c:v>#N/A</c:v>
                </c:pt>
                <c:pt idx="24">
                  <c:v>#N/A</c:v>
                </c:pt>
                <c:pt idx="25">
                  <c:v>#N/A</c:v>
                </c:pt>
                <c:pt idx="26">
                  <c:v>#N/A</c:v>
                </c:pt>
                <c:pt idx="27">
                  <c:v>#N/A</c:v>
                </c:pt>
                <c:pt idx="28">
                  <c:v>#N/A</c:v>
                </c:pt>
                <c:pt idx="29">
                  <c:v>#N/A</c:v>
                </c:pt>
                <c:pt idx="30">
                  <c:v>30.737333686019696</c:v>
                </c:pt>
                <c:pt idx="31">
                  <c:v>#N/A</c:v>
                </c:pt>
                <c:pt idx="32">
                  <c:v>#N/A</c:v>
                </c:pt>
                <c:pt idx="33">
                  <c:v>#N/A</c:v>
                </c:pt>
                <c:pt idx="34">
                  <c:v>#N/A</c:v>
                </c:pt>
                <c:pt idx="35">
                  <c:v>#N/A</c:v>
                </c:pt>
                <c:pt idx="36">
                  <c:v>25.726496930157563</c:v>
                </c:pt>
                <c:pt idx="37">
                  <c:v>#N/A</c:v>
                </c:pt>
                <c:pt idx="38">
                  <c:v>#N/A</c:v>
                </c:pt>
                <c:pt idx="39">
                  <c:v>#N/A</c:v>
                </c:pt>
                <c:pt idx="40">
                  <c:v>#N/A</c:v>
                </c:pt>
                <c:pt idx="41">
                  <c:v>#N/A</c:v>
                </c:pt>
                <c:pt idx="42">
                  <c:v>#N/A</c:v>
                </c:pt>
                <c:pt idx="43">
                  <c:v>45.448705985480842</c:v>
                </c:pt>
                <c:pt idx="44">
                  <c:v>#N/A</c:v>
                </c:pt>
                <c:pt idx="45">
                  <c:v>#N/A</c:v>
                </c:pt>
                <c:pt idx="46">
                  <c:v>#N/A</c:v>
                </c:pt>
                <c:pt idx="47">
                  <c:v>#N/A</c:v>
                </c:pt>
                <c:pt idx="48">
                  <c:v>62.181858258736753</c:v>
                </c:pt>
                <c:pt idx="49">
                  <c:v>#N/A</c:v>
                </c:pt>
                <c:pt idx="50">
                  <c:v>46.915569227013741</c:v>
                </c:pt>
                <c:pt idx="51">
                  <c:v>#N/A</c:v>
                </c:pt>
                <c:pt idx="52">
                  <c:v>#N/A</c:v>
                </c:pt>
                <c:pt idx="53">
                  <c:v>#N/A</c:v>
                </c:pt>
                <c:pt idx="54">
                  <c:v>#N/A</c:v>
                </c:pt>
                <c:pt idx="55">
                  <c:v>62.375220404960203</c:v>
                </c:pt>
                <c:pt idx="56">
                  <c:v>#N/A</c:v>
                </c:pt>
                <c:pt idx="57">
                  <c:v>41.629325435993621</c:v>
                </c:pt>
                <c:pt idx="58">
                  <c:v>#N/A</c:v>
                </c:pt>
                <c:pt idx="59">
                  <c:v>#N/A</c:v>
                </c:pt>
                <c:pt idx="60">
                  <c:v>#N/A</c:v>
                </c:pt>
                <c:pt idx="61">
                  <c:v>#N/A</c:v>
                </c:pt>
                <c:pt idx="62">
                  <c:v>62.299705042674653</c:v>
                </c:pt>
                <c:pt idx="63">
                  <c:v>#N/A</c:v>
                </c:pt>
                <c:pt idx="64">
                  <c:v>67.933936951356458</c:v>
                </c:pt>
                <c:pt idx="65">
                  <c:v>#N/A</c:v>
                </c:pt>
                <c:pt idx="66">
                  <c:v>#N/A</c:v>
                </c:pt>
                <c:pt idx="67">
                  <c:v>#N/A</c:v>
                </c:pt>
                <c:pt idx="68">
                  <c:v>#N/A</c:v>
                </c:pt>
                <c:pt idx="69">
                  <c:v>#N/A</c:v>
                </c:pt>
                <c:pt idx="70">
                  <c:v>#N/A</c:v>
                </c:pt>
                <c:pt idx="71">
                  <c:v>#N/A</c:v>
                </c:pt>
                <c:pt idx="72">
                  <c:v>#N/A</c:v>
                </c:pt>
                <c:pt idx="73">
                  <c:v>49.200914558539992</c:v>
                </c:pt>
                <c:pt idx="74">
                  <c:v>49.296378771278022</c:v>
                </c:pt>
                <c:pt idx="75">
                  <c:v>51.832422187648852</c:v>
                </c:pt>
                <c:pt idx="76">
                  <c:v>69.737423220438799</c:v>
                </c:pt>
                <c:pt idx="77">
                  <c:v>64.086833143188926</c:v>
                </c:pt>
                <c:pt idx="78">
                  <c:v>83.190977793329168</c:v>
                </c:pt>
                <c:pt idx="79">
                  <c:v>#N/A</c:v>
                </c:pt>
                <c:pt idx="80">
                  <c:v>#N/A</c:v>
                </c:pt>
                <c:pt idx="81">
                  <c:v>#N/A</c:v>
                </c:pt>
                <c:pt idx="82">
                  <c:v>#N/A</c:v>
                </c:pt>
                <c:pt idx="83">
                  <c:v>#N/A</c:v>
                </c:pt>
                <c:pt idx="84">
                  <c:v>64.605417827576659</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59.104794979375313</c:v>
                </c:pt>
                <c:pt idx="108">
                  <c:v>67.442423462762534</c:v>
                </c:pt>
                <c:pt idx="109">
                  <c:v>48.860641736224665</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82.568164033226623</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92.856862804854416</c:v>
                </c:pt>
                <c:pt idx="142">
                  <c:v>#N/A</c:v>
                </c:pt>
                <c:pt idx="143">
                  <c:v>#N/A</c:v>
                </c:pt>
                <c:pt idx="144">
                  <c:v>#N/A</c:v>
                </c:pt>
                <c:pt idx="145">
                  <c:v>#N/A</c:v>
                </c:pt>
                <c:pt idx="146">
                  <c:v>#N/A</c:v>
                </c:pt>
                <c:pt idx="147">
                  <c:v>#N/A</c:v>
                </c:pt>
                <c:pt idx="148">
                  <c:v>58.436529475012797</c:v>
                </c:pt>
                <c:pt idx="149">
                  <c:v>62.440143373482989</c:v>
                </c:pt>
                <c:pt idx="150">
                  <c:v>67.432325305888213</c:v>
                </c:pt>
                <c:pt idx="151">
                  <c:v>67.432325305888213</c:v>
                </c:pt>
                <c:pt idx="152">
                  <c:v>#N/A</c:v>
                </c:pt>
                <c:pt idx="153">
                  <c:v>87.979451890975639</c:v>
                </c:pt>
                <c:pt idx="154">
                  <c:v>65.532621146988447</c:v>
                </c:pt>
                <c:pt idx="155">
                  <c:v>67.432325305888213</c:v>
                </c:pt>
                <c:pt idx="156">
                  <c:v>72.086868052896818</c:v>
                </c:pt>
                <c:pt idx="157">
                  <c:v>60.458722643526315</c:v>
                </c:pt>
                <c:pt idx="158">
                  <c:v>#N/A</c:v>
                </c:pt>
                <c:pt idx="159">
                  <c:v>#N/A</c:v>
                </c:pt>
                <c:pt idx="160">
                  <c:v>#N/A</c:v>
                </c:pt>
                <c:pt idx="161">
                  <c:v>#N/A</c:v>
                </c:pt>
                <c:pt idx="162">
                  <c:v>72.467333158149017</c:v>
                </c:pt>
                <c:pt idx="163">
                  <c:v>#N/A</c:v>
                </c:pt>
                <c:pt idx="164">
                  <c:v>66.80893895978798</c:v>
                </c:pt>
                <c:pt idx="165">
                  <c:v>#N/A</c:v>
                </c:pt>
                <c:pt idx="166">
                  <c:v>#N/A</c:v>
                </c:pt>
                <c:pt idx="167">
                  <c:v>#N/A</c:v>
                </c:pt>
                <c:pt idx="168">
                  <c:v>#N/A</c:v>
                </c:pt>
                <c:pt idx="169">
                  <c:v>85.668449087170416</c:v>
                </c:pt>
                <c:pt idx="170">
                  <c:v>85.668449087170416</c:v>
                </c:pt>
                <c:pt idx="171">
                  <c:v>85.668449087170416</c:v>
                </c:pt>
                <c:pt idx="172">
                  <c:v>#N/A</c:v>
                </c:pt>
                <c:pt idx="173">
                  <c:v>#N/A</c:v>
                </c:pt>
                <c:pt idx="174">
                  <c:v>106.2601379409623</c:v>
                </c:pt>
                <c:pt idx="175">
                  <c:v>#N/A</c:v>
                </c:pt>
                <c:pt idx="176">
                  <c:v>#N/A</c:v>
                </c:pt>
                <c:pt idx="177">
                  <c:v>#N/A</c:v>
                </c:pt>
                <c:pt idx="178">
                  <c:v>#N/A</c:v>
                </c:pt>
                <c:pt idx="179">
                  <c:v>#N/A</c:v>
                </c:pt>
                <c:pt idx="180">
                  <c:v>#N/A</c:v>
                </c:pt>
                <c:pt idx="181">
                  <c:v>#N/A</c:v>
                </c:pt>
                <c:pt idx="182">
                  <c:v>#N/A</c:v>
                </c:pt>
                <c:pt idx="183">
                  <c:v>#N/A</c:v>
                </c:pt>
                <c:pt idx="184">
                  <c:v>68.677392658575798</c:v>
                </c:pt>
                <c:pt idx="185">
                  <c:v>#N/A</c:v>
                </c:pt>
                <c:pt idx="186">
                  <c:v>#N/A</c:v>
                </c:pt>
                <c:pt idx="187">
                  <c:v>#N/A</c:v>
                </c:pt>
                <c:pt idx="188">
                  <c:v>32.459351922926182</c:v>
                </c:pt>
                <c:pt idx="189">
                  <c:v>32.438738174597496</c:v>
                </c:pt>
                <c:pt idx="190">
                  <c:v>#N/A</c:v>
                </c:pt>
                <c:pt idx="191">
                  <c:v>#N/A</c:v>
                </c:pt>
                <c:pt idx="192">
                  <c:v>#N/A</c:v>
                </c:pt>
                <c:pt idx="193">
                  <c:v>86.597988455107469</c:v>
                </c:pt>
                <c:pt idx="194">
                  <c:v>#N/A</c:v>
                </c:pt>
                <c:pt idx="195">
                  <c:v>#N/A</c:v>
                </c:pt>
                <c:pt idx="196">
                  <c:v>#N/A</c:v>
                </c:pt>
                <c:pt idx="197">
                  <c:v>#N/A</c:v>
                </c:pt>
                <c:pt idx="198">
                  <c:v>52.410596450385647</c:v>
                </c:pt>
                <c:pt idx="199">
                  <c:v>102.40191924039911</c:v>
                </c:pt>
                <c:pt idx="200">
                  <c:v>#N/A</c:v>
                </c:pt>
                <c:pt idx="201">
                  <c:v>#N/A</c:v>
                </c:pt>
                <c:pt idx="202">
                  <c:v>#N/A</c:v>
                </c:pt>
                <c:pt idx="203">
                  <c:v>#N/A</c:v>
                </c:pt>
                <c:pt idx="204">
                  <c:v>#N/A</c:v>
                </c:pt>
                <c:pt idx="205">
                  <c:v>80.851432239333135</c:v>
                </c:pt>
                <c:pt idx="206">
                  <c:v>58.245145085772862</c:v>
                </c:pt>
                <c:pt idx="207">
                  <c:v>#N/A</c:v>
                </c:pt>
                <c:pt idx="208">
                  <c:v>#N/A</c:v>
                </c:pt>
                <c:pt idx="209">
                  <c:v>#N/A</c:v>
                </c:pt>
                <c:pt idx="210">
                  <c:v>#N/A</c:v>
                </c:pt>
                <c:pt idx="211">
                  <c:v>#N/A</c:v>
                </c:pt>
                <c:pt idx="212">
                  <c:v>65.48186933740233</c:v>
                </c:pt>
                <c:pt idx="213">
                  <c:v>58.96332246571572</c:v>
                </c:pt>
                <c:pt idx="214">
                  <c:v>58.96332246571572</c:v>
                </c:pt>
                <c:pt idx="215">
                  <c:v>#N/A</c:v>
                </c:pt>
                <c:pt idx="216">
                  <c:v>43.592827079721303</c:v>
                </c:pt>
                <c:pt idx="217">
                  <c:v>65.074172577667881</c:v>
                </c:pt>
                <c:pt idx="218">
                  <c:v>#N/A</c:v>
                </c:pt>
                <c:pt idx="219">
                  <c:v>#N/A</c:v>
                </c:pt>
                <c:pt idx="220">
                  <c:v>#N/A</c:v>
                </c:pt>
                <c:pt idx="221">
                  <c:v>#N/A</c:v>
                </c:pt>
                <c:pt idx="222">
                  <c:v>#N/A</c:v>
                </c:pt>
                <c:pt idx="223">
                  <c:v>#N/A</c:v>
                </c:pt>
                <c:pt idx="224">
                  <c:v>80.499259179817216</c:v>
                </c:pt>
                <c:pt idx="225">
                  <c:v>102.41416322512417</c:v>
                </c:pt>
                <c:pt idx="226">
                  <c:v>#N/A</c:v>
                </c:pt>
                <c:pt idx="227">
                  <c:v>102.11286824520192</c:v>
                </c:pt>
                <c:pt idx="228">
                  <c:v>#N/A</c:v>
                </c:pt>
                <c:pt idx="229">
                  <c:v>#N/A</c:v>
                </c:pt>
                <c:pt idx="230">
                  <c:v>71.455296159670041</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45.533249937229918</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59.538334644757768</c:v>
                </c:pt>
                <c:pt idx="267">
                  <c:v>#N/A</c:v>
                </c:pt>
                <c:pt idx="268">
                  <c:v>#N/A</c:v>
                </c:pt>
                <c:pt idx="269">
                  <c:v>#N/A</c:v>
                </c:pt>
                <c:pt idx="270">
                  <c:v>#N/A</c:v>
                </c:pt>
                <c:pt idx="271">
                  <c:v>99.009900616120561</c:v>
                </c:pt>
                <c:pt idx="272">
                  <c:v>99.724496802479038</c:v>
                </c:pt>
                <c:pt idx="273">
                  <c:v>99.444590206982923</c:v>
                </c:pt>
                <c:pt idx="274">
                  <c:v>#N/A</c:v>
                </c:pt>
                <c:pt idx="275">
                  <c:v>#N/A</c:v>
                </c:pt>
                <c:pt idx="276">
                  <c:v>#N/A</c:v>
                </c:pt>
                <c:pt idx="277">
                  <c:v>#N/A</c:v>
                </c:pt>
                <c:pt idx="278">
                  <c:v>#N/A</c:v>
                </c:pt>
                <c:pt idx="279">
                  <c:v>#N/A</c:v>
                </c:pt>
                <c:pt idx="280">
                  <c:v>57.194138696242241</c:v>
                </c:pt>
                <c:pt idx="281">
                  <c:v>102.62179702100747</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29.731942797680972</c:v>
                </c:pt>
                <c:pt idx="304">
                  <c:v>29.874836038548562</c:v>
                </c:pt>
                <c:pt idx="305">
                  <c:v>#N/A</c:v>
                </c:pt>
                <c:pt idx="306">
                  <c:v>#N/A</c:v>
                </c:pt>
                <c:pt idx="307">
                  <c:v>#N/A</c:v>
                </c:pt>
                <c:pt idx="308">
                  <c:v>#N/A</c:v>
                </c:pt>
                <c:pt idx="309">
                  <c:v>#N/A</c:v>
                </c:pt>
                <c:pt idx="310">
                  <c:v>#N/A</c:v>
                </c:pt>
                <c:pt idx="311">
                  <c:v>#N/A</c:v>
                </c:pt>
                <c:pt idx="312">
                  <c:v>#N/A</c:v>
                </c:pt>
                <c:pt idx="313">
                  <c:v>#N/A</c:v>
                </c:pt>
                <c:pt idx="314">
                  <c:v>99.213514442108519</c:v>
                </c:pt>
                <c:pt idx="315">
                  <c:v>#N/A</c:v>
                </c:pt>
                <c:pt idx="316">
                  <c:v>#N/A</c:v>
                </c:pt>
                <c:pt idx="317">
                  <c:v>54.598347671324589</c:v>
                </c:pt>
                <c:pt idx="318">
                  <c:v>54.598347671324589</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25.871127887835808</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23.451014696701122</c:v>
                </c:pt>
                <c:pt idx="353">
                  <c:v>#N/A</c:v>
                </c:pt>
                <c:pt idx="354">
                  <c:v>#N/A</c:v>
                </c:pt>
                <c:pt idx="355">
                  <c:v>#N/A</c:v>
                </c:pt>
                <c:pt idx="356">
                  <c:v>29.976400214944054</c:v>
                </c:pt>
                <c:pt idx="357">
                  <c:v>#N/A</c:v>
                </c:pt>
                <c:pt idx="358">
                  <c:v>#N/A</c:v>
                </c:pt>
                <c:pt idx="359">
                  <c:v>#N/A</c:v>
                </c:pt>
                <c:pt idx="360">
                  <c:v>#N/A</c:v>
                </c:pt>
                <c:pt idx="361">
                  <c:v>#N/A</c:v>
                </c:pt>
                <c:pt idx="362">
                  <c:v>#N/A</c:v>
                </c:pt>
                <c:pt idx="363">
                  <c:v>46.18011685930437</c:v>
                </c:pt>
                <c:pt idx="364">
                  <c:v>#N/A</c:v>
                </c:pt>
                <c:pt idx="365">
                  <c:v>#N/A</c:v>
                </c:pt>
                <c:pt idx="366">
                  <c:v>#N/A</c:v>
                </c:pt>
                <c:pt idx="367">
                  <c:v>#N/A</c:v>
                </c:pt>
                <c:pt idx="368">
                  <c:v>#N/A</c:v>
                </c:pt>
                <c:pt idx="369">
                  <c:v>29.615036998345758</c:v>
                </c:pt>
                <c:pt idx="370">
                  <c:v>#N/A</c:v>
                </c:pt>
                <c:pt idx="371">
                  <c:v>#N/A</c:v>
                </c:pt>
                <c:pt idx="372">
                  <c:v>#N/A</c:v>
                </c:pt>
                <c:pt idx="373">
                  <c:v>#N/A</c:v>
                </c:pt>
                <c:pt idx="374">
                  <c:v>28.31306043982315</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62.59682487177777</c:v>
                </c:pt>
                <c:pt idx="395">
                  <c:v>#N/A</c:v>
                </c:pt>
                <c:pt idx="396">
                  <c:v>31.188836067655764</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23.306672076069134</c:v>
                </c:pt>
                <c:pt idx="410">
                  <c:v>22.662308918104834</c:v>
                </c:pt>
                <c:pt idx="411">
                  <c:v>#N/A</c:v>
                </c:pt>
                <c:pt idx="412">
                  <c:v>#N/A</c:v>
                </c:pt>
                <c:pt idx="413">
                  <c:v>#N/A</c:v>
                </c:pt>
                <c:pt idx="414">
                  <c:v>#N/A</c:v>
                </c:pt>
                <c:pt idx="415">
                  <c:v>#N/A</c:v>
                </c:pt>
                <c:pt idx="416">
                  <c:v>#N/A</c:v>
                </c:pt>
                <c:pt idx="417">
                  <c:v>22.975800434117144</c:v>
                </c:pt>
                <c:pt idx="418">
                  <c:v>#N/A</c:v>
                </c:pt>
                <c:pt idx="419">
                  <c:v>#N/A</c:v>
                </c:pt>
                <c:pt idx="420">
                  <c:v>#N/A</c:v>
                </c:pt>
                <c:pt idx="421">
                  <c:v>#N/A</c:v>
                </c:pt>
                <c:pt idx="422">
                  <c:v>#N/A</c:v>
                </c:pt>
                <c:pt idx="423">
                  <c:v>43.747987358820787</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43.845942194715491</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21.036699443937405</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2">
                        <a:lumMod val="75000"/>
                      </a:schemeClr>
                    </a:solidFill>
                    <a:prstDash val="solid"/>
                  </a:ln>
                </c14:spPr>
              </c14:invertSolidFillFmt>
            </c:ext>
            <c:ext xmlns:c16="http://schemas.microsoft.com/office/drawing/2014/chart" uri="{C3380CC4-5D6E-409C-BE32-E72D297353CC}">
              <c16:uniqueId val="{00000003-699B-4793-868C-43C78B9272EE}"/>
            </c:ext>
          </c:extLst>
        </c:ser>
        <c:ser>
          <c:idx val="2"/>
          <c:order val="2"/>
          <c:tx>
            <c:v> MISO</c:v>
          </c:tx>
          <c:spPr>
            <a:solidFill>
              <a:srgbClr val="9BBB59"/>
            </a:solidFill>
            <a:ln w="9525">
              <a:solidFill>
                <a:schemeClr val="accent3">
                  <a:lumMod val="50000"/>
                </a:schemeClr>
              </a:solidFill>
              <a:prstDash val="solid"/>
            </a:ln>
          </c:spPr>
          <c:invertIfNegative val="1"/>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Project'!$E$25:$E$483</c:f>
              <c:numCache>
                <c:formatCode>0.00</c:formatCode>
                <c:ptCount val="459"/>
                <c:pt idx="0">
                  <c:v>38.013418003360769</c:v>
                </c:pt>
                <c:pt idx="1">
                  <c:v>#N/A</c:v>
                </c:pt>
                <c:pt idx="2">
                  <c:v>44.965310129188374</c:v>
                </c:pt>
                <c:pt idx="3">
                  <c:v>39.304211537291913</c:v>
                </c:pt>
                <c:pt idx="4">
                  <c:v>#N/A</c:v>
                </c:pt>
                <c:pt idx="5">
                  <c:v>53.132318114843407</c:v>
                </c:pt>
                <c:pt idx="6">
                  <c:v>56.388079951306949</c:v>
                </c:pt>
                <c:pt idx="7">
                  <c:v>65.092587527583746</c:v>
                </c:pt>
                <c:pt idx="8">
                  <c:v>58.160796014317633</c:v>
                </c:pt>
                <c:pt idx="9">
                  <c:v>#N/A</c:v>
                </c:pt>
                <c:pt idx="10">
                  <c:v>#N/A</c:v>
                </c:pt>
                <c:pt idx="11">
                  <c:v>#N/A</c:v>
                </c:pt>
                <c:pt idx="12">
                  <c:v>103.65725174346028</c:v>
                </c:pt>
                <c:pt idx="13">
                  <c:v>86.214950903967093</c:v>
                </c:pt>
                <c:pt idx="14">
                  <c:v>#N/A</c:v>
                </c:pt>
                <c:pt idx="15">
                  <c:v>#N/A</c:v>
                </c:pt>
                <c:pt idx="16">
                  <c:v>#N/A</c:v>
                </c:pt>
                <c:pt idx="17">
                  <c:v>#N/A</c:v>
                </c:pt>
                <c:pt idx="18">
                  <c:v>#N/A</c:v>
                </c:pt>
                <c:pt idx="19">
                  <c:v>#N/A</c:v>
                </c:pt>
                <c:pt idx="20">
                  <c:v>#N/A</c:v>
                </c:pt>
                <c:pt idx="21">
                  <c:v>#N/A</c:v>
                </c:pt>
                <c:pt idx="22">
                  <c:v>#N/A</c:v>
                </c:pt>
                <c:pt idx="23">
                  <c:v>29.104597231715434</c:v>
                </c:pt>
                <c:pt idx="24">
                  <c:v>32.345924200284877</c:v>
                </c:pt>
                <c:pt idx="25">
                  <c:v>32.345924200284877</c:v>
                </c:pt>
                <c:pt idx="26">
                  <c:v>31.663454595167053</c:v>
                </c:pt>
                <c:pt idx="27">
                  <c:v>56.070879356916144</c:v>
                </c:pt>
                <c:pt idx="28">
                  <c:v>#N/A</c:v>
                </c:pt>
                <c:pt idx="29">
                  <c:v>#N/A</c:v>
                </c:pt>
                <c:pt idx="30">
                  <c:v>#N/A</c:v>
                </c:pt>
                <c:pt idx="31">
                  <c:v>#N/A</c:v>
                </c:pt>
                <c:pt idx="32">
                  <c:v>#N/A</c:v>
                </c:pt>
                <c:pt idx="33">
                  <c:v>30.249359276494516</c:v>
                </c:pt>
                <c:pt idx="34">
                  <c:v>23.479301965715216</c:v>
                </c:pt>
                <c:pt idx="35">
                  <c:v>33.836475025827212</c:v>
                </c:pt>
                <c:pt idx="36">
                  <c:v>#N/A</c:v>
                </c:pt>
                <c:pt idx="37">
                  <c:v>#N/A</c:v>
                </c:pt>
                <c:pt idx="38">
                  <c:v>29.882598345488308</c:v>
                </c:pt>
                <c:pt idx="39">
                  <c:v>#N/A</c:v>
                </c:pt>
                <c:pt idx="40">
                  <c:v>#N/A</c:v>
                </c:pt>
                <c:pt idx="41">
                  <c:v>#N/A</c:v>
                </c:pt>
                <c:pt idx="42">
                  <c:v>35.167475162048312</c:v>
                </c:pt>
                <c:pt idx="43">
                  <c:v>#N/A</c:v>
                </c:pt>
                <c:pt idx="44">
                  <c:v>#N/A</c:v>
                </c:pt>
                <c:pt idx="45">
                  <c:v>#N/A</c:v>
                </c:pt>
                <c:pt idx="46">
                  <c:v>#N/A</c:v>
                </c:pt>
                <c:pt idx="47">
                  <c:v>#N/A</c:v>
                </c:pt>
                <c:pt idx="48">
                  <c:v>#N/A</c:v>
                </c:pt>
                <c:pt idx="49">
                  <c:v>#N/A</c:v>
                </c:pt>
                <c:pt idx="50">
                  <c:v>#N/A</c:v>
                </c:pt>
                <c:pt idx="51">
                  <c:v>#N/A</c:v>
                </c:pt>
                <c:pt idx="52">
                  <c:v>28.189204973080848</c:v>
                </c:pt>
                <c:pt idx="53">
                  <c:v>#N/A</c:v>
                </c:pt>
                <c:pt idx="54">
                  <c:v>29.848839974594664</c:v>
                </c:pt>
                <c:pt idx="55">
                  <c:v>#N/A</c:v>
                </c:pt>
                <c:pt idx="56">
                  <c:v>#N/A</c:v>
                </c:pt>
                <c:pt idx="57">
                  <c:v>#N/A</c:v>
                </c:pt>
                <c:pt idx="58">
                  <c:v>36.142480892429596</c:v>
                </c:pt>
                <c:pt idx="59">
                  <c:v>#N/A</c:v>
                </c:pt>
                <c:pt idx="60">
                  <c:v>#N/A</c:v>
                </c:pt>
                <c:pt idx="61">
                  <c:v>#N/A</c:v>
                </c:pt>
                <c:pt idx="62">
                  <c:v>#N/A</c:v>
                </c:pt>
                <c:pt idx="63">
                  <c:v>#N/A</c:v>
                </c:pt>
                <c:pt idx="64">
                  <c:v>#N/A</c:v>
                </c:pt>
                <c:pt idx="65">
                  <c:v>43.808716204874713</c:v>
                </c:pt>
                <c:pt idx="66">
                  <c:v>31.166418027991043</c:v>
                </c:pt>
                <c:pt idx="67">
                  <c:v>42.547401751421354</c:v>
                </c:pt>
                <c:pt idx="68">
                  <c:v>#N/A</c:v>
                </c:pt>
                <c:pt idx="69">
                  <c:v>#N/A</c:v>
                </c:pt>
                <c:pt idx="70">
                  <c:v>#N/A</c:v>
                </c:pt>
                <c:pt idx="71">
                  <c:v>#N/A</c:v>
                </c:pt>
                <c:pt idx="72">
                  <c:v>#N/A</c:v>
                </c:pt>
                <c:pt idx="73">
                  <c:v>#N/A</c:v>
                </c:pt>
                <c:pt idx="74">
                  <c:v>#N/A</c:v>
                </c:pt>
                <c:pt idx="75">
                  <c:v>#N/A</c:v>
                </c:pt>
                <c:pt idx="76">
                  <c:v>#N/A</c:v>
                </c:pt>
                <c:pt idx="77">
                  <c:v>#N/A</c:v>
                </c:pt>
                <c:pt idx="78">
                  <c:v>#N/A</c:v>
                </c:pt>
                <c:pt idx="79">
                  <c:v>#N/A</c:v>
                </c:pt>
                <c:pt idx="80">
                  <c:v>67.692899389060543</c:v>
                </c:pt>
                <c:pt idx="81">
                  <c:v>47.019274537245082</c:v>
                </c:pt>
                <c:pt idx="82">
                  <c:v>42.706223463245287</c:v>
                </c:pt>
                <c:pt idx="83">
                  <c:v>47.845312788598967</c:v>
                </c:pt>
                <c:pt idx="84">
                  <c:v>#N/A</c:v>
                </c:pt>
                <c:pt idx="85">
                  <c:v>#N/A</c:v>
                </c:pt>
                <c:pt idx="86">
                  <c:v>40.700221870505935</c:v>
                </c:pt>
                <c:pt idx="87">
                  <c:v>45.053462613489053</c:v>
                </c:pt>
                <c:pt idx="88">
                  <c:v>40.700221870505935</c:v>
                </c:pt>
                <c:pt idx="89">
                  <c:v>#N/A</c:v>
                </c:pt>
                <c:pt idx="90">
                  <c:v>#N/A</c:v>
                </c:pt>
                <c:pt idx="91">
                  <c:v>50.182016640701669</c:v>
                </c:pt>
                <c:pt idx="92">
                  <c:v>62.260015878602886</c:v>
                </c:pt>
                <c:pt idx="93">
                  <c:v>#N/A</c:v>
                </c:pt>
                <c:pt idx="94">
                  <c:v>#N/A</c:v>
                </c:pt>
                <c:pt idx="95">
                  <c:v>#N/A</c:v>
                </c:pt>
                <c:pt idx="96">
                  <c:v>#N/A</c:v>
                </c:pt>
                <c:pt idx="97">
                  <c:v>#N/A</c:v>
                </c:pt>
                <c:pt idx="98">
                  <c:v>58.255229151859915</c:v>
                </c:pt>
                <c:pt idx="99">
                  <c:v>62.182740434537962</c:v>
                </c:pt>
                <c:pt idx="100">
                  <c:v>#N/A</c:v>
                </c:pt>
                <c:pt idx="101">
                  <c:v>69.893726427191709</c:v>
                </c:pt>
                <c:pt idx="102">
                  <c:v>69.893726427191709</c:v>
                </c:pt>
                <c:pt idx="103">
                  <c:v>69.893726427191709</c:v>
                </c:pt>
                <c:pt idx="104">
                  <c:v>77.820169240522148</c:v>
                </c:pt>
                <c:pt idx="105">
                  <c:v>63.437807849517256</c:v>
                </c:pt>
                <c:pt idx="106">
                  <c:v>37.917175184055345</c:v>
                </c:pt>
                <c:pt idx="107">
                  <c:v>#N/A</c:v>
                </c:pt>
                <c:pt idx="108">
                  <c:v>#N/A</c:v>
                </c:pt>
                <c:pt idx="109">
                  <c:v>#N/A</c:v>
                </c:pt>
                <c:pt idx="110">
                  <c:v>58.002879536333459</c:v>
                </c:pt>
                <c:pt idx="111">
                  <c:v>68.176143117998407</c:v>
                </c:pt>
                <c:pt idx="112">
                  <c:v>69.638309499697598</c:v>
                </c:pt>
                <c:pt idx="113">
                  <c:v>59.855883476123431</c:v>
                </c:pt>
                <c:pt idx="114">
                  <c:v>#N/A</c:v>
                </c:pt>
                <c:pt idx="115">
                  <c:v>51.938751354948337</c:v>
                </c:pt>
                <c:pt idx="116">
                  <c:v>45.364676206060679</c:v>
                </c:pt>
                <c:pt idx="117">
                  <c:v>50.745874312306867</c:v>
                </c:pt>
                <c:pt idx="118">
                  <c:v>#N/A</c:v>
                </c:pt>
                <c:pt idx="119">
                  <c:v>#N/A</c:v>
                </c:pt>
                <c:pt idx="120">
                  <c:v>#N/A</c:v>
                </c:pt>
                <c:pt idx="121">
                  <c:v>#N/A</c:v>
                </c:pt>
                <c:pt idx="122">
                  <c:v>#N/A</c:v>
                </c:pt>
                <c:pt idx="123">
                  <c:v>#N/A</c:v>
                </c:pt>
                <c:pt idx="124">
                  <c:v>69.653974579169443</c:v>
                </c:pt>
                <c:pt idx="125">
                  <c:v>#N/A</c:v>
                </c:pt>
                <c:pt idx="126">
                  <c:v>#N/A</c:v>
                </c:pt>
                <c:pt idx="127">
                  <c:v>60.519647869889056</c:v>
                </c:pt>
                <c:pt idx="128">
                  <c:v>#N/A</c:v>
                </c:pt>
                <c:pt idx="129">
                  <c:v>#N/A</c:v>
                </c:pt>
                <c:pt idx="130">
                  <c:v>#N/A</c:v>
                </c:pt>
                <c:pt idx="131">
                  <c:v>#N/A</c:v>
                </c:pt>
                <c:pt idx="132">
                  <c:v>#N/A</c:v>
                </c:pt>
                <c:pt idx="133">
                  <c:v>#N/A</c:v>
                </c:pt>
                <c:pt idx="134">
                  <c:v>#N/A</c:v>
                </c:pt>
                <c:pt idx="135">
                  <c:v>#N/A</c:v>
                </c:pt>
                <c:pt idx="136">
                  <c:v>#N/A</c:v>
                </c:pt>
                <c:pt idx="137">
                  <c:v>54.830965010129283</c:v>
                </c:pt>
                <c:pt idx="138">
                  <c:v>48.80629093644994</c:v>
                </c:pt>
                <c:pt idx="139">
                  <c:v>#N/A</c:v>
                </c:pt>
                <c:pt idx="140">
                  <c:v>#N/A</c:v>
                </c:pt>
                <c:pt idx="141">
                  <c:v>#N/A</c:v>
                </c:pt>
                <c:pt idx="142">
                  <c:v>#N/A</c:v>
                </c:pt>
                <c:pt idx="143">
                  <c:v>54.727108805299942</c:v>
                </c:pt>
                <c:pt idx="144">
                  <c:v>54.385225276880718</c:v>
                </c:pt>
                <c:pt idx="145">
                  <c:v>#N/A</c:v>
                </c:pt>
                <c:pt idx="146">
                  <c:v>79.177478680177785</c:v>
                </c:pt>
                <c:pt idx="147">
                  <c:v>63.312543701608284</c:v>
                </c:pt>
                <c:pt idx="148">
                  <c:v>#N/A</c:v>
                </c:pt>
                <c:pt idx="149">
                  <c:v>#N/A</c:v>
                </c:pt>
                <c:pt idx="150">
                  <c:v>#N/A</c:v>
                </c:pt>
                <c:pt idx="151">
                  <c:v>#N/A</c:v>
                </c:pt>
                <c:pt idx="152">
                  <c:v>53.915746345433718</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41.922839725447197</c:v>
                </c:pt>
                <c:pt idx="169">
                  <c:v>#N/A</c:v>
                </c:pt>
                <c:pt idx="170">
                  <c:v>#N/A</c:v>
                </c:pt>
                <c:pt idx="171">
                  <c:v>#N/A</c:v>
                </c:pt>
                <c:pt idx="172">
                  <c:v>#N/A</c:v>
                </c:pt>
                <c:pt idx="173">
                  <c:v>43.692388779521941</c:v>
                </c:pt>
                <c:pt idx="174">
                  <c:v>#N/A</c:v>
                </c:pt>
                <c:pt idx="175">
                  <c:v>#N/A</c:v>
                </c:pt>
                <c:pt idx="176">
                  <c:v>#N/A</c:v>
                </c:pt>
                <c:pt idx="177">
                  <c:v>70.681416816619148</c:v>
                </c:pt>
                <c:pt idx="178">
                  <c:v>#N/A</c:v>
                </c:pt>
                <c:pt idx="179">
                  <c:v>#N/A</c:v>
                </c:pt>
                <c:pt idx="180">
                  <c:v>65.836091461124738</c:v>
                </c:pt>
                <c:pt idx="181">
                  <c:v>#N/A</c:v>
                </c:pt>
                <c:pt idx="182">
                  <c:v>#N/A</c:v>
                </c:pt>
                <c:pt idx="183">
                  <c:v>#N/A</c:v>
                </c:pt>
                <c:pt idx="184">
                  <c:v>#N/A</c:v>
                </c:pt>
                <c:pt idx="185">
                  <c:v>#N/A</c:v>
                </c:pt>
                <c:pt idx="186">
                  <c:v>#N/A</c:v>
                </c:pt>
                <c:pt idx="187">
                  <c:v>57.936215493697823</c:v>
                </c:pt>
                <c:pt idx="188">
                  <c:v>#N/A</c:v>
                </c:pt>
                <c:pt idx="189">
                  <c:v>#N/A</c:v>
                </c:pt>
                <c:pt idx="190">
                  <c:v>#N/A</c:v>
                </c:pt>
                <c:pt idx="191">
                  <c:v>#N/A</c:v>
                </c:pt>
                <c:pt idx="192">
                  <c:v>#N/A</c:v>
                </c:pt>
                <c:pt idx="193">
                  <c:v>#N/A</c:v>
                </c:pt>
                <c:pt idx="194">
                  <c:v>#N/A</c:v>
                </c:pt>
                <c:pt idx="195">
                  <c:v>#N/A</c:v>
                </c:pt>
                <c:pt idx="196">
                  <c:v>54.504524097106078</c:v>
                </c:pt>
                <c:pt idx="197">
                  <c:v>89.01603522692686</c:v>
                </c:pt>
                <c:pt idx="198">
                  <c:v>#N/A</c:v>
                </c:pt>
                <c:pt idx="199">
                  <c:v>#N/A</c:v>
                </c:pt>
                <c:pt idx="200">
                  <c:v>#N/A</c:v>
                </c:pt>
                <c:pt idx="201">
                  <c:v>#N/A</c:v>
                </c:pt>
                <c:pt idx="202">
                  <c:v>#N/A</c:v>
                </c:pt>
                <c:pt idx="203">
                  <c:v>#N/A</c:v>
                </c:pt>
                <c:pt idx="204">
                  <c:v>#N/A</c:v>
                </c:pt>
                <c:pt idx="205">
                  <c:v>#N/A</c:v>
                </c:pt>
                <c:pt idx="206">
                  <c:v>#N/A</c:v>
                </c:pt>
                <c:pt idx="207">
                  <c:v>55.324814515735852</c:v>
                </c:pt>
                <c:pt idx="208">
                  <c:v>64.457304654231351</c:v>
                </c:pt>
                <c:pt idx="209">
                  <c:v>63.872116414835354</c:v>
                </c:pt>
                <c:pt idx="210">
                  <c:v>74.930788164405485</c:v>
                </c:pt>
                <c:pt idx="211">
                  <c:v>73.153276048590612</c:v>
                </c:pt>
                <c:pt idx="212">
                  <c:v>#N/A</c:v>
                </c:pt>
                <c:pt idx="213">
                  <c:v>#N/A</c:v>
                </c:pt>
                <c:pt idx="214">
                  <c:v>#N/A</c:v>
                </c:pt>
                <c:pt idx="215">
                  <c:v>#N/A</c:v>
                </c:pt>
                <c:pt idx="216">
                  <c:v>#N/A</c:v>
                </c:pt>
                <c:pt idx="217">
                  <c:v>#N/A</c:v>
                </c:pt>
                <c:pt idx="218">
                  <c:v>36.754193468456037</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74.207556798148431</c:v>
                </c:pt>
                <c:pt idx="234">
                  <c:v>114.75556091291998</c:v>
                </c:pt>
                <c:pt idx="235">
                  <c:v>43.899037690177529</c:v>
                </c:pt>
                <c:pt idx="236">
                  <c:v>75.692554949116953</c:v>
                </c:pt>
                <c:pt idx="237">
                  <c:v>#N/A</c:v>
                </c:pt>
                <c:pt idx="238">
                  <c:v>#N/A</c:v>
                </c:pt>
                <c:pt idx="239">
                  <c:v>#N/A</c:v>
                </c:pt>
                <c:pt idx="240">
                  <c:v>#N/A</c:v>
                </c:pt>
                <c:pt idx="241">
                  <c:v>#N/A</c:v>
                </c:pt>
                <c:pt idx="242">
                  <c:v>#N/A</c:v>
                </c:pt>
                <c:pt idx="243">
                  <c:v>#N/A</c:v>
                </c:pt>
                <c:pt idx="244">
                  <c:v>#N/A</c:v>
                </c:pt>
                <c:pt idx="245">
                  <c:v>#N/A</c:v>
                </c:pt>
                <c:pt idx="246">
                  <c:v>#N/A</c:v>
                </c:pt>
                <c:pt idx="247">
                  <c:v>35.707477470286676</c:v>
                </c:pt>
                <c:pt idx="248">
                  <c:v>33.543387926632953</c:v>
                </c:pt>
                <c:pt idx="249">
                  <c:v>#N/A</c:v>
                </c:pt>
                <c:pt idx="250">
                  <c:v>#N/A</c:v>
                </c:pt>
                <c:pt idx="251">
                  <c:v>#N/A</c:v>
                </c:pt>
                <c:pt idx="252">
                  <c:v>#N/A</c:v>
                </c:pt>
                <c:pt idx="253">
                  <c:v>#N/A</c:v>
                </c:pt>
                <c:pt idx="254">
                  <c:v>#N/A</c:v>
                </c:pt>
                <c:pt idx="255">
                  <c:v>#N/A</c:v>
                </c:pt>
                <c:pt idx="256">
                  <c:v>#N/A</c:v>
                </c:pt>
                <c:pt idx="257">
                  <c:v>#N/A</c:v>
                </c:pt>
                <c:pt idx="258">
                  <c:v>41.244359451266739</c:v>
                </c:pt>
                <c:pt idx="259">
                  <c:v>41.276937721901092</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53.635764000147077</c:v>
                </c:pt>
                <c:pt idx="275">
                  <c:v>#N/A</c:v>
                </c:pt>
                <c:pt idx="276">
                  <c:v>89.685730912059853</c:v>
                </c:pt>
                <c:pt idx="277">
                  <c:v>54.508351143706008</c:v>
                </c:pt>
                <c:pt idx="278">
                  <c:v>#N/A</c:v>
                </c:pt>
                <c:pt idx="279">
                  <c:v>#N/A</c:v>
                </c:pt>
                <c:pt idx="280">
                  <c:v>#N/A</c:v>
                </c:pt>
                <c:pt idx="281">
                  <c:v>#N/A</c:v>
                </c:pt>
                <c:pt idx="282">
                  <c:v>#N/A</c:v>
                </c:pt>
                <c:pt idx="283">
                  <c:v>49.777117733537182</c:v>
                </c:pt>
                <c:pt idx="284">
                  <c:v>38.791482448461672</c:v>
                </c:pt>
                <c:pt idx="285">
                  <c:v>#N/A</c:v>
                </c:pt>
                <c:pt idx="286">
                  <c:v>#N/A</c:v>
                </c:pt>
                <c:pt idx="287">
                  <c:v>#N/A</c:v>
                </c:pt>
                <c:pt idx="288">
                  <c:v>#N/A</c:v>
                </c:pt>
                <c:pt idx="289">
                  <c:v>#N/A</c:v>
                </c:pt>
                <c:pt idx="290">
                  <c:v>#N/A</c:v>
                </c:pt>
                <c:pt idx="291">
                  <c:v>121.21626405645472</c:v>
                </c:pt>
                <c:pt idx="292">
                  <c:v>72.984050360380778</c:v>
                </c:pt>
                <c:pt idx="293">
                  <c:v>117.93492210586534</c:v>
                </c:pt>
                <c:pt idx="294">
                  <c:v>76.716147864551672</c:v>
                </c:pt>
                <c:pt idx="295">
                  <c:v>#N/A</c:v>
                </c:pt>
                <c:pt idx="296">
                  <c:v>#N/A</c:v>
                </c:pt>
                <c:pt idx="297">
                  <c:v>#N/A</c:v>
                </c:pt>
                <c:pt idx="298">
                  <c:v>#N/A</c:v>
                </c:pt>
                <c:pt idx="299">
                  <c:v>#N/A</c:v>
                </c:pt>
                <c:pt idx="300">
                  <c:v>#N/A</c:v>
                </c:pt>
                <c:pt idx="301">
                  <c:v>#N/A</c:v>
                </c:pt>
                <c:pt idx="302">
                  <c:v>66.575902286101979</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46.755812325420841</c:v>
                </c:pt>
                <c:pt idx="320">
                  <c:v>88.414655526823651</c:v>
                </c:pt>
                <c:pt idx="321">
                  <c:v>46.699880728783633</c:v>
                </c:pt>
                <c:pt idx="322">
                  <c:v>28.871781721498085</c:v>
                </c:pt>
                <c:pt idx="323">
                  <c:v>#N/A</c:v>
                </c:pt>
                <c:pt idx="324">
                  <c:v>#N/A</c:v>
                </c:pt>
                <c:pt idx="325">
                  <c:v>#N/A</c:v>
                </c:pt>
                <c:pt idx="326">
                  <c:v>#N/A</c:v>
                </c:pt>
                <c:pt idx="327">
                  <c:v>#N/A</c:v>
                </c:pt>
                <c:pt idx="328">
                  <c:v>68.797187667422037</c:v>
                </c:pt>
                <c:pt idx="329">
                  <c:v>67.429640198337509</c:v>
                </c:pt>
                <c:pt idx="330">
                  <c:v>#N/A</c:v>
                </c:pt>
                <c:pt idx="331">
                  <c:v>#N/A</c:v>
                </c:pt>
                <c:pt idx="332">
                  <c:v>45.797879599373928</c:v>
                </c:pt>
                <c:pt idx="333">
                  <c:v>#N/A</c:v>
                </c:pt>
                <c:pt idx="334">
                  <c:v>#N/A</c:v>
                </c:pt>
                <c:pt idx="335">
                  <c:v>#N/A</c:v>
                </c:pt>
                <c:pt idx="336">
                  <c:v>#N/A</c:v>
                </c:pt>
                <c:pt idx="337">
                  <c:v>#N/A</c:v>
                </c:pt>
                <c:pt idx="338">
                  <c:v>#N/A</c:v>
                </c:pt>
                <c:pt idx="339">
                  <c:v>49.657255712408734</c:v>
                </c:pt>
                <c:pt idx="340">
                  <c:v>#N/A</c:v>
                </c:pt>
                <c:pt idx="341">
                  <c:v>39.004398122364911</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49.259029907606632</c:v>
                </c:pt>
                <c:pt idx="359">
                  <c:v>#N/A</c:v>
                </c:pt>
                <c:pt idx="360">
                  <c:v>#N/A</c:v>
                </c:pt>
                <c:pt idx="361">
                  <c:v>#N/A</c:v>
                </c:pt>
                <c:pt idx="362">
                  <c:v>#N/A</c:v>
                </c:pt>
                <c:pt idx="363">
                  <c:v>#N/A</c:v>
                </c:pt>
                <c:pt idx="364">
                  <c:v>#N/A</c:v>
                </c:pt>
                <c:pt idx="365">
                  <c:v>#N/A</c:v>
                </c:pt>
                <c:pt idx="366">
                  <c:v>38.44357959424039</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19.99903318378469</c:v>
                </c:pt>
                <c:pt idx="382">
                  <c:v>#N/A</c:v>
                </c:pt>
                <c:pt idx="383">
                  <c:v>#N/A</c:v>
                </c:pt>
                <c:pt idx="384">
                  <c:v>#N/A</c:v>
                </c:pt>
                <c:pt idx="385">
                  <c:v>#N/A</c:v>
                </c:pt>
                <c:pt idx="386">
                  <c:v>#N/A</c:v>
                </c:pt>
                <c:pt idx="387">
                  <c:v>31.811008327141224</c:v>
                </c:pt>
                <c:pt idx="388">
                  <c:v>#N/A</c:v>
                </c:pt>
                <c:pt idx="389">
                  <c:v>#N/A</c:v>
                </c:pt>
                <c:pt idx="390">
                  <c:v>#N/A</c:v>
                </c:pt>
                <c:pt idx="391">
                  <c:v>#N/A</c:v>
                </c:pt>
                <c:pt idx="392">
                  <c:v>#N/A</c:v>
                </c:pt>
                <c:pt idx="393">
                  <c:v>#N/A</c:v>
                </c:pt>
                <c:pt idx="394">
                  <c:v>#N/A</c:v>
                </c:pt>
                <c:pt idx="395">
                  <c:v>#N/A</c:v>
                </c:pt>
                <c:pt idx="396">
                  <c:v>#N/A</c:v>
                </c:pt>
                <c:pt idx="397">
                  <c:v>#N/A</c:v>
                </c:pt>
                <c:pt idx="398">
                  <c:v>23.739655625497985</c:v>
                </c:pt>
                <c:pt idx="399">
                  <c:v>#N/A</c:v>
                </c:pt>
                <c:pt idx="400">
                  <c:v>#N/A</c:v>
                </c:pt>
                <c:pt idx="401">
                  <c:v>#N/A</c:v>
                </c:pt>
                <c:pt idx="402">
                  <c:v>40.709192474593273</c:v>
                </c:pt>
                <c:pt idx="403">
                  <c:v>20.199142676265645</c:v>
                </c:pt>
                <c:pt idx="404">
                  <c:v>#N/A</c:v>
                </c:pt>
                <c:pt idx="405">
                  <c:v>#N/A</c:v>
                </c:pt>
                <c:pt idx="406">
                  <c:v>#N/A</c:v>
                </c:pt>
                <c:pt idx="407">
                  <c:v>#N/A</c:v>
                </c:pt>
                <c:pt idx="408">
                  <c:v>51.159919282624038</c:v>
                </c:pt>
                <c:pt idx="409">
                  <c:v>#N/A</c:v>
                </c:pt>
                <c:pt idx="410">
                  <c:v>#N/A</c:v>
                </c:pt>
                <c:pt idx="411">
                  <c:v>#N/A</c:v>
                </c:pt>
                <c:pt idx="412">
                  <c:v>#N/A</c:v>
                </c:pt>
                <c:pt idx="413">
                  <c:v>#N/A</c:v>
                </c:pt>
                <c:pt idx="414">
                  <c:v>#N/A</c:v>
                </c:pt>
                <c:pt idx="415">
                  <c:v>#N/A</c:v>
                </c:pt>
                <c:pt idx="416">
                  <c:v>#N/A</c:v>
                </c:pt>
                <c:pt idx="417">
                  <c:v>#N/A</c:v>
                </c:pt>
                <c:pt idx="418">
                  <c:v>31.730524295594126</c:v>
                </c:pt>
                <c:pt idx="419">
                  <c:v>#N/A</c:v>
                </c:pt>
                <c:pt idx="420">
                  <c:v>#N/A</c:v>
                </c:pt>
                <c:pt idx="421">
                  <c:v>#N/A</c:v>
                </c:pt>
                <c:pt idx="422">
                  <c:v>#N/A</c:v>
                </c:pt>
                <c:pt idx="423">
                  <c:v>#N/A</c:v>
                </c:pt>
                <c:pt idx="424">
                  <c:v>#N/A</c:v>
                </c:pt>
                <c:pt idx="425">
                  <c:v>#N/A</c:v>
                </c:pt>
                <c:pt idx="426">
                  <c:v>33.635735166914436</c:v>
                </c:pt>
                <c:pt idx="427">
                  <c:v>#N/A</c:v>
                </c:pt>
                <c:pt idx="428">
                  <c:v>#N/A</c:v>
                </c:pt>
                <c:pt idx="429">
                  <c:v>#N/A</c:v>
                </c:pt>
                <c:pt idx="430">
                  <c:v>21.166244980567818</c:v>
                </c:pt>
                <c:pt idx="431">
                  <c:v>#N/A</c:v>
                </c:pt>
                <c:pt idx="432">
                  <c:v>22.583975096096385</c:v>
                </c:pt>
                <c:pt idx="433">
                  <c:v>#N/A</c:v>
                </c:pt>
                <c:pt idx="434">
                  <c:v>#N/A</c:v>
                </c:pt>
                <c:pt idx="435">
                  <c:v>#N/A</c:v>
                </c:pt>
                <c:pt idx="436">
                  <c:v>#N/A</c:v>
                </c:pt>
                <c:pt idx="437">
                  <c:v>#N/A</c:v>
                </c:pt>
                <c:pt idx="438">
                  <c:v>#N/A</c:v>
                </c:pt>
                <c:pt idx="439">
                  <c:v>#N/A</c:v>
                </c:pt>
                <c:pt idx="440">
                  <c:v>#N/A</c:v>
                </c:pt>
                <c:pt idx="441">
                  <c:v>#N/A</c:v>
                </c:pt>
                <c:pt idx="442">
                  <c:v>#N/A</c:v>
                </c:pt>
                <c:pt idx="443">
                  <c:v>18.690511101860842</c:v>
                </c:pt>
                <c:pt idx="444">
                  <c:v>#N/A</c:v>
                </c:pt>
                <c:pt idx="445">
                  <c:v>#N/A</c:v>
                </c:pt>
                <c:pt idx="446">
                  <c:v>#N/A</c:v>
                </c:pt>
                <c:pt idx="447">
                  <c:v>#N/A</c:v>
                </c:pt>
                <c:pt idx="448">
                  <c:v>#N/A</c:v>
                </c:pt>
                <c:pt idx="449">
                  <c:v>13.137536155481936</c:v>
                </c:pt>
                <c:pt idx="450">
                  <c:v>19.090804745373198</c:v>
                </c:pt>
                <c:pt idx="451">
                  <c:v>16.929858546537439</c:v>
                </c:pt>
                <c:pt idx="452">
                  <c:v>14.776894611274358</c:v>
                </c:pt>
                <c:pt idx="453">
                  <c:v>#N/A</c:v>
                </c:pt>
                <c:pt idx="454">
                  <c:v>#N/A</c:v>
                </c:pt>
                <c:pt idx="455">
                  <c:v>#N/A</c:v>
                </c:pt>
                <c:pt idx="456">
                  <c:v>37.670434020990761</c:v>
                </c:pt>
                <c:pt idx="457">
                  <c:v>#N/A</c:v>
                </c:pt>
                <c:pt idx="458">
                  <c:v>24.485257579428982</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3">
                        <a:lumMod val="50000"/>
                      </a:schemeClr>
                    </a:solidFill>
                    <a:prstDash val="solid"/>
                  </a:ln>
                </c14:spPr>
              </c14:invertSolidFillFmt>
            </c:ext>
            <c:ext xmlns:c16="http://schemas.microsoft.com/office/drawing/2014/chart" uri="{C3380CC4-5D6E-409C-BE32-E72D297353CC}">
              <c16:uniqueId val="{00000004-699B-4793-868C-43C78B9272EE}"/>
            </c:ext>
          </c:extLst>
        </c:ser>
        <c:ser>
          <c:idx val="5"/>
          <c:order val="3"/>
          <c:tx>
            <c:v> SPP</c:v>
          </c:tx>
          <c:spPr>
            <a:solidFill>
              <a:schemeClr val="bg2">
                <a:lumMod val="50000"/>
              </a:schemeClr>
            </a:solidFill>
            <a:ln w="9525">
              <a:solidFill>
                <a:schemeClr val="bg2">
                  <a:lumMod val="25000"/>
                </a:schemeClr>
              </a:solidFill>
              <a:prstDash val="solid"/>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Project'!$F$25:$F$483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30.733741896417154</c:v>
                </c:pt>
                <c:pt idx="16">
                  <c:v>#N/A</c:v>
                </c:pt>
                <c:pt idx="17">
                  <c:v>#N/A</c:v>
                </c:pt>
                <c:pt idx="18">
                  <c:v>#N/A</c:v>
                </c:pt>
                <c:pt idx="19">
                  <c:v>30.500439701186419</c:v>
                </c:pt>
                <c:pt idx="20">
                  <c:v>#N/A</c:v>
                </c:pt>
                <c:pt idx="21">
                  <c:v>#N/A</c:v>
                </c:pt>
                <c:pt idx="22">
                  <c:v>#N/A</c:v>
                </c:pt>
                <c:pt idx="23">
                  <c:v>#N/A</c:v>
                </c:pt>
                <c:pt idx="24">
                  <c:v>#N/A</c:v>
                </c:pt>
                <c:pt idx="25">
                  <c:v>#N/A</c:v>
                </c:pt>
                <c:pt idx="26">
                  <c:v>#N/A</c:v>
                </c:pt>
                <c:pt idx="27">
                  <c:v>#N/A</c:v>
                </c:pt>
                <c:pt idx="28">
                  <c:v>#N/A</c:v>
                </c:pt>
                <c:pt idx="29">
                  <c:v>#N/A</c:v>
                </c:pt>
                <c:pt idx="30">
                  <c:v>#N/A</c:v>
                </c:pt>
                <c:pt idx="31">
                  <c:v>29.287638060694395</c:v>
                </c:pt>
                <c:pt idx="32">
                  <c:v>20.681229012034812</c:v>
                </c:pt>
                <c:pt idx="33">
                  <c:v>#N/A</c:v>
                </c:pt>
                <c:pt idx="34">
                  <c:v>#N/A</c:v>
                </c:pt>
                <c:pt idx="35">
                  <c:v>#N/A</c:v>
                </c:pt>
                <c:pt idx="36">
                  <c:v>#N/A</c:v>
                </c:pt>
                <c:pt idx="37">
                  <c:v>#N/A</c:v>
                </c:pt>
                <c:pt idx="38">
                  <c:v>#N/A</c:v>
                </c:pt>
                <c:pt idx="39">
                  <c:v>27.349476433491358</c:v>
                </c:pt>
                <c:pt idx="40">
                  <c:v>#N/A</c:v>
                </c:pt>
                <c:pt idx="41">
                  <c:v>#N/A</c:v>
                </c:pt>
                <c:pt idx="42">
                  <c:v>#N/A</c:v>
                </c:pt>
                <c:pt idx="43">
                  <c:v>#N/A</c:v>
                </c:pt>
                <c:pt idx="44">
                  <c:v>#N/A</c:v>
                </c:pt>
                <c:pt idx="45">
                  <c:v>#N/A</c:v>
                </c:pt>
                <c:pt idx="46">
                  <c:v>31.61899574655801</c:v>
                </c:pt>
                <c:pt idx="47">
                  <c:v>#N/A</c:v>
                </c:pt>
                <c:pt idx="48">
                  <c:v>#N/A</c:v>
                </c:pt>
                <c:pt idx="49">
                  <c:v>28.447739663081435</c:v>
                </c:pt>
                <c:pt idx="50">
                  <c:v>#N/A</c:v>
                </c:pt>
                <c:pt idx="51">
                  <c:v>#N/A</c:v>
                </c:pt>
                <c:pt idx="52">
                  <c:v>#N/A</c:v>
                </c:pt>
                <c:pt idx="53">
                  <c:v>32.23873744634745</c:v>
                </c:pt>
                <c:pt idx="54">
                  <c:v>#N/A</c:v>
                </c:pt>
                <c:pt idx="55">
                  <c:v>#N/A</c:v>
                </c:pt>
                <c:pt idx="56">
                  <c:v>32.463345248197214</c:v>
                </c:pt>
                <c:pt idx="57">
                  <c:v>#N/A</c:v>
                </c:pt>
                <c:pt idx="58">
                  <c:v>#N/A</c:v>
                </c:pt>
                <c:pt idx="59">
                  <c:v>#N/A</c:v>
                </c:pt>
                <c:pt idx="60">
                  <c:v>#N/A</c:v>
                </c:pt>
                <c:pt idx="61">
                  <c:v>#N/A</c:v>
                </c:pt>
                <c:pt idx="62">
                  <c:v>#N/A</c:v>
                </c:pt>
                <c:pt idx="63">
                  <c:v>#N/A</c:v>
                </c:pt>
                <c:pt idx="64">
                  <c:v>#N/A</c:v>
                </c:pt>
                <c:pt idx="65">
                  <c:v>#N/A</c:v>
                </c:pt>
                <c:pt idx="66">
                  <c:v>#N/A</c:v>
                </c:pt>
                <c:pt idx="67">
                  <c:v>#N/A</c:v>
                </c:pt>
                <c:pt idx="68">
                  <c:v>#N/A</c:v>
                </c:pt>
                <c:pt idx="69">
                  <c:v>38.70349483869628</c:v>
                </c:pt>
                <c:pt idx="70">
                  <c:v>#N/A</c:v>
                </c:pt>
                <c:pt idx="71">
                  <c:v>#N/A</c:v>
                </c:pt>
                <c:pt idx="72">
                  <c:v>#N/A</c:v>
                </c:pt>
                <c:pt idx="73">
                  <c:v>#N/A</c:v>
                </c:pt>
                <c:pt idx="74">
                  <c:v>#N/A</c:v>
                </c:pt>
                <c:pt idx="75">
                  <c:v>#N/A</c:v>
                </c:pt>
                <c:pt idx="76">
                  <c:v>#N/A</c:v>
                </c:pt>
                <c:pt idx="77">
                  <c:v>#N/A</c:v>
                </c:pt>
                <c:pt idx="78">
                  <c:v>#N/A</c:v>
                </c:pt>
                <c:pt idx="79">
                  <c:v>48.188657315142819</c:v>
                </c:pt>
                <c:pt idx="80">
                  <c:v>#N/A</c:v>
                </c:pt>
                <c:pt idx="81">
                  <c:v>#N/A</c:v>
                </c:pt>
                <c:pt idx="82">
                  <c:v>#N/A</c:v>
                </c:pt>
                <c:pt idx="83">
                  <c:v>#N/A</c:v>
                </c:pt>
                <c:pt idx="84">
                  <c:v>#N/A</c:v>
                </c:pt>
                <c:pt idx="85">
                  <c:v>#N/A</c:v>
                </c:pt>
                <c:pt idx="86">
                  <c:v>#N/A</c:v>
                </c:pt>
                <c:pt idx="87">
                  <c:v>#N/A</c:v>
                </c:pt>
                <c:pt idx="88">
                  <c:v>#N/A</c:v>
                </c:pt>
                <c:pt idx="89">
                  <c:v>30.19549364223635</c:v>
                </c:pt>
                <c:pt idx="90">
                  <c:v>#N/A</c:v>
                </c:pt>
                <c:pt idx="91">
                  <c:v>#N/A</c:v>
                </c:pt>
                <c:pt idx="92">
                  <c:v>#N/A</c:v>
                </c:pt>
                <c:pt idx="93">
                  <c:v>44.799987588404264</c:v>
                </c:pt>
                <c:pt idx="94">
                  <c:v>46.279232461606284</c:v>
                </c:pt>
                <c:pt idx="95">
                  <c:v>45.645270373091194</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40.748233877853743</c:v>
                </c:pt>
                <c:pt idx="119">
                  <c:v>47.539606190829382</c:v>
                </c:pt>
                <c:pt idx="120">
                  <c:v>45.636646326288471</c:v>
                </c:pt>
                <c:pt idx="121">
                  <c:v>45.636646326288471</c:v>
                </c:pt>
                <c:pt idx="122">
                  <c:v>47.100264497028789</c:v>
                </c:pt>
                <c:pt idx="123">
                  <c:v>46.524594597620656</c:v>
                </c:pt>
                <c:pt idx="124">
                  <c:v>#N/A</c:v>
                </c:pt>
                <c:pt idx="125">
                  <c:v>#N/A</c:v>
                </c:pt>
                <c:pt idx="126">
                  <c:v>59.163711124308179</c:v>
                </c:pt>
                <c:pt idx="127">
                  <c:v>#N/A</c:v>
                </c:pt>
                <c:pt idx="128">
                  <c:v>#N/A</c:v>
                </c:pt>
                <c:pt idx="129">
                  <c:v>#N/A</c:v>
                </c:pt>
                <c:pt idx="130">
                  <c:v>#N/A</c:v>
                </c:pt>
                <c:pt idx="131">
                  <c:v>#N/A</c:v>
                </c:pt>
                <c:pt idx="132">
                  <c:v>#N/A</c:v>
                </c:pt>
                <c:pt idx="133">
                  <c:v>56.853551947940218</c:v>
                </c:pt>
                <c:pt idx="134">
                  <c:v>49.92790280996897</c:v>
                </c:pt>
                <c:pt idx="135">
                  <c:v>#N/A</c:v>
                </c:pt>
                <c:pt idx="136">
                  <c:v>#N/A</c:v>
                </c:pt>
                <c:pt idx="137">
                  <c:v>#N/A</c:v>
                </c:pt>
                <c:pt idx="138">
                  <c:v>#N/A</c:v>
                </c:pt>
                <c:pt idx="139">
                  <c:v>52.08761147018577</c:v>
                </c:pt>
                <c:pt idx="140">
                  <c:v>60.237561230018571</c:v>
                </c:pt>
                <c:pt idx="141">
                  <c:v>#N/A</c:v>
                </c:pt>
                <c:pt idx="142">
                  <c:v>42.117213860297248</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64.856765961807611</c:v>
                </c:pt>
                <c:pt idx="159">
                  <c:v>#N/A</c:v>
                </c:pt>
                <c:pt idx="160">
                  <c:v>#N/A</c:v>
                </c:pt>
                <c:pt idx="161">
                  <c:v>49.314544811130183</c:v>
                </c:pt>
                <c:pt idx="162">
                  <c:v>#N/A</c:v>
                </c:pt>
                <c:pt idx="163">
                  <c:v>#N/A</c:v>
                </c:pt>
                <c:pt idx="164">
                  <c:v>#N/A</c:v>
                </c:pt>
                <c:pt idx="165">
                  <c:v>#N/A</c:v>
                </c:pt>
                <c:pt idx="166">
                  <c:v>#N/A</c:v>
                </c:pt>
                <c:pt idx="167">
                  <c:v>#N/A</c:v>
                </c:pt>
                <c:pt idx="168">
                  <c:v>#N/A</c:v>
                </c:pt>
                <c:pt idx="169">
                  <c:v>#N/A</c:v>
                </c:pt>
                <c:pt idx="170">
                  <c:v>#N/A</c:v>
                </c:pt>
                <c:pt idx="171">
                  <c:v>#N/A</c:v>
                </c:pt>
                <c:pt idx="172">
                  <c:v>46.929544298752234</c:v>
                </c:pt>
                <c:pt idx="173">
                  <c:v>#N/A</c:v>
                </c:pt>
                <c:pt idx="174">
                  <c:v>#N/A</c:v>
                </c:pt>
                <c:pt idx="175">
                  <c:v>52.515102319091156</c:v>
                </c:pt>
                <c:pt idx="176">
                  <c:v>48.066131348317782</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29.674175147690317</c:v>
                </c:pt>
                <c:pt idx="191">
                  <c:v>#N/A</c:v>
                </c:pt>
                <c:pt idx="192">
                  <c:v>#N/A</c:v>
                </c:pt>
                <c:pt idx="193">
                  <c:v>#N/A</c:v>
                </c:pt>
                <c:pt idx="194">
                  <c:v>32.654376462142217</c:v>
                </c:pt>
                <c:pt idx="195">
                  <c:v>#N/A</c:v>
                </c:pt>
                <c:pt idx="196">
                  <c:v>#N/A</c:v>
                </c:pt>
                <c:pt idx="197">
                  <c:v>#N/A</c:v>
                </c:pt>
                <c:pt idx="198">
                  <c:v>#N/A</c:v>
                </c:pt>
                <c:pt idx="199">
                  <c:v>#N/A</c:v>
                </c:pt>
                <c:pt idx="200">
                  <c:v>#N/A</c:v>
                </c:pt>
                <c:pt idx="201">
                  <c:v>42.460298850528098</c:v>
                </c:pt>
                <c:pt idx="202">
                  <c:v>44.728011545335065</c:v>
                </c:pt>
                <c:pt idx="203">
                  <c:v>33.531312139999429</c:v>
                </c:pt>
                <c:pt idx="204">
                  <c:v>37.345837304039982</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30.467291954114874</c:v>
                </c:pt>
                <c:pt idx="220">
                  <c:v>#N/A</c:v>
                </c:pt>
                <c:pt idx="221">
                  <c:v>26.941640965238033</c:v>
                </c:pt>
                <c:pt idx="222">
                  <c:v>28.642544022196628</c:v>
                </c:pt>
                <c:pt idx="223">
                  <c:v>43.693622439299006</c:v>
                </c:pt>
                <c:pt idx="224">
                  <c:v>#N/A</c:v>
                </c:pt>
                <c:pt idx="225">
                  <c:v>#N/A</c:v>
                </c:pt>
                <c:pt idx="226">
                  <c:v>27.295194823936047</c:v>
                </c:pt>
                <c:pt idx="227">
                  <c:v>#N/A</c:v>
                </c:pt>
                <c:pt idx="228">
                  <c:v>28.231983333437167</c:v>
                </c:pt>
                <c:pt idx="229">
                  <c:v>30.765361043834591</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39.045166667061395</c:v>
                </c:pt>
                <c:pt idx="246">
                  <c:v>#N/A</c:v>
                </c:pt>
                <c:pt idx="247">
                  <c:v>#N/A</c:v>
                </c:pt>
                <c:pt idx="248">
                  <c:v>#N/A</c:v>
                </c:pt>
                <c:pt idx="249">
                  <c:v>#N/A</c:v>
                </c:pt>
                <c:pt idx="250">
                  <c:v>#N/A</c:v>
                </c:pt>
                <c:pt idx="251">
                  <c:v>#N/A</c:v>
                </c:pt>
                <c:pt idx="252">
                  <c:v>26.018100113196525</c:v>
                </c:pt>
                <c:pt idx="253">
                  <c:v>#N/A</c:v>
                </c:pt>
                <c:pt idx="254">
                  <c:v>#N/A</c:v>
                </c:pt>
                <c:pt idx="255">
                  <c:v>#N/A</c:v>
                </c:pt>
                <c:pt idx="256">
                  <c:v>38.373241882406461</c:v>
                </c:pt>
                <c:pt idx="257">
                  <c:v>#N/A</c:v>
                </c:pt>
                <c:pt idx="258">
                  <c:v>#N/A</c:v>
                </c:pt>
                <c:pt idx="259">
                  <c:v>#N/A</c:v>
                </c:pt>
                <c:pt idx="260">
                  <c:v>#N/A</c:v>
                </c:pt>
                <c:pt idx="261">
                  <c:v>#N/A</c:v>
                </c:pt>
                <c:pt idx="262">
                  <c:v>33.893821364846751</c:v>
                </c:pt>
                <c:pt idx="263">
                  <c:v>28.532860718933016</c:v>
                </c:pt>
                <c:pt idx="264">
                  <c:v>30.950899762910357</c:v>
                </c:pt>
                <c:pt idx="265">
                  <c:v>30.467291954114874</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58.488883941681877</c:v>
                </c:pt>
                <c:pt idx="279">
                  <c:v>68.514677204979947</c:v>
                </c:pt>
                <c:pt idx="280">
                  <c:v>#N/A</c:v>
                </c:pt>
                <c:pt idx="281">
                  <c:v>#N/A</c:v>
                </c:pt>
                <c:pt idx="282">
                  <c:v>#N/A</c:v>
                </c:pt>
                <c:pt idx="283">
                  <c:v>#N/A</c:v>
                </c:pt>
                <c:pt idx="284">
                  <c:v>#N/A</c:v>
                </c:pt>
                <c:pt idx="285">
                  <c:v>29.665344048573203</c:v>
                </c:pt>
                <c:pt idx="286">
                  <c:v>31.135628416086664</c:v>
                </c:pt>
                <c:pt idx="287">
                  <c:v>30.706255526973003</c:v>
                </c:pt>
                <c:pt idx="288">
                  <c:v>#N/A</c:v>
                </c:pt>
                <c:pt idx="289">
                  <c:v>#N/A</c:v>
                </c:pt>
                <c:pt idx="290">
                  <c:v>#N/A</c:v>
                </c:pt>
                <c:pt idx="291">
                  <c:v>#N/A</c:v>
                </c:pt>
                <c:pt idx="292">
                  <c:v>#N/A</c:v>
                </c:pt>
                <c:pt idx="293">
                  <c:v>#N/A</c:v>
                </c:pt>
                <c:pt idx="294">
                  <c:v>#N/A</c:v>
                </c:pt>
                <c:pt idx="295">
                  <c:v>62.002788847822259</c:v>
                </c:pt>
                <c:pt idx="296">
                  <c:v>#N/A</c:v>
                </c:pt>
                <c:pt idx="297">
                  <c:v>#N/A</c:v>
                </c:pt>
                <c:pt idx="298">
                  <c:v>#N/A</c:v>
                </c:pt>
                <c:pt idx="299">
                  <c:v>#N/A</c:v>
                </c:pt>
                <c:pt idx="300">
                  <c:v>#N/A</c:v>
                </c:pt>
                <c:pt idx="301">
                  <c:v>#N/A</c:v>
                </c:pt>
                <c:pt idx="302">
                  <c:v>#N/A</c:v>
                </c:pt>
                <c:pt idx="303">
                  <c:v>#N/A</c:v>
                </c:pt>
                <c:pt idx="304">
                  <c:v>#N/A</c:v>
                </c:pt>
                <c:pt idx="305">
                  <c:v>21.152135019876333</c:v>
                </c:pt>
                <c:pt idx="306">
                  <c:v>22.526185011294277</c:v>
                </c:pt>
                <c:pt idx="307">
                  <c:v>23.087664160673487</c:v>
                </c:pt>
                <c:pt idx="308">
                  <c:v>19.088818668497865</c:v>
                </c:pt>
                <c:pt idx="309">
                  <c:v>19.088818668497865</c:v>
                </c:pt>
                <c:pt idx="310">
                  <c:v>20.371375972023699</c:v>
                </c:pt>
                <c:pt idx="311">
                  <c:v>20.792870738162801</c:v>
                </c:pt>
                <c:pt idx="312">
                  <c:v>22.749311529718586</c:v>
                </c:pt>
                <c:pt idx="313">
                  <c:v>23.802335017618979</c:v>
                </c:pt>
                <c:pt idx="314">
                  <c:v>#N/A</c:v>
                </c:pt>
                <c:pt idx="315">
                  <c:v>28.278431754609837</c:v>
                </c:pt>
                <c:pt idx="316">
                  <c:v>27.992099572543765</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55.529234054926526</c:v>
                </c:pt>
                <c:pt idx="331">
                  <c:v>#N/A</c:v>
                </c:pt>
                <c:pt idx="332">
                  <c:v>#N/A</c:v>
                </c:pt>
                <c:pt idx="333">
                  <c:v>#N/A</c:v>
                </c:pt>
                <c:pt idx="334">
                  <c:v>#N/A</c:v>
                </c:pt>
                <c:pt idx="335">
                  <c:v>36.645353560290687</c:v>
                </c:pt>
                <c:pt idx="336">
                  <c:v>#N/A</c:v>
                </c:pt>
                <c:pt idx="337">
                  <c:v>20.080746491127975</c:v>
                </c:pt>
                <c:pt idx="338">
                  <c:v>#N/A</c:v>
                </c:pt>
                <c:pt idx="339">
                  <c:v>#N/A</c:v>
                </c:pt>
                <c:pt idx="340">
                  <c:v>35.83728261922969</c:v>
                </c:pt>
                <c:pt idx="341">
                  <c:v>#N/A</c:v>
                </c:pt>
                <c:pt idx="342">
                  <c:v>#N/A</c:v>
                </c:pt>
                <c:pt idx="343">
                  <c:v>#N/A</c:v>
                </c:pt>
                <c:pt idx="344">
                  <c:v>19.963298412542677</c:v>
                </c:pt>
                <c:pt idx="345">
                  <c:v>22.658314283599726</c:v>
                </c:pt>
                <c:pt idx="346">
                  <c:v>21.28516757713788</c:v>
                </c:pt>
                <c:pt idx="347">
                  <c:v>#N/A</c:v>
                </c:pt>
                <c:pt idx="348">
                  <c:v>25.024242682690453</c:v>
                </c:pt>
                <c:pt idx="349">
                  <c:v>21.839339068529853</c:v>
                </c:pt>
                <c:pt idx="350">
                  <c:v>23.353106987621921</c:v>
                </c:pt>
                <c:pt idx="351">
                  <c:v>22.834677594147632</c:v>
                </c:pt>
                <c:pt idx="352">
                  <c:v>#N/A</c:v>
                </c:pt>
                <c:pt idx="353">
                  <c:v>23.451014696701122</c:v>
                </c:pt>
                <c:pt idx="354">
                  <c:v>20.595903833388441</c:v>
                </c:pt>
                <c:pt idx="355">
                  <c:v>#N/A</c:v>
                </c:pt>
                <c:pt idx="356">
                  <c:v>#N/A</c:v>
                </c:pt>
                <c:pt idx="357">
                  <c:v>#N/A</c:v>
                </c:pt>
                <c:pt idx="358">
                  <c:v>#N/A</c:v>
                </c:pt>
                <c:pt idx="359">
                  <c:v>30.555229509073477</c:v>
                </c:pt>
                <c:pt idx="360">
                  <c:v>30.555229509073477</c:v>
                </c:pt>
                <c:pt idx="361">
                  <c:v>22.600021826237793</c:v>
                </c:pt>
                <c:pt idx="362">
                  <c:v>30.555229509073477</c:v>
                </c:pt>
                <c:pt idx="363">
                  <c:v>#N/A</c:v>
                </c:pt>
                <c:pt idx="364">
                  <c:v>21.715052003271897</c:v>
                </c:pt>
                <c:pt idx="365">
                  <c:v>#N/A</c:v>
                </c:pt>
                <c:pt idx="366">
                  <c:v>#N/A</c:v>
                </c:pt>
                <c:pt idx="367">
                  <c:v>#N/A</c:v>
                </c:pt>
                <c:pt idx="368">
                  <c:v>#N/A</c:v>
                </c:pt>
                <c:pt idx="369">
                  <c:v>#N/A</c:v>
                </c:pt>
                <c:pt idx="370">
                  <c:v>21.544890350978381</c:v>
                </c:pt>
                <c:pt idx="371">
                  <c:v>27.023495522865964</c:v>
                </c:pt>
                <c:pt idx="372">
                  <c:v>18.241277502276773</c:v>
                </c:pt>
                <c:pt idx="373">
                  <c:v>20.304798434744718</c:v>
                </c:pt>
                <c:pt idx="374">
                  <c:v>#N/A</c:v>
                </c:pt>
                <c:pt idx="375">
                  <c:v>#N/A</c:v>
                </c:pt>
                <c:pt idx="376">
                  <c:v>34.933157783266523</c:v>
                </c:pt>
                <c:pt idx="377">
                  <c:v>#N/A</c:v>
                </c:pt>
                <c:pt idx="378">
                  <c:v>#N/A</c:v>
                </c:pt>
                <c:pt idx="379">
                  <c:v>21.120506300159033</c:v>
                </c:pt>
                <c:pt idx="380">
                  <c:v>#N/A</c:v>
                </c:pt>
                <c:pt idx="381">
                  <c:v>#N/A</c:v>
                </c:pt>
                <c:pt idx="382">
                  <c:v>19.034196993167502</c:v>
                </c:pt>
                <c:pt idx="383">
                  <c:v>18.042192735762736</c:v>
                </c:pt>
                <c:pt idx="384">
                  <c:v>19.520224763683341</c:v>
                </c:pt>
                <c:pt idx="385">
                  <c:v>22.148346494422601</c:v>
                </c:pt>
                <c:pt idx="386">
                  <c:v>19.899619018110037</c:v>
                </c:pt>
                <c:pt idx="387">
                  <c:v>#N/A</c:v>
                </c:pt>
                <c:pt idx="388">
                  <c:v>18.081958953337455</c:v>
                </c:pt>
                <c:pt idx="389">
                  <c:v>28.767829348712588</c:v>
                </c:pt>
                <c:pt idx="390">
                  <c:v>28.029280064474069</c:v>
                </c:pt>
                <c:pt idx="391">
                  <c:v>#N/A</c:v>
                </c:pt>
                <c:pt idx="392">
                  <c:v>#N/A</c:v>
                </c:pt>
                <c:pt idx="393">
                  <c:v>#N/A</c:v>
                </c:pt>
                <c:pt idx="394">
                  <c:v>#N/A</c:v>
                </c:pt>
                <c:pt idx="395">
                  <c:v>23.886777106204526</c:v>
                </c:pt>
                <c:pt idx="396">
                  <c:v>#N/A</c:v>
                </c:pt>
                <c:pt idx="397">
                  <c:v>17.517488408444905</c:v>
                </c:pt>
                <c:pt idx="398">
                  <c:v>#N/A</c:v>
                </c:pt>
                <c:pt idx="399">
                  <c:v>#N/A</c:v>
                </c:pt>
                <c:pt idx="400">
                  <c:v>21.311151033147734</c:v>
                </c:pt>
                <c:pt idx="401">
                  <c:v>23.05670275619477</c:v>
                </c:pt>
                <c:pt idx="402">
                  <c:v>#N/A</c:v>
                </c:pt>
                <c:pt idx="403">
                  <c:v>#N/A</c:v>
                </c:pt>
                <c:pt idx="404">
                  <c:v>#N/A</c:v>
                </c:pt>
                <c:pt idx="405">
                  <c:v>37.002609562150212</c:v>
                </c:pt>
                <c:pt idx="406">
                  <c:v>#N/A</c:v>
                </c:pt>
                <c:pt idx="407">
                  <c:v>26.73698069134209</c:v>
                </c:pt>
                <c:pt idx="408">
                  <c:v>#N/A</c:v>
                </c:pt>
                <c:pt idx="409">
                  <c:v>#N/A</c:v>
                </c:pt>
                <c:pt idx="410">
                  <c:v>#N/A</c:v>
                </c:pt>
                <c:pt idx="411">
                  <c:v>17.475759029005935</c:v>
                </c:pt>
                <c:pt idx="412">
                  <c:v>13.437875899658936</c:v>
                </c:pt>
                <c:pt idx="413">
                  <c:v>13.225922021115414</c:v>
                </c:pt>
                <c:pt idx="414">
                  <c:v>14.229285881159333</c:v>
                </c:pt>
                <c:pt idx="415">
                  <c:v>13.225922021115414</c:v>
                </c:pt>
                <c:pt idx="416">
                  <c:v>19.949178396198704</c:v>
                </c:pt>
                <c:pt idx="417">
                  <c:v>#N/A</c:v>
                </c:pt>
                <c:pt idx="418">
                  <c:v>#N/A</c:v>
                </c:pt>
                <c:pt idx="419">
                  <c:v>#N/A</c:v>
                </c:pt>
                <c:pt idx="420">
                  <c:v>#N/A</c:v>
                </c:pt>
                <c:pt idx="421">
                  <c:v>#N/A</c:v>
                </c:pt>
                <c:pt idx="422">
                  <c:v>20.004049885743079</c:v>
                </c:pt>
                <c:pt idx="423">
                  <c:v>#N/A</c:v>
                </c:pt>
                <c:pt idx="424">
                  <c:v>#N/A</c:v>
                </c:pt>
                <c:pt idx="425">
                  <c:v>#N/A</c:v>
                </c:pt>
                <c:pt idx="426">
                  <c:v>#N/A</c:v>
                </c:pt>
                <c:pt idx="427">
                  <c:v>#N/A</c:v>
                </c:pt>
                <c:pt idx="428">
                  <c:v>17.852485355440049</c:v>
                </c:pt>
                <c:pt idx="429">
                  <c:v>9.5853656001997418</c:v>
                </c:pt>
                <c:pt idx="430">
                  <c:v>#N/A</c:v>
                </c:pt>
                <c:pt idx="431">
                  <c:v>11.6519405166858</c:v>
                </c:pt>
                <c:pt idx="432">
                  <c:v>#N/A</c:v>
                </c:pt>
                <c:pt idx="433">
                  <c:v>#N/A</c:v>
                </c:pt>
                <c:pt idx="434">
                  <c:v>26.048751916435037</c:v>
                </c:pt>
                <c:pt idx="435">
                  <c:v>18.725530175654281</c:v>
                </c:pt>
                <c:pt idx="436">
                  <c:v>#N/A</c:v>
                </c:pt>
                <c:pt idx="437">
                  <c:v>11.435838489064899</c:v>
                </c:pt>
                <c:pt idx="438">
                  <c:v>11.435838489064899</c:v>
                </c:pt>
                <c:pt idx="439">
                  <c:v>#N/A</c:v>
                </c:pt>
                <c:pt idx="440">
                  <c:v>#N/A</c:v>
                </c:pt>
                <c:pt idx="441">
                  <c:v>#N/A</c:v>
                </c:pt>
                <c:pt idx="442">
                  <c:v>12.541161168305383</c:v>
                </c:pt>
                <c:pt idx="443">
                  <c:v>#N/A</c:v>
                </c:pt>
                <c:pt idx="444">
                  <c:v>#N/A</c:v>
                </c:pt>
                <c:pt idx="445">
                  <c:v>11.006634315540271</c:v>
                </c:pt>
                <c:pt idx="446">
                  <c:v>#N/A</c:v>
                </c:pt>
                <c:pt idx="447">
                  <c:v>#N/A</c:v>
                </c:pt>
                <c:pt idx="448">
                  <c:v>15.791108373054289</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5-699B-4793-868C-43C78B9272EE}"/>
            </c:ext>
          </c:extLst>
        </c:ser>
        <c:ser>
          <c:idx val="4"/>
          <c:order val="4"/>
          <c:tx>
            <c:v> ERCOT</c:v>
          </c:tx>
          <c:spPr>
            <a:solidFill>
              <a:schemeClr val="tx1">
                <a:lumMod val="65000"/>
                <a:lumOff val="35000"/>
              </a:schemeClr>
            </a:solidFill>
            <a:ln w="9525">
              <a:solidFill>
                <a:schemeClr val="tx1">
                  <a:lumMod val="85000"/>
                  <a:lumOff val="15000"/>
                </a:schemeClr>
              </a:solidFill>
              <a:prstDash val="solid"/>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Project'!$G$25:$G$483</c:f>
              <c:numCache>
                <c:formatCode>0.00</c:formatCode>
                <c:ptCount val="459"/>
                <c:pt idx="0">
                  <c:v>#N/A</c:v>
                </c:pt>
                <c:pt idx="1">
                  <c:v>#N/A</c:v>
                </c:pt>
                <c:pt idx="2">
                  <c:v>#N/A</c:v>
                </c:pt>
                <c:pt idx="3">
                  <c:v>#N/A</c:v>
                </c:pt>
                <c:pt idx="4">
                  <c:v>#N/A</c:v>
                </c:pt>
                <c:pt idx="5">
                  <c:v>#N/A</c:v>
                </c:pt>
                <c:pt idx="6">
                  <c:v>#N/A</c:v>
                </c:pt>
                <c:pt idx="7">
                  <c:v>#N/A</c:v>
                </c:pt>
                <c:pt idx="8">
                  <c:v>#N/A</c:v>
                </c:pt>
                <c:pt idx="9">
                  <c:v>35.289137354382071</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36.072305709665784</c:v>
                </c:pt>
                <c:pt idx="186">
                  <c:v>40.551873085375917</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43.82630651435661</c:v>
                </c:pt>
                <c:pt idx="238">
                  <c:v>58.362513339446863</c:v>
                </c:pt>
                <c:pt idx="239">
                  <c:v>34.121937944722411</c:v>
                </c:pt>
                <c:pt idx="240">
                  <c:v>32.152379538361934</c:v>
                </c:pt>
                <c:pt idx="241">
                  <c:v>34.871619214017116</c:v>
                </c:pt>
                <c:pt idx="242">
                  <c:v>34.871619214017116</c:v>
                </c:pt>
                <c:pt idx="243">
                  <c:v>52.909735252499516</c:v>
                </c:pt>
                <c:pt idx="244">
                  <c:v>30.394297747074301</c:v>
                </c:pt>
                <c:pt idx="245">
                  <c:v>#N/A</c:v>
                </c:pt>
                <c:pt idx="246">
                  <c:v>66.483851553677411</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26.151657001221626</c:v>
                </c:pt>
                <c:pt idx="324">
                  <c:v>22.491567923711845</c:v>
                </c:pt>
                <c:pt idx="325">
                  <c:v>21.969272651879017</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32.153243113337396</c:v>
                </c:pt>
                <c:pt idx="348">
                  <c:v>#N/A</c:v>
                </c:pt>
                <c:pt idx="349">
                  <c:v>#N/A</c:v>
                </c:pt>
                <c:pt idx="350">
                  <c:v>#N/A</c:v>
                </c:pt>
                <c:pt idx="351">
                  <c:v>#N/A</c:v>
                </c:pt>
                <c:pt idx="352">
                  <c:v>#N/A</c:v>
                </c:pt>
                <c:pt idx="353">
                  <c:v>#N/A</c:v>
                </c:pt>
                <c:pt idx="354">
                  <c:v>#N/A</c:v>
                </c:pt>
                <c:pt idx="355">
                  <c:v>34.187578334150125</c:v>
                </c:pt>
                <c:pt idx="356">
                  <c:v>#N/A</c:v>
                </c:pt>
                <c:pt idx="357">
                  <c:v>#N/A</c:v>
                </c:pt>
                <c:pt idx="358">
                  <c:v>#N/A</c:v>
                </c:pt>
                <c:pt idx="359">
                  <c:v>#N/A</c:v>
                </c:pt>
                <c:pt idx="360">
                  <c:v>#N/A</c:v>
                </c:pt>
                <c:pt idx="361">
                  <c:v>#N/A</c:v>
                </c:pt>
                <c:pt idx="362">
                  <c:v>#N/A</c:v>
                </c:pt>
                <c:pt idx="363">
                  <c:v>#N/A</c:v>
                </c:pt>
                <c:pt idx="364">
                  <c:v>#N/A</c:v>
                </c:pt>
                <c:pt idx="365">
                  <c:v>44.612080149942102</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21.429837853447129</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6-699B-4793-868C-43C78B9272EE}"/>
            </c:ext>
          </c:extLst>
        </c:ser>
        <c:ser>
          <c:idx val="1"/>
          <c:order val="5"/>
          <c:tx>
            <c:v> PJM</c:v>
          </c:tx>
          <c:spPr>
            <a:solidFill>
              <a:schemeClr val="accent6">
                <a:lumMod val="60000"/>
                <a:lumOff val="40000"/>
              </a:schemeClr>
            </a:solidFill>
            <a:ln>
              <a:solidFill>
                <a:schemeClr val="accent6">
                  <a:lumMod val="75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Project'!$H$25:$H$483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193.08676789326464</c:v>
                </c:pt>
                <c:pt idx="12">
                  <c:v>#N/A</c:v>
                </c:pt>
                <c:pt idx="13">
                  <c:v>#N/A</c:v>
                </c:pt>
                <c:pt idx="14">
                  <c:v>#N/A</c:v>
                </c:pt>
                <c:pt idx="15">
                  <c:v>#N/A</c:v>
                </c:pt>
                <c:pt idx="16">
                  <c:v>51.166734722918562</c:v>
                </c:pt>
                <c:pt idx="17">
                  <c:v>51.166734722918562</c:v>
                </c:pt>
                <c:pt idx="18">
                  <c:v>#N/A</c:v>
                </c:pt>
                <c:pt idx="19">
                  <c:v>#N/A</c:v>
                </c:pt>
                <c:pt idx="20">
                  <c:v>#N/A</c:v>
                </c:pt>
                <c:pt idx="21">
                  <c:v>#N/A</c:v>
                </c:pt>
                <c:pt idx="22">
                  <c:v>#N/A</c:v>
                </c:pt>
                <c:pt idx="23">
                  <c:v>#N/A</c:v>
                </c:pt>
                <c:pt idx="24">
                  <c:v>#N/A</c:v>
                </c:pt>
                <c:pt idx="25">
                  <c:v>#N/A</c:v>
                </c:pt>
                <c:pt idx="26">
                  <c:v>#N/A</c:v>
                </c:pt>
                <c:pt idx="27">
                  <c:v>#N/A</c:v>
                </c:pt>
                <c:pt idx="28">
                  <c:v>50.170598059410459</c:v>
                </c:pt>
                <c:pt idx="29">
                  <c:v>#N/A</c:v>
                </c:pt>
                <c:pt idx="30">
                  <c:v>#N/A</c:v>
                </c:pt>
                <c:pt idx="31">
                  <c:v>#N/A</c:v>
                </c:pt>
                <c:pt idx="32">
                  <c:v>#N/A</c:v>
                </c:pt>
                <c:pt idx="33">
                  <c:v>#N/A</c:v>
                </c:pt>
                <c:pt idx="34">
                  <c:v>#N/A</c:v>
                </c:pt>
                <c:pt idx="35">
                  <c:v>#N/A</c:v>
                </c:pt>
                <c:pt idx="36">
                  <c:v>#N/A</c:v>
                </c:pt>
                <c:pt idx="37">
                  <c:v>#N/A</c:v>
                </c:pt>
                <c:pt idx="38">
                  <c:v>#N/A</c:v>
                </c:pt>
                <c:pt idx="39">
                  <c:v>#N/A</c:v>
                </c:pt>
                <c:pt idx="40">
                  <c:v>45.574399463382505</c:v>
                </c:pt>
                <c:pt idx="41">
                  <c:v>52.147967252438569</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69.196003226663578</c:v>
                </c:pt>
                <c:pt idx="69">
                  <c:v>#N/A</c:v>
                </c:pt>
                <c:pt idx="70">
                  <c:v>66.875241789789939</c:v>
                </c:pt>
                <c:pt idx="71">
                  <c:v>68.843953753553947</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61.797972904855094</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72.005855048188934</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73.724711550846251</c:v>
                </c:pt>
                <c:pt idx="129">
                  <c:v>67.164131813301907</c:v>
                </c:pt>
                <c:pt idx="130">
                  <c:v>90.636124840478075</c:v>
                </c:pt>
                <c:pt idx="131">
                  <c:v>90.892646726918244</c:v>
                </c:pt>
                <c:pt idx="132">
                  <c:v>67.284880022326135</c:v>
                </c:pt>
                <c:pt idx="133">
                  <c:v>#N/A</c:v>
                </c:pt>
                <c:pt idx="134">
                  <c:v>#N/A</c:v>
                </c:pt>
                <c:pt idx="135">
                  <c:v>#N/A</c:v>
                </c:pt>
                <c:pt idx="136">
                  <c:v>73.830372463088423</c:v>
                </c:pt>
                <c:pt idx="137">
                  <c:v>#N/A</c:v>
                </c:pt>
                <c:pt idx="138">
                  <c:v>#N/A</c:v>
                </c:pt>
                <c:pt idx="139">
                  <c:v>#N/A</c:v>
                </c:pt>
                <c:pt idx="140">
                  <c:v>#N/A</c:v>
                </c:pt>
                <c:pt idx="141">
                  <c:v>#N/A</c:v>
                </c:pt>
                <c:pt idx="142">
                  <c:v>#N/A</c:v>
                </c:pt>
                <c:pt idx="143">
                  <c:v>#N/A</c:v>
                </c:pt>
                <c:pt idx="144">
                  <c:v>#N/A</c:v>
                </c:pt>
                <c:pt idx="145">
                  <c:v>71.773851103286887</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97.201674376058037</c:v>
                </c:pt>
                <c:pt idx="160">
                  <c:v>97.201674376058037</c:v>
                </c:pt>
                <c:pt idx="161">
                  <c:v>#N/A</c:v>
                </c:pt>
                <c:pt idx="162">
                  <c:v>#N/A</c:v>
                </c:pt>
                <c:pt idx="163">
                  <c:v>#N/A</c:v>
                </c:pt>
                <c:pt idx="164">
                  <c:v>#N/A</c:v>
                </c:pt>
                <c:pt idx="165">
                  <c:v>#N/A</c:v>
                </c:pt>
                <c:pt idx="166">
                  <c:v>#N/A</c:v>
                </c:pt>
                <c:pt idx="167">
                  <c:v>68.059237777599634</c:v>
                </c:pt>
                <c:pt idx="168">
                  <c:v>#N/A</c:v>
                </c:pt>
                <c:pt idx="169">
                  <c:v>#N/A</c:v>
                </c:pt>
                <c:pt idx="170">
                  <c:v>#N/A</c:v>
                </c:pt>
                <c:pt idx="171">
                  <c:v>#N/A</c:v>
                </c:pt>
                <c:pt idx="172">
                  <c:v>#N/A</c:v>
                </c:pt>
                <c:pt idx="173">
                  <c:v>#N/A</c:v>
                </c:pt>
                <c:pt idx="174">
                  <c:v>#N/A</c:v>
                </c:pt>
                <c:pt idx="175">
                  <c:v>#N/A</c:v>
                </c:pt>
                <c:pt idx="176">
                  <c:v>#N/A</c:v>
                </c:pt>
                <c:pt idx="177">
                  <c:v>#N/A</c:v>
                </c:pt>
                <c:pt idx="178">
                  <c:v>85.46706309252491</c:v>
                </c:pt>
                <c:pt idx="179">
                  <c:v>93.908254509070616</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84.775026283563477</c:v>
                </c:pt>
                <c:pt idx="193">
                  <c:v>#N/A</c:v>
                </c:pt>
                <c:pt idx="194">
                  <c:v>#N/A</c:v>
                </c:pt>
                <c:pt idx="195">
                  <c:v>80.877392406820093</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59.007609469823691</c:v>
                </c:pt>
                <c:pt idx="250">
                  <c:v>#N/A</c:v>
                </c:pt>
                <c:pt idx="251">
                  <c:v>#N/A</c:v>
                </c:pt>
                <c:pt idx="252">
                  <c:v>#N/A</c:v>
                </c:pt>
                <c:pt idx="253">
                  <c:v>#N/A</c:v>
                </c:pt>
                <c:pt idx="254">
                  <c:v>93.559373370405879</c:v>
                </c:pt>
                <c:pt idx="255">
                  <c:v>93.559373370405879</c:v>
                </c:pt>
                <c:pt idx="256">
                  <c:v>#N/A</c:v>
                </c:pt>
                <c:pt idx="257">
                  <c:v>#N/A</c:v>
                </c:pt>
                <c:pt idx="258">
                  <c:v>#N/A</c:v>
                </c:pt>
                <c:pt idx="259">
                  <c:v>#N/A</c:v>
                </c:pt>
                <c:pt idx="260">
                  <c:v>63.197868453392651</c:v>
                </c:pt>
                <c:pt idx="261">
                  <c:v>64.270804965489162</c:v>
                </c:pt>
                <c:pt idx="262">
                  <c:v>#N/A</c:v>
                </c:pt>
                <c:pt idx="263">
                  <c:v>#N/A</c:v>
                </c:pt>
                <c:pt idx="264">
                  <c:v>#N/A</c:v>
                </c:pt>
                <c:pt idx="265">
                  <c:v>#N/A</c:v>
                </c:pt>
                <c:pt idx="266">
                  <c:v>#N/A</c:v>
                </c:pt>
                <c:pt idx="267">
                  <c:v>#N/A</c:v>
                </c:pt>
                <c:pt idx="268">
                  <c:v>#N/A</c:v>
                </c:pt>
                <c:pt idx="269">
                  <c:v>#N/A</c:v>
                </c:pt>
                <c:pt idx="270">
                  <c:v>57.809885558928144</c:v>
                </c:pt>
                <c:pt idx="271">
                  <c:v>#N/A</c:v>
                </c:pt>
                <c:pt idx="272">
                  <c:v>#N/A</c:v>
                </c:pt>
                <c:pt idx="273">
                  <c:v>#N/A</c:v>
                </c:pt>
                <c:pt idx="274">
                  <c:v>#N/A</c:v>
                </c:pt>
                <c:pt idx="275">
                  <c:v>#N/A</c:v>
                </c:pt>
                <c:pt idx="276">
                  <c:v>#N/A</c:v>
                </c:pt>
                <c:pt idx="277">
                  <c:v>#N/A</c:v>
                </c:pt>
                <c:pt idx="278">
                  <c:v>#N/A</c:v>
                </c:pt>
                <c:pt idx="279">
                  <c:v>#N/A</c:v>
                </c:pt>
                <c:pt idx="280">
                  <c:v>#N/A</c:v>
                </c:pt>
                <c:pt idx="281">
                  <c:v>#N/A</c:v>
                </c:pt>
                <c:pt idx="282">
                  <c:v>92.847474603509099</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63.483427832160615</c:v>
                </c:pt>
                <c:pt idx="297">
                  <c:v>51.74946523274982</c:v>
                </c:pt>
                <c:pt idx="298">
                  <c:v>43.891178191173317</c:v>
                </c:pt>
                <c:pt idx="299">
                  <c:v>62.883201796460462</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78.120455590603854</c:v>
                </c:pt>
                <c:pt idx="334">
                  <c:v>80.241460453606436</c:v>
                </c:pt>
                <c:pt idx="335">
                  <c:v>#N/A</c:v>
                </c:pt>
                <c:pt idx="336">
                  <c:v>#N/A</c:v>
                </c:pt>
                <c:pt idx="337">
                  <c:v>#N/A</c:v>
                </c:pt>
                <c:pt idx="338">
                  <c:v>44.980570712725772</c:v>
                </c:pt>
                <c:pt idx="339">
                  <c:v>#N/A</c:v>
                </c:pt>
                <c:pt idx="340">
                  <c:v>#N/A</c:v>
                </c:pt>
                <c:pt idx="341">
                  <c:v>#N/A</c:v>
                </c:pt>
                <c:pt idx="342">
                  <c:v>51.066894949934323</c:v>
                </c:pt>
                <c:pt idx="343">
                  <c:v>53.623974627985653</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36.483220298164433</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30.356681305256465</c:v>
                </c:pt>
                <c:pt idx="394">
                  <c:v>#N/A</c:v>
                </c:pt>
                <c:pt idx="395">
                  <c:v>#N/A</c:v>
                </c:pt>
                <c:pt idx="396">
                  <c:v>#N/A</c:v>
                </c:pt>
                <c:pt idx="397">
                  <c:v>#N/A</c:v>
                </c:pt>
                <c:pt idx="398">
                  <c:v>#N/A</c:v>
                </c:pt>
                <c:pt idx="399">
                  <c:v>39.623049189101422</c:v>
                </c:pt>
                <c:pt idx="400">
                  <c:v>#N/A</c:v>
                </c:pt>
                <c:pt idx="401">
                  <c:v>#N/A</c:v>
                </c:pt>
                <c:pt idx="402">
                  <c:v>#N/A</c:v>
                </c:pt>
                <c:pt idx="403">
                  <c:v>#N/A</c:v>
                </c:pt>
                <c:pt idx="404">
                  <c:v>40.977198363195733</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33.122577652030969</c:v>
                </c:pt>
                <c:pt idx="425">
                  <c:v>34.304057425344737</c:v>
                </c:pt>
                <c:pt idx="426">
                  <c:v>#N/A</c:v>
                </c:pt>
                <c:pt idx="427">
                  <c:v>35.945848408074156</c:v>
                </c:pt>
                <c:pt idx="428">
                  <c:v>#N/A</c:v>
                </c:pt>
                <c:pt idx="429">
                  <c:v>#N/A</c:v>
                </c:pt>
                <c:pt idx="430">
                  <c:v>#N/A</c:v>
                </c:pt>
                <c:pt idx="431">
                  <c:v>#N/A</c:v>
                </c:pt>
                <c:pt idx="432">
                  <c:v>#N/A</c:v>
                </c:pt>
                <c:pt idx="433">
                  <c:v>#N/A</c:v>
                </c:pt>
                <c:pt idx="434">
                  <c:v>#N/A</c:v>
                </c:pt>
                <c:pt idx="435">
                  <c:v>#N/A</c:v>
                </c:pt>
                <c:pt idx="436">
                  <c:v>39.541042015406568</c:v>
                </c:pt>
                <c:pt idx="437">
                  <c:v>#N/A</c:v>
                </c:pt>
                <c:pt idx="438">
                  <c:v>#N/A</c:v>
                </c:pt>
                <c:pt idx="439">
                  <c:v>39.379687664400265</c:v>
                </c:pt>
                <c:pt idx="440">
                  <c:v>#N/A</c:v>
                </c:pt>
                <c:pt idx="441">
                  <c:v>#N/A</c:v>
                </c:pt>
                <c:pt idx="442">
                  <c:v>#N/A</c:v>
                </c:pt>
                <c:pt idx="443">
                  <c:v>#N/A</c:v>
                </c:pt>
                <c:pt idx="444">
                  <c:v>39.519173647423436</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7-699B-4793-868C-43C78B9272EE}"/>
            </c:ext>
          </c:extLst>
        </c:ser>
        <c:ser>
          <c:idx val="6"/>
          <c:order val="6"/>
          <c:tx>
            <c:v> NYISO</c:v>
          </c:tx>
          <c:spPr>
            <a:solidFill>
              <a:schemeClr val="accent5"/>
            </a:solidFill>
            <a:ln>
              <a:solidFill>
                <a:schemeClr val="accent5">
                  <a:lumMod val="75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Project'!$I$25:$I$483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78.58600275710721</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8-699B-4793-868C-43C78B9272EE}"/>
            </c:ext>
          </c:extLst>
        </c:ser>
        <c:ser>
          <c:idx val="8"/>
          <c:order val="7"/>
          <c:tx>
            <c:v> Southeast (non-ISO)</c:v>
          </c:tx>
          <c:spPr>
            <a:solidFill>
              <a:schemeClr val="bg1">
                <a:lumMod val="75000"/>
              </a:schemeClr>
            </a:solidFill>
            <a:ln>
              <a:solidFill>
                <a:schemeClr val="bg1">
                  <a:lumMod val="50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Project'!$K$25:$K$483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80.407946007141092</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45.734847456735935</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47.22756428539121</c:v>
                </c:pt>
                <c:pt idx="91">
                  <c:v>#N/A</c:v>
                </c:pt>
                <c:pt idx="92">
                  <c:v>#N/A</c:v>
                </c:pt>
                <c:pt idx="93">
                  <c:v>#N/A</c:v>
                </c:pt>
                <c:pt idx="94">
                  <c:v>#N/A</c:v>
                </c:pt>
                <c:pt idx="95">
                  <c:v>#N/A</c:v>
                </c:pt>
                <c:pt idx="96">
                  <c:v>#N/A</c:v>
                </c:pt>
                <c:pt idx="97">
                  <c:v>47.69872763422854</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71.666386056412676</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29.581215589903447</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57.159766596396054</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9-699B-4793-868C-43C78B9272EE}"/>
            </c:ext>
          </c:extLst>
        </c:ser>
        <c:ser>
          <c:idx val="7"/>
          <c:order val="8"/>
          <c:tx>
            <c:v> ISO-NE</c:v>
          </c:tx>
          <c:spPr>
            <a:solidFill>
              <a:schemeClr val="accent1">
                <a:lumMod val="60000"/>
                <a:lumOff val="40000"/>
              </a:schemeClr>
            </a:solidFill>
            <a:ln>
              <a:solidFill>
                <a:schemeClr val="accent5">
                  <a:lumMod val="75000"/>
                </a:schemeClr>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Project'!$J$25:$J$483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135.92447757162137</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108.62523522860758</c:v>
                </c:pt>
                <c:pt idx="232">
                  <c:v>108.1513133587919</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64.849981061393066</c:v>
                </c:pt>
                <c:pt idx="327">
                  <c:v>53.46371144167523</c:v>
                </c:pt>
                <c:pt idx="328">
                  <c:v>#N/A</c:v>
                </c:pt>
                <c:pt idx="329">
                  <c:v>#N/A</c:v>
                </c:pt>
                <c:pt idx="330">
                  <c:v>#N/A</c:v>
                </c:pt>
                <c:pt idx="331">
                  <c:v>71.072600396347198</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86.913684363644521</c:v>
                </c:pt>
                <c:pt idx="369">
                  <c:v>#N/A</c:v>
                </c:pt>
                <c:pt idx="370">
                  <c:v>#N/A</c:v>
                </c:pt>
                <c:pt idx="371">
                  <c:v>#N/A</c:v>
                </c:pt>
                <c:pt idx="372">
                  <c:v>#N/A</c:v>
                </c:pt>
                <c:pt idx="373">
                  <c:v>#N/A</c:v>
                </c:pt>
                <c:pt idx="374">
                  <c:v>#N/A</c:v>
                </c:pt>
                <c:pt idx="375">
                  <c:v>#N/A</c:v>
                </c:pt>
                <c:pt idx="376">
                  <c:v>#N/A</c:v>
                </c:pt>
                <c:pt idx="377">
                  <c:v>#N/A</c:v>
                </c:pt>
                <c:pt idx="378">
                  <c:v>55.429042608876799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54.19703038308726</c:v>
                </c:pt>
                <c:pt idx="392">
                  <c:v>49.439268199275091</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51.5292735995654</c:v>
                </c:pt>
                <c:pt idx="421">
                  <c:v>75.323858130398278</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56.479851618819552</c:v>
                </c:pt>
                <c:pt idx="442">
                  <c:v>#N/A</c:v>
                </c:pt>
                <c:pt idx="443">
                  <c:v>#N/A</c:v>
                </c:pt>
                <c:pt idx="444">
                  <c:v>#N/A</c:v>
                </c:pt>
                <c:pt idx="445">
                  <c:v>#N/A</c:v>
                </c:pt>
                <c:pt idx="446">
                  <c:v>41.534469115246367</c:v>
                </c:pt>
                <c:pt idx="447">
                  <c:v>36.220338241858151</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A-699B-4793-868C-43C78B9272EE}"/>
            </c:ext>
          </c:extLst>
        </c:ser>
        <c:dLbls>
          <c:showLegendKey val="0"/>
          <c:showVal val="0"/>
          <c:showCatName val="0"/>
          <c:showSerName val="0"/>
          <c:showPercent val="0"/>
          <c:showBubbleSize val="0"/>
        </c:dLbls>
        <c:bubbleScale val="33"/>
        <c:showNegBubbles val="0"/>
        <c:axId val="358385920"/>
        <c:axId val="358531456"/>
      </c:bubbleChart>
      <c:valAx>
        <c:axId val="358385920"/>
        <c:scaling>
          <c:orientation val="minMax"/>
          <c:max val="44012"/>
          <c:min val="41640"/>
        </c:scaling>
        <c:delete val="0"/>
        <c:axPos val="b"/>
        <c:title>
          <c:tx>
            <c:rich>
              <a:bodyPr/>
              <a:lstStyle/>
              <a:p>
                <a:pPr>
                  <a:defRPr/>
                </a:pPr>
                <a:r>
                  <a:rPr lang="en-US"/>
                  <a:t>PPA Execution Date</a:t>
                </a:r>
              </a:p>
            </c:rich>
          </c:tx>
          <c:layout>
            <c:manualLayout>
              <c:xMode val="edge"/>
              <c:yMode val="edge"/>
              <c:x val="0.39832362761583157"/>
              <c:y val="0.9308453984445284"/>
            </c:manualLayout>
          </c:layout>
          <c:overlay val="0"/>
          <c:spPr>
            <a:noFill/>
            <a:ln w="25400">
              <a:noFill/>
            </a:ln>
          </c:spPr>
        </c:title>
        <c:numFmt formatCode="yyyy" sourceLinked="0"/>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358531456"/>
        <c:crosses val="autoZero"/>
        <c:crossBetween val="midCat"/>
        <c:majorUnit val="366"/>
        <c:minorUnit val="366"/>
      </c:valAx>
      <c:valAx>
        <c:axId val="358531456"/>
        <c:scaling>
          <c:orientation val="minMax"/>
          <c:max val="80"/>
          <c:min val="0"/>
        </c:scaling>
        <c:delete val="0"/>
        <c:axPos val="l"/>
        <c:majorGridlines>
          <c:spPr>
            <a:ln w="3175">
              <a:solidFill>
                <a:schemeClr val="bg1">
                  <a:lumMod val="75000"/>
                </a:schemeClr>
              </a:solidFill>
            </a:ln>
          </c:spPr>
        </c:majorGridlines>
        <c:numFmt formatCode="General" sourceLinked="0"/>
        <c:majorTickMark val="out"/>
        <c:minorTickMark val="none"/>
        <c:tickLblPos val="nextTo"/>
        <c:spPr>
          <a:ln w="3175">
            <a:noFill/>
            <a:prstDash val="solid"/>
          </a:ln>
        </c:spPr>
        <c:txPr>
          <a:bodyPr rot="0" vert="horz"/>
          <a:lstStyle/>
          <a:p>
            <a:pPr>
              <a:defRPr/>
            </a:pPr>
            <a:endParaRPr lang="en-US"/>
          </a:p>
        </c:txPr>
        <c:crossAx val="358385920"/>
        <c:crosses val="autoZero"/>
        <c:crossBetween val="midCat"/>
      </c:valAx>
      <c:spPr>
        <a:noFill/>
        <a:ln w="25400">
          <a:noFill/>
        </a:ln>
      </c:spPr>
    </c:plotArea>
    <c:legend>
      <c:legendPos val="r"/>
      <c:layout>
        <c:manualLayout>
          <c:xMode val="edge"/>
          <c:yMode val="edge"/>
          <c:x val="0.76130451476954475"/>
          <c:y val="0"/>
          <c:w val="0.23463187293895954"/>
          <c:h val="0.45642780465759158"/>
        </c:manualLayout>
      </c:layout>
      <c:overlay val="0"/>
      <c:spPr>
        <a:solidFill>
          <a:srgbClr val="FFFFFF"/>
        </a:solidFill>
        <a:ln w="3175">
          <a:solidFill>
            <a:schemeClr val="bg1">
              <a:lumMod val="75000"/>
            </a:schemeClr>
          </a:solidFill>
          <a:prstDash val="solid"/>
        </a:ln>
      </c:spPr>
    </c:legend>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489063867016625E-2"/>
          <c:y val="0.1132180352455943"/>
          <c:w val="0.90592973955178679"/>
          <c:h val="0.73389638795150602"/>
        </c:manualLayout>
      </c:layout>
      <c:bubbleChart>
        <c:varyColors val="0"/>
        <c:ser>
          <c:idx val="2"/>
          <c:order val="0"/>
          <c:tx>
            <c:v> West</c:v>
          </c:tx>
          <c:spPr>
            <a:solidFill>
              <a:srgbClr val="CCC1DA"/>
            </a:solidFill>
            <a:ln w="9525">
              <a:solidFill>
                <a:schemeClr val="accent4"/>
              </a:solidFill>
              <a:prstDash val="solid"/>
            </a:ln>
          </c:spPr>
          <c:invertIfNegative val="1"/>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Project'!$M$25:$M$483</c:f>
              <c:numCache>
                <c:formatCode>0.00</c:formatCode>
                <c:ptCount val="459"/>
                <c:pt idx="0">
                  <c:v>#N/A</c:v>
                </c:pt>
                <c:pt idx="1">
                  <c:v>66.560743377876477</c:v>
                </c:pt>
                <c:pt idx="2">
                  <c:v>#N/A</c:v>
                </c:pt>
                <c:pt idx="3">
                  <c:v>#N/A</c:v>
                </c:pt>
                <c:pt idx="4">
                  <c:v>61.623215070433091</c:v>
                </c:pt>
                <c:pt idx="5">
                  <c:v>#N/A</c:v>
                </c:pt>
                <c:pt idx="6">
                  <c:v>#N/A</c:v>
                </c:pt>
                <c:pt idx="7">
                  <c:v>#N/A</c:v>
                </c:pt>
                <c:pt idx="8">
                  <c:v>#N/A</c:v>
                </c:pt>
                <c:pt idx="9">
                  <c:v>#N/A</c:v>
                </c:pt>
                <c:pt idx="10">
                  <c:v>45.625913297447859</c:v>
                </c:pt>
                <c:pt idx="11">
                  <c:v>#N/A</c:v>
                </c:pt>
                <c:pt idx="12">
                  <c:v>#N/A</c:v>
                </c:pt>
                <c:pt idx="13">
                  <c:v>#N/A</c:v>
                </c:pt>
                <c:pt idx="14">
                  <c:v>49.568667351098235</c:v>
                </c:pt>
                <c:pt idx="15">
                  <c:v>#N/A</c:v>
                </c:pt>
                <c:pt idx="16">
                  <c:v>#N/A</c:v>
                </c:pt>
                <c:pt idx="17">
                  <c:v>#N/A</c:v>
                </c:pt>
                <c:pt idx="18">
                  <c:v>42.56666978770113</c:v>
                </c:pt>
                <c:pt idx="19">
                  <c:v>#N/A</c:v>
                </c:pt>
                <c:pt idx="20">
                  <c:v>76.217293052557395</c:v>
                </c:pt>
                <c:pt idx="21">
                  <c:v>42.33203256580466</c:v>
                </c:pt>
                <c:pt idx="22">
                  <c:v>32.648953827923549</c:v>
                </c:pt>
                <c:pt idx="23">
                  <c:v>#N/A</c:v>
                </c:pt>
                <c:pt idx="24">
                  <c:v>#N/A</c:v>
                </c:pt>
                <c:pt idx="25">
                  <c:v>#N/A</c:v>
                </c:pt>
                <c:pt idx="26">
                  <c:v>#N/A</c:v>
                </c:pt>
                <c:pt idx="27">
                  <c:v>#N/A</c:v>
                </c:pt>
                <c:pt idx="28">
                  <c:v>#N/A</c:v>
                </c:pt>
                <c:pt idx="29">
                  <c:v>41.529567513995495</c:v>
                </c:pt>
                <c:pt idx="30">
                  <c:v>30.737333686019696</c:v>
                </c:pt>
                <c:pt idx="31">
                  <c:v>#N/A</c:v>
                </c:pt>
                <c:pt idx="32">
                  <c:v>#N/A</c:v>
                </c:pt>
                <c:pt idx="33">
                  <c:v>#N/A</c:v>
                </c:pt>
                <c:pt idx="34">
                  <c:v>#N/A</c:v>
                </c:pt>
                <c:pt idx="35">
                  <c:v>#N/A</c:v>
                </c:pt>
                <c:pt idx="36">
                  <c:v>25.726496930157563</c:v>
                </c:pt>
                <c:pt idx="37">
                  <c:v>57.946242298109041</c:v>
                </c:pt>
                <c:pt idx="38">
                  <c:v>#N/A</c:v>
                </c:pt>
                <c:pt idx="39">
                  <c:v>#N/A</c:v>
                </c:pt>
                <c:pt idx="40">
                  <c:v>#N/A</c:v>
                </c:pt>
                <c:pt idx="41">
                  <c:v>#N/A</c:v>
                </c:pt>
                <c:pt idx="42">
                  <c:v>#N/A</c:v>
                </c:pt>
                <c:pt idx="43">
                  <c:v>45.448705985480842</c:v>
                </c:pt>
                <c:pt idx="44">
                  <c:v>52.170212692469995</c:v>
                </c:pt>
                <c:pt idx="45">
                  <c:v>#N/A</c:v>
                </c:pt>
                <c:pt idx="46">
                  <c:v>#N/A</c:v>
                </c:pt>
                <c:pt idx="47">
                  <c:v>56.776846006269174</c:v>
                </c:pt>
                <c:pt idx="48">
                  <c:v>62.181858258736753</c:v>
                </c:pt>
                <c:pt idx="49">
                  <c:v>#N/A</c:v>
                </c:pt>
                <c:pt idx="50">
                  <c:v>46.915569227013741</c:v>
                </c:pt>
                <c:pt idx="51">
                  <c:v>56.384678709215386</c:v>
                </c:pt>
                <c:pt idx="52">
                  <c:v>#N/A</c:v>
                </c:pt>
                <c:pt idx="53">
                  <c:v>#N/A</c:v>
                </c:pt>
                <c:pt idx="54">
                  <c:v>#N/A</c:v>
                </c:pt>
                <c:pt idx="55">
                  <c:v>62.375220404960203</c:v>
                </c:pt>
                <c:pt idx="56">
                  <c:v>#N/A</c:v>
                </c:pt>
                <c:pt idx="57">
                  <c:v>41.629325435993621</c:v>
                </c:pt>
                <c:pt idx="58">
                  <c:v>#N/A</c:v>
                </c:pt>
                <c:pt idx="59">
                  <c:v>67.841419262463447</c:v>
                </c:pt>
                <c:pt idx="60">
                  <c:v>70.852249283083523</c:v>
                </c:pt>
                <c:pt idx="61">
                  <c:v>63.966380660127946</c:v>
                </c:pt>
                <c:pt idx="62">
                  <c:v>62.299705042674653</c:v>
                </c:pt>
                <c:pt idx="63">
                  <c:v>65.730192480629924</c:v>
                </c:pt>
                <c:pt idx="64">
                  <c:v>67.933936951356458</c:v>
                </c:pt>
                <c:pt idx="65">
                  <c:v>#N/A</c:v>
                </c:pt>
                <c:pt idx="66">
                  <c:v>#N/A</c:v>
                </c:pt>
                <c:pt idx="67">
                  <c:v>#N/A</c:v>
                </c:pt>
                <c:pt idx="68">
                  <c:v>#N/A</c:v>
                </c:pt>
                <c:pt idx="69">
                  <c:v>#N/A</c:v>
                </c:pt>
                <c:pt idx="70">
                  <c:v>#N/A</c:v>
                </c:pt>
                <c:pt idx="71">
                  <c:v>#N/A</c:v>
                </c:pt>
                <c:pt idx="72">
                  <c:v>#N/A</c:v>
                </c:pt>
                <c:pt idx="73">
                  <c:v>49.200914558539992</c:v>
                </c:pt>
                <c:pt idx="74">
                  <c:v>49.296378771278022</c:v>
                </c:pt>
                <c:pt idx="75">
                  <c:v>51.832422187648852</c:v>
                </c:pt>
                <c:pt idx="76">
                  <c:v>69.737423220438799</c:v>
                </c:pt>
                <c:pt idx="77">
                  <c:v>64.086833143188926</c:v>
                </c:pt>
                <c:pt idx="78">
                  <c:v>83.190977793329168</c:v>
                </c:pt>
                <c:pt idx="79">
                  <c:v>#N/A</c:v>
                </c:pt>
                <c:pt idx="80">
                  <c:v>#N/A</c:v>
                </c:pt>
                <c:pt idx="81">
                  <c:v>#N/A</c:v>
                </c:pt>
                <c:pt idx="82">
                  <c:v>#N/A</c:v>
                </c:pt>
                <c:pt idx="83">
                  <c:v>#N/A</c:v>
                </c:pt>
                <c:pt idx="84">
                  <c:v>64.605417827576659</c:v>
                </c:pt>
                <c:pt idx="85">
                  <c:v>#N/A</c:v>
                </c:pt>
                <c:pt idx="86">
                  <c:v>#N/A</c:v>
                </c:pt>
                <c:pt idx="87">
                  <c:v>#N/A</c:v>
                </c:pt>
                <c:pt idx="88">
                  <c:v>#N/A</c:v>
                </c:pt>
                <c:pt idx="89">
                  <c:v>#N/A</c:v>
                </c:pt>
                <c:pt idx="90">
                  <c:v>#N/A</c:v>
                </c:pt>
                <c:pt idx="91">
                  <c:v>#N/A</c:v>
                </c:pt>
                <c:pt idx="92">
                  <c:v>#N/A</c:v>
                </c:pt>
                <c:pt idx="93">
                  <c:v>#N/A</c:v>
                </c:pt>
                <c:pt idx="94">
                  <c:v>#N/A</c:v>
                </c:pt>
                <c:pt idx="95">
                  <c:v>#N/A</c:v>
                </c:pt>
                <c:pt idx="96">
                  <c:v>72.0469890209949</c:v>
                </c:pt>
                <c:pt idx="97">
                  <c:v>#N/A</c:v>
                </c:pt>
                <c:pt idx="98">
                  <c:v>#N/A</c:v>
                </c:pt>
                <c:pt idx="99">
                  <c:v>#N/A</c:v>
                </c:pt>
                <c:pt idx="100">
                  <c:v>#N/A</c:v>
                </c:pt>
                <c:pt idx="101">
                  <c:v>#N/A</c:v>
                </c:pt>
                <c:pt idx="102">
                  <c:v>#N/A</c:v>
                </c:pt>
                <c:pt idx="103">
                  <c:v>#N/A</c:v>
                </c:pt>
                <c:pt idx="104">
                  <c:v>#N/A</c:v>
                </c:pt>
                <c:pt idx="105">
                  <c:v>#N/A</c:v>
                </c:pt>
                <c:pt idx="106">
                  <c:v>#N/A</c:v>
                </c:pt>
                <c:pt idx="107">
                  <c:v>59.104794979375313</c:v>
                </c:pt>
                <c:pt idx="108">
                  <c:v>67.442423462762534</c:v>
                </c:pt>
                <c:pt idx="109">
                  <c:v>48.860641736224665</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82.568164033226623</c:v>
                </c:pt>
                <c:pt idx="126">
                  <c:v>#N/A</c:v>
                </c:pt>
                <c:pt idx="127">
                  <c:v>#N/A</c:v>
                </c:pt>
                <c:pt idx="128">
                  <c:v>#N/A</c:v>
                </c:pt>
                <c:pt idx="129">
                  <c:v>#N/A</c:v>
                </c:pt>
                <c:pt idx="130">
                  <c:v>#N/A</c:v>
                </c:pt>
                <c:pt idx="131">
                  <c:v>#N/A</c:v>
                </c:pt>
                <c:pt idx="132">
                  <c:v>#N/A</c:v>
                </c:pt>
                <c:pt idx="133">
                  <c:v>#N/A</c:v>
                </c:pt>
                <c:pt idx="134">
                  <c:v>#N/A</c:v>
                </c:pt>
                <c:pt idx="135">
                  <c:v>90.659843859198048</c:v>
                </c:pt>
                <c:pt idx="136">
                  <c:v>#N/A</c:v>
                </c:pt>
                <c:pt idx="137">
                  <c:v>#N/A</c:v>
                </c:pt>
                <c:pt idx="138">
                  <c:v>#N/A</c:v>
                </c:pt>
                <c:pt idx="139">
                  <c:v>#N/A</c:v>
                </c:pt>
                <c:pt idx="140">
                  <c:v>#N/A</c:v>
                </c:pt>
                <c:pt idx="141">
                  <c:v>92.856862804854416</c:v>
                </c:pt>
                <c:pt idx="142">
                  <c:v>#N/A</c:v>
                </c:pt>
                <c:pt idx="143">
                  <c:v>#N/A</c:v>
                </c:pt>
                <c:pt idx="144">
                  <c:v>#N/A</c:v>
                </c:pt>
                <c:pt idx="145">
                  <c:v>#N/A</c:v>
                </c:pt>
                <c:pt idx="146">
                  <c:v>#N/A</c:v>
                </c:pt>
                <c:pt idx="147">
                  <c:v>#N/A</c:v>
                </c:pt>
                <c:pt idx="148">
                  <c:v>58.436529475012797</c:v>
                </c:pt>
                <c:pt idx="149">
                  <c:v>62.440143373482989</c:v>
                </c:pt>
                <c:pt idx="150">
                  <c:v>67.432325305888213</c:v>
                </c:pt>
                <c:pt idx="151">
                  <c:v>67.432325305888213</c:v>
                </c:pt>
                <c:pt idx="152">
                  <c:v>#N/A</c:v>
                </c:pt>
                <c:pt idx="153">
                  <c:v>87.979451890975639</c:v>
                </c:pt>
                <c:pt idx="154">
                  <c:v>65.532621146988447</c:v>
                </c:pt>
                <c:pt idx="155">
                  <c:v>67.432325305888213</c:v>
                </c:pt>
                <c:pt idx="156">
                  <c:v>72.086868052896818</c:v>
                </c:pt>
                <c:pt idx="157">
                  <c:v>60.458722643526315</c:v>
                </c:pt>
                <c:pt idx="158">
                  <c:v>#N/A</c:v>
                </c:pt>
                <c:pt idx="159">
                  <c:v>#N/A</c:v>
                </c:pt>
                <c:pt idx="160">
                  <c:v>#N/A</c:v>
                </c:pt>
                <c:pt idx="161">
                  <c:v>#N/A</c:v>
                </c:pt>
                <c:pt idx="162">
                  <c:v>72.467333158149017</c:v>
                </c:pt>
                <c:pt idx="163">
                  <c:v>#N/A</c:v>
                </c:pt>
                <c:pt idx="164">
                  <c:v>66.80893895978798</c:v>
                </c:pt>
                <c:pt idx="165">
                  <c:v>107.14460534060031</c:v>
                </c:pt>
                <c:pt idx="166">
                  <c:v>98.905105182294278</c:v>
                </c:pt>
                <c:pt idx="167">
                  <c:v>#N/A</c:v>
                </c:pt>
                <c:pt idx="168">
                  <c:v>#N/A</c:v>
                </c:pt>
                <c:pt idx="169">
                  <c:v>85.668449087170416</c:v>
                </c:pt>
                <c:pt idx="170">
                  <c:v>85.668449087170416</c:v>
                </c:pt>
                <c:pt idx="171">
                  <c:v>85.668449087170416</c:v>
                </c:pt>
                <c:pt idx="172">
                  <c:v>#N/A</c:v>
                </c:pt>
                <c:pt idx="173">
                  <c:v>#N/A</c:v>
                </c:pt>
                <c:pt idx="174">
                  <c:v>106.2601379409623</c:v>
                </c:pt>
                <c:pt idx="175">
                  <c:v>#N/A</c:v>
                </c:pt>
                <c:pt idx="176">
                  <c:v>#N/A</c:v>
                </c:pt>
                <c:pt idx="177">
                  <c:v>#N/A</c:v>
                </c:pt>
                <c:pt idx="178">
                  <c:v>#N/A</c:v>
                </c:pt>
                <c:pt idx="179">
                  <c:v>#N/A</c:v>
                </c:pt>
                <c:pt idx="180">
                  <c:v>#N/A</c:v>
                </c:pt>
                <c:pt idx="181">
                  <c:v>114.8613863606158</c:v>
                </c:pt>
                <c:pt idx="182">
                  <c:v>117.16733400473909</c:v>
                </c:pt>
                <c:pt idx="183">
                  <c:v>119.25917904647662</c:v>
                </c:pt>
                <c:pt idx="184">
                  <c:v>68.677392658575798</c:v>
                </c:pt>
                <c:pt idx="185">
                  <c:v>#N/A</c:v>
                </c:pt>
                <c:pt idx="186">
                  <c:v>#N/A</c:v>
                </c:pt>
                <c:pt idx="187">
                  <c:v>#N/A</c:v>
                </c:pt>
                <c:pt idx="188">
                  <c:v>32.459351922926182</c:v>
                </c:pt>
                <c:pt idx="189">
                  <c:v>32.438738174597496</c:v>
                </c:pt>
                <c:pt idx="190">
                  <c:v>#N/A</c:v>
                </c:pt>
                <c:pt idx="191">
                  <c:v>103.39339930017665</c:v>
                </c:pt>
                <c:pt idx="192">
                  <c:v>#N/A</c:v>
                </c:pt>
                <c:pt idx="193">
                  <c:v>86.597988455107469</c:v>
                </c:pt>
                <c:pt idx="194">
                  <c:v>#N/A</c:v>
                </c:pt>
                <c:pt idx="195">
                  <c:v>#N/A</c:v>
                </c:pt>
                <c:pt idx="196">
                  <c:v>#N/A</c:v>
                </c:pt>
                <c:pt idx="197">
                  <c:v>#N/A</c:v>
                </c:pt>
                <c:pt idx="198">
                  <c:v>52.410596450385647</c:v>
                </c:pt>
                <c:pt idx="199">
                  <c:v>102.40191924039911</c:v>
                </c:pt>
                <c:pt idx="200">
                  <c:v>97.623552599394145</c:v>
                </c:pt>
                <c:pt idx="201">
                  <c:v>#N/A</c:v>
                </c:pt>
                <c:pt idx="202">
                  <c:v>#N/A</c:v>
                </c:pt>
                <c:pt idx="203">
                  <c:v>#N/A</c:v>
                </c:pt>
                <c:pt idx="204">
                  <c:v>#N/A</c:v>
                </c:pt>
                <c:pt idx="205">
                  <c:v>80.851432239333135</c:v>
                </c:pt>
                <c:pt idx="206">
                  <c:v>58.245145085772862</c:v>
                </c:pt>
                <c:pt idx="207">
                  <c:v>#N/A</c:v>
                </c:pt>
                <c:pt idx="208">
                  <c:v>#N/A</c:v>
                </c:pt>
                <c:pt idx="209">
                  <c:v>#N/A</c:v>
                </c:pt>
                <c:pt idx="210">
                  <c:v>#N/A</c:v>
                </c:pt>
                <c:pt idx="211">
                  <c:v>#N/A</c:v>
                </c:pt>
                <c:pt idx="212">
                  <c:v>65.48186933740233</c:v>
                </c:pt>
                <c:pt idx="213">
                  <c:v>58.96332246571572</c:v>
                </c:pt>
                <c:pt idx="214">
                  <c:v>58.96332246571572</c:v>
                </c:pt>
                <c:pt idx="215">
                  <c:v>76.608018222495502</c:v>
                </c:pt>
                <c:pt idx="216">
                  <c:v>43.592827079721303</c:v>
                </c:pt>
                <c:pt idx="217">
                  <c:v>65.074172577667881</c:v>
                </c:pt>
                <c:pt idx="218">
                  <c:v>#N/A</c:v>
                </c:pt>
                <c:pt idx="219">
                  <c:v>#N/A</c:v>
                </c:pt>
                <c:pt idx="220">
                  <c:v>#N/A</c:v>
                </c:pt>
                <c:pt idx="221">
                  <c:v>#N/A</c:v>
                </c:pt>
                <c:pt idx="222">
                  <c:v>#N/A</c:v>
                </c:pt>
                <c:pt idx="223">
                  <c:v>#N/A</c:v>
                </c:pt>
                <c:pt idx="224">
                  <c:v>80.499259179817216</c:v>
                </c:pt>
                <c:pt idx="225">
                  <c:v>102.41416322512417</c:v>
                </c:pt>
                <c:pt idx="226">
                  <c:v>#N/A</c:v>
                </c:pt>
                <c:pt idx="227">
                  <c:v>102.11286824520192</c:v>
                </c:pt>
                <c:pt idx="228">
                  <c:v>#N/A</c:v>
                </c:pt>
                <c:pt idx="229">
                  <c:v>#N/A</c:v>
                </c:pt>
                <c:pt idx="230">
                  <c:v>71.455296159670041</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45.533249937229918</c:v>
                </c:pt>
                <c:pt idx="252">
                  <c:v>#N/A</c:v>
                </c:pt>
                <c:pt idx="253">
                  <c:v>81.952506305096904</c:v>
                </c:pt>
                <c:pt idx="254">
                  <c:v>#N/A</c:v>
                </c:pt>
                <c:pt idx="255">
                  <c:v>#N/A</c:v>
                </c:pt>
                <c:pt idx="256">
                  <c:v>#N/A</c:v>
                </c:pt>
                <c:pt idx="257">
                  <c:v>101.55763984704969</c:v>
                </c:pt>
                <c:pt idx="258">
                  <c:v>#N/A</c:v>
                </c:pt>
                <c:pt idx="259">
                  <c:v>#N/A</c:v>
                </c:pt>
                <c:pt idx="260">
                  <c:v>#N/A</c:v>
                </c:pt>
                <c:pt idx="261">
                  <c:v>#N/A</c:v>
                </c:pt>
                <c:pt idx="262">
                  <c:v>#N/A</c:v>
                </c:pt>
                <c:pt idx="263">
                  <c:v>#N/A</c:v>
                </c:pt>
                <c:pt idx="264">
                  <c:v>#N/A</c:v>
                </c:pt>
                <c:pt idx="265">
                  <c:v>#N/A</c:v>
                </c:pt>
                <c:pt idx="266">
                  <c:v>59.538334644757768</c:v>
                </c:pt>
                <c:pt idx="267">
                  <c:v>114.8124677365269</c:v>
                </c:pt>
                <c:pt idx="268">
                  <c:v>68.77709095172554</c:v>
                </c:pt>
                <c:pt idx="269">
                  <c:v>84.736510291666917</c:v>
                </c:pt>
                <c:pt idx="270">
                  <c:v>#N/A</c:v>
                </c:pt>
                <c:pt idx="271">
                  <c:v>99.009900616120561</c:v>
                </c:pt>
                <c:pt idx="272">
                  <c:v>99.724496802479038</c:v>
                </c:pt>
                <c:pt idx="273">
                  <c:v>99.444590206982923</c:v>
                </c:pt>
                <c:pt idx="274">
                  <c:v>#N/A</c:v>
                </c:pt>
                <c:pt idx="275">
                  <c:v>122.50087337209069</c:v>
                </c:pt>
                <c:pt idx="276">
                  <c:v>#N/A</c:v>
                </c:pt>
                <c:pt idx="277">
                  <c:v>#N/A</c:v>
                </c:pt>
                <c:pt idx="278">
                  <c:v>#N/A</c:v>
                </c:pt>
                <c:pt idx="279">
                  <c:v>#N/A</c:v>
                </c:pt>
                <c:pt idx="280">
                  <c:v>57.194138696242241</c:v>
                </c:pt>
                <c:pt idx="281">
                  <c:v>102.62179702100747</c:v>
                </c:pt>
                <c:pt idx="282">
                  <c:v>#N/A</c:v>
                </c:pt>
                <c:pt idx="283">
                  <c:v>#N/A</c:v>
                </c:pt>
                <c:pt idx="284">
                  <c:v>#N/A</c:v>
                </c:pt>
                <c:pt idx="285">
                  <c:v>#N/A</c:v>
                </c:pt>
                <c:pt idx="286">
                  <c:v>#N/A</c:v>
                </c:pt>
                <c:pt idx="287">
                  <c:v>#N/A</c:v>
                </c:pt>
                <c:pt idx="288">
                  <c:v>112.81096184233539</c:v>
                </c:pt>
                <c:pt idx="289">
                  <c:v>111.86659419153183</c:v>
                </c:pt>
                <c:pt idx="290">
                  <c:v>125.0137475199176</c:v>
                </c:pt>
                <c:pt idx="291">
                  <c:v>#N/A</c:v>
                </c:pt>
                <c:pt idx="292">
                  <c:v>#N/A</c:v>
                </c:pt>
                <c:pt idx="293">
                  <c:v>#N/A</c:v>
                </c:pt>
                <c:pt idx="294">
                  <c:v>#N/A</c:v>
                </c:pt>
                <c:pt idx="295">
                  <c:v>#N/A</c:v>
                </c:pt>
                <c:pt idx="296">
                  <c:v>#N/A</c:v>
                </c:pt>
                <c:pt idx="297">
                  <c:v>#N/A</c:v>
                </c:pt>
                <c:pt idx="298">
                  <c:v>#N/A</c:v>
                </c:pt>
                <c:pt idx="299">
                  <c:v>#N/A</c:v>
                </c:pt>
                <c:pt idx="300">
                  <c:v>91.885483671140165</c:v>
                </c:pt>
                <c:pt idx="301">
                  <c:v>84.728507384783981</c:v>
                </c:pt>
                <c:pt idx="302">
                  <c:v>#N/A</c:v>
                </c:pt>
                <c:pt idx="303">
                  <c:v>29.731942797680972</c:v>
                </c:pt>
                <c:pt idx="304">
                  <c:v>29.874836038548562</c:v>
                </c:pt>
                <c:pt idx="305">
                  <c:v>#N/A</c:v>
                </c:pt>
                <c:pt idx="306">
                  <c:v>#N/A</c:v>
                </c:pt>
                <c:pt idx="307">
                  <c:v>#N/A</c:v>
                </c:pt>
                <c:pt idx="308">
                  <c:v>#N/A</c:v>
                </c:pt>
                <c:pt idx="309">
                  <c:v>#N/A</c:v>
                </c:pt>
                <c:pt idx="310">
                  <c:v>#N/A</c:v>
                </c:pt>
                <c:pt idx="311">
                  <c:v>#N/A</c:v>
                </c:pt>
                <c:pt idx="312">
                  <c:v>#N/A</c:v>
                </c:pt>
                <c:pt idx="313">
                  <c:v>#N/A</c:v>
                </c:pt>
                <c:pt idx="314">
                  <c:v>99.213514442108519</c:v>
                </c:pt>
                <c:pt idx="315">
                  <c:v>#N/A</c:v>
                </c:pt>
                <c:pt idx="316">
                  <c:v>#N/A</c:v>
                </c:pt>
                <c:pt idx="317">
                  <c:v>54.598347671324589</c:v>
                </c:pt>
                <c:pt idx="318">
                  <c:v>54.598347671324589</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25.871127887835808</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23.451014696701122</c:v>
                </c:pt>
                <c:pt idx="353">
                  <c:v>#N/A</c:v>
                </c:pt>
                <c:pt idx="354">
                  <c:v>#N/A</c:v>
                </c:pt>
                <c:pt idx="355">
                  <c:v>#N/A</c:v>
                </c:pt>
                <c:pt idx="356">
                  <c:v>29.976400214944054</c:v>
                </c:pt>
                <c:pt idx="357">
                  <c:v>#N/A</c:v>
                </c:pt>
                <c:pt idx="358">
                  <c:v>#N/A</c:v>
                </c:pt>
                <c:pt idx="359">
                  <c:v>#N/A</c:v>
                </c:pt>
                <c:pt idx="360">
                  <c:v>#N/A</c:v>
                </c:pt>
                <c:pt idx="361">
                  <c:v>#N/A</c:v>
                </c:pt>
                <c:pt idx="362">
                  <c:v>#N/A</c:v>
                </c:pt>
                <c:pt idx="363">
                  <c:v>46.18011685930437</c:v>
                </c:pt>
                <c:pt idx="364">
                  <c:v>#N/A</c:v>
                </c:pt>
                <c:pt idx="365">
                  <c:v>#N/A</c:v>
                </c:pt>
                <c:pt idx="366">
                  <c:v>#N/A</c:v>
                </c:pt>
                <c:pt idx="367">
                  <c:v>65.163127945725932</c:v>
                </c:pt>
                <c:pt idx="368">
                  <c:v>#N/A</c:v>
                </c:pt>
                <c:pt idx="369">
                  <c:v>29.615036998345758</c:v>
                </c:pt>
                <c:pt idx="370">
                  <c:v>#N/A</c:v>
                </c:pt>
                <c:pt idx="371">
                  <c:v>#N/A</c:v>
                </c:pt>
                <c:pt idx="372">
                  <c:v>#N/A</c:v>
                </c:pt>
                <c:pt idx="373">
                  <c:v>#N/A</c:v>
                </c:pt>
                <c:pt idx="374">
                  <c:v>28.31306043982315</c:v>
                </c:pt>
                <c:pt idx="375">
                  <c:v>55.108689659789711</c:v>
                </c:pt>
                <c:pt idx="376">
                  <c:v>#N/A</c:v>
                </c:pt>
                <c:pt idx="377">
                  <c:v>99.450401555127584</c:v>
                </c:pt>
                <c:pt idx="378">
                  <c:v>#N/A</c:v>
                </c:pt>
                <c:pt idx="379">
                  <c:v>#N/A</c:v>
                </c:pt>
                <c:pt idx="380">
                  <c:v>41.05230320985779</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62.59682487177777</c:v>
                </c:pt>
                <c:pt idx="395">
                  <c:v>#N/A</c:v>
                </c:pt>
                <c:pt idx="396">
                  <c:v>31.188836067655764</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23.306672076069134</c:v>
                </c:pt>
                <c:pt idx="410">
                  <c:v>22.662308918104834</c:v>
                </c:pt>
                <c:pt idx="411">
                  <c:v>#N/A</c:v>
                </c:pt>
                <c:pt idx="412">
                  <c:v>#N/A</c:v>
                </c:pt>
                <c:pt idx="413">
                  <c:v>#N/A</c:v>
                </c:pt>
                <c:pt idx="414">
                  <c:v>#N/A</c:v>
                </c:pt>
                <c:pt idx="415">
                  <c:v>#N/A</c:v>
                </c:pt>
                <c:pt idx="416">
                  <c:v>#N/A</c:v>
                </c:pt>
                <c:pt idx="417">
                  <c:v>22.975800434117144</c:v>
                </c:pt>
                <c:pt idx="418">
                  <c:v>#N/A</c:v>
                </c:pt>
                <c:pt idx="419">
                  <c:v>50.879866013737832</c:v>
                </c:pt>
                <c:pt idx="420">
                  <c:v>#N/A</c:v>
                </c:pt>
                <c:pt idx="421">
                  <c:v>#N/A</c:v>
                </c:pt>
                <c:pt idx="422">
                  <c:v>#N/A</c:v>
                </c:pt>
                <c:pt idx="423">
                  <c:v>43.747987358820787</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43.845942194715491</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36.970883800927105</c:v>
                </c:pt>
                <c:pt idx="454">
                  <c:v>39.355268418133726</c:v>
                </c:pt>
                <c:pt idx="455">
                  <c:v>39.839722788781685</c:v>
                </c:pt>
                <c:pt idx="456">
                  <c:v>#N/A</c:v>
                </c:pt>
                <c:pt idx="457">
                  <c:v>21.036699443937405</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4"/>
                    </a:solidFill>
                    <a:prstDash val="solid"/>
                  </a:ln>
                </c14:spPr>
              </c14:invertSolidFillFmt>
            </c:ext>
            <c:ext xmlns:c16="http://schemas.microsoft.com/office/drawing/2014/chart" uri="{C3380CC4-5D6E-409C-BE32-E72D297353CC}">
              <c16:uniqueId val="{00000000-3220-4DFF-B78A-32F55F40E266}"/>
            </c:ext>
          </c:extLst>
        </c:ser>
        <c:ser>
          <c:idx val="3"/>
          <c:order val="1"/>
          <c:tx>
            <c:v> Central</c:v>
          </c:tx>
          <c:spPr>
            <a:solidFill>
              <a:srgbClr val="C4BD97"/>
            </a:solidFill>
            <a:ln w="9525">
              <a:solidFill>
                <a:schemeClr val="bg2">
                  <a:lumMod val="50000"/>
                </a:schemeClr>
              </a:solidFill>
              <a:prstDash val="solid"/>
            </a:ln>
          </c:spPr>
          <c:invertIfNegative val="1"/>
          <c:dPt>
            <c:idx val="205"/>
            <c:invertIfNegative val="1"/>
            <c:bubble3D val="0"/>
            <c:spPr>
              <a:solidFill>
                <a:schemeClr val="bg2">
                  <a:lumMod val="75000"/>
                </a:schemeClr>
              </a:solidFill>
              <a:ln w="9525">
                <a:solidFill>
                  <a:schemeClr val="bg2">
                    <a:lumMod val="50000"/>
                  </a:schemeClr>
                </a:solidFill>
                <a:prstDash val="solid"/>
              </a:ln>
            </c:spPr>
            <c:extLst>
              <c:ext xmlns:c16="http://schemas.microsoft.com/office/drawing/2014/chart" uri="{C3380CC4-5D6E-409C-BE32-E72D297353CC}">
                <c16:uniqueId val="{00000002-3220-4DFF-B78A-32F55F40E266}"/>
              </c:ext>
            </c:extLst>
          </c:dPt>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Project'!$N$25:$N$483</c:f>
              <c:numCache>
                <c:formatCode>0.00</c:formatCode>
                <c:ptCount val="459"/>
                <c:pt idx="0">
                  <c:v>38.013418003360769</c:v>
                </c:pt>
                <c:pt idx="1">
                  <c:v>#N/A</c:v>
                </c:pt>
                <c:pt idx="2">
                  <c:v>44.965310129188374</c:v>
                </c:pt>
                <c:pt idx="3">
                  <c:v>39.304211537291913</c:v>
                </c:pt>
                <c:pt idx="4">
                  <c:v>#N/A</c:v>
                </c:pt>
                <c:pt idx="5">
                  <c:v>53.132318114843407</c:v>
                </c:pt>
                <c:pt idx="6">
                  <c:v>56.388079951306949</c:v>
                </c:pt>
                <c:pt idx="7">
                  <c:v>65.092587527583746</c:v>
                </c:pt>
                <c:pt idx="8">
                  <c:v>58.160796014317633</c:v>
                </c:pt>
                <c:pt idx="9">
                  <c:v>35.289137354382071</c:v>
                </c:pt>
                <c:pt idx="10">
                  <c:v>#N/A</c:v>
                </c:pt>
                <c:pt idx="11">
                  <c:v>#N/A</c:v>
                </c:pt>
                <c:pt idx="12">
                  <c:v>103.65725174346028</c:v>
                </c:pt>
                <c:pt idx="13">
                  <c:v>86.214950903967093</c:v>
                </c:pt>
                <c:pt idx="14">
                  <c:v>#N/A</c:v>
                </c:pt>
                <c:pt idx="15">
                  <c:v>30.733741896417154</c:v>
                </c:pt>
                <c:pt idx="16">
                  <c:v>#N/A</c:v>
                </c:pt>
                <c:pt idx="17">
                  <c:v>#N/A</c:v>
                </c:pt>
                <c:pt idx="18">
                  <c:v>#N/A</c:v>
                </c:pt>
                <c:pt idx="19">
                  <c:v>30.500439701186419</c:v>
                </c:pt>
                <c:pt idx="20">
                  <c:v>#N/A</c:v>
                </c:pt>
                <c:pt idx="21">
                  <c:v>#N/A</c:v>
                </c:pt>
                <c:pt idx="22">
                  <c:v>#N/A</c:v>
                </c:pt>
                <c:pt idx="23">
                  <c:v>29.104597231715434</c:v>
                </c:pt>
                <c:pt idx="24">
                  <c:v>32.345924200284877</c:v>
                </c:pt>
                <c:pt idx="25">
                  <c:v>32.345924200284877</c:v>
                </c:pt>
                <c:pt idx="26">
                  <c:v>31.663454595167053</c:v>
                </c:pt>
                <c:pt idx="27">
                  <c:v>56.070879356916144</c:v>
                </c:pt>
                <c:pt idx="28">
                  <c:v>#N/A</c:v>
                </c:pt>
                <c:pt idx="29">
                  <c:v>#N/A</c:v>
                </c:pt>
                <c:pt idx="30">
                  <c:v>#N/A</c:v>
                </c:pt>
                <c:pt idx="31">
                  <c:v>29.287638060694395</c:v>
                </c:pt>
                <c:pt idx="32">
                  <c:v>20.681229012034812</c:v>
                </c:pt>
                <c:pt idx="33">
                  <c:v>30.249359276494516</c:v>
                </c:pt>
                <c:pt idx="34">
                  <c:v>23.479301965715216</c:v>
                </c:pt>
                <c:pt idx="35">
                  <c:v>33.836475025827212</c:v>
                </c:pt>
                <c:pt idx="36">
                  <c:v>#N/A</c:v>
                </c:pt>
                <c:pt idx="37">
                  <c:v>#N/A</c:v>
                </c:pt>
                <c:pt idx="38">
                  <c:v>29.882598345488308</c:v>
                </c:pt>
                <c:pt idx="39">
                  <c:v>27.349476433491358</c:v>
                </c:pt>
                <c:pt idx="40">
                  <c:v>#N/A</c:v>
                </c:pt>
                <c:pt idx="41">
                  <c:v>#N/A</c:v>
                </c:pt>
                <c:pt idx="42">
                  <c:v>35.167475162048312</c:v>
                </c:pt>
                <c:pt idx="43">
                  <c:v>#N/A</c:v>
                </c:pt>
                <c:pt idx="44">
                  <c:v>#N/A</c:v>
                </c:pt>
                <c:pt idx="45">
                  <c:v>#N/A</c:v>
                </c:pt>
                <c:pt idx="46">
                  <c:v>31.61899574655801</c:v>
                </c:pt>
                <c:pt idx="47">
                  <c:v>#N/A</c:v>
                </c:pt>
                <c:pt idx="48">
                  <c:v>#N/A</c:v>
                </c:pt>
                <c:pt idx="49">
                  <c:v>28.447739663081435</c:v>
                </c:pt>
                <c:pt idx="50">
                  <c:v>#N/A</c:v>
                </c:pt>
                <c:pt idx="51">
                  <c:v>#N/A</c:v>
                </c:pt>
                <c:pt idx="52">
                  <c:v>28.189204973080848</c:v>
                </c:pt>
                <c:pt idx="53">
                  <c:v>32.23873744634745</c:v>
                </c:pt>
                <c:pt idx="54">
                  <c:v>29.848839974594664</c:v>
                </c:pt>
                <c:pt idx="55">
                  <c:v>#N/A</c:v>
                </c:pt>
                <c:pt idx="56">
                  <c:v>32.463345248197214</c:v>
                </c:pt>
                <c:pt idx="57">
                  <c:v>#N/A</c:v>
                </c:pt>
                <c:pt idx="58">
                  <c:v>36.142480892429596</c:v>
                </c:pt>
                <c:pt idx="59">
                  <c:v>#N/A</c:v>
                </c:pt>
                <c:pt idx="60">
                  <c:v>#N/A</c:v>
                </c:pt>
                <c:pt idx="61">
                  <c:v>#N/A</c:v>
                </c:pt>
                <c:pt idx="62">
                  <c:v>#N/A</c:v>
                </c:pt>
                <c:pt idx="63">
                  <c:v>#N/A</c:v>
                </c:pt>
                <c:pt idx="64">
                  <c:v>#N/A</c:v>
                </c:pt>
                <c:pt idx="65">
                  <c:v>43.808716204874713</c:v>
                </c:pt>
                <c:pt idx="66">
                  <c:v>31.166418027991043</c:v>
                </c:pt>
                <c:pt idx="67">
                  <c:v>42.547401751421354</c:v>
                </c:pt>
                <c:pt idx="68">
                  <c:v>#N/A</c:v>
                </c:pt>
                <c:pt idx="69">
                  <c:v>38.70349483869628</c:v>
                </c:pt>
                <c:pt idx="70">
                  <c:v>#N/A</c:v>
                </c:pt>
                <c:pt idx="71">
                  <c:v>#N/A</c:v>
                </c:pt>
                <c:pt idx="72">
                  <c:v>#N/A</c:v>
                </c:pt>
                <c:pt idx="73">
                  <c:v>#N/A</c:v>
                </c:pt>
                <c:pt idx="74">
                  <c:v>#N/A</c:v>
                </c:pt>
                <c:pt idx="75">
                  <c:v>#N/A</c:v>
                </c:pt>
                <c:pt idx="76">
                  <c:v>#N/A</c:v>
                </c:pt>
                <c:pt idx="77">
                  <c:v>#N/A</c:v>
                </c:pt>
                <c:pt idx="78">
                  <c:v>#N/A</c:v>
                </c:pt>
                <c:pt idx="79">
                  <c:v>48.188657315142819</c:v>
                </c:pt>
                <c:pt idx="80">
                  <c:v>67.692899389060543</c:v>
                </c:pt>
                <c:pt idx="81">
                  <c:v>47.019274537245082</c:v>
                </c:pt>
                <c:pt idx="82">
                  <c:v>42.706223463245287</c:v>
                </c:pt>
                <c:pt idx="83">
                  <c:v>47.845312788598967</c:v>
                </c:pt>
                <c:pt idx="84">
                  <c:v>#N/A</c:v>
                </c:pt>
                <c:pt idx="85">
                  <c:v>#N/A</c:v>
                </c:pt>
                <c:pt idx="86">
                  <c:v>40.700221870505935</c:v>
                </c:pt>
                <c:pt idx="87">
                  <c:v>45.053462613489053</c:v>
                </c:pt>
                <c:pt idx="88">
                  <c:v>40.700221870505935</c:v>
                </c:pt>
                <c:pt idx="89">
                  <c:v>30.19549364223635</c:v>
                </c:pt>
                <c:pt idx="90">
                  <c:v>#N/A</c:v>
                </c:pt>
                <c:pt idx="91">
                  <c:v>50.182016640701669</c:v>
                </c:pt>
                <c:pt idx="92">
                  <c:v>62.260015878602886</c:v>
                </c:pt>
                <c:pt idx="93">
                  <c:v>44.799987588404264</c:v>
                </c:pt>
                <c:pt idx="94">
                  <c:v>46.279232461606284</c:v>
                </c:pt>
                <c:pt idx="95">
                  <c:v>45.645270373091194</c:v>
                </c:pt>
                <c:pt idx="96">
                  <c:v>#N/A</c:v>
                </c:pt>
                <c:pt idx="97">
                  <c:v>#N/A</c:v>
                </c:pt>
                <c:pt idx="98">
                  <c:v>58.255229151859915</c:v>
                </c:pt>
                <c:pt idx="99">
                  <c:v>62.182740434537962</c:v>
                </c:pt>
                <c:pt idx="100">
                  <c:v>#N/A</c:v>
                </c:pt>
                <c:pt idx="101">
                  <c:v>69.893726427191709</c:v>
                </c:pt>
                <c:pt idx="102">
                  <c:v>69.893726427191709</c:v>
                </c:pt>
                <c:pt idx="103">
                  <c:v>69.893726427191709</c:v>
                </c:pt>
                <c:pt idx="104">
                  <c:v>77.820169240522148</c:v>
                </c:pt>
                <c:pt idx="105">
                  <c:v>63.437807849517256</c:v>
                </c:pt>
                <c:pt idx="106">
                  <c:v>37.917175184055345</c:v>
                </c:pt>
                <c:pt idx="107">
                  <c:v>#N/A</c:v>
                </c:pt>
                <c:pt idx="108">
                  <c:v>#N/A</c:v>
                </c:pt>
                <c:pt idx="109">
                  <c:v>#N/A</c:v>
                </c:pt>
                <c:pt idx="110">
                  <c:v>58.002879536333459</c:v>
                </c:pt>
                <c:pt idx="111">
                  <c:v>68.176143117998407</c:v>
                </c:pt>
                <c:pt idx="112">
                  <c:v>69.638309499697598</c:v>
                </c:pt>
                <c:pt idx="113">
                  <c:v>59.855883476123431</c:v>
                </c:pt>
                <c:pt idx="114">
                  <c:v>#N/A</c:v>
                </c:pt>
                <c:pt idx="115">
                  <c:v>51.938751354948337</c:v>
                </c:pt>
                <c:pt idx="116">
                  <c:v>45.364676206060679</c:v>
                </c:pt>
                <c:pt idx="117">
                  <c:v>50.745874312306867</c:v>
                </c:pt>
                <c:pt idx="118">
                  <c:v>40.748233877853743</c:v>
                </c:pt>
                <c:pt idx="119">
                  <c:v>47.539606190829382</c:v>
                </c:pt>
                <c:pt idx="120">
                  <c:v>45.636646326288471</c:v>
                </c:pt>
                <c:pt idx="121">
                  <c:v>45.636646326288471</c:v>
                </c:pt>
                <c:pt idx="122">
                  <c:v>47.100264497028789</c:v>
                </c:pt>
                <c:pt idx="123">
                  <c:v>46.524594597620656</c:v>
                </c:pt>
                <c:pt idx="124">
                  <c:v>69.653974579169443</c:v>
                </c:pt>
                <c:pt idx="125">
                  <c:v>#N/A</c:v>
                </c:pt>
                <c:pt idx="126">
                  <c:v>59.163711124308179</c:v>
                </c:pt>
                <c:pt idx="127">
                  <c:v>60.519647869889056</c:v>
                </c:pt>
                <c:pt idx="128">
                  <c:v>#N/A</c:v>
                </c:pt>
                <c:pt idx="129">
                  <c:v>#N/A</c:v>
                </c:pt>
                <c:pt idx="130">
                  <c:v>#N/A</c:v>
                </c:pt>
                <c:pt idx="131">
                  <c:v>#N/A</c:v>
                </c:pt>
                <c:pt idx="132">
                  <c:v>#N/A</c:v>
                </c:pt>
                <c:pt idx="133">
                  <c:v>56.853551947940218</c:v>
                </c:pt>
                <c:pt idx="134">
                  <c:v>49.92790280996897</c:v>
                </c:pt>
                <c:pt idx="135">
                  <c:v>#N/A</c:v>
                </c:pt>
                <c:pt idx="136">
                  <c:v>#N/A</c:v>
                </c:pt>
                <c:pt idx="137">
                  <c:v>54.830965010129283</c:v>
                </c:pt>
                <c:pt idx="138">
                  <c:v>48.80629093644994</c:v>
                </c:pt>
                <c:pt idx="139">
                  <c:v>52.08761147018577</c:v>
                </c:pt>
                <c:pt idx="140">
                  <c:v>60.237561230018571</c:v>
                </c:pt>
                <c:pt idx="141">
                  <c:v>#N/A</c:v>
                </c:pt>
                <c:pt idx="142">
                  <c:v>42.117213860297248</c:v>
                </c:pt>
                <c:pt idx="143">
                  <c:v>54.727108805299942</c:v>
                </c:pt>
                <c:pt idx="144">
                  <c:v>54.385225276880718</c:v>
                </c:pt>
                <c:pt idx="145">
                  <c:v>#N/A</c:v>
                </c:pt>
                <c:pt idx="146">
                  <c:v>79.177478680177785</c:v>
                </c:pt>
                <c:pt idx="147">
                  <c:v>63.312543701608284</c:v>
                </c:pt>
                <c:pt idx="148">
                  <c:v>#N/A</c:v>
                </c:pt>
                <c:pt idx="149">
                  <c:v>#N/A</c:v>
                </c:pt>
                <c:pt idx="150">
                  <c:v>#N/A</c:v>
                </c:pt>
                <c:pt idx="151">
                  <c:v>#N/A</c:v>
                </c:pt>
                <c:pt idx="152">
                  <c:v>53.915746345433718</c:v>
                </c:pt>
                <c:pt idx="153">
                  <c:v>#N/A</c:v>
                </c:pt>
                <c:pt idx="154">
                  <c:v>#N/A</c:v>
                </c:pt>
                <c:pt idx="155">
                  <c:v>#N/A</c:v>
                </c:pt>
                <c:pt idx="156">
                  <c:v>#N/A</c:v>
                </c:pt>
                <c:pt idx="157">
                  <c:v>#N/A</c:v>
                </c:pt>
                <c:pt idx="158">
                  <c:v>64.856765961807611</c:v>
                </c:pt>
                <c:pt idx="159">
                  <c:v>#N/A</c:v>
                </c:pt>
                <c:pt idx="160">
                  <c:v>#N/A</c:v>
                </c:pt>
                <c:pt idx="161">
                  <c:v>49.314544811130183</c:v>
                </c:pt>
                <c:pt idx="162">
                  <c:v>#N/A</c:v>
                </c:pt>
                <c:pt idx="163">
                  <c:v>#N/A</c:v>
                </c:pt>
                <c:pt idx="164">
                  <c:v>#N/A</c:v>
                </c:pt>
                <c:pt idx="165">
                  <c:v>#N/A</c:v>
                </c:pt>
                <c:pt idx="166">
                  <c:v>#N/A</c:v>
                </c:pt>
                <c:pt idx="167">
                  <c:v>#N/A</c:v>
                </c:pt>
                <c:pt idx="168">
                  <c:v>41.922839725447197</c:v>
                </c:pt>
                <c:pt idx="169">
                  <c:v>#N/A</c:v>
                </c:pt>
                <c:pt idx="170">
                  <c:v>#N/A</c:v>
                </c:pt>
                <c:pt idx="171">
                  <c:v>#N/A</c:v>
                </c:pt>
                <c:pt idx="172">
                  <c:v>46.929544298752234</c:v>
                </c:pt>
                <c:pt idx="173">
                  <c:v>43.692388779521941</c:v>
                </c:pt>
                <c:pt idx="174">
                  <c:v>#N/A</c:v>
                </c:pt>
                <c:pt idx="175">
                  <c:v>52.515102319091156</c:v>
                </c:pt>
                <c:pt idx="176">
                  <c:v>48.066131348317782</c:v>
                </c:pt>
                <c:pt idx="177">
                  <c:v>70.681416816619148</c:v>
                </c:pt>
                <c:pt idx="178">
                  <c:v>#N/A</c:v>
                </c:pt>
                <c:pt idx="179">
                  <c:v>#N/A</c:v>
                </c:pt>
                <c:pt idx="180">
                  <c:v>65.836091461124738</c:v>
                </c:pt>
                <c:pt idx="181">
                  <c:v>#N/A</c:v>
                </c:pt>
                <c:pt idx="182">
                  <c:v>#N/A</c:v>
                </c:pt>
                <c:pt idx="183">
                  <c:v>#N/A</c:v>
                </c:pt>
                <c:pt idx="184">
                  <c:v>#N/A</c:v>
                </c:pt>
                <c:pt idx="185">
                  <c:v>36.072305709665784</c:v>
                </c:pt>
                <c:pt idx="186">
                  <c:v>40.551873085375917</c:v>
                </c:pt>
                <c:pt idx="187">
                  <c:v>57.936215493697823</c:v>
                </c:pt>
                <c:pt idx="188">
                  <c:v>#N/A</c:v>
                </c:pt>
                <c:pt idx="189">
                  <c:v>#N/A</c:v>
                </c:pt>
                <c:pt idx="190">
                  <c:v>29.674175147690317</c:v>
                </c:pt>
                <c:pt idx="191">
                  <c:v>#N/A</c:v>
                </c:pt>
                <c:pt idx="192">
                  <c:v>#N/A</c:v>
                </c:pt>
                <c:pt idx="193">
                  <c:v>#N/A</c:v>
                </c:pt>
                <c:pt idx="194">
                  <c:v>32.654376462142217</c:v>
                </c:pt>
                <c:pt idx="195">
                  <c:v>#N/A</c:v>
                </c:pt>
                <c:pt idx="196">
                  <c:v>54.504524097106078</c:v>
                </c:pt>
                <c:pt idx="197">
                  <c:v>89.01603522692686</c:v>
                </c:pt>
                <c:pt idx="198">
                  <c:v>#N/A</c:v>
                </c:pt>
                <c:pt idx="199">
                  <c:v>#N/A</c:v>
                </c:pt>
                <c:pt idx="200">
                  <c:v>#N/A</c:v>
                </c:pt>
                <c:pt idx="201">
                  <c:v>42.460298850528098</c:v>
                </c:pt>
                <c:pt idx="202">
                  <c:v>44.728011545335065</c:v>
                </c:pt>
                <c:pt idx="203">
                  <c:v>33.531312139999429</c:v>
                </c:pt>
                <c:pt idx="204">
                  <c:v>37.345837304039982</c:v>
                </c:pt>
                <c:pt idx="205">
                  <c:v>#N/A</c:v>
                </c:pt>
                <c:pt idx="206">
                  <c:v>#N/A</c:v>
                </c:pt>
                <c:pt idx="207">
                  <c:v>55.324814515735852</c:v>
                </c:pt>
                <c:pt idx="208">
                  <c:v>64.457304654231351</c:v>
                </c:pt>
                <c:pt idx="209">
                  <c:v>63.872116414835354</c:v>
                </c:pt>
                <c:pt idx="210">
                  <c:v>74.930788164405485</c:v>
                </c:pt>
                <c:pt idx="211">
                  <c:v>73.153276048590612</c:v>
                </c:pt>
                <c:pt idx="212">
                  <c:v>#N/A</c:v>
                </c:pt>
                <c:pt idx="213">
                  <c:v>#N/A</c:v>
                </c:pt>
                <c:pt idx="214">
                  <c:v>#N/A</c:v>
                </c:pt>
                <c:pt idx="215">
                  <c:v>#N/A</c:v>
                </c:pt>
                <c:pt idx="216">
                  <c:v>#N/A</c:v>
                </c:pt>
                <c:pt idx="217">
                  <c:v>#N/A</c:v>
                </c:pt>
                <c:pt idx="218">
                  <c:v>36.754193468456037</c:v>
                </c:pt>
                <c:pt idx="219">
                  <c:v>30.467291954114874</c:v>
                </c:pt>
                <c:pt idx="220">
                  <c:v>#N/A</c:v>
                </c:pt>
                <c:pt idx="221">
                  <c:v>26.941640965238033</c:v>
                </c:pt>
                <c:pt idx="222">
                  <c:v>28.642544022196628</c:v>
                </c:pt>
                <c:pt idx="223">
                  <c:v>43.693622439299006</c:v>
                </c:pt>
                <c:pt idx="224">
                  <c:v>#N/A</c:v>
                </c:pt>
                <c:pt idx="225">
                  <c:v>#N/A</c:v>
                </c:pt>
                <c:pt idx="226">
                  <c:v>27.295194823936047</c:v>
                </c:pt>
                <c:pt idx="227">
                  <c:v>#N/A</c:v>
                </c:pt>
                <c:pt idx="228">
                  <c:v>28.231983333437167</c:v>
                </c:pt>
                <c:pt idx="229">
                  <c:v>30.765361043834591</c:v>
                </c:pt>
                <c:pt idx="230">
                  <c:v>#N/A</c:v>
                </c:pt>
                <c:pt idx="231">
                  <c:v>#N/A</c:v>
                </c:pt>
                <c:pt idx="232">
                  <c:v>#N/A</c:v>
                </c:pt>
                <c:pt idx="233">
                  <c:v>74.207556798148431</c:v>
                </c:pt>
                <c:pt idx="234">
                  <c:v>114.75556091291998</c:v>
                </c:pt>
                <c:pt idx="235">
                  <c:v>43.899037690177529</c:v>
                </c:pt>
                <c:pt idx="236">
                  <c:v>75.692554949116953</c:v>
                </c:pt>
                <c:pt idx="237">
                  <c:v>43.82630651435661</c:v>
                </c:pt>
                <c:pt idx="238">
                  <c:v>58.362513339446863</c:v>
                </c:pt>
                <c:pt idx="239">
                  <c:v>34.121937944722411</c:v>
                </c:pt>
                <c:pt idx="240">
                  <c:v>32.152379538361934</c:v>
                </c:pt>
                <c:pt idx="241">
                  <c:v>34.871619214017116</c:v>
                </c:pt>
                <c:pt idx="242">
                  <c:v>34.871619214017116</c:v>
                </c:pt>
                <c:pt idx="243">
                  <c:v>52.909735252499516</c:v>
                </c:pt>
                <c:pt idx="244">
                  <c:v>30.394297747074301</c:v>
                </c:pt>
                <c:pt idx="245">
                  <c:v>39.045166667061395</c:v>
                </c:pt>
                <c:pt idx="246">
                  <c:v>66.483851553677411</c:v>
                </c:pt>
                <c:pt idx="247">
                  <c:v>35.707477470286676</c:v>
                </c:pt>
                <c:pt idx="248">
                  <c:v>33.543387926632953</c:v>
                </c:pt>
                <c:pt idx="249">
                  <c:v>#N/A</c:v>
                </c:pt>
                <c:pt idx="250">
                  <c:v>#N/A</c:v>
                </c:pt>
                <c:pt idx="251">
                  <c:v>#N/A</c:v>
                </c:pt>
                <c:pt idx="252">
                  <c:v>26.018100113196525</c:v>
                </c:pt>
                <c:pt idx="253">
                  <c:v>#N/A</c:v>
                </c:pt>
                <c:pt idx="254">
                  <c:v>#N/A</c:v>
                </c:pt>
                <c:pt idx="255">
                  <c:v>#N/A</c:v>
                </c:pt>
                <c:pt idx="256">
                  <c:v>38.373241882406461</c:v>
                </c:pt>
                <c:pt idx="257">
                  <c:v>#N/A</c:v>
                </c:pt>
                <c:pt idx="258">
                  <c:v>41.244359451266739</c:v>
                </c:pt>
                <c:pt idx="259">
                  <c:v>41.276937721901092</c:v>
                </c:pt>
                <c:pt idx="260">
                  <c:v>#N/A</c:v>
                </c:pt>
                <c:pt idx="261">
                  <c:v>#N/A</c:v>
                </c:pt>
                <c:pt idx="262">
                  <c:v>33.893821364846751</c:v>
                </c:pt>
                <c:pt idx="263">
                  <c:v>28.532860718933016</c:v>
                </c:pt>
                <c:pt idx="264">
                  <c:v>30.950899762910357</c:v>
                </c:pt>
                <c:pt idx="265">
                  <c:v>30.467291954114874</c:v>
                </c:pt>
                <c:pt idx="266">
                  <c:v>#N/A</c:v>
                </c:pt>
                <c:pt idx="267">
                  <c:v>#N/A</c:v>
                </c:pt>
                <c:pt idx="268">
                  <c:v>#N/A</c:v>
                </c:pt>
                <c:pt idx="269">
                  <c:v>#N/A</c:v>
                </c:pt>
                <c:pt idx="270">
                  <c:v>#N/A</c:v>
                </c:pt>
                <c:pt idx="271">
                  <c:v>#N/A</c:v>
                </c:pt>
                <c:pt idx="272">
                  <c:v>#N/A</c:v>
                </c:pt>
                <c:pt idx="273">
                  <c:v>#N/A</c:v>
                </c:pt>
                <c:pt idx="274">
                  <c:v>53.635764000147077</c:v>
                </c:pt>
                <c:pt idx="275">
                  <c:v>#N/A</c:v>
                </c:pt>
                <c:pt idx="276">
                  <c:v>89.685730912059853</c:v>
                </c:pt>
                <c:pt idx="277">
                  <c:v>54.508351143706008</c:v>
                </c:pt>
                <c:pt idx="278">
                  <c:v>58.488883941681877</c:v>
                </c:pt>
                <c:pt idx="279">
                  <c:v>68.514677204979947</c:v>
                </c:pt>
                <c:pt idx="280">
                  <c:v>#N/A</c:v>
                </c:pt>
                <c:pt idx="281">
                  <c:v>#N/A</c:v>
                </c:pt>
                <c:pt idx="282">
                  <c:v>#N/A</c:v>
                </c:pt>
                <c:pt idx="283">
                  <c:v>49.777117733537182</c:v>
                </c:pt>
                <c:pt idx="284">
                  <c:v>38.791482448461672</c:v>
                </c:pt>
                <c:pt idx="285">
                  <c:v>29.665344048573203</c:v>
                </c:pt>
                <c:pt idx="286">
                  <c:v>31.135628416086664</c:v>
                </c:pt>
                <c:pt idx="287">
                  <c:v>30.706255526973003</c:v>
                </c:pt>
                <c:pt idx="288">
                  <c:v>#N/A</c:v>
                </c:pt>
                <c:pt idx="289">
                  <c:v>#N/A</c:v>
                </c:pt>
                <c:pt idx="290">
                  <c:v>#N/A</c:v>
                </c:pt>
                <c:pt idx="291">
                  <c:v>121.21626405645472</c:v>
                </c:pt>
                <c:pt idx="292">
                  <c:v>72.984050360380778</c:v>
                </c:pt>
                <c:pt idx="293">
                  <c:v>117.93492210586534</c:v>
                </c:pt>
                <c:pt idx="294">
                  <c:v>76.716147864551672</c:v>
                </c:pt>
                <c:pt idx="295">
                  <c:v>62.002788847822259</c:v>
                </c:pt>
                <c:pt idx="296">
                  <c:v>#N/A</c:v>
                </c:pt>
                <c:pt idx="297">
                  <c:v>#N/A</c:v>
                </c:pt>
                <c:pt idx="298">
                  <c:v>#N/A</c:v>
                </c:pt>
                <c:pt idx="299">
                  <c:v>#N/A</c:v>
                </c:pt>
                <c:pt idx="300">
                  <c:v>#N/A</c:v>
                </c:pt>
                <c:pt idx="301">
                  <c:v>#N/A</c:v>
                </c:pt>
                <c:pt idx="302">
                  <c:v>66.575902286101979</c:v>
                </c:pt>
                <c:pt idx="303">
                  <c:v>#N/A</c:v>
                </c:pt>
                <c:pt idx="304">
                  <c:v>#N/A</c:v>
                </c:pt>
                <c:pt idx="305">
                  <c:v>21.152135019876333</c:v>
                </c:pt>
                <c:pt idx="306">
                  <c:v>22.526185011294277</c:v>
                </c:pt>
                <c:pt idx="307">
                  <c:v>23.087664160673487</c:v>
                </c:pt>
                <c:pt idx="308">
                  <c:v>19.088818668497865</c:v>
                </c:pt>
                <c:pt idx="309">
                  <c:v>19.088818668497865</c:v>
                </c:pt>
                <c:pt idx="310">
                  <c:v>20.371375972023699</c:v>
                </c:pt>
                <c:pt idx="311">
                  <c:v>20.792870738162801</c:v>
                </c:pt>
                <c:pt idx="312">
                  <c:v>22.749311529718586</c:v>
                </c:pt>
                <c:pt idx="313">
                  <c:v>23.802335017618979</c:v>
                </c:pt>
                <c:pt idx="314">
                  <c:v>#N/A</c:v>
                </c:pt>
                <c:pt idx="315">
                  <c:v>28.278431754609837</c:v>
                </c:pt>
                <c:pt idx="316">
                  <c:v>27.992099572543765</c:v>
                </c:pt>
                <c:pt idx="317">
                  <c:v>#N/A</c:v>
                </c:pt>
                <c:pt idx="318">
                  <c:v>#N/A</c:v>
                </c:pt>
                <c:pt idx="319">
                  <c:v>46.755812325420841</c:v>
                </c:pt>
                <c:pt idx="320">
                  <c:v>88.414655526823651</c:v>
                </c:pt>
                <c:pt idx="321">
                  <c:v>46.699880728783633</c:v>
                </c:pt>
                <c:pt idx="322">
                  <c:v>28.871781721498085</c:v>
                </c:pt>
                <c:pt idx="323">
                  <c:v>26.151657001221626</c:v>
                </c:pt>
                <c:pt idx="324">
                  <c:v>22.491567923711845</c:v>
                </c:pt>
                <c:pt idx="325">
                  <c:v>21.969272651879017</c:v>
                </c:pt>
                <c:pt idx="326">
                  <c:v>#N/A</c:v>
                </c:pt>
                <c:pt idx="327">
                  <c:v>#N/A</c:v>
                </c:pt>
                <c:pt idx="328">
                  <c:v>68.797187667422037</c:v>
                </c:pt>
                <c:pt idx="329">
                  <c:v>67.429640198337509</c:v>
                </c:pt>
                <c:pt idx="330">
                  <c:v>55.529234054926526</c:v>
                </c:pt>
                <c:pt idx="331">
                  <c:v>#N/A</c:v>
                </c:pt>
                <c:pt idx="332">
                  <c:v>45.797879599373928</c:v>
                </c:pt>
                <c:pt idx="333">
                  <c:v>#N/A</c:v>
                </c:pt>
                <c:pt idx="334">
                  <c:v>#N/A</c:v>
                </c:pt>
                <c:pt idx="335">
                  <c:v>36.645353560290687</c:v>
                </c:pt>
                <c:pt idx="336">
                  <c:v>#N/A</c:v>
                </c:pt>
                <c:pt idx="337">
                  <c:v>20.080746491127975</c:v>
                </c:pt>
                <c:pt idx="338">
                  <c:v>#N/A</c:v>
                </c:pt>
                <c:pt idx="339">
                  <c:v>49.657255712408734</c:v>
                </c:pt>
                <c:pt idx="340">
                  <c:v>35.83728261922969</c:v>
                </c:pt>
                <c:pt idx="341">
                  <c:v>39.004398122364911</c:v>
                </c:pt>
                <c:pt idx="342">
                  <c:v>#N/A</c:v>
                </c:pt>
                <c:pt idx="343">
                  <c:v>#N/A</c:v>
                </c:pt>
                <c:pt idx="344">
                  <c:v>19.963298412542677</c:v>
                </c:pt>
                <c:pt idx="345">
                  <c:v>22.658314283599726</c:v>
                </c:pt>
                <c:pt idx="346">
                  <c:v>21.28516757713788</c:v>
                </c:pt>
                <c:pt idx="347">
                  <c:v>32.153243113337396</c:v>
                </c:pt>
                <c:pt idx="348">
                  <c:v>25.024242682690453</c:v>
                </c:pt>
                <c:pt idx="349">
                  <c:v>21.839339068529853</c:v>
                </c:pt>
                <c:pt idx="350">
                  <c:v>23.353106987621921</c:v>
                </c:pt>
                <c:pt idx="351">
                  <c:v>22.834677594147632</c:v>
                </c:pt>
                <c:pt idx="352">
                  <c:v>#N/A</c:v>
                </c:pt>
                <c:pt idx="353">
                  <c:v>23.451014696701122</c:v>
                </c:pt>
                <c:pt idx="354">
                  <c:v>20.595903833388441</c:v>
                </c:pt>
                <c:pt idx="355">
                  <c:v>34.187578334150125</c:v>
                </c:pt>
                <c:pt idx="356">
                  <c:v>#N/A</c:v>
                </c:pt>
                <c:pt idx="357">
                  <c:v>#N/A</c:v>
                </c:pt>
                <c:pt idx="358">
                  <c:v>49.259029907606632</c:v>
                </c:pt>
                <c:pt idx="359">
                  <c:v>30.555229509073477</c:v>
                </c:pt>
                <c:pt idx="360">
                  <c:v>30.555229509073477</c:v>
                </c:pt>
                <c:pt idx="361">
                  <c:v>22.600021826237793</c:v>
                </c:pt>
                <c:pt idx="362">
                  <c:v>30.555229509073477</c:v>
                </c:pt>
                <c:pt idx="363">
                  <c:v>#N/A</c:v>
                </c:pt>
                <c:pt idx="364">
                  <c:v>21.715052003271897</c:v>
                </c:pt>
                <c:pt idx="365">
                  <c:v>44.612080149942102</c:v>
                </c:pt>
                <c:pt idx="366">
                  <c:v>38.44357959424039</c:v>
                </c:pt>
                <c:pt idx="367">
                  <c:v>#N/A</c:v>
                </c:pt>
                <c:pt idx="368">
                  <c:v>#N/A</c:v>
                </c:pt>
                <c:pt idx="369">
                  <c:v>#N/A</c:v>
                </c:pt>
                <c:pt idx="370">
                  <c:v>21.544890350978381</c:v>
                </c:pt>
                <c:pt idx="371">
                  <c:v>27.023495522865964</c:v>
                </c:pt>
                <c:pt idx="372">
                  <c:v>18.241277502276773</c:v>
                </c:pt>
                <c:pt idx="373">
                  <c:v>20.304798434744718</c:v>
                </c:pt>
                <c:pt idx="374">
                  <c:v>#N/A</c:v>
                </c:pt>
                <c:pt idx="375">
                  <c:v>#N/A</c:v>
                </c:pt>
                <c:pt idx="376">
                  <c:v>34.933157783266523</c:v>
                </c:pt>
                <c:pt idx="377">
                  <c:v>#N/A</c:v>
                </c:pt>
                <c:pt idx="378">
                  <c:v>#N/A</c:v>
                </c:pt>
                <c:pt idx="379">
                  <c:v>21.120506300159033</c:v>
                </c:pt>
                <c:pt idx="380">
                  <c:v>#N/A</c:v>
                </c:pt>
                <c:pt idx="381">
                  <c:v>19.99903318378469</c:v>
                </c:pt>
                <c:pt idx="382">
                  <c:v>19.034196993167502</c:v>
                </c:pt>
                <c:pt idx="383">
                  <c:v>18.042192735762736</c:v>
                </c:pt>
                <c:pt idx="384">
                  <c:v>19.520224763683341</c:v>
                </c:pt>
                <c:pt idx="385">
                  <c:v>22.148346494422601</c:v>
                </c:pt>
                <c:pt idx="386">
                  <c:v>19.899619018110037</c:v>
                </c:pt>
                <c:pt idx="387">
                  <c:v>31.811008327141224</c:v>
                </c:pt>
                <c:pt idx="388">
                  <c:v>18.081958953337455</c:v>
                </c:pt>
                <c:pt idx="389">
                  <c:v>28.767829348712588</c:v>
                </c:pt>
                <c:pt idx="390">
                  <c:v>28.029280064474069</c:v>
                </c:pt>
                <c:pt idx="391">
                  <c:v>#N/A</c:v>
                </c:pt>
                <c:pt idx="392">
                  <c:v>#N/A</c:v>
                </c:pt>
                <c:pt idx="393">
                  <c:v>#N/A</c:v>
                </c:pt>
                <c:pt idx="394">
                  <c:v>#N/A</c:v>
                </c:pt>
                <c:pt idx="395">
                  <c:v>23.886777106204526</c:v>
                </c:pt>
                <c:pt idx="396">
                  <c:v>#N/A</c:v>
                </c:pt>
                <c:pt idx="397">
                  <c:v>17.517488408444905</c:v>
                </c:pt>
                <c:pt idx="398">
                  <c:v>23.739655625497985</c:v>
                </c:pt>
                <c:pt idx="399">
                  <c:v>#N/A</c:v>
                </c:pt>
                <c:pt idx="400">
                  <c:v>21.311151033147734</c:v>
                </c:pt>
                <c:pt idx="401">
                  <c:v>23.05670275619477</c:v>
                </c:pt>
                <c:pt idx="402">
                  <c:v>40.709192474593273</c:v>
                </c:pt>
                <c:pt idx="403">
                  <c:v>20.199142676265645</c:v>
                </c:pt>
                <c:pt idx="404">
                  <c:v>#N/A</c:v>
                </c:pt>
                <c:pt idx="405">
                  <c:v>37.002609562150212</c:v>
                </c:pt>
                <c:pt idx="406">
                  <c:v>21.429837853447129</c:v>
                </c:pt>
                <c:pt idx="407">
                  <c:v>26.73698069134209</c:v>
                </c:pt>
                <c:pt idx="408">
                  <c:v>51.159919282624038</c:v>
                </c:pt>
                <c:pt idx="409">
                  <c:v>#N/A</c:v>
                </c:pt>
                <c:pt idx="410">
                  <c:v>#N/A</c:v>
                </c:pt>
                <c:pt idx="411">
                  <c:v>17.475759029005935</c:v>
                </c:pt>
                <c:pt idx="412">
                  <c:v>13.437875899658936</c:v>
                </c:pt>
                <c:pt idx="413">
                  <c:v>13.225922021115414</c:v>
                </c:pt>
                <c:pt idx="414">
                  <c:v>14.229285881159333</c:v>
                </c:pt>
                <c:pt idx="415">
                  <c:v>13.225922021115414</c:v>
                </c:pt>
                <c:pt idx="416">
                  <c:v>19.949178396198704</c:v>
                </c:pt>
                <c:pt idx="417">
                  <c:v>#N/A</c:v>
                </c:pt>
                <c:pt idx="418">
                  <c:v>31.730524295594126</c:v>
                </c:pt>
                <c:pt idx="419">
                  <c:v>#N/A</c:v>
                </c:pt>
                <c:pt idx="420">
                  <c:v>#N/A</c:v>
                </c:pt>
                <c:pt idx="421">
                  <c:v>#N/A</c:v>
                </c:pt>
                <c:pt idx="422">
                  <c:v>20.004049885743079</c:v>
                </c:pt>
                <c:pt idx="423">
                  <c:v>#N/A</c:v>
                </c:pt>
                <c:pt idx="424">
                  <c:v>#N/A</c:v>
                </c:pt>
                <c:pt idx="425">
                  <c:v>#N/A</c:v>
                </c:pt>
                <c:pt idx="426">
                  <c:v>33.635735166914436</c:v>
                </c:pt>
                <c:pt idx="427">
                  <c:v>#N/A</c:v>
                </c:pt>
                <c:pt idx="428">
                  <c:v>17.852485355440049</c:v>
                </c:pt>
                <c:pt idx="429">
                  <c:v>9.5853656001997418</c:v>
                </c:pt>
                <c:pt idx="430">
                  <c:v>21.166244980567818</c:v>
                </c:pt>
                <c:pt idx="431">
                  <c:v>11.6519405166858</c:v>
                </c:pt>
                <c:pt idx="432">
                  <c:v>22.583975096096385</c:v>
                </c:pt>
                <c:pt idx="433">
                  <c:v>#N/A</c:v>
                </c:pt>
                <c:pt idx="434">
                  <c:v>26.048751916435037</c:v>
                </c:pt>
                <c:pt idx="435">
                  <c:v>18.725530175654281</c:v>
                </c:pt>
                <c:pt idx="436">
                  <c:v>#N/A</c:v>
                </c:pt>
                <c:pt idx="437">
                  <c:v>11.435838489064899</c:v>
                </c:pt>
                <c:pt idx="438">
                  <c:v>11.435838489064899</c:v>
                </c:pt>
                <c:pt idx="439">
                  <c:v>#N/A</c:v>
                </c:pt>
                <c:pt idx="440">
                  <c:v>#N/A</c:v>
                </c:pt>
                <c:pt idx="441">
                  <c:v>#N/A</c:v>
                </c:pt>
                <c:pt idx="442">
                  <c:v>12.541161168305383</c:v>
                </c:pt>
                <c:pt idx="443">
                  <c:v>18.690511101860842</c:v>
                </c:pt>
                <c:pt idx="444">
                  <c:v>#N/A</c:v>
                </c:pt>
                <c:pt idx="445">
                  <c:v>11.006634315540271</c:v>
                </c:pt>
                <c:pt idx="446">
                  <c:v>#N/A</c:v>
                </c:pt>
                <c:pt idx="447">
                  <c:v>#N/A</c:v>
                </c:pt>
                <c:pt idx="448">
                  <c:v>15.791108373054289</c:v>
                </c:pt>
                <c:pt idx="449">
                  <c:v>13.137536155481936</c:v>
                </c:pt>
                <c:pt idx="450">
                  <c:v>19.090804745373198</c:v>
                </c:pt>
                <c:pt idx="451">
                  <c:v>16.929858546537439</c:v>
                </c:pt>
                <c:pt idx="452">
                  <c:v>14.776894611274358</c:v>
                </c:pt>
                <c:pt idx="453">
                  <c:v>#N/A</c:v>
                </c:pt>
                <c:pt idx="454">
                  <c:v>#N/A</c:v>
                </c:pt>
                <c:pt idx="455">
                  <c:v>#N/A</c:v>
                </c:pt>
                <c:pt idx="456">
                  <c:v>37.670434020990761</c:v>
                </c:pt>
                <c:pt idx="457">
                  <c:v>#N/A</c:v>
                </c:pt>
                <c:pt idx="458">
                  <c:v>24.485257579428982</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bg2">
                        <a:lumMod val="50000"/>
                      </a:schemeClr>
                    </a:solidFill>
                    <a:prstDash val="solid"/>
                  </a:ln>
                </c14:spPr>
              </c14:invertSolidFillFmt>
            </c:ext>
            <c:ext xmlns:c16="http://schemas.microsoft.com/office/drawing/2014/chart" uri="{C3380CC4-5D6E-409C-BE32-E72D297353CC}">
              <c16:uniqueId val="{00000003-3220-4DFF-B78A-32F55F40E266}"/>
            </c:ext>
          </c:extLst>
        </c:ser>
        <c:ser>
          <c:idx val="1"/>
          <c:order val="2"/>
          <c:tx>
            <c:v> East</c:v>
          </c:tx>
          <c:spPr>
            <a:solidFill>
              <a:schemeClr val="accent6">
                <a:lumMod val="40000"/>
                <a:lumOff val="60000"/>
                <a:alpha val="99000"/>
              </a:schemeClr>
            </a:solidFill>
            <a:ln>
              <a:solidFill>
                <a:schemeClr val="accent6"/>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Project'!$O$25:$O$483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193.08676789326464</c:v>
                </c:pt>
                <c:pt idx="12">
                  <c:v>#N/A</c:v>
                </c:pt>
                <c:pt idx="13">
                  <c:v>#N/A</c:v>
                </c:pt>
                <c:pt idx="14">
                  <c:v>#N/A</c:v>
                </c:pt>
                <c:pt idx="15">
                  <c:v>#N/A</c:v>
                </c:pt>
                <c:pt idx="16">
                  <c:v>51.166734722918562</c:v>
                </c:pt>
                <c:pt idx="17">
                  <c:v>51.166734722918562</c:v>
                </c:pt>
                <c:pt idx="18">
                  <c:v>#N/A</c:v>
                </c:pt>
                <c:pt idx="19">
                  <c:v>#N/A</c:v>
                </c:pt>
                <c:pt idx="20">
                  <c:v>#N/A</c:v>
                </c:pt>
                <c:pt idx="21">
                  <c:v>#N/A</c:v>
                </c:pt>
                <c:pt idx="22">
                  <c:v>#N/A</c:v>
                </c:pt>
                <c:pt idx="23">
                  <c:v>#N/A</c:v>
                </c:pt>
                <c:pt idx="24">
                  <c:v>#N/A</c:v>
                </c:pt>
                <c:pt idx="25">
                  <c:v>#N/A</c:v>
                </c:pt>
                <c:pt idx="26">
                  <c:v>#N/A</c:v>
                </c:pt>
                <c:pt idx="27">
                  <c:v>#N/A</c:v>
                </c:pt>
                <c:pt idx="28">
                  <c:v>50.170598059410459</c:v>
                </c:pt>
                <c:pt idx="29">
                  <c:v>#N/A</c:v>
                </c:pt>
                <c:pt idx="30">
                  <c:v>#N/A</c:v>
                </c:pt>
                <c:pt idx="31">
                  <c:v>#N/A</c:v>
                </c:pt>
                <c:pt idx="32">
                  <c:v>#N/A</c:v>
                </c:pt>
                <c:pt idx="33">
                  <c:v>#N/A</c:v>
                </c:pt>
                <c:pt idx="34">
                  <c:v>#N/A</c:v>
                </c:pt>
                <c:pt idx="35">
                  <c:v>#N/A</c:v>
                </c:pt>
                <c:pt idx="36">
                  <c:v>#N/A</c:v>
                </c:pt>
                <c:pt idx="37">
                  <c:v>#N/A</c:v>
                </c:pt>
                <c:pt idx="38">
                  <c:v>#N/A</c:v>
                </c:pt>
                <c:pt idx="39">
                  <c:v>#N/A</c:v>
                </c:pt>
                <c:pt idx="40">
                  <c:v>45.574399463382505</c:v>
                </c:pt>
                <c:pt idx="41">
                  <c:v>52.147967252438569</c:v>
                </c:pt>
                <c:pt idx="42">
                  <c:v>#N/A</c:v>
                </c:pt>
                <c:pt idx="43">
                  <c:v>#N/A</c:v>
                </c:pt>
                <c:pt idx="44">
                  <c:v>#N/A</c:v>
                </c:pt>
                <c:pt idx="45">
                  <c:v>80.407946007141092</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69.196003226663578</c:v>
                </c:pt>
                <c:pt idx="69">
                  <c:v>#N/A</c:v>
                </c:pt>
                <c:pt idx="70">
                  <c:v>66.875241789789939</c:v>
                </c:pt>
                <c:pt idx="71">
                  <c:v>68.843953753553947</c:v>
                </c:pt>
                <c:pt idx="72">
                  <c:v>45.734847456735935</c:v>
                </c:pt>
                <c:pt idx="73">
                  <c:v>#N/A</c:v>
                </c:pt>
                <c:pt idx="74">
                  <c:v>#N/A</c:v>
                </c:pt>
                <c:pt idx="75">
                  <c:v>#N/A</c:v>
                </c:pt>
                <c:pt idx="76">
                  <c:v>#N/A</c:v>
                </c:pt>
                <c:pt idx="77">
                  <c:v>#N/A</c:v>
                </c:pt>
                <c:pt idx="78">
                  <c:v>#N/A</c:v>
                </c:pt>
                <c:pt idx="79">
                  <c:v>#N/A</c:v>
                </c:pt>
                <c:pt idx="80">
                  <c:v>#N/A</c:v>
                </c:pt>
                <c:pt idx="81">
                  <c:v>#N/A</c:v>
                </c:pt>
                <c:pt idx="82">
                  <c:v>#N/A</c:v>
                </c:pt>
                <c:pt idx="83">
                  <c:v>#N/A</c:v>
                </c:pt>
                <c:pt idx="84">
                  <c:v>#N/A</c:v>
                </c:pt>
                <c:pt idx="85">
                  <c:v>61.797972904855094</c:v>
                </c:pt>
                <c:pt idx="86">
                  <c:v>#N/A</c:v>
                </c:pt>
                <c:pt idx="87">
                  <c:v>#N/A</c:v>
                </c:pt>
                <c:pt idx="88">
                  <c:v>#N/A</c:v>
                </c:pt>
                <c:pt idx="89">
                  <c:v>#N/A</c:v>
                </c:pt>
                <c:pt idx="90">
                  <c:v>47.22756428539121</c:v>
                </c:pt>
                <c:pt idx="91">
                  <c:v>#N/A</c:v>
                </c:pt>
                <c:pt idx="92">
                  <c:v>#N/A</c:v>
                </c:pt>
                <c:pt idx="93">
                  <c:v>#N/A</c:v>
                </c:pt>
                <c:pt idx="94">
                  <c:v>#N/A</c:v>
                </c:pt>
                <c:pt idx="95">
                  <c:v>#N/A</c:v>
                </c:pt>
                <c:pt idx="96">
                  <c:v>#N/A</c:v>
                </c:pt>
                <c:pt idx="97">
                  <c:v>47.69872763422854</c:v>
                </c:pt>
                <c:pt idx="98">
                  <c:v>#N/A</c:v>
                </c:pt>
                <c:pt idx="99">
                  <c:v>#N/A</c:v>
                </c:pt>
                <c:pt idx="100">
                  <c:v>72.005855048188934</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135.92447757162137</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73.724711550846251</c:v>
                </c:pt>
                <c:pt idx="129">
                  <c:v>67.164131813301907</c:v>
                </c:pt>
                <c:pt idx="130">
                  <c:v>90.636124840478075</c:v>
                </c:pt>
                <c:pt idx="131">
                  <c:v>90.892646726918244</c:v>
                </c:pt>
                <c:pt idx="132">
                  <c:v>67.284880022326135</c:v>
                </c:pt>
                <c:pt idx="133">
                  <c:v>#N/A</c:v>
                </c:pt>
                <c:pt idx="134">
                  <c:v>#N/A</c:v>
                </c:pt>
                <c:pt idx="135">
                  <c:v>#N/A</c:v>
                </c:pt>
                <c:pt idx="136">
                  <c:v>73.830372463088423</c:v>
                </c:pt>
                <c:pt idx="137">
                  <c:v>#N/A</c:v>
                </c:pt>
                <c:pt idx="138">
                  <c:v>#N/A</c:v>
                </c:pt>
                <c:pt idx="139">
                  <c:v>#N/A</c:v>
                </c:pt>
                <c:pt idx="140">
                  <c:v>#N/A</c:v>
                </c:pt>
                <c:pt idx="141">
                  <c:v>#N/A</c:v>
                </c:pt>
                <c:pt idx="142">
                  <c:v>#N/A</c:v>
                </c:pt>
                <c:pt idx="143">
                  <c:v>#N/A</c:v>
                </c:pt>
                <c:pt idx="144">
                  <c:v>#N/A</c:v>
                </c:pt>
                <c:pt idx="145">
                  <c:v>71.773851103286887</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97.201674376058037</c:v>
                </c:pt>
                <c:pt idx="160">
                  <c:v>97.201674376058037</c:v>
                </c:pt>
                <c:pt idx="161">
                  <c:v>#N/A</c:v>
                </c:pt>
                <c:pt idx="162">
                  <c:v>#N/A</c:v>
                </c:pt>
                <c:pt idx="163">
                  <c:v>71.666386056412676</c:v>
                </c:pt>
                <c:pt idx="164">
                  <c:v>#N/A</c:v>
                </c:pt>
                <c:pt idx="165">
                  <c:v>#N/A</c:v>
                </c:pt>
                <c:pt idx="166">
                  <c:v>#N/A</c:v>
                </c:pt>
                <c:pt idx="167">
                  <c:v>68.059237777599634</c:v>
                </c:pt>
                <c:pt idx="168">
                  <c:v>#N/A</c:v>
                </c:pt>
                <c:pt idx="169">
                  <c:v>#N/A</c:v>
                </c:pt>
                <c:pt idx="170">
                  <c:v>#N/A</c:v>
                </c:pt>
                <c:pt idx="171">
                  <c:v>#N/A</c:v>
                </c:pt>
                <c:pt idx="172">
                  <c:v>#N/A</c:v>
                </c:pt>
                <c:pt idx="173">
                  <c:v>#N/A</c:v>
                </c:pt>
                <c:pt idx="174">
                  <c:v>#N/A</c:v>
                </c:pt>
                <c:pt idx="175">
                  <c:v>#N/A</c:v>
                </c:pt>
                <c:pt idx="176">
                  <c:v>#N/A</c:v>
                </c:pt>
                <c:pt idx="177">
                  <c:v>#N/A</c:v>
                </c:pt>
                <c:pt idx="178">
                  <c:v>85.46706309252491</c:v>
                </c:pt>
                <c:pt idx="179">
                  <c:v>93.908254509070616</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84.775026283563477</c:v>
                </c:pt>
                <c:pt idx="193">
                  <c:v>#N/A</c:v>
                </c:pt>
                <c:pt idx="194">
                  <c:v>#N/A</c:v>
                </c:pt>
                <c:pt idx="195">
                  <c:v>80.877392406820093</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29.581215589903447</c:v>
                </c:pt>
                <c:pt idx="221">
                  <c:v>#N/A</c:v>
                </c:pt>
                <c:pt idx="222">
                  <c:v>#N/A</c:v>
                </c:pt>
                <c:pt idx="223">
                  <c:v>#N/A</c:v>
                </c:pt>
                <c:pt idx="224">
                  <c:v>#N/A</c:v>
                </c:pt>
                <c:pt idx="225">
                  <c:v>#N/A</c:v>
                </c:pt>
                <c:pt idx="226">
                  <c:v>#N/A</c:v>
                </c:pt>
                <c:pt idx="227">
                  <c:v>#N/A</c:v>
                </c:pt>
                <c:pt idx="228">
                  <c:v>#N/A</c:v>
                </c:pt>
                <c:pt idx="229">
                  <c:v>#N/A</c:v>
                </c:pt>
                <c:pt idx="230">
                  <c:v>#N/A</c:v>
                </c:pt>
                <c:pt idx="231">
                  <c:v>108.62523522860758</c:v>
                </c:pt>
                <c:pt idx="232">
                  <c:v>108.1513133587919</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59.007609469823691</c:v>
                </c:pt>
                <c:pt idx="250">
                  <c:v>57.159766596396054</c:v>
                </c:pt>
                <c:pt idx="251">
                  <c:v>#N/A</c:v>
                </c:pt>
                <c:pt idx="252">
                  <c:v>#N/A</c:v>
                </c:pt>
                <c:pt idx="253">
                  <c:v>#N/A</c:v>
                </c:pt>
                <c:pt idx="254">
                  <c:v>93.559373370405879</c:v>
                </c:pt>
                <c:pt idx="255">
                  <c:v>93.559373370405879</c:v>
                </c:pt>
                <c:pt idx="256">
                  <c:v>#N/A</c:v>
                </c:pt>
                <c:pt idx="257">
                  <c:v>#N/A</c:v>
                </c:pt>
                <c:pt idx="258">
                  <c:v>#N/A</c:v>
                </c:pt>
                <c:pt idx="259">
                  <c:v>#N/A</c:v>
                </c:pt>
                <c:pt idx="260">
                  <c:v>63.197868453392651</c:v>
                </c:pt>
                <c:pt idx="261">
                  <c:v>64.270804965489162</c:v>
                </c:pt>
                <c:pt idx="262">
                  <c:v>#N/A</c:v>
                </c:pt>
                <c:pt idx="263">
                  <c:v>#N/A</c:v>
                </c:pt>
                <c:pt idx="264">
                  <c:v>#N/A</c:v>
                </c:pt>
                <c:pt idx="265">
                  <c:v>#N/A</c:v>
                </c:pt>
                <c:pt idx="266">
                  <c:v>#N/A</c:v>
                </c:pt>
                <c:pt idx="267">
                  <c:v>#N/A</c:v>
                </c:pt>
                <c:pt idx="268">
                  <c:v>#N/A</c:v>
                </c:pt>
                <c:pt idx="269">
                  <c:v>#N/A</c:v>
                </c:pt>
                <c:pt idx="270">
                  <c:v>57.809885558928144</c:v>
                </c:pt>
                <c:pt idx="271">
                  <c:v>#N/A</c:v>
                </c:pt>
                <c:pt idx="272">
                  <c:v>#N/A</c:v>
                </c:pt>
                <c:pt idx="273">
                  <c:v>#N/A</c:v>
                </c:pt>
                <c:pt idx="274">
                  <c:v>#N/A</c:v>
                </c:pt>
                <c:pt idx="275">
                  <c:v>#N/A</c:v>
                </c:pt>
                <c:pt idx="276">
                  <c:v>#N/A</c:v>
                </c:pt>
                <c:pt idx="277">
                  <c:v>#N/A</c:v>
                </c:pt>
                <c:pt idx="278">
                  <c:v>#N/A</c:v>
                </c:pt>
                <c:pt idx="279">
                  <c:v>#N/A</c:v>
                </c:pt>
                <c:pt idx="280">
                  <c:v>#N/A</c:v>
                </c:pt>
                <c:pt idx="281">
                  <c:v>#N/A</c:v>
                </c:pt>
                <c:pt idx="282">
                  <c:v>92.847474603509099</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63.483427832160615</c:v>
                </c:pt>
                <c:pt idx="297">
                  <c:v>51.74946523274982</c:v>
                </c:pt>
                <c:pt idx="298">
                  <c:v>43.891178191173317</c:v>
                </c:pt>
                <c:pt idx="299">
                  <c:v>62.883201796460462</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64.849981061393066</c:v>
                </c:pt>
                <c:pt idx="327">
                  <c:v>53.46371144167523</c:v>
                </c:pt>
                <c:pt idx="328">
                  <c:v>#N/A</c:v>
                </c:pt>
                <c:pt idx="329">
                  <c:v>#N/A</c:v>
                </c:pt>
                <c:pt idx="330">
                  <c:v>#N/A</c:v>
                </c:pt>
                <c:pt idx="331">
                  <c:v>71.072600396347198</c:v>
                </c:pt>
                <c:pt idx="332">
                  <c:v>#N/A</c:v>
                </c:pt>
                <c:pt idx="333">
                  <c:v>78.120455590603854</c:v>
                </c:pt>
                <c:pt idx="334">
                  <c:v>80.241460453606436</c:v>
                </c:pt>
                <c:pt idx="335">
                  <c:v>#N/A</c:v>
                </c:pt>
                <c:pt idx="336">
                  <c:v>#N/A</c:v>
                </c:pt>
                <c:pt idx="337">
                  <c:v>#N/A</c:v>
                </c:pt>
                <c:pt idx="338">
                  <c:v>44.980570712725772</c:v>
                </c:pt>
                <c:pt idx="339">
                  <c:v>#N/A</c:v>
                </c:pt>
                <c:pt idx="340">
                  <c:v>#N/A</c:v>
                </c:pt>
                <c:pt idx="341">
                  <c:v>#N/A</c:v>
                </c:pt>
                <c:pt idx="342">
                  <c:v>51.066894949934323</c:v>
                </c:pt>
                <c:pt idx="343">
                  <c:v>53.623974627985653</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36.483220298164433</c:v>
                </c:pt>
                <c:pt idx="358">
                  <c:v>#N/A</c:v>
                </c:pt>
                <c:pt idx="359">
                  <c:v>#N/A</c:v>
                </c:pt>
                <c:pt idx="360">
                  <c:v>#N/A</c:v>
                </c:pt>
                <c:pt idx="361">
                  <c:v>#N/A</c:v>
                </c:pt>
                <c:pt idx="362">
                  <c:v>#N/A</c:v>
                </c:pt>
                <c:pt idx="363">
                  <c:v>#N/A</c:v>
                </c:pt>
                <c:pt idx="364">
                  <c:v>#N/A</c:v>
                </c:pt>
                <c:pt idx="365">
                  <c:v>#N/A</c:v>
                </c:pt>
                <c:pt idx="366">
                  <c:v>#N/A</c:v>
                </c:pt>
                <c:pt idx="367">
                  <c:v>#N/A</c:v>
                </c:pt>
                <c:pt idx="368">
                  <c:v>86.913684363644521</c:v>
                </c:pt>
                <c:pt idx="369">
                  <c:v>#N/A</c:v>
                </c:pt>
                <c:pt idx="370">
                  <c:v>#N/A</c:v>
                </c:pt>
                <c:pt idx="371">
                  <c:v>#N/A</c:v>
                </c:pt>
                <c:pt idx="372">
                  <c:v>#N/A</c:v>
                </c:pt>
                <c:pt idx="373">
                  <c:v>#N/A</c:v>
                </c:pt>
                <c:pt idx="374">
                  <c:v>#N/A</c:v>
                </c:pt>
                <c:pt idx="375">
                  <c:v>#N/A</c:v>
                </c:pt>
                <c:pt idx="376">
                  <c:v>#N/A</c:v>
                </c:pt>
                <c:pt idx="377">
                  <c:v>#N/A</c:v>
                </c:pt>
                <c:pt idx="378">
                  <c:v>55.429042608876799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54.19703038308726</c:v>
                </c:pt>
                <c:pt idx="392">
                  <c:v>49.439268199275091</c:v>
                </c:pt>
                <c:pt idx="393">
                  <c:v>30.356681305256465</c:v>
                </c:pt>
                <c:pt idx="394">
                  <c:v>#N/A</c:v>
                </c:pt>
                <c:pt idx="395">
                  <c:v>#N/A</c:v>
                </c:pt>
                <c:pt idx="396">
                  <c:v>#N/A</c:v>
                </c:pt>
                <c:pt idx="397">
                  <c:v>#N/A</c:v>
                </c:pt>
                <c:pt idx="398">
                  <c:v>#N/A</c:v>
                </c:pt>
                <c:pt idx="399">
                  <c:v>39.623049189101422</c:v>
                </c:pt>
                <c:pt idx="400">
                  <c:v>#N/A</c:v>
                </c:pt>
                <c:pt idx="401">
                  <c:v>#N/A</c:v>
                </c:pt>
                <c:pt idx="402">
                  <c:v>#N/A</c:v>
                </c:pt>
                <c:pt idx="403">
                  <c:v>#N/A</c:v>
                </c:pt>
                <c:pt idx="404">
                  <c:v>40.977198363195733</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51.5292735995654</c:v>
                </c:pt>
                <c:pt idx="421">
                  <c:v>75.323858130398278</c:v>
                </c:pt>
                <c:pt idx="422">
                  <c:v>#N/A</c:v>
                </c:pt>
                <c:pt idx="423">
                  <c:v>#N/A</c:v>
                </c:pt>
                <c:pt idx="424">
                  <c:v>33.122577652030969</c:v>
                </c:pt>
                <c:pt idx="425">
                  <c:v>34.304057425344737</c:v>
                </c:pt>
                <c:pt idx="426">
                  <c:v>#N/A</c:v>
                </c:pt>
                <c:pt idx="427">
                  <c:v>35.945848408074156</c:v>
                </c:pt>
                <c:pt idx="428">
                  <c:v>#N/A</c:v>
                </c:pt>
                <c:pt idx="429">
                  <c:v>#N/A</c:v>
                </c:pt>
                <c:pt idx="430">
                  <c:v>#N/A</c:v>
                </c:pt>
                <c:pt idx="431">
                  <c:v>#N/A</c:v>
                </c:pt>
                <c:pt idx="432">
                  <c:v>#N/A</c:v>
                </c:pt>
                <c:pt idx="433">
                  <c:v>78.58600275710721</c:v>
                </c:pt>
                <c:pt idx="434">
                  <c:v>#N/A</c:v>
                </c:pt>
                <c:pt idx="435">
                  <c:v>#N/A</c:v>
                </c:pt>
                <c:pt idx="436">
                  <c:v>39.541042015406568</c:v>
                </c:pt>
                <c:pt idx="437">
                  <c:v>#N/A</c:v>
                </c:pt>
                <c:pt idx="438">
                  <c:v>#N/A</c:v>
                </c:pt>
                <c:pt idx="439">
                  <c:v>39.379687664400265</c:v>
                </c:pt>
                <c:pt idx="440">
                  <c:v>#N/A</c:v>
                </c:pt>
                <c:pt idx="441">
                  <c:v>56.479851618819552</c:v>
                </c:pt>
                <c:pt idx="442">
                  <c:v>#N/A</c:v>
                </c:pt>
                <c:pt idx="443">
                  <c:v>#N/A</c:v>
                </c:pt>
                <c:pt idx="444">
                  <c:v>39.519173647423436</c:v>
                </c:pt>
                <c:pt idx="445">
                  <c:v>#N/A</c:v>
                </c:pt>
                <c:pt idx="446">
                  <c:v>41.534469115246367</c:v>
                </c:pt>
                <c:pt idx="447">
                  <c:v>36.220338241858151</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4-3220-4DFF-B78A-32F55F40E266}"/>
            </c:ext>
          </c:extLst>
        </c:ser>
        <c:dLbls>
          <c:showLegendKey val="0"/>
          <c:showVal val="0"/>
          <c:showCatName val="0"/>
          <c:showSerName val="0"/>
          <c:showPercent val="0"/>
          <c:showBubbleSize val="0"/>
        </c:dLbls>
        <c:bubbleScale val="33"/>
        <c:showNegBubbles val="0"/>
        <c:axId val="358385920"/>
        <c:axId val="358531456"/>
      </c:bubbleChart>
      <c:valAx>
        <c:axId val="358385920"/>
        <c:scaling>
          <c:orientation val="minMax"/>
          <c:max val="44012"/>
          <c:min val="35065"/>
        </c:scaling>
        <c:delete val="0"/>
        <c:axPos val="b"/>
        <c:title>
          <c:tx>
            <c:rich>
              <a:bodyPr/>
              <a:lstStyle/>
              <a:p>
                <a:pPr>
                  <a:defRPr/>
                </a:pPr>
                <a:r>
                  <a:rPr lang="en-US"/>
                  <a:t>PPA Execution Date</a:t>
                </a:r>
              </a:p>
            </c:rich>
          </c:tx>
          <c:layout>
            <c:manualLayout>
              <c:xMode val="edge"/>
              <c:yMode val="edge"/>
              <c:x val="0.39832362761583157"/>
              <c:y val="0.9308453984445284"/>
            </c:manualLayout>
          </c:layout>
          <c:overlay val="0"/>
          <c:spPr>
            <a:noFill/>
            <a:ln w="25400">
              <a:noFill/>
            </a:ln>
          </c:spPr>
        </c:title>
        <c:numFmt formatCode="yyyy" sourceLinked="0"/>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358531456"/>
        <c:crosses val="autoZero"/>
        <c:crossBetween val="midCat"/>
        <c:majorUnit val="732"/>
        <c:minorUnit val="366"/>
      </c:valAx>
      <c:valAx>
        <c:axId val="358531456"/>
        <c:scaling>
          <c:orientation val="minMax"/>
          <c:max val="140"/>
          <c:min val="0"/>
        </c:scaling>
        <c:delete val="0"/>
        <c:axPos val="l"/>
        <c:majorGridlines>
          <c:spPr>
            <a:ln w="3175">
              <a:solidFill>
                <a:schemeClr val="bg1">
                  <a:lumMod val="75000"/>
                </a:schemeClr>
              </a:solidFill>
            </a:ln>
          </c:spPr>
        </c:majorGridlines>
        <c:numFmt formatCode="General" sourceLinked="0"/>
        <c:majorTickMark val="out"/>
        <c:minorTickMark val="none"/>
        <c:tickLblPos val="nextTo"/>
        <c:spPr>
          <a:ln w="3175">
            <a:noFill/>
            <a:prstDash val="solid"/>
          </a:ln>
        </c:spPr>
        <c:txPr>
          <a:bodyPr rot="0" vert="horz"/>
          <a:lstStyle/>
          <a:p>
            <a:pPr>
              <a:defRPr/>
            </a:pPr>
            <a:endParaRPr lang="en-US"/>
          </a:p>
        </c:txPr>
        <c:crossAx val="358385920"/>
        <c:crosses val="autoZero"/>
        <c:crossBetween val="midCat"/>
      </c:valAx>
      <c:spPr>
        <a:noFill/>
        <a:ln w="25400">
          <a:noFill/>
        </a:ln>
      </c:spPr>
    </c:plotArea>
    <c:legend>
      <c:legendPos val="r"/>
      <c:layout>
        <c:manualLayout>
          <c:xMode val="edge"/>
          <c:yMode val="edge"/>
          <c:x val="0.83612899707081911"/>
          <c:y val="5.2217764524607621E-2"/>
          <c:w val="0.11918841444312826"/>
          <c:h val="0.2212940447957098"/>
        </c:manualLayout>
      </c:layout>
      <c:overlay val="0"/>
      <c:spPr>
        <a:solidFill>
          <a:srgbClr val="FFFFFF"/>
        </a:solidFill>
        <a:ln w="3175">
          <a:solidFill>
            <a:schemeClr val="bg1">
              <a:lumMod val="75000"/>
            </a:schemeClr>
          </a:solidFill>
          <a:prstDash val="solid"/>
        </a:ln>
      </c:spPr>
    </c:legend>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489063867016625E-2"/>
          <c:y val="0.1132180352455943"/>
          <c:w val="0.90592973955178679"/>
          <c:h val="0.73389638795150602"/>
        </c:manualLayout>
      </c:layout>
      <c:bubbleChart>
        <c:varyColors val="0"/>
        <c:ser>
          <c:idx val="2"/>
          <c:order val="0"/>
          <c:tx>
            <c:v> West</c:v>
          </c:tx>
          <c:spPr>
            <a:solidFill>
              <a:srgbClr val="CCC1DA"/>
            </a:solidFill>
            <a:ln w="9525">
              <a:solidFill>
                <a:schemeClr val="accent4"/>
              </a:solidFill>
              <a:prstDash val="solid"/>
            </a:ln>
          </c:spPr>
          <c:invertIfNegative val="1"/>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Project'!$M$25:$M$483</c:f>
              <c:numCache>
                <c:formatCode>0.00</c:formatCode>
                <c:ptCount val="459"/>
                <c:pt idx="0">
                  <c:v>#N/A</c:v>
                </c:pt>
                <c:pt idx="1">
                  <c:v>66.560743377876477</c:v>
                </c:pt>
                <c:pt idx="2">
                  <c:v>#N/A</c:v>
                </c:pt>
                <c:pt idx="3">
                  <c:v>#N/A</c:v>
                </c:pt>
                <c:pt idx="4">
                  <c:v>61.623215070433091</c:v>
                </c:pt>
                <c:pt idx="5">
                  <c:v>#N/A</c:v>
                </c:pt>
                <c:pt idx="6">
                  <c:v>#N/A</c:v>
                </c:pt>
                <c:pt idx="7">
                  <c:v>#N/A</c:v>
                </c:pt>
                <c:pt idx="8">
                  <c:v>#N/A</c:v>
                </c:pt>
                <c:pt idx="9">
                  <c:v>#N/A</c:v>
                </c:pt>
                <c:pt idx="10">
                  <c:v>45.625913297447859</c:v>
                </c:pt>
                <c:pt idx="11">
                  <c:v>#N/A</c:v>
                </c:pt>
                <c:pt idx="12">
                  <c:v>#N/A</c:v>
                </c:pt>
                <c:pt idx="13">
                  <c:v>#N/A</c:v>
                </c:pt>
                <c:pt idx="14">
                  <c:v>49.568667351098235</c:v>
                </c:pt>
                <c:pt idx="15">
                  <c:v>#N/A</c:v>
                </c:pt>
                <c:pt idx="16">
                  <c:v>#N/A</c:v>
                </c:pt>
                <c:pt idx="17">
                  <c:v>#N/A</c:v>
                </c:pt>
                <c:pt idx="18">
                  <c:v>42.56666978770113</c:v>
                </c:pt>
                <c:pt idx="19">
                  <c:v>#N/A</c:v>
                </c:pt>
                <c:pt idx="20">
                  <c:v>76.217293052557395</c:v>
                </c:pt>
                <c:pt idx="21">
                  <c:v>42.33203256580466</c:v>
                </c:pt>
                <c:pt idx="22">
                  <c:v>32.648953827923549</c:v>
                </c:pt>
                <c:pt idx="23">
                  <c:v>#N/A</c:v>
                </c:pt>
                <c:pt idx="24">
                  <c:v>#N/A</c:v>
                </c:pt>
                <c:pt idx="25">
                  <c:v>#N/A</c:v>
                </c:pt>
                <c:pt idx="26">
                  <c:v>#N/A</c:v>
                </c:pt>
                <c:pt idx="27">
                  <c:v>#N/A</c:v>
                </c:pt>
                <c:pt idx="28">
                  <c:v>#N/A</c:v>
                </c:pt>
                <c:pt idx="29">
                  <c:v>41.529567513995495</c:v>
                </c:pt>
                <c:pt idx="30">
                  <c:v>30.737333686019696</c:v>
                </c:pt>
                <c:pt idx="31">
                  <c:v>#N/A</c:v>
                </c:pt>
                <c:pt idx="32">
                  <c:v>#N/A</c:v>
                </c:pt>
                <c:pt idx="33">
                  <c:v>#N/A</c:v>
                </c:pt>
                <c:pt idx="34">
                  <c:v>#N/A</c:v>
                </c:pt>
                <c:pt idx="35">
                  <c:v>#N/A</c:v>
                </c:pt>
                <c:pt idx="36">
                  <c:v>25.726496930157563</c:v>
                </c:pt>
                <c:pt idx="37">
                  <c:v>57.946242298109041</c:v>
                </c:pt>
                <c:pt idx="38">
                  <c:v>#N/A</c:v>
                </c:pt>
                <c:pt idx="39">
                  <c:v>#N/A</c:v>
                </c:pt>
                <c:pt idx="40">
                  <c:v>#N/A</c:v>
                </c:pt>
                <c:pt idx="41">
                  <c:v>#N/A</c:v>
                </c:pt>
                <c:pt idx="42">
                  <c:v>#N/A</c:v>
                </c:pt>
                <c:pt idx="43">
                  <c:v>45.448705985480842</c:v>
                </c:pt>
                <c:pt idx="44">
                  <c:v>52.170212692469995</c:v>
                </c:pt>
                <c:pt idx="45">
                  <c:v>#N/A</c:v>
                </c:pt>
                <c:pt idx="46">
                  <c:v>#N/A</c:v>
                </c:pt>
                <c:pt idx="47">
                  <c:v>56.776846006269174</c:v>
                </c:pt>
                <c:pt idx="48">
                  <c:v>62.181858258736753</c:v>
                </c:pt>
                <c:pt idx="49">
                  <c:v>#N/A</c:v>
                </c:pt>
                <c:pt idx="50">
                  <c:v>46.915569227013741</c:v>
                </c:pt>
                <c:pt idx="51">
                  <c:v>56.384678709215386</c:v>
                </c:pt>
                <c:pt idx="52">
                  <c:v>#N/A</c:v>
                </c:pt>
                <c:pt idx="53">
                  <c:v>#N/A</c:v>
                </c:pt>
                <c:pt idx="54">
                  <c:v>#N/A</c:v>
                </c:pt>
                <c:pt idx="55">
                  <c:v>62.375220404960203</c:v>
                </c:pt>
                <c:pt idx="56">
                  <c:v>#N/A</c:v>
                </c:pt>
                <c:pt idx="57">
                  <c:v>41.629325435993621</c:v>
                </c:pt>
                <c:pt idx="58">
                  <c:v>#N/A</c:v>
                </c:pt>
                <c:pt idx="59">
                  <c:v>67.841419262463447</c:v>
                </c:pt>
                <c:pt idx="60">
                  <c:v>70.852249283083523</c:v>
                </c:pt>
                <c:pt idx="61">
                  <c:v>63.966380660127946</c:v>
                </c:pt>
                <c:pt idx="62">
                  <c:v>62.299705042674653</c:v>
                </c:pt>
                <c:pt idx="63">
                  <c:v>65.730192480629924</c:v>
                </c:pt>
                <c:pt idx="64">
                  <c:v>67.933936951356458</c:v>
                </c:pt>
                <c:pt idx="65">
                  <c:v>#N/A</c:v>
                </c:pt>
                <c:pt idx="66">
                  <c:v>#N/A</c:v>
                </c:pt>
                <c:pt idx="67">
                  <c:v>#N/A</c:v>
                </c:pt>
                <c:pt idx="68">
                  <c:v>#N/A</c:v>
                </c:pt>
                <c:pt idx="69">
                  <c:v>#N/A</c:v>
                </c:pt>
                <c:pt idx="70">
                  <c:v>#N/A</c:v>
                </c:pt>
                <c:pt idx="71">
                  <c:v>#N/A</c:v>
                </c:pt>
                <c:pt idx="72">
                  <c:v>#N/A</c:v>
                </c:pt>
                <c:pt idx="73">
                  <c:v>49.200914558539992</c:v>
                </c:pt>
                <c:pt idx="74">
                  <c:v>49.296378771278022</c:v>
                </c:pt>
                <c:pt idx="75">
                  <c:v>51.832422187648852</c:v>
                </c:pt>
                <c:pt idx="76">
                  <c:v>69.737423220438799</c:v>
                </c:pt>
                <c:pt idx="77">
                  <c:v>64.086833143188926</c:v>
                </c:pt>
                <c:pt idx="78">
                  <c:v>83.190977793329168</c:v>
                </c:pt>
                <c:pt idx="79">
                  <c:v>#N/A</c:v>
                </c:pt>
                <c:pt idx="80">
                  <c:v>#N/A</c:v>
                </c:pt>
                <c:pt idx="81">
                  <c:v>#N/A</c:v>
                </c:pt>
                <c:pt idx="82">
                  <c:v>#N/A</c:v>
                </c:pt>
                <c:pt idx="83">
                  <c:v>#N/A</c:v>
                </c:pt>
                <c:pt idx="84">
                  <c:v>64.605417827576659</c:v>
                </c:pt>
                <c:pt idx="85">
                  <c:v>#N/A</c:v>
                </c:pt>
                <c:pt idx="86">
                  <c:v>#N/A</c:v>
                </c:pt>
                <c:pt idx="87">
                  <c:v>#N/A</c:v>
                </c:pt>
                <c:pt idx="88">
                  <c:v>#N/A</c:v>
                </c:pt>
                <c:pt idx="89">
                  <c:v>#N/A</c:v>
                </c:pt>
                <c:pt idx="90">
                  <c:v>#N/A</c:v>
                </c:pt>
                <c:pt idx="91">
                  <c:v>#N/A</c:v>
                </c:pt>
                <c:pt idx="92">
                  <c:v>#N/A</c:v>
                </c:pt>
                <c:pt idx="93">
                  <c:v>#N/A</c:v>
                </c:pt>
                <c:pt idx="94">
                  <c:v>#N/A</c:v>
                </c:pt>
                <c:pt idx="95">
                  <c:v>#N/A</c:v>
                </c:pt>
                <c:pt idx="96">
                  <c:v>72.0469890209949</c:v>
                </c:pt>
                <c:pt idx="97">
                  <c:v>#N/A</c:v>
                </c:pt>
                <c:pt idx="98">
                  <c:v>#N/A</c:v>
                </c:pt>
                <c:pt idx="99">
                  <c:v>#N/A</c:v>
                </c:pt>
                <c:pt idx="100">
                  <c:v>#N/A</c:v>
                </c:pt>
                <c:pt idx="101">
                  <c:v>#N/A</c:v>
                </c:pt>
                <c:pt idx="102">
                  <c:v>#N/A</c:v>
                </c:pt>
                <c:pt idx="103">
                  <c:v>#N/A</c:v>
                </c:pt>
                <c:pt idx="104">
                  <c:v>#N/A</c:v>
                </c:pt>
                <c:pt idx="105">
                  <c:v>#N/A</c:v>
                </c:pt>
                <c:pt idx="106">
                  <c:v>#N/A</c:v>
                </c:pt>
                <c:pt idx="107">
                  <c:v>59.104794979375313</c:v>
                </c:pt>
                <c:pt idx="108">
                  <c:v>67.442423462762534</c:v>
                </c:pt>
                <c:pt idx="109">
                  <c:v>48.860641736224665</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82.568164033226623</c:v>
                </c:pt>
                <c:pt idx="126">
                  <c:v>#N/A</c:v>
                </c:pt>
                <c:pt idx="127">
                  <c:v>#N/A</c:v>
                </c:pt>
                <c:pt idx="128">
                  <c:v>#N/A</c:v>
                </c:pt>
                <c:pt idx="129">
                  <c:v>#N/A</c:v>
                </c:pt>
                <c:pt idx="130">
                  <c:v>#N/A</c:v>
                </c:pt>
                <c:pt idx="131">
                  <c:v>#N/A</c:v>
                </c:pt>
                <c:pt idx="132">
                  <c:v>#N/A</c:v>
                </c:pt>
                <c:pt idx="133">
                  <c:v>#N/A</c:v>
                </c:pt>
                <c:pt idx="134">
                  <c:v>#N/A</c:v>
                </c:pt>
                <c:pt idx="135">
                  <c:v>90.659843859198048</c:v>
                </c:pt>
                <c:pt idx="136">
                  <c:v>#N/A</c:v>
                </c:pt>
                <c:pt idx="137">
                  <c:v>#N/A</c:v>
                </c:pt>
                <c:pt idx="138">
                  <c:v>#N/A</c:v>
                </c:pt>
                <c:pt idx="139">
                  <c:v>#N/A</c:v>
                </c:pt>
                <c:pt idx="140">
                  <c:v>#N/A</c:v>
                </c:pt>
                <c:pt idx="141">
                  <c:v>92.856862804854416</c:v>
                </c:pt>
                <c:pt idx="142">
                  <c:v>#N/A</c:v>
                </c:pt>
                <c:pt idx="143">
                  <c:v>#N/A</c:v>
                </c:pt>
                <c:pt idx="144">
                  <c:v>#N/A</c:v>
                </c:pt>
                <c:pt idx="145">
                  <c:v>#N/A</c:v>
                </c:pt>
                <c:pt idx="146">
                  <c:v>#N/A</c:v>
                </c:pt>
                <c:pt idx="147">
                  <c:v>#N/A</c:v>
                </c:pt>
                <c:pt idx="148">
                  <c:v>58.436529475012797</c:v>
                </c:pt>
                <c:pt idx="149">
                  <c:v>62.440143373482989</c:v>
                </c:pt>
                <c:pt idx="150">
                  <c:v>67.432325305888213</c:v>
                </c:pt>
                <c:pt idx="151">
                  <c:v>67.432325305888213</c:v>
                </c:pt>
                <c:pt idx="152">
                  <c:v>#N/A</c:v>
                </c:pt>
                <c:pt idx="153">
                  <c:v>87.979451890975639</c:v>
                </c:pt>
                <c:pt idx="154">
                  <c:v>65.532621146988447</c:v>
                </c:pt>
                <c:pt idx="155">
                  <c:v>67.432325305888213</c:v>
                </c:pt>
                <c:pt idx="156">
                  <c:v>72.086868052896818</c:v>
                </c:pt>
                <c:pt idx="157">
                  <c:v>60.458722643526315</c:v>
                </c:pt>
                <c:pt idx="158">
                  <c:v>#N/A</c:v>
                </c:pt>
                <c:pt idx="159">
                  <c:v>#N/A</c:v>
                </c:pt>
                <c:pt idx="160">
                  <c:v>#N/A</c:v>
                </c:pt>
                <c:pt idx="161">
                  <c:v>#N/A</c:v>
                </c:pt>
                <c:pt idx="162">
                  <c:v>72.467333158149017</c:v>
                </c:pt>
                <c:pt idx="163">
                  <c:v>#N/A</c:v>
                </c:pt>
                <c:pt idx="164">
                  <c:v>66.80893895978798</c:v>
                </c:pt>
                <c:pt idx="165">
                  <c:v>107.14460534060031</c:v>
                </c:pt>
                <c:pt idx="166">
                  <c:v>98.905105182294278</c:v>
                </c:pt>
                <c:pt idx="167">
                  <c:v>#N/A</c:v>
                </c:pt>
                <c:pt idx="168">
                  <c:v>#N/A</c:v>
                </c:pt>
                <c:pt idx="169">
                  <c:v>85.668449087170416</c:v>
                </c:pt>
                <c:pt idx="170">
                  <c:v>85.668449087170416</c:v>
                </c:pt>
                <c:pt idx="171">
                  <c:v>85.668449087170416</c:v>
                </c:pt>
                <c:pt idx="172">
                  <c:v>#N/A</c:v>
                </c:pt>
                <c:pt idx="173">
                  <c:v>#N/A</c:v>
                </c:pt>
                <c:pt idx="174">
                  <c:v>106.2601379409623</c:v>
                </c:pt>
                <c:pt idx="175">
                  <c:v>#N/A</c:v>
                </c:pt>
                <c:pt idx="176">
                  <c:v>#N/A</c:v>
                </c:pt>
                <c:pt idx="177">
                  <c:v>#N/A</c:v>
                </c:pt>
                <c:pt idx="178">
                  <c:v>#N/A</c:v>
                </c:pt>
                <c:pt idx="179">
                  <c:v>#N/A</c:v>
                </c:pt>
                <c:pt idx="180">
                  <c:v>#N/A</c:v>
                </c:pt>
                <c:pt idx="181">
                  <c:v>114.8613863606158</c:v>
                </c:pt>
                <c:pt idx="182">
                  <c:v>117.16733400473909</c:v>
                </c:pt>
                <c:pt idx="183">
                  <c:v>119.25917904647662</c:v>
                </c:pt>
                <c:pt idx="184">
                  <c:v>68.677392658575798</c:v>
                </c:pt>
                <c:pt idx="185">
                  <c:v>#N/A</c:v>
                </c:pt>
                <c:pt idx="186">
                  <c:v>#N/A</c:v>
                </c:pt>
                <c:pt idx="187">
                  <c:v>#N/A</c:v>
                </c:pt>
                <c:pt idx="188">
                  <c:v>32.459351922926182</c:v>
                </c:pt>
                <c:pt idx="189">
                  <c:v>32.438738174597496</c:v>
                </c:pt>
                <c:pt idx="190">
                  <c:v>#N/A</c:v>
                </c:pt>
                <c:pt idx="191">
                  <c:v>103.39339930017665</c:v>
                </c:pt>
                <c:pt idx="192">
                  <c:v>#N/A</c:v>
                </c:pt>
                <c:pt idx="193">
                  <c:v>86.597988455107469</c:v>
                </c:pt>
                <c:pt idx="194">
                  <c:v>#N/A</c:v>
                </c:pt>
                <c:pt idx="195">
                  <c:v>#N/A</c:v>
                </c:pt>
                <c:pt idx="196">
                  <c:v>#N/A</c:v>
                </c:pt>
                <c:pt idx="197">
                  <c:v>#N/A</c:v>
                </c:pt>
                <c:pt idx="198">
                  <c:v>52.410596450385647</c:v>
                </c:pt>
                <c:pt idx="199">
                  <c:v>102.40191924039911</c:v>
                </c:pt>
                <c:pt idx="200">
                  <c:v>97.623552599394145</c:v>
                </c:pt>
                <c:pt idx="201">
                  <c:v>#N/A</c:v>
                </c:pt>
                <c:pt idx="202">
                  <c:v>#N/A</c:v>
                </c:pt>
                <c:pt idx="203">
                  <c:v>#N/A</c:v>
                </c:pt>
                <c:pt idx="204">
                  <c:v>#N/A</c:v>
                </c:pt>
                <c:pt idx="205">
                  <c:v>80.851432239333135</c:v>
                </c:pt>
                <c:pt idx="206">
                  <c:v>58.245145085772862</c:v>
                </c:pt>
                <c:pt idx="207">
                  <c:v>#N/A</c:v>
                </c:pt>
                <c:pt idx="208">
                  <c:v>#N/A</c:v>
                </c:pt>
                <c:pt idx="209">
                  <c:v>#N/A</c:v>
                </c:pt>
                <c:pt idx="210">
                  <c:v>#N/A</c:v>
                </c:pt>
                <c:pt idx="211">
                  <c:v>#N/A</c:v>
                </c:pt>
                <c:pt idx="212">
                  <c:v>65.48186933740233</c:v>
                </c:pt>
                <c:pt idx="213">
                  <c:v>58.96332246571572</c:v>
                </c:pt>
                <c:pt idx="214">
                  <c:v>58.96332246571572</c:v>
                </c:pt>
                <c:pt idx="215">
                  <c:v>76.608018222495502</c:v>
                </c:pt>
                <c:pt idx="216">
                  <c:v>43.592827079721303</c:v>
                </c:pt>
                <c:pt idx="217">
                  <c:v>65.074172577667881</c:v>
                </c:pt>
                <c:pt idx="218">
                  <c:v>#N/A</c:v>
                </c:pt>
                <c:pt idx="219">
                  <c:v>#N/A</c:v>
                </c:pt>
                <c:pt idx="220">
                  <c:v>#N/A</c:v>
                </c:pt>
                <c:pt idx="221">
                  <c:v>#N/A</c:v>
                </c:pt>
                <c:pt idx="222">
                  <c:v>#N/A</c:v>
                </c:pt>
                <c:pt idx="223">
                  <c:v>#N/A</c:v>
                </c:pt>
                <c:pt idx="224">
                  <c:v>80.499259179817216</c:v>
                </c:pt>
                <c:pt idx="225">
                  <c:v>102.41416322512417</c:v>
                </c:pt>
                <c:pt idx="226">
                  <c:v>#N/A</c:v>
                </c:pt>
                <c:pt idx="227">
                  <c:v>102.11286824520192</c:v>
                </c:pt>
                <c:pt idx="228">
                  <c:v>#N/A</c:v>
                </c:pt>
                <c:pt idx="229">
                  <c:v>#N/A</c:v>
                </c:pt>
                <c:pt idx="230">
                  <c:v>71.455296159670041</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45.533249937229918</c:v>
                </c:pt>
                <c:pt idx="252">
                  <c:v>#N/A</c:v>
                </c:pt>
                <c:pt idx="253">
                  <c:v>81.952506305096904</c:v>
                </c:pt>
                <c:pt idx="254">
                  <c:v>#N/A</c:v>
                </c:pt>
                <c:pt idx="255">
                  <c:v>#N/A</c:v>
                </c:pt>
                <c:pt idx="256">
                  <c:v>#N/A</c:v>
                </c:pt>
                <c:pt idx="257">
                  <c:v>101.55763984704969</c:v>
                </c:pt>
                <c:pt idx="258">
                  <c:v>#N/A</c:v>
                </c:pt>
                <c:pt idx="259">
                  <c:v>#N/A</c:v>
                </c:pt>
                <c:pt idx="260">
                  <c:v>#N/A</c:v>
                </c:pt>
                <c:pt idx="261">
                  <c:v>#N/A</c:v>
                </c:pt>
                <c:pt idx="262">
                  <c:v>#N/A</c:v>
                </c:pt>
                <c:pt idx="263">
                  <c:v>#N/A</c:v>
                </c:pt>
                <c:pt idx="264">
                  <c:v>#N/A</c:v>
                </c:pt>
                <c:pt idx="265">
                  <c:v>#N/A</c:v>
                </c:pt>
                <c:pt idx="266">
                  <c:v>59.538334644757768</c:v>
                </c:pt>
                <c:pt idx="267">
                  <c:v>114.8124677365269</c:v>
                </c:pt>
                <c:pt idx="268">
                  <c:v>68.77709095172554</c:v>
                </c:pt>
                <c:pt idx="269">
                  <c:v>84.736510291666917</c:v>
                </c:pt>
                <c:pt idx="270">
                  <c:v>#N/A</c:v>
                </c:pt>
                <c:pt idx="271">
                  <c:v>99.009900616120561</c:v>
                </c:pt>
                <c:pt idx="272">
                  <c:v>99.724496802479038</c:v>
                </c:pt>
                <c:pt idx="273">
                  <c:v>99.444590206982923</c:v>
                </c:pt>
                <c:pt idx="274">
                  <c:v>#N/A</c:v>
                </c:pt>
                <c:pt idx="275">
                  <c:v>122.50087337209069</c:v>
                </c:pt>
                <c:pt idx="276">
                  <c:v>#N/A</c:v>
                </c:pt>
                <c:pt idx="277">
                  <c:v>#N/A</c:v>
                </c:pt>
                <c:pt idx="278">
                  <c:v>#N/A</c:v>
                </c:pt>
                <c:pt idx="279">
                  <c:v>#N/A</c:v>
                </c:pt>
                <c:pt idx="280">
                  <c:v>57.194138696242241</c:v>
                </c:pt>
                <c:pt idx="281">
                  <c:v>102.62179702100747</c:v>
                </c:pt>
                <c:pt idx="282">
                  <c:v>#N/A</c:v>
                </c:pt>
                <c:pt idx="283">
                  <c:v>#N/A</c:v>
                </c:pt>
                <c:pt idx="284">
                  <c:v>#N/A</c:v>
                </c:pt>
                <c:pt idx="285">
                  <c:v>#N/A</c:v>
                </c:pt>
                <c:pt idx="286">
                  <c:v>#N/A</c:v>
                </c:pt>
                <c:pt idx="287">
                  <c:v>#N/A</c:v>
                </c:pt>
                <c:pt idx="288">
                  <c:v>112.81096184233539</c:v>
                </c:pt>
                <c:pt idx="289">
                  <c:v>111.86659419153183</c:v>
                </c:pt>
                <c:pt idx="290">
                  <c:v>125.0137475199176</c:v>
                </c:pt>
                <c:pt idx="291">
                  <c:v>#N/A</c:v>
                </c:pt>
                <c:pt idx="292">
                  <c:v>#N/A</c:v>
                </c:pt>
                <c:pt idx="293">
                  <c:v>#N/A</c:v>
                </c:pt>
                <c:pt idx="294">
                  <c:v>#N/A</c:v>
                </c:pt>
                <c:pt idx="295">
                  <c:v>#N/A</c:v>
                </c:pt>
                <c:pt idx="296">
                  <c:v>#N/A</c:v>
                </c:pt>
                <c:pt idx="297">
                  <c:v>#N/A</c:v>
                </c:pt>
                <c:pt idx="298">
                  <c:v>#N/A</c:v>
                </c:pt>
                <c:pt idx="299">
                  <c:v>#N/A</c:v>
                </c:pt>
                <c:pt idx="300">
                  <c:v>91.885483671140165</c:v>
                </c:pt>
                <c:pt idx="301">
                  <c:v>84.728507384783981</c:v>
                </c:pt>
                <c:pt idx="302">
                  <c:v>#N/A</c:v>
                </c:pt>
                <c:pt idx="303">
                  <c:v>29.731942797680972</c:v>
                </c:pt>
                <c:pt idx="304">
                  <c:v>29.874836038548562</c:v>
                </c:pt>
                <c:pt idx="305">
                  <c:v>#N/A</c:v>
                </c:pt>
                <c:pt idx="306">
                  <c:v>#N/A</c:v>
                </c:pt>
                <c:pt idx="307">
                  <c:v>#N/A</c:v>
                </c:pt>
                <c:pt idx="308">
                  <c:v>#N/A</c:v>
                </c:pt>
                <c:pt idx="309">
                  <c:v>#N/A</c:v>
                </c:pt>
                <c:pt idx="310">
                  <c:v>#N/A</c:v>
                </c:pt>
                <c:pt idx="311">
                  <c:v>#N/A</c:v>
                </c:pt>
                <c:pt idx="312">
                  <c:v>#N/A</c:v>
                </c:pt>
                <c:pt idx="313">
                  <c:v>#N/A</c:v>
                </c:pt>
                <c:pt idx="314">
                  <c:v>99.213514442108519</c:v>
                </c:pt>
                <c:pt idx="315">
                  <c:v>#N/A</c:v>
                </c:pt>
                <c:pt idx="316">
                  <c:v>#N/A</c:v>
                </c:pt>
                <c:pt idx="317">
                  <c:v>54.598347671324589</c:v>
                </c:pt>
                <c:pt idx="318">
                  <c:v>54.598347671324589</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25.871127887835808</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23.451014696701122</c:v>
                </c:pt>
                <c:pt idx="353">
                  <c:v>#N/A</c:v>
                </c:pt>
                <c:pt idx="354">
                  <c:v>#N/A</c:v>
                </c:pt>
                <c:pt idx="355">
                  <c:v>#N/A</c:v>
                </c:pt>
                <c:pt idx="356">
                  <c:v>29.976400214944054</c:v>
                </c:pt>
                <c:pt idx="357">
                  <c:v>#N/A</c:v>
                </c:pt>
                <c:pt idx="358">
                  <c:v>#N/A</c:v>
                </c:pt>
                <c:pt idx="359">
                  <c:v>#N/A</c:v>
                </c:pt>
                <c:pt idx="360">
                  <c:v>#N/A</c:v>
                </c:pt>
                <c:pt idx="361">
                  <c:v>#N/A</c:v>
                </c:pt>
                <c:pt idx="362">
                  <c:v>#N/A</c:v>
                </c:pt>
                <c:pt idx="363">
                  <c:v>46.18011685930437</c:v>
                </c:pt>
                <c:pt idx="364">
                  <c:v>#N/A</c:v>
                </c:pt>
                <c:pt idx="365">
                  <c:v>#N/A</c:v>
                </c:pt>
                <c:pt idx="366">
                  <c:v>#N/A</c:v>
                </c:pt>
                <c:pt idx="367">
                  <c:v>65.163127945725932</c:v>
                </c:pt>
                <c:pt idx="368">
                  <c:v>#N/A</c:v>
                </c:pt>
                <c:pt idx="369">
                  <c:v>29.615036998345758</c:v>
                </c:pt>
                <c:pt idx="370">
                  <c:v>#N/A</c:v>
                </c:pt>
                <c:pt idx="371">
                  <c:v>#N/A</c:v>
                </c:pt>
                <c:pt idx="372">
                  <c:v>#N/A</c:v>
                </c:pt>
                <c:pt idx="373">
                  <c:v>#N/A</c:v>
                </c:pt>
                <c:pt idx="374">
                  <c:v>28.31306043982315</c:v>
                </c:pt>
                <c:pt idx="375">
                  <c:v>55.108689659789711</c:v>
                </c:pt>
                <c:pt idx="376">
                  <c:v>#N/A</c:v>
                </c:pt>
                <c:pt idx="377">
                  <c:v>99.450401555127584</c:v>
                </c:pt>
                <c:pt idx="378">
                  <c:v>#N/A</c:v>
                </c:pt>
                <c:pt idx="379">
                  <c:v>#N/A</c:v>
                </c:pt>
                <c:pt idx="380">
                  <c:v>41.05230320985779</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62.59682487177777</c:v>
                </c:pt>
                <c:pt idx="395">
                  <c:v>#N/A</c:v>
                </c:pt>
                <c:pt idx="396">
                  <c:v>31.188836067655764</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23.306672076069134</c:v>
                </c:pt>
                <c:pt idx="410">
                  <c:v>22.662308918104834</c:v>
                </c:pt>
                <c:pt idx="411">
                  <c:v>#N/A</c:v>
                </c:pt>
                <c:pt idx="412">
                  <c:v>#N/A</c:v>
                </c:pt>
                <c:pt idx="413">
                  <c:v>#N/A</c:v>
                </c:pt>
                <c:pt idx="414">
                  <c:v>#N/A</c:v>
                </c:pt>
                <c:pt idx="415">
                  <c:v>#N/A</c:v>
                </c:pt>
                <c:pt idx="416">
                  <c:v>#N/A</c:v>
                </c:pt>
                <c:pt idx="417">
                  <c:v>22.975800434117144</c:v>
                </c:pt>
                <c:pt idx="418">
                  <c:v>#N/A</c:v>
                </c:pt>
                <c:pt idx="419">
                  <c:v>50.879866013737832</c:v>
                </c:pt>
                <c:pt idx="420">
                  <c:v>#N/A</c:v>
                </c:pt>
                <c:pt idx="421">
                  <c:v>#N/A</c:v>
                </c:pt>
                <c:pt idx="422">
                  <c:v>#N/A</c:v>
                </c:pt>
                <c:pt idx="423">
                  <c:v>43.747987358820787</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43.845942194715491</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36.970883800927105</c:v>
                </c:pt>
                <c:pt idx="454">
                  <c:v>39.355268418133726</c:v>
                </c:pt>
                <c:pt idx="455">
                  <c:v>39.839722788781685</c:v>
                </c:pt>
                <c:pt idx="456">
                  <c:v>#N/A</c:v>
                </c:pt>
                <c:pt idx="457">
                  <c:v>21.036699443937405</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accent4"/>
                    </a:solidFill>
                    <a:prstDash val="solid"/>
                  </a:ln>
                </c14:spPr>
              </c14:invertSolidFillFmt>
            </c:ext>
            <c:ext xmlns:c16="http://schemas.microsoft.com/office/drawing/2014/chart" uri="{C3380CC4-5D6E-409C-BE32-E72D297353CC}">
              <c16:uniqueId val="{00000000-CCEB-478C-B64A-D5F2D57FB5D9}"/>
            </c:ext>
          </c:extLst>
        </c:ser>
        <c:ser>
          <c:idx val="3"/>
          <c:order val="1"/>
          <c:tx>
            <c:v> Central</c:v>
          </c:tx>
          <c:spPr>
            <a:solidFill>
              <a:srgbClr val="C4BD97"/>
            </a:solidFill>
            <a:ln w="9525">
              <a:solidFill>
                <a:schemeClr val="bg2">
                  <a:lumMod val="50000"/>
                </a:schemeClr>
              </a:solidFill>
              <a:prstDash val="solid"/>
            </a:ln>
          </c:spPr>
          <c:invertIfNegative val="1"/>
          <c:dPt>
            <c:idx val="205"/>
            <c:invertIfNegative val="1"/>
            <c:bubble3D val="0"/>
            <c:spPr>
              <a:solidFill>
                <a:schemeClr val="bg2">
                  <a:lumMod val="75000"/>
                </a:schemeClr>
              </a:solidFill>
              <a:ln w="9525">
                <a:solidFill>
                  <a:schemeClr val="bg2">
                    <a:lumMod val="50000"/>
                  </a:schemeClr>
                </a:solidFill>
                <a:prstDash val="solid"/>
              </a:ln>
            </c:spPr>
            <c:extLst>
              <c:ext xmlns:c16="http://schemas.microsoft.com/office/drawing/2014/chart" uri="{C3380CC4-5D6E-409C-BE32-E72D297353CC}">
                <c16:uniqueId val="{00000002-CCEB-478C-B64A-D5F2D57FB5D9}"/>
              </c:ext>
            </c:extLst>
          </c:dPt>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Project'!$N$25:$N$483</c:f>
              <c:numCache>
                <c:formatCode>0.00</c:formatCode>
                <c:ptCount val="459"/>
                <c:pt idx="0">
                  <c:v>38.013418003360769</c:v>
                </c:pt>
                <c:pt idx="1">
                  <c:v>#N/A</c:v>
                </c:pt>
                <c:pt idx="2">
                  <c:v>44.965310129188374</c:v>
                </c:pt>
                <c:pt idx="3">
                  <c:v>39.304211537291913</c:v>
                </c:pt>
                <c:pt idx="4">
                  <c:v>#N/A</c:v>
                </c:pt>
                <c:pt idx="5">
                  <c:v>53.132318114843407</c:v>
                </c:pt>
                <c:pt idx="6">
                  <c:v>56.388079951306949</c:v>
                </c:pt>
                <c:pt idx="7">
                  <c:v>65.092587527583746</c:v>
                </c:pt>
                <c:pt idx="8">
                  <c:v>58.160796014317633</c:v>
                </c:pt>
                <c:pt idx="9">
                  <c:v>35.289137354382071</c:v>
                </c:pt>
                <c:pt idx="10">
                  <c:v>#N/A</c:v>
                </c:pt>
                <c:pt idx="11">
                  <c:v>#N/A</c:v>
                </c:pt>
                <c:pt idx="12">
                  <c:v>103.65725174346028</c:v>
                </c:pt>
                <c:pt idx="13">
                  <c:v>86.214950903967093</c:v>
                </c:pt>
                <c:pt idx="14">
                  <c:v>#N/A</c:v>
                </c:pt>
                <c:pt idx="15">
                  <c:v>30.733741896417154</c:v>
                </c:pt>
                <c:pt idx="16">
                  <c:v>#N/A</c:v>
                </c:pt>
                <c:pt idx="17">
                  <c:v>#N/A</c:v>
                </c:pt>
                <c:pt idx="18">
                  <c:v>#N/A</c:v>
                </c:pt>
                <c:pt idx="19">
                  <c:v>30.500439701186419</c:v>
                </c:pt>
                <c:pt idx="20">
                  <c:v>#N/A</c:v>
                </c:pt>
                <c:pt idx="21">
                  <c:v>#N/A</c:v>
                </c:pt>
                <c:pt idx="22">
                  <c:v>#N/A</c:v>
                </c:pt>
                <c:pt idx="23">
                  <c:v>29.104597231715434</c:v>
                </c:pt>
                <c:pt idx="24">
                  <c:v>32.345924200284877</c:v>
                </c:pt>
                <c:pt idx="25">
                  <c:v>32.345924200284877</c:v>
                </c:pt>
                <c:pt idx="26">
                  <c:v>31.663454595167053</c:v>
                </c:pt>
                <c:pt idx="27">
                  <c:v>56.070879356916144</c:v>
                </c:pt>
                <c:pt idx="28">
                  <c:v>#N/A</c:v>
                </c:pt>
                <c:pt idx="29">
                  <c:v>#N/A</c:v>
                </c:pt>
                <c:pt idx="30">
                  <c:v>#N/A</c:v>
                </c:pt>
                <c:pt idx="31">
                  <c:v>29.287638060694395</c:v>
                </c:pt>
                <c:pt idx="32">
                  <c:v>20.681229012034812</c:v>
                </c:pt>
                <c:pt idx="33">
                  <c:v>30.249359276494516</c:v>
                </c:pt>
                <c:pt idx="34">
                  <c:v>23.479301965715216</c:v>
                </c:pt>
                <c:pt idx="35">
                  <c:v>33.836475025827212</c:v>
                </c:pt>
                <c:pt idx="36">
                  <c:v>#N/A</c:v>
                </c:pt>
                <c:pt idx="37">
                  <c:v>#N/A</c:v>
                </c:pt>
                <c:pt idx="38">
                  <c:v>29.882598345488308</c:v>
                </c:pt>
                <c:pt idx="39">
                  <c:v>27.349476433491358</c:v>
                </c:pt>
                <c:pt idx="40">
                  <c:v>#N/A</c:v>
                </c:pt>
                <c:pt idx="41">
                  <c:v>#N/A</c:v>
                </c:pt>
                <c:pt idx="42">
                  <c:v>35.167475162048312</c:v>
                </c:pt>
                <c:pt idx="43">
                  <c:v>#N/A</c:v>
                </c:pt>
                <c:pt idx="44">
                  <c:v>#N/A</c:v>
                </c:pt>
                <c:pt idx="45">
                  <c:v>#N/A</c:v>
                </c:pt>
                <c:pt idx="46">
                  <c:v>31.61899574655801</c:v>
                </c:pt>
                <c:pt idx="47">
                  <c:v>#N/A</c:v>
                </c:pt>
                <c:pt idx="48">
                  <c:v>#N/A</c:v>
                </c:pt>
                <c:pt idx="49">
                  <c:v>28.447739663081435</c:v>
                </c:pt>
                <c:pt idx="50">
                  <c:v>#N/A</c:v>
                </c:pt>
                <c:pt idx="51">
                  <c:v>#N/A</c:v>
                </c:pt>
                <c:pt idx="52">
                  <c:v>28.189204973080848</c:v>
                </c:pt>
                <c:pt idx="53">
                  <c:v>32.23873744634745</c:v>
                </c:pt>
                <c:pt idx="54">
                  <c:v>29.848839974594664</c:v>
                </c:pt>
                <c:pt idx="55">
                  <c:v>#N/A</c:v>
                </c:pt>
                <c:pt idx="56">
                  <c:v>32.463345248197214</c:v>
                </c:pt>
                <c:pt idx="57">
                  <c:v>#N/A</c:v>
                </c:pt>
                <c:pt idx="58">
                  <c:v>36.142480892429596</c:v>
                </c:pt>
                <c:pt idx="59">
                  <c:v>#N/A</c:v>
                </c:pt>
                <c:pt idx="60">
                  <c:v>#N/A</c:v>
                </c:pt>
                <c:pt idx="61">
                  <c:v>#N/A</c:v>
                </c:pt>
                <c:pt idx="62">
                  <c:v>#N/A</c:v>
                </c:pt>
                <c:pt idx="63">
                  <c:v>#N/A</c:v>
                </c:pt>
                <c:pt idx="64">
                  <c:v>#N/A</c:v>
                </c:pt>
                <c:pt idx="65">
                  <c:v>43.808716204874713</c:v>
                </c:pt>
                <c:pt idx="66">
                  <c:v>31.166418027991043</c:v>
                </c:pt>
                <c:pt idx="67">
                  <c:v>42.547401751421354</c:v>
                </c:pt>
                <c:pt idx="68">
                  <c:v>#N/A</c:v>
                </c:pt>
                <c:pt idx="69">
                  <c:v>38.70349483869628</c:v>
                </c:pt>
                <c:pt idx="70">
                  <c:v>#N/A</c:v>
                </c:pt>
                <c:pt idx="71">
                  <c:v>#N/A</c:v>
                </c:pt>
                <c:pt idx="72">
                  <c:v>#N/A</c:v>
                </c:pt>
                <c:pt idx="73">
                  <c:v>#N/A</c:v>
                </c:pt>
                <c:pt idx="74">
                  <c:v>#N/A</c:v>
                </c:pt>
                <c:pt idx="75">
                  <c:v>#N/A</c:v>
                </c:pt>
                <c:pt idx="76">
                  <c:v>#N/A</c:v>
                </c:pt>
                <c:pt idx="77">
                  <c:v>#N/A</c:v>
                </c:pt>
                <c:pt idx="78">
                  <c:v>#N/A</c:v>
                </c:pt>
                <c:pt idx="79">
                  <c:v>48.188657315142819</c:v>
                </c:pt>
                <c:pt idx="80">
                  <c:v>67.692899389060543</c:v>
                </c:pt>
                <c:pt idx="81">
                  <c:v>47.019274537245082</c:v>
                </c:pt>
                <c:pt idx="82">
                  <c:v>42.706223463245287</c:v>
                </c:pt>
                <c:pt idx="83">
                  <c:v>47.845312788598967</c:v>
                </c:pt>
                <c:pt idx="84">
                  <c:v>#N/A</c:v>
                </c:pt>
                <c:pt idx="85">
                  <c:v>#N/A</c:v>
                </c:pt>
                <c:pt idx="86">
                  <c:v>40.700221870505935</c:v>
                </c:pt>
                <c:pt idx="87">
                  <c:v>45.053462613489053</c:v>
                </c:pt>
                <c:pt idx="88">
                  <c:v>40.700221870505935</c:v>
                </c:pt>
                <c:pt idx="89">
                  <c:v>30.19549364223635</c:v>
                </c:pt>
                <c:pt idx="90">
                  <c:v>#N/A</c:v>
                </c:pt>
                <c:pt idx="91">
                  <c:v>50.182016640701669</c:v>
                </c:pt>
                <c:pt idx="92">
                  <c:v>62.260015878602886</c:v>
                </c:pt>
                <c:pt idx="93">
                  <c:v>44.799987588404264</c:v>
                </c:pt>
                <c:pt idx="94">
                  <c:v>46.279232461606284</c:v>
                </c:pt>
                <c:pt idx="95">
                  <c:v>45.645270373091194</c:v>
                </c:pt>
                <c:pt idx="96">
                  <c:v>#N/A</c:v>
                </c:pt>
                <c:pt idx="97">
                  <c:v>#N/A</c:v>
                </c:pt>
                <c:pt idx="98">
                  <c:v>58.255229151859915</c:v>
                </c:pt>
                <c:pt idx="99">
                  <c:v>62.182740434537962</c:v>
                </c:pt>
                <c:pt idx="100">
                  <c:v>#N/A</c:v>
                </c:pt>
                <c:pt idx="101">
                  <c:v>69.893726427191709</c:v>
                </c:pt>
                <c:pt idx="102">
                  <c:v>69.893726427191709</c:v>
                </c:pt>
                <c:pt idx="103">
                  <c:v>69.893726427191709</c:v>
                </c:pt>
                <c:pt idx="104">
                  <c:v>77.820169240522148</c:v>
                </c:pt>
                <c:pt idx="105">
                  <c:v>63.437807849517256</c:v>
                </c:pt>
                <c:pt idx="106">
                  <c:v>37.917175184055345</c:v>
                </c:pt>
                <c:pt idx="107">
                  <c:v>#N/A</c:v>
                </c:pt>
                <c:pt idx="108">
                  <c:v>#N/A</c:v>
                </c:pt>
                <c:pt idx="109">
                  <c:v>#N/A</c:v>
                </c:pt>
                <c:pt idx="110">
                  <c:v>58.002879536333459</c:v>
                </c:pt>
                <c:pt idx="111">
                  <c:v>68.176143117998407</c:v>
                </c:pt>
                <c:pt idx="112">
                  <c:v>69.638309499697598</c:v>
                </c:pt>
                <c:pt idx="113">
                  <c:v>59.855883476123431</c:v>
                </c:pt>
                <c:pt idx="114">
                  <c:v>#N/A</c:v>
                </c:pt>
                <c:pt idx="115">
                  <c:v>51.938751354948337</c:v>
                </c:pt>
                <c:pt idx="116">
                  <c:v>45.364676206060679</c:v>
                </c:pt>
                <c:pt idx="117">
                  <c:v>50.745874312306867</c:v>
                </c:pt>
                <c:pt idx="118">
                  <c:v>40.748233877853743</c:v>
                </c:pt>
                <c:pt idx="119">
                  <c:v>47.539606190829382</c:v>
                </c:pt>
                <c:pt idx="120">
                  <c:v>45.636646326288471</c:v>
                </c:pt>
                <c:pt idx="121">
                  <c:v>45.636646326288471</c:v>
                </c:pt>
                <c:pt idx="122">
                  <c:v>47.100264497028789</c:v>
                </c:pt>
                <c:pt idx="123">
                  <c:v>46.524594597620656</c:v>
                </c:pt>
                <c:pt idx="124">
                  <c:v>69.653974579169443</c:v>
                </c:pt>
                <c:pt idx="125">
                  <c:v>#N/A</c:v>
                </c:pt>
                <c:pt idx="126">
                  <c:v>59.163711124308179</c:v>
                </c:pt>
                <c:pt idx="127">
                  <c:v>60.519647869889056</c:v>
                </c:pt>
                <c:pt idx="128">
                  <c:v>#N/A</c:v>
                </c:pt>
                <c:pt idx="129">
                  <c:v>#N/A</c:v>
                </c:pt>
                <c:pt idx="130">
                  <c:v>#N/A</c:v>
                </c:pt>
                <c:pt idx="131">
                  <c:v>#N/A</c:v>
                </c:pt>
                <c:pt idx="132">
                  <c:v>#N/A</c:v>
                </c:pt>
                <c:pt idx="133">
                  <c:v>56.853551947940218</c:v>
                </c:pt>
                <c:pt idx="134">
                  <c:v>49.92790280996897</c:v>
                </c:pt>
                <c:pt idx="135">
                  <c:v>#N/A</c:v>
                </c:pt>
                <c:pt idx="136">
                  <c:v>#N/A</c:v>
                </c:pt>
                <c:pt idx="137">
                  <c:v>54.830965010129283</c:v>
                </c:pt>
                <c:pt idx="138">
                  <c:v>48.80629093644994</c:v>
                </c:pt>
                <c:pt idx="139">
                  <c:v>52.08761147018577</c:v>
                </c:pt>
                <c:pt idx="140">
                  <c:v>60.237561230018571</c:v>
                </c:pt>
                <c:pt idx="141">
                  <c:v>#N/A</c:v>
                </c:pt>
                <c:pt idx="142">
                  <c:v>42.117213860297248</c:v>
                </c:pt>
                <c:pt idx="143">
                  <c:v>54.727108805299942</c:v>
                </c:pt>
                <c:pt idx="144">
                  <c:v>54.385225276880718</c:v>
                </c:pt>
                <c:pt idx="145">
                  <c:v>#N/A</c:v>
                </c:pt>
                <c:pt idx="146">
                  <c:v>79.177478680177785</c:v>
                </c:pt>
                <c:pt idx="147">
                  <c:v>63.312543701608284</c:v>
                </c:pt>
                <c:pt idx="148">
                  <c:v>#N/A</c:v>
                </c:pt>
                <c:pt idx="149">
                  <c:v>#N/A</c:v>
                </c:pt>
                <c:pt idx="150">
                  <c:v>#N/A</c:v>
                </c:pt>
                <c:pt idx="151">
                  <c:v>#N/A</c:v>
                </c:pt>
                <c:pt idx="152">
                  <c:v>53.915746345433718</c:v>
                </c:pt>
                <c:pt idx="153">
                  <c:v>#N/A</c:v>
                </c:pt>
                <c:pt idx="154">
                  <c:v>#N/A</c:v>
                </c:pt>
                <c:pt idx="155">
                  <c:v>#N/A</c:v>
                </c:pt>
                <c:pt idx="156">
                  <c:v>#N/A</c:v>
                </c:pt>
                <c:pt idx="157">
                  <c:v>#N/A</c:v>
                </c:pt>
                <c:pt idx="158">
                  <c:v>64.856765961807611</c:v>
                </c:pt>
                <c:pt idx="159">
                  <c:v>#N/A</c:v>
                </c:pt>
                <c:pt idx="160">
                  <c:v>#N/A</c:v>
                </c:pt>
                <c:pt idx="161">
                  <c:v>49.314544811130183</c:v>
                </c:pt>
                <c:pt idx="162">
                  <c:v>#N/A</c:v>
                </c:pt>
                <c:pt idx="163">
                  <c:v>#N/A</c:v>
                </c:pt>
                <c:pt idx="164">
                  <c:v>#N/A</c:v>
                </c:pt>
                <c:pt idx="165">
                  <c:v>#N/A</c:v>
                </c:pt>
                <c:pt idx="166">
                  <c:v>#N/A</c:v>
                </c:pt>
                <c:pt idx="167">
                  <c:v>#N/A</c:v>
                </c:pt>
                <c:pt idx="168">
                  <c:v>41.922839725447197</c:v>
                </c:pt>
                <c:pt idx="169">
                  <c:v>#N/A</c:v>
                </c:pt>
                <c:pt idx="170">
                  <c:v>#N/A</c:v>
                </c:pt>
                <c:pt idx="171">
                  <c:v>#N/A</c:v>
                </c:pt>
                <c:pt idx="172">
                  <c:v>46.929544298752234</c:v>
                </c:pt>
                <c:pt idx="173">
                  <c:v>43.692388779521941</c:v>
                </c:pt>
                <c:pt idx="174">
                  <c:v>#N/A</c:v>
                </c:pt>
                <c:pt idx="175">
                  <c:v>52.515102319091156</c:v>
                </c:pt>
                <c:pt idx="176">
                  <c:v>48.066131348317782</c:v>
                </c:pt>
                <c:pt idx="177">
                  <c:v>70.681416816619148</c:v>
                </c:pt>
                <c:pt idx="178">
                  <c:v>#N/A</c:v>
                </c:pt>
                <c:pt idx="179">
                  <c:v>#N/A</c:v>
                </c:pt>
                <c:pt idx="180">
                  <c:v>65.836091461124738</c:v>
                </c:pt>
                <c:pt idx="181">
                  <c:v>#N/A</c:v>
                </c:pt>
                <c:pt idx="182">
                  <c:v>#N/A</c:v>
                </c:pt>
                <c:pt idx="183">
                  <c:v>#N/A</c:v>
                </c:pt>
                <c:pt idx="184">
                  <c:v>#N/A</c:v>
                </c:pt>
                <c:pt idx="185">
                  <c:v>36.072305709665784</c:v>
                </c:pt>
                <c:pt idx="186">
                  <c:v>40.551873085375917</c:v>
                </c:pt>
                <c:pt idx="187">
                  <c:v>57.936215493697823</c:v>
                </c:pt>
                <c:pt idx="188">
                  <c:v>#N/A</c:v>
                </c:pt>
                <c:pt idx="189">
                  <c:v>#N/A</c:v>
                </c:pt>
                <c:pt idx="190">
                  <c:v>29.674175147690317</c:v>
                </c:pt>
                <c:pt idx="191">
                  <c:v>#N/A</c:v>
                </c:pt>
                <c:pt idx="192">
                  <c:v>#N/A</c:v>
                </c:pt>
                <c:pt idx="193">
                  <c:v>#N/A</c:v>
                </c:pt>
                <c:pt idx="194">
                  <c:v>32.654376462142217</c:v>
                </c:pt>
                <c:pt idx="195">
                  <c:v>#N/A</c:v>
                </c:pt>
                <c:pt idx="196">
                  <c:v>54.504524097106078</c:v>
                </c:pt>
                <c:pt idx="197">
                  <c:v>89.01603522692686</c:v>
                </c:pt>
                <c:pt idx="198">
                  <c:v>#N/A</c:v>
                </c:pt>
                <c:pt idx="199">
                  <c:v>#N/A</c:v>
                </c:pt>
                <c:pt idx="200">
                  <c:v>#N/A</c:v>
                </c:pt>
                <c:pt idx="201">
                  <c:v>42.460298850528098</c:v>
                </c:pt>
                <c:pt idx="202">
                  <c:v>44.728011545335065</c:v>
                </c:pt>
                <c:pt idx="203">
                  <c:v>33.531312139999429</c:v>
                </c:pt>
                <c:pt idx="204">
                  <c:v>37.345837304039982</c:v>
                </c:pt>
                <c:pt idx="205">
                  <c:v>#N/A</c:v>
                </c:pt>
                <c:pt idx="206">
                  <c:v>#N/A</c:v>
                </c:pt>
                <c:pt idx="207">
                  <c:v>55.324814515735852</c:v>
                </c:pt>
                <c:pt idx="208">
                  <c:v>64.457304654231351</c:v>
                </c:pt>
                <c:pt idx="209">
                  <c:v>63.872116414835354</c:v>
                </c:pt>
                <c:pt idx="210">
                  <c:v>74.930788164405485</c:v>
                </c:pt>
                <c:pt idx="211">
                  <c:v>73.153276048590612</c:v>
                </c:pt>
                <c:pt idx="212">
                  <c:v>#N/A</c:v>
                </c:pt>
                <c:pt idx="213">
                  <c:v>#N/A</c:v>
                </c:pt>
                <c:pt idx="214">
                  <c:v>#N/A</c:v>
                </c:pt>
                <c:pt idx="215">
                  <c:v>#N/A</c:v>
                </c:pt>
                <c:pt idx="216">
                  <c:v>#N/A</c:v>
                </c:pt>
                <c:pt idx="217">
                  <c:v>#N/A</c:v>
                </c:pt>
                <c:pt idx="218">
                  <c:v>36.754193468456037</c:v>
                </c:pt>
                <c:pt idx="219">
                  <c:v>30.467291954114874</c:v>
                </c:pt>
                <c:pt idx="220">
                  <c:v>#N/A</c:v>
                </c:pt>
                <c:pt idx="221">
                  <c:v>26.941640965238033</c:v>
                </c:pt>
                <c:pt idx="222">
                  <c:v>28.642544022196628</c:v>
                </c:pt>
                <c:pt idx="223">
                  <c:v>43.693622439299006</c:v>
                </c:pt>
                <c:pt idx="224">
                  <c:v>#N/A</c:v>
                </c:pt>
                <c:pt idx="225">
                  <c:v>#N/A</c:v>
                </c:pt>
                <c:pt idx="226">
                  <c:v>27.295194823936047</c:v>
                </c:pt>
                <c:pt idx="227">
                  <c:v>#N/A</c:v>
                </c:pt>
                <c:pt idx="228">
                  <c:v>28.231983333437167</c:v>
                </c:pt>
                <c:pt idx="229">
                  <c:v>30.765361043834591</c:v>
                </c:pt>
                <c:pt idx="230">
                  <c:v>#N/A</c:v>
                </c:pt>
                <c:pt idx="231">
                  <c:v>#N/A</c:v>
                </c:pt>
                <c:pt idx="232">
                  <c:v>#N/A</c:v>
                </c:pt>
                <c:pt idx="233">
                  <c:v>74.207556798148431</c:v>
                </c:pt>
                <c:pt idx="234">
                  <c:v>114.75556091291998</c:v>
                </c:pt>
                <c:pt idx="235">
                  <c:v>43.899037690177529</c:v>
                </c:pt>
                <c:pt idx="236">
                  <c:v>75.692554949116953</c:v>
                </c:pt>
                <c:pt idx="237">
                  <c:v>43.82630651435661</c:v>
                </c:pt>
                <c:pt idx="238">
                  <c:v>58.362513339446863</c:v>
                </c:pt>
                <c:pt idx="239">
                  <c:v>34.121937944722411</c:v>
                </c:pt>
                <c:pt idx="240">
                  <c:v>32.152379538361934</c:v>
                </c:pt>
                <c:pt idx="241">
                  <c:v>34.871619214017116</c:v>
                </c:pt>
                <c:pt idx="242">
                  <c:v>34.871619214017116</c:v>
                </c:pt>
                <c:pt idx="243">
                  <c:v>52.909735252499516</c:v>
                </c:pt>
                <c:pt idx="244">
                  <c:v>30.394297747074301</c:v>
                </c:pt>
                <c:pt idx="245">
                  <c:v>39.045166667061395</c:v>
                </c:pt>
                <c:pt idx="246">
                  <c:v>66.483851553677411</c:v>
                </c:pt>
                <c:pt idx="247">
                  <c:v>35.707477470286676</c:v>
                </c:pt>
                <c:pt idx="248">
                  <c:v>33.543387926632953</c:v>
                </c:pt>
                <c:pt idx="249">
                  <c:v>#N/A</c:v>
                </c:pt>
                <c:pt idx="250">
                  <c:v>#N/A</c:v>
                </c:pt>
                <c:pt idx="251">
                  <c:v>#N/A</c:v>
                </c:pt>
                <c:pt idx="252">
                  <c:v>26.018100113196525</c:v>
                </c:pt>
                <c:pt idx="253">
                  <c:v>#N/A</c:v>
                </c:pt>
                <c:pt idx="254">
                  <c:v>#N/A</c:v>
                </c:pt>
                <c:pt idx="255">
                  <c:v>#N/A</c:v>
                </c:pt>
                <c:pt idx="256">
                  <c:v>38.373241882406461</c:v>
                </c:pt>
                <c:pt idx="257">
                  <c:v>#N/A</c:v>
                </c:pt>
                <c:pt idx="258">
                  <c:v>41.244359451266739</c:v>
                </c:pt>
                <c:pt idx="259">
                  <c:v>41.276937721901092</c:v>
                </c:pt>
                <c:pt idx="260">
                  <c:v>#N/A</c:v>
                </c:pt>
                <c:pt idx="261">
                  <c:v>#N/A</c:v>
                </c:pt>
                <c:pt idx="262">
                  <c:v>33.893821364846751</c:v>
                </c:pt>
                <c:pt idx="263">
                  <c:v>28.532860718933016</c:v>
                </c:pt>
                <c:pt idx="264">
                  <c:v>30.950899762910357</c:v>
                </c:pt>
                <c:pt idx="265">
                  <c:v>30.467291954114874</c:v>
                </c:pt>
                <c:pt idx="266">
                  <c:v>#N/A</c:v>
                </c:pt>
                <c:pt idx="267">
                  <c:v>#N/A</c:v>
                </c:pt>
                <c:pt idx="268">
                  <c:v>#N/A</c:v>
                </c:pt>
                <c:pt idx="269">
                  <c:v>#N/A</c:v>
                </c:pt>
                <c:pt idx="270">
                  <c:v>#N/A</c:v>
                </c:pt>
                <c:pt idx="271">
                  <c:v>#N/A</c:v>
                </c:pt>
                <c:pt idx="272">
                  <c:v>#N/A</c:v>
                </c:pt>
                <c:pt idx="273">
                  <c:v>#N/A</c:v>
                </c:pt>
                <c:pt idx="274">
                  <c:v>53.635764000147077</c:v>
                </c:pt>
                <c:pt idx="275">
                  <c:v>#N/A</c:v>
                </c:pt>
                <c:pt idx="276">
                  <c:v>89.685730912059853</c:v>
                </c:pt>
                <c:pt idx="277">
                  <c:v>54.508351143706008</c:v>
                </c:pt>
                <c:pt idx="278">
                  <c:v>58.488883941681877</c:v>
                </c:pt>
                <c:pt idx="279">
                  <c:v>68.514677204979947</c:v>
                </c:pt>
                <c:pt idx="280">
                  <c:v>#N/A</c:v>
                </c:pt>
                <c:pt idx="281">
                  <c:v>#N/A</c:v>
                </c:pt>
                <c:pt idx="282">
                  <c:v>#N/A</c:v>
                </c:pt>
                <c:pt idx="283">
                  <c:v>49.777117733537182</c:v>
                </c:pt>
                <c:pt idx="284">
                  <c:v>38.791482448461672</c:v>
                </c:pt>
                <c:pt idx="285">
                  <c:v>29.665344048573203</c:v>
                </c:pt>
                <c:pt idx="286">
                  <c:v>31.135628416086664</c:v>
                </c:pt>
                <c:pt idx="287">
                  <c:v>30.706255526973003</c:v>
                </c:pt>
                <c:pt idx="288">
                  <c:v>#N/A</c:v>
                </c:pt>
                <c:pt idx="289">
                  <c:v>#N/A</c:v>
                </c:pt>
                <c:pt idx="290">
                  <c:v>#N/A</c:v>
                </c:pt>
                <c:pt idx="291">
                  <c:v>121.21626405645472</c:v>
                </c:pt>
                <c:pt idx="292">
                  <c:v>72.984050360380778</c:v>
                </c:pt>
                <c:pt idx="293">
                  <c:v>117.93492210586534</c:v>
                </c:pt>
                <c:pt idx="294">
                  <c:v>76.716147864551672</c:v>
                </c:pt>
                <c:pt idx="295">
                  <c:v>62.002788847822259</c:v>
                </c:pt>
                <c:pt idx="296">
                  <c:v>#N/A</c:v>
                </c:pt>
                <c:pt idx="297">
                  <c:v>#N/A</c:v>
                </c:pt>
                <c:pt idx="298">
                  <c:v>#N/A</c:v>
                </c:pt>
                <c:pt idx="299">
                  <c:v>#N/A</c:v>
                </c:pt>
                <c:pt idx="300">
                  <c:v>#N/A</c:v>
                </c:pt>
                <c:pt idx="301">
                  <c:v>#N/A</c:v>
                </c:pt>
                <c:pt idx="302">
                  <c:v>66.575902286101979</c:v>
                </c:pt>
                <c:pt idx="303">
                  <c:v>#N/A</c:v>
                </c:pt>
                <c:pt idx="304">
                  <c:v>#N/A</c:v>
                </c:pt>
                <c:pt idx="305">
                  <c:v>21.152135019876333</c:v>
                </c:pt>
                <c:pt idx="306">
                  <c:v>22.526185011294277</c:v>
                </c:pt>
                <c:pt idx="307">
                  <c:v>23.087664160673487</c:v>
                </c:pt>
                <c:pt idx="308">
                  <c:v>19.088818668497865</c:v>
                </c:pt>
                <c:pt idx="309">
                  <c:v>19.088818668497865</c:v>
                </c:pt>
                <c:pt idx="310">
                  <c:v>20.371375972023699</c:v>
                </c:pt>
                <c:pt idx="311">
                  <c:v>20.792870738162801</c:v>
                </c:pt>
                <c:pt idx="312">
                  <c:v>22.749311529718586</c:v>
                </c:pt>
                <c:pt idx="313">
                  <c:v>23.802335017618979</c:v>
                </c:pt>
                <c:pt idx="314">
                  <c:v>#N/A</c:v>
                </c:pt>
                <c:pt idx="315">
                  <c:v>28.278431754609837</c:v>
                </c:pt>
                <c:pt idx="316">
                  <c:v>27.992099572543765</c:v>
                </c:pt>
                <c:pt idx="317">
                  <c:v>#N/A</c:v>
                </c:pt>
                <c:pt idx="318">
                  <c:v>#N/A</c:v>
                </c:pt>
                <c:pt idx="319">
                  <c:v>46.755812325420841</c:v>
                </c:pt>
                <c:pt idx="320">
                  <c:v>88.414655526823651</c:v>
                </c:pt>
                <c:pt idx="321">
                  <c:v>46.699880728783633</c:v>
                </c:pt>
                <c:pt idx="322">
                  <c:v>28.871781721498085</c:v>
                </c:pt>
                <c:pt idx="323">
                  <c:v>26.151657001221626</c:v>
                </c:pt>
                <c:pt idx="324">
                  <c:v>22.491567923711845</c:v>
                </c:pt>
                <c:pt idx="325">
                  <c:v>21.969272651879017</c:v>
                </c:pt>
                <c:pt idx="326">
                  <c:v>#N/A</c:v>
                </c:pt>
                <c:pt idx="327">
                  <c:v>#N/A</c:v>
                </c:pt>
                <c:pt idx="328">
                  <c:v>68.797187667422037</c:v>
                </c:pt>
                <c:pt idx="329">
                  <c:v>67.429640198337509</c:v>
                </c:pt>
                <c:pt idx="330">
                  <c:v>55.529234054926526</c:v>
                </c:pt>
                <c:pt idx="331">
                  <c:v>#N/A</c:v>
                </c:pt>
                <c:pt idx="332">
                  <c:v>45.797879599373928</c:v>
                </c:pt>
                <c:pt idx="333">
                  <c:v>#N/A</c:v>
                </c:pt>
                <c:pt idx="334">
                  <c:v>#N/A</c:v>
                </c:pt>
                <c:pt idx="335">
                  <c:v>36.645353560290687</c:v>
                </c:pt>
                <c:pt idx="336">
                  <c:v>#N/A</c:v>
                </c:pt>
                <c:pt idx="337">
                  <c:v>20.080746491127975</c:v>
                </c:pt>
                <c:pt idx="338">
                  <c:v>#N/A</c:v>
                </c:pt>
                <c:pt idx="339">
                  <c:v>49.657255712408734</c:v>
                </c:pt>
                <c:pt idx="340">
                  <c:v>35.83728261922969</c:v>
                </c:pt>
                <c:pt idx="341">
                  <c:v>39.004398122364911</c:v>
                </c:pt>
                <c:pt idx="342">
                  <c:v>#N/A</c:v>
                </c:pt>
                <c:pt idx="343">
                  <c:v>#N/A</c:v>
                </c:pt>
                <c:pt idx="344">
                  <c:v>19.963298412542677</c:v>
                </c:pt>
                <c:pt idx="345">
                  <c:v>22.658314283599726</c:v>
                </c:pt>
                <c:pt idx="346">
                  <c:v>21.28516757713788</c:v>
                </c:pt>
                <c:pt idx="347">
                  <c:v>32.153243113337396</c:v>
                </c:pt>
                <c:pt idx="348">
                  <c:v>25.024242682690453</c:v>
                </c:pt>
                <c:pt idx="349">
                  <c:v>21.839339068529853</c:v>
                </c:pt>
                <c:pt idx="350">
                  <c:v>23.353106987621921</c:v>
                </c:pt>
                <c:pt idx="351">
                  <c:v>22.834677594147632</c:v>
                </c:pt>
                <c:pt idx="352">
                  <c:v>#N/A</c:v>
                </c:pt>
                <c:pt idx="353">
                  <c:v>23.451014696701122</c:v>
                </c:pt>
                <c:pt idx="354">
                  <c:v>20.595903833388441</c:v>
                </c:pt>
                <c:pt idx="355">
                  <c:v>34.187578334150125</c:v>
                </c:pt>
                <c:pt idx="356">
                  <c:v>#N/A</c:v>
                </c:pt>
                <c:pt idx="357">
                  <c:v>#N/A</c:v>
                </c:pt>
                <c:pt idx="358">
                  <c:v>49.259029907606632</c:v>
                </c:pt>
                <c:pt idx="359">
                  <c:v>30.555229509073477</c:v>
                </c:pt>
                <c:pt idx="360">
                  <c:v>30.555229509073477</c:v>
                </c:pt>
                <c:pt idx="361">
                  <c:v>22.600021826237793</c:v>
                </c:pt>
                <c:pt idx="362">
                  <c:v>30.555229509073477</c:v>
                </c:pt>
                <c:pt idx="363">
                  <c:v>#N/A</c:v>
                </c:pt>
                <c:pt idx="364">
                  <c:v>21.715052003271897</c:v>
                </c:pt>
                <c:pt idx="365">
                  <c:v>44.612080149942102</c:v>
                </c:pt>
                <c:pt idx="366">
                  <c:v>38.44357959424039</c:v>
                </c:pt>
                <c:pt idx="367">
                  <c:v>#N/A</c:v>
                </c:pt>
                <c:pt idx="368">
                  <c:v>#N/A</c:v>
                </c:pt>
                <c:pt idx="369">
                  <c:v>#N/A</c:v>
                </c:pt>
                <c:pt idx="370">
                  <c:v>21.544890350978381</c:v>
                </c:pt>
                <c:pt idx="371">
                  <c:v>27.023495522865964</c:v>
                </c:pt>
                <c:pt idx="372">
                  <c:v>18.241277502276773</c:v>
                </c:pt>
                <c:pt idx="373">
                  <c:v>20.304798434744718</c:v>
                </c:pt>
                <c:pt idx="374">
                  <c:v>#N/A</c:v>
                </c:pt>
                <c:pt idx="375">
                  <c:v>#N/A</c:v>
                </c:pt>
                <c:pt idx="376">
                  <c:v>34.933157783266523</c:v>
                </c:pt>
                <c:pt idx="377">
                  <c:v>#N/A</c:v>
                </c:pt>
                <c:pt idx="378">
                  <c:v>#N/A</c:v>
                </c:pt>
                <c:pt idx="379">
                  <c:v>21.120506300159033</c:v>
                </c:pt>
                <c:pt idx="380">
                  <c:v>#N/A</c:v>
                </c:pt>
                <c:pt idx="381">
                  <c:v>19.99903318378469</c:v>
                </c:pt>
                <c:pt idx="382">
                  <c:v>19.034196993167502</c:v>
                </c:pt>
                <c:pt idx="383">
                  <c:v>18.042192735762736</c:v>
                </c:pt>
                <c:pt idx="384">
                  <c:v>19.520224763683341</c:v>
                </c:pt>
                <c:pt idx="385">
                  <c:v>22.148346494422601</c:v>
                </c:pt>
                <c:pt idx="386">
                  <c:v>19.899619018110037</c:v>
                </c:pt>
                <c:pt idx="387">
                  <c:v>31.811008327141224</c:v>
                </c:pt>
                <c:pt idx="388">
                  <c:v>18.081958953337455</c:v>
                </c:pt>
                <c:pt idx="389">
                  <c:v>28.767829348712588</c:v>
                </c:pt>
                <c:pt idx="390">
                  <c:v>28.029280064474069</c:v>
                </c:pt>
                <c:pt idx="391">
                  <c:v>#N/A</c:v>
                </c:pt>
                <c:pt idx="392">
                  <c:v>#N/A</c:v>
                </c:pt>
                <c:pt idx="393">
                  <c:v>#N/A</c:v>
                </c:pt>
                <c:pt idx="394">
                  <c:v>#N/A</c:v>
                </c:pt>
                <c:pt idx="395">
                  <c:v>23.886777106204526</c:v>
                </c:pt>
                <c:pt idx="396">
                  <c:v>#N/A</c:v>
                </c:pt>
                <c:pt idx="397">
                  <c:v>17.517488408444905</c:v>
                </c:pt>
                <c:pt idx="398">
                  <c:v>23.739655625497985</c:v>
                </c:pt>
                <c:pt idx="399">
                  <c:v>#N/A</c:v>
                </c:pt>
                <c:pt idx="400">
                  <c:v>21.311151033147734</c:v>
                </c:pt>
                <c:pt idx="401">
                  <c:v>23.05670275619477</c:v>
                </c:pt>
                <c:pt idx="402">
                  <c:v>40.709192474593273</c:v>
                </c:pt>
                <c:pt idx="403">
                  <c:v>20.199142676265645</c:v>
                </c:pt>
                <c:pt idx="404">
                  <c:v>#N/A</c:v>
                </c:pt>
                <c:pt idx="405">
                  <c:v>37.002609562150212</c:v>
                </c:pt>
                <c:pt idx="406">
                  <c:v>21.429837853447129</c:v>
                </c:pt>
                <c:pt idx="407">
                  <c:v>26.73698069134209</c:v>
                </c:pt>
                <c:pt idx="408">
                  <c:v>51.159919282624038</c:v>
                </c:pt>
                <c:pt idx="409">
                  <c:v>#N/A</c:v>
                </c:pt>
                <c:pt idx="410">
                  <c:v>#N/A</c:v>
                </c:pt>
                <c:pt idx="411">
                  <c:v>17.475759029005935</c:v>
                </c:pt>
                <c:pt idx="412">
                  <c:v>13.437875899658936</c:v>
                </c:pt>
                <c:pt idx="413">
                  <c:v>13.225922021115414</c:v>
                </c:pt>
                <c:pt idx="414">
                  <c:v>14.229285881159333</c:v>
                </c:pt>
                <c:pt idx="415">
                  <c:v>13.225922021115414</c:v>
                </c:pt>
                <c:pt idx="416">
                  <c:v>19.949178396198704</c:v>
                </c:pt>
                <c:pt idx="417">
                  <c:v>#N/A</c:v>
                </c:pt>
                <c:pt idx="418">
                  <c:v>31.730524295594126</c:v>
                </c:pt>
                <c:pt idx="419">
                  <c:v>#N/A</c:v>
                </c:pt>
                <c:pt idx="420">
                  <c:v>#N/A</c:v>
                </c:pt>
                <c:pt idx="421">
                  <c:v>#N/A</c:v>
                </c:pt>
                <c:pt idx="422">
                  <c:v>20.004049885743079</c:v>
                </c:pt>
                <c:pt idx="423">
                  <c:v>#N/A</c:v>
                </c:pt>
                <c:pt idx="424">
                  <c:v>#N/A</c:v>
                </c:pt>
                <c:pt idx="425">
                  <c:v>#N/A</c:v>
                </c:pt>
                <c:pt idx="426">
                  <c:v>33.635735166914436</c:v>
                </c:pt>
                <c:pt idx="427">
                  <c:v>#N/A</c:v>
                </c:pt>
                <c:pt idx="428">
                  <c:v>17.852485355440049</c:v>
                </c:pt>
                <c:pt idx="429">
                  <c:v>9.5853656001997418</c:v>
                </c:pt>
                <c:pt idx="430">
                  <c:v>21.166244980567818</c:v>
                </c:pt>
                <c:pt idx="431">
                  <c:v>11.6519405166858</c:v>
                </c:pt>
                <c:pt idx="432">
                  <c:v>22.583975096096385</c:v>
                </c:pt>
                <c:pt idx="433">
                  <c:v>#N/A</c:v>
                </c:pt>
                <c:pt idx="434">
                  <c:v>26.048751916435037</c:v>
                </c:pt>
                <c:pt idx="435">
                  <c:v>18.725530175654281</c:v>
                </c:pt>
                <c:pt idx="436">
                  <c:v>#N/A</c:v>
                </c:pt>
                <c:pt idx="437">
                  <c:v>11.435838489064899</c:v>
                </c:pt>
                <c:pt idx="438">
                  <c:v>11.435838489064899</c:v>
                </c:pt>
                <c:pt idx="439">
                  <c:v>#N/A</c:v>
                </c:pt>
                <c:pt idx="440">
                  <c:v>#N/A</c:v>
                </c:pt>
                <c:pt idx="441">
                  <c:v>#N/A</c:v>
                </c:pt>
                <c:pt idx="442">
                  <c:v>12.541161168305383</c:v>
                </c:pt>
                <c:pt idx="443">
                  <c:v>18.690511101860842</c:v>
                </c:pt>
                <c:pt idx="444">
                  <c:v>#N/A</c:v>
                </c:pt>
                <c:pt idx="445">
                  <c:v>11.006634315540271</c:v>
                </c:pt>
                <c:pt idx="446">
                  <c:v>#N/A</c:v>
                </c:pt>
                <c:pt idx="447">
                  <c:v>#N/A</c:v>
                </c:pt>
                <c:pt idx="448">
                  <c:v>15.791108373054289</c:v>
                </c:pt>
                <c:pt idx="449">
                  <c:v>13.137536155481936</c:v>
                </c:pt>
                <c:pt idx="450">
                  <c:v>19.090804745373198</c:v>
                </c:pt>
                <c:pt idx="451">
                  <c:v>16.929858546537439</c:v>
                </c:pt>
                <c:pt idx="452">
                  <c:v>14.776894611274358</c:v>
                </c:pt>
                <c:pt idx="453">
                  <c:v>#N/A</c:v>
                </c:pt>
                <c:pt idx="454">
                  <c:v>#N/A</c:v>
                </c:pt>
                <c:pt idx="455">
                  <c:v>#N/A</c:v>
                </c:pt>
                <c:pt idx="456">
                  <c:v>37.670434020990761</c:v>
                </c:pt>
                <c:pt idx="457">
                  <c:v>#N/A</c:v>
                </c:pt>
                <c:pt idx="458">
                  <c:v>24.485257579428982</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9525">
                    <a:solidFill>
                      <a:schemeClr val="bg2">
                        <a:lumMod val="50000"/>
                      </a:schemeClr>
                    </a:solidFill>
                    <a:prstDash val="solid"/>
                  </a:ln>
                </c14:spPr>
              </c14:invertSolidFillFmt>
            </c:ext>
            <c:ext xmlns:c16="http://schemas.microsoft.com/office/drawing/2014/chart" uri="{C3380CC4-5D6E-409C-BE32-E72D297353CC}">
              <c16:uniqueId val="{00000003-CCEB-478C-B64A-D5F2D57FB5D9}"/>
            </c:ext>
          </c:extLst>
        </c:ser>
        <c:ser>
          <c:idx val="1"/>
          <c:order val="2"/>
          <c:tx>
            <c:v> East</c:v>
          </c:tx>
          <c:spPr>
            <a:solidFill>
              <a:schemeClr val="accent6">
                <a:lumMod val="40000"/>
                <a:lumOff val="60000"/>
              </a:schemeClr>
            </a:solidFill>
            <a:ln>
              <a:solidFill>
                <a:schemeClr val="accent6"/>
              </a:solidFill>
            </a:ln>
          </c:spPr>
          <c:invertIfNegative val="0"/>
          <c:xVal>
            <c:numRef>
              <c:f>'Wind PPAs by Project'!$A$25:$A$483</c:f>
              <c:numCache>
                <c:formatCode>m/d/yyyy</c:formatCode>
                <c:ptCount val="459"/>
                <c:pt idx="0">
                  <c:v>35314</c:v>
                </c:pt>
                <c:pt idx="1">
                  <c:v>35396</c:v>
                </c:pt>
                <c:pt idx="2">
                  <c:v>36059</c:v>
                </c:pt>
                <c:pt idx="3">
                  <c:v>35894</c:v>
                </c:pt>
                <c:pt idx="4">
                  <c:v>37531</c:v>
                </c:pt>
                <c:pt idx="5">
                  <c:v>35853</c:v>
                </c:pt>
                <c:pt idx="6">
                  <c:v>35500</c:v>
                </c:pt>
                <c:pt idx="7">
                  <c:v>35627</c:v>
                </c:pt>
                <c:pt idx="8">
                  <c:v>35564</c:v>
                </c:pt>
                <c:pt idx="9">
                  <c:v>36403</c:v>
                </c:pt>
                <c:pt idx="10">
                  <c:v>36656</c:v>
                </c:pt>
                <c:pt idx="11">
                  <c:v>36476</c:v>
                </c:pt>
                <c:pt idx="12">
                  <c:v>36998</c:v>
                </c:pt>
                <c:pt idx="13">
                  <c:v>36999</c:v>
                </c:pt>
                <c:pt idx="14">
                  <c:v>36790</c:v>
                </c:pt>
                <c:pt idx="15">
                  <c:v>36963</c:v>
                </c:pt>
                <c:pt idx="16">
                  <c:v>37345</c:v>
                </c:pt>
                <c:pt idx="17">
                  <c:v>37245</c:v>
                </c:pt>
                <c:pt idx="18">
                  <c:v>36913</c:v>
                </c:pt>
                <c:pt idx="19">
                  <c:v>37246</c:v>
                </c:pt>
                <c:pt idx="20">
                  <c:v>37202</c:v>
                </c:pt>
                <c:pt idx="21">
                  <c:v>37631</c:v>
                </c:pt>
                <c:pt idx="22">
                  <c:v>36860</c:v>
                </c:pt>
                <c:pt idx="23">
                  <c:v>37526</c:v>
                </c:pt>
                <c:pt idx="24">
                  <c:v>37518</c:v>
                </c:pt>
                <c:pt idx="25">
                  <c:v>37543</c:v>
                </c:pt>
                <c:pt idx="26">
                  <c:v>38084</c:v>
                </c:pt>
                <c:pt idx="27">
                  <c:v>39239</c:v>
                </c:pt>
                <c:pt idx="28">
                  <c:v>37245</c:v>
                </c:pt>
                <c:pt idx="29">
                  <c:v>37536</c:v>
                </c:pt>
                <c:pt idx="30">
                  <c:v>37550</c:v>
                </c:pt>
                <c:pt idx="31">
                  <c:v>37778</c:v>
                </c:pt>
                <c:pt idx="32">
                  <c:v>37707</c:v>
                </c:pt>
                <c:pt idx="33">
                  <c:v>37585</c:v>
                </c:pt>
                <c:pt idx="34">
                  <c:v>37512</c:v>
                </c:pt>
                <c:pt idx="35">
                  <c:v>37512</c:v>
                </c:pt>
                <c:pt idx="36">
                  <c:v>37512</c:v>
                </c:pt>
                <c:pt idx="37">
                  <c:v>37560</c:v>
                </c:pt>
                <c:pt idx="38">
                  <c:v>37369</c:v>
                </c:pt>
                <c:pt idx="39">
                  <c:v>37642</c:v>
                </c:pt>
                <c:pt idx="40">
                  <c:v>37732</c:v>
                </c:pt>
                <c:pt idx="41">
                  <c:v>37006</c:v>
                </c:pt>
                <c:pt idx="42">
                  <c:v>37256</c:v>
                </c:pt>
                <c:pt idx="43">
                  <c:v>37769</c:v>
                </c:pt>
                <c:pt idx="44">
                  <c:v>38266</c:v>
                </c:pt>
                <c:pt idx="45">
                  <c:v>37610</c:v>
                </c:pt>
                <c:pt idx="46">
                  <c:v>38176</c:v>
                </c:pt>
                <c:pt idx="47">
                  <c:v>37559</c:v>
                </c:pt>
                <c:pt idx="48">
                  <c:v>38239</c:v>
                </c:pt>
                <c:pt idx="49">
                  <c:v>38450</c:v>
                </c:pt>
                <c:pt idx="50">
                  <c:v>38329</c:v>
                </c:pt>
                <c:pt idx="51">
                  <c:v>38138</c:v>
                </c:pt>
                <c:pt idx="52">
                  <c:v>38137</c:v>
                </c:pt>
                <c:pt idx="53">
                  <c:v>38411</c:v>
                </c:pt>
                <c:pt idx="54">
                  <c:v>38519</c:v>
                </c:pt>
                <c:pt idx="55">
                  <c:v>38443</c:v>
                </c:pt>
                <c:pt idx="56">
                  <c:v>38378</c:v>
                </c:pt>
                <c:pt idx="57">
                  <c:v>38411</c:v>
                </c:pt>
                <c:pt idx="58">
                  <c:v>37938</c:v>
                </c:pt>
                <c:pt idx="59">
                  <c:v>38861</c:v>
                </c:pt>
                <c:pt idx="60">
                  <c:v>38636</c:v>
                </c:pt>
                <c:pt idx="61">
                  <c:v>38518</c:v>
                </c:pt>
                <c:pt idx="62">
                  <c:v>37992</c:v>
                </c:pt>
                <c:pt idx="63">
                  <c:v>38443</c:v>
                </c:pt>
                <c:pt idx="64">
                  <c:v>38749</c:v>
                </c:pt>
                <c:pt idx="65">
                  <c:v>38674</c:v>
                </c:pt>
                <c:pt idx="66">
                  <c:v>38499</c:v>
                </c:pt>
                <c:pt idx="67">
                  <c:v>39079</c:v>
                </c:pt>
                <c:pt idx="68">
                  <c:v>38972</c:v>
                </c:pt>
                <c:pt idx="69">
                  <c:v>38664</c:v>
                </c:pt>
                <c:pt idx="70">
                  <c:v>39323</c:v>
                </c:pt>
                <c:pt idx="71">
                  <c:v>38797</c:v>
                </c:pt>
                <c:pt idx="72">
                  <c:v>38716</c:v>
                </c:pt>
                <c:pt idx="73">
                  <c:v>38929</c:v>
                </c:pt>
                <c:pt idx="74">
                  <c:v>38733</c:v>
                </c:pt>
                <c:pt idx="75">
                  <c:v>38898</c:v>
                </c:pt>
                <c:pt idx="76">
                  <c:v>39360</c:v>
                </c:pt>
                <c:pt idx="77">
                  <c:v>39259</c:v>
                </c:pt>
                <c:pt idx="78">
                  <c:v>39671</c:v>
                </c:pt>
                <c:pt idx="79">
                  <c:v>40332</c:v>
                </c:pt>
                <c:pt idx="80">
                  <c:v>39129</c:v>
                </c:pt>
                <c:pt idx="81">
                  <c:v>38637</c:v>
                </c:pt>
                <c:pt idx="82">
                  <c:v>38715</c:v>
                </c:pt>
                <c:pt idx="83">
                  <c:v>39017</c:v>
                </c:pt>
                <c:pt idx="84">
                  <c:v>39066</c:v>
                </c:pt>
                <c:pt idx="85">
                  <c:v>39342</c:v>
                </c:pt>
                <c:pt idx="86">
                  <c:v>39447</c:v>
                </c:pt>
                <c:pt idx="87">
                  <c:v>39715</c:v>
                </c:pt>
                <c:pt idx="88">
                  <c:v>39447</c:v>
                </c:pt>
                <c:pt idx="89">
                  <c:v>38953</c:v>
                </c:pt>
                <c:pt idx="90">
                  <c:v>38791</c:v>
                </c:pt>
                <c:pt idx="91">
                  <c:v>38960</c:v>
                </c:pt>
                <c:pt idx="92">
                  <c:v>39195</c:v>
                </c:pt>
                <c:pt idx="93">
                  <c:v>39136</c:v>
                </c:pt>
                <c:pt idx="94">
                  <c:v>39141</c:v>
                </c:pt>
                <c:pt idx="95">
                  <c:v>38769</c:v>
                </c:pt>
                <c:pt idx="96">
                  <c:v>38945</c:v>
                </c:pt>
                <c:pt idx="97">
                  <c:v>38987</c:v>
                </c:pt>
                <c:pt idx="98">
                  <c:v>38961</c:v>
                </c:pt>
                <c:pt idx="99">
                  <c:v>39265</c:v>
                </c:pt>
                <c:pt idx="100">
                  <c:v>39062</c:v>
                </c:pt>
                <c:pt idx="101">
                  <c:v>38170</c:v>
                </c:pt>
                <c:pt idx="102">
                  <c:v>38310</c:v>
                </c:pt>
                <c:pt idx="103">
                  <c:v>38170</c:v>
                </c:pt>
                <c:pt idx="104">
                  <c:v>39133</c:v>
                </c:pt>
                <c:pt idx="105">
                  <c:v>40026</c:v>
                </c:pt>
                <c:pt idx="106">
                  <c:v>38929</c:v>
                </c:pt>
                <c:pt idx="107">
                  <c:v>38912</c:v>
                </c:pt>
                <c:pt idx="108">
                  <c:v>39016</c:v>
                </c:pt>
                <c:pt idx="109">
                  <c:v>39043</c:v>
                </c:pt>
                <c:pt idx="110">
                  <c:v>39784</c:v>
                </c:pt>
                <c:pt idx="111">
                  <c:v>39728</c:v>
                </c:pt>
                <c:pt idx="112">
                  <c:v>39729</c:v>
                </c:pt>
                <c:pt idx="113">
                  <c:v>39773</c:v>
                </c:pt>
                <c:pt idx="114">
                  <c:v>39611</c:v>
                </c:pt>
                <c:pt idx="115">
                  <c:v>39419</c:v>
                </c:pt>
                <c:pt idx="116">
                  <c:v>39611</c:v>
                </c:pt>
                <c:pt idx="117">
                  <c:v>39904</c:v>
                </c:pt>
                <c:pt idx="118">
                  <c:v>39252</c:v>
                </c:pt>
                <c:pt idx="119">
                  <c:v>39350</c:v>
                </c:pt>
                <c:pt idx="120">
                  <c:v>39387</c:v>
                </c:pt>
                <c:pt idx="121">
                  <c:v>39387</c:v>
                </c:pt>
                <c:pt idx="122">
                  <c:v>39674</c:v>
                </c:pt>
                <c:pt idx="123">
                  <c:v>39675</c:v>
                </c:pt>
                <c:pt idx="124">
                  <c:v>39541</c:v>
                </c:pt>
                <c:pt idx="125">
                  <c:v>39596</c:v>
                </c:pt>
                <c:pt idx="126">
                  <c:v>39804</c:v>
                </c:pt>
                <c:pt idx="127">
                  <c:v>39568</c:v>
                </c:pt>
                <c:pt idx="128">
                  <c:v>39463</c:v>
                </c:pt>
                <c:pt idx="129">
                  <c:v>39297</c:v>
                </c:pt>
                <c:pt idx="130">
                  <c:v>39863</c:v>
                </c:pt>
                <c:pt idx="131">
                  <c:v>39849</c:v>
                </c:pt>
                <c:pt idx="132">
                  <c:v>39738</c:v>
                </c:pt>
                <c:pt idx="133">
                  <c:v>39505</c:v>
                </c:pt>
                <c:pt idx="134">
                  <c:v>39135</c:v>
                </c:pt>
                <c:pt idx="135">
                  <c:v>39311</c:v>
                </c:pt>
                <c:pt idx="136">
                  <c:v>39994</c:v>
                </c:pt>
                <c:pt idx="137">
                  <c:v>40024</c:v>
                </c:pt>
                <c:pt idx="138">
                  <c:v>40291</c:v>
                </c:pt>
                <c:pt idx="139">
                  <c:v>39846</c:v>
                </c:pt>
                <c:pt idx="140">
                  <c:v>39843</c:v>
                </c:pt>
                <c:pt idx="141">
                  <c:v>39652</c:v>
                </c:pt>
                <c:pt idx="142">
                  <c:v>39350</c:v>
                </c:pt>
                <c:pt idx="143">
                  <c:v>40064</c:v>
                </c:pt>
                <c:pt idx="144">
                  <c:v>40359</c:v>
                </c:pt>
                <c:pt idx="145">
                  <c:v>40175</c:v>
                </c:pt>
                <c:pt idx="146">
                  <c:v>39532</c:v>
                </c:pt>
                <c:pt idx="147">
                  <c:v>39713</c:v>
                </c:pt>
                <c:pt idx="148">
                  <c:v>39804</c:v>
                </c:pt>
                <c:pt idx="149">
                  <c:v>39933</c:v>
                </c:pt>
                <c:pt idx="150">
                  <c:v>39071</c:v>
                </c:pt>
                <c:pt idx="151">
                  <c:v>39071</c:v>
                </c:pt>
                <c:pt idx="152">
                  <c:v>39794</c:v>
                </c:pt>
                <c:pt idx="153">
                  <c:v>39896</c:v>
                </c:pt>
                <c:pt idx="154">
                  <c:v>39696</c:v>
                </c:pt>
                <c:pt idx="155">
                  <c:v>38827</c:v>
                </c:pt>
                <c:pt idx="156">
                  <c:v>40030</c:v>
                </c:pt>
                <c:pt idx="157">
                  <c:v>39506</c:v>
                </c:pt>
                <c:pt idx="158">
                  <c:v>39791</c:v>
                </c:pt>
                <c:pt idx="159">
                  <c:v>39614</c:v>
                </c:pt>
                <c:pt idx="160">
                  <c:v>39629</c:v>
                </c:pt>
                <c:pt idx="161">
                  <c:v>40091</c:v>
                </c:pt>
                <c:pt idx="162">
                  <c:v>40030</c:v>
                </c:pt>
                <c:pt idx="163">
                  <c:v>39798</c:v>
                </c:pt>
                <c:pt idx="164">
                  <c:v>40051</c:v>
                </c:pt>
                <c:pt idx="165">
                  <c:v>39772</c:v>
                </c:pt>
                <c:pt idx="166">
                  <c:v>40332</c:v>
                </c:pt>
                <c:pt idx="167">
                  <c:v>39932</c:v>
                </c:pt>
                <c:pt idx="168">
                  <c:v>40284</c:v>
                </c:pt>
                <c:pt idx="169">
                  <c:v>40003</c:v>
                </c:pt>
                <c:pt idx="170">
                  <c:v>40003</c:v>
                </c:pt>
                <c:pt idx="171">
                  <c:v>40003</c:v>
                </c:pt>
                <c:pt idx="172">
                  <c:v>40081</c:v>
                </c:pt>
                <c:pt idx="173">
                  <c:v>40374</c:v>
                </c:pt>
                <c:pt idx="174">
                  <c:v>40242</c:v>
                </c:pt>
                <c:pt idx="175">
                  <c:v>40214</c:v>
                </c:pt>
                <c:pt idx="176">
                  <c:v>40081</c:v>
                </c:pt>
                <c:pt idx="177">
                  <c:v>39986</c:v>
                </c:pt>
                <c:pt idx="178">
                  <c:v>39598</c:v>
                </c:pt>
                <c:pt idx="179">
                  <c:v>39598</c:v>
                </c:pt>
                <c:pt idx="180">
                  <c:v>40333</c:v>
                </c:pt>
                <c:pt idx="181">
                  <c:v>40147</c:v>
                </c:pt>
                <c:pt idx="182">
                  <c:v>40338</c:v>
                </c:pt>
                <c:pt idx="183">
                  <c:v>40338</c:v>
                </c:pt>
                <c:pt idx="184">
                  <c:v>40422</c:v>
                </c:pt>
                <c:pt idx="185">
                  <c:v>40798</c:v>
                </c:pt>
                <c:pt idx="186">
                  <c:v>40798</c:v>
                </c:pt>
                <c:pt idx="187">
                  <c:v>40758</c:v>
                </c:pt>
                <c:pt idx="188">
                  <c:v>40721</c:v>
                </c:pt>
                <c:pt idx="189">
                  <c:v>40770</c:v>
                </c:pt>
                <c:pt idx="190">
                  <c:v>40855</c:v>
                </c:pt>
                <c:pt idx="191">
                  <c:v>40529</c:v>
                </c:pt>
                <c:pt idx="192">
                  <c:v>39598</c:v>
                </c:pt>
                <c:pt idx="193">
                  <c:v>40287</c:v>
                </c:pt>
                <c:pt idx="194">
                  <c:v>40653</c:v>
                </c:pt>
                <c:pt idx="195">
                  <c:v>40429</c:v>
                </c:pt>
                <c:pt idx="196">
                  <c:v>40529</c:v>
                </c:pt>
                <c:pt idx="197">
                  <c:v>40332</c:v>
                </c:pt>
                <c:pt idx="198">
                  <c:v>40863</c:v>
                </c:pt>
                <c:pt idx="199">
                  <c:v>40206</c:v>
                </c:pt>
                <c:pt idx="200">
                  <c:v>40529</c:v>
                </c:pt>
                <c:pt idx="201">
                  <c:v>40443</c:v>
                </c:pt>
                <c:pt idx="202">
                  <c:v>40763</c:v>
                </c:pt>
                <c:pt idx="203">
                  <c:v>40518</c:v>
                </c:pt>
                <c:pt idx="204">
                  <c:v>40366</c:v>
                </c:pt>
                <c:pt idx="205">
                  <c:v>40380</c:v>
                </c:pt>
                <c:pt idx="206">
                  <c:v>40266</c:v>
                </c:pt>
                <c:pt idx="207">
                  <c:v>39388</c:v>
                </c:pt>
                <c:pt idx="208">
                  <c:v>40133</c:v>
                </c:pt>
                <c:pt idx="209">
                  <c:v>39652</c:v>
                </c:pt>
                <c:pt idx="210">
                  <c:v>39974</c:v>
                </c:pt>
                <c:pt idx="211">
                  <c:v>40221</c:v>
                </c:pt>
                <c:pt idx="212">
                  <c:v>39994</c:v>
                </c:pt>
                <c:pt idx="213">
                  <c:v>39903</c:v>
                </c:pt>
                <c:pt idx="214">
                  <c:v>39903</c:v>
                </c:pt>
                <c:pt idx="215">
                  <c:v>40863</c:v>
                </c:pt>
                <c:pt idx="216">
                  <c:v>37712</c:v>
                </c:pt>
                <c:pt idx="217">
                  <c:v>38708</c:v>
                </c:pt>
                <c:pt idx="218">
                  <c:v>40817</c:v>
                </c:pt>
                <c:pt idx="219">
                  <c:v>40890</c:v>
                </c:pt>
                <c:pt idx="220">
                  <c:v>40679</c:v>
                </c:pt>
                <c:pt idx="221">
                  <c:v>40850</c:v>
                </c:pt>
                <c:pt idx="222">
                  <c:v>40850</c:v>
                </c:pt>
                <c:pt idx="223">
                  <c:v>40534</c:v>
                </c:pt>
                <c:pt idx="224">
                  <c:v>39904</c:v>
                </c:pt>
                <c:pt idx="225">
                  <c:v>40042</c:v>
                </c:pt>
                <c:pt idx="226">
                  <c:v>40793</c:v>
                </c:pt>
                <c:pt idx="227">
                  <c:v>39657</c:v>
                </c:pt>
                <c:pt idx="228">
                  <c:v>40521</c:v>
                </c:pt>
                <c:pt idx="229">
                  <c:v>40669</c:v>
                </c:pt>
                <c:pt idx="230">
                  <c:v>39370</c:v>
                </c:pt>
                <c:pt idx="231">
                  <c:v>40462</c:v>
                </c:pt>
                <c:pt idx="232">
                  <c:v>40469</c:v>
                </c:pt>
                <c:pt idx="233">
                  <c:v>40723</c:v>
                </c:pt>
                <c:pt idx="234">
                  <c:v>39889</c:v>
                </c:pt>
                <c:pt idx="235">
                  <c:v>40946</c:v>
                </c:pt>
                <c:pt idx="236">
                  <c:v>40141</c:v>
                </c:pt>
                <c:pt idx="237">
                  <c:v>39083</c:v>
                </c:pt>
                <c:pt idx="238">
                  <c:v>39438</c:v>
                </c:pt>
                <c:pt idx="239">
                  <c:v>36830</c:v>
                </c:pt>
                <c:pt idx="240">
                  <c:v>38134</c:v>
                </c:pt>
                <c:pt idx="241">
                  <c:v>38337</c:v>
                </c:pt>
                <c:pt idx="242">
                  <c:v>38439</c:v>
                </c:pt>
                <c:pt idx="243">
                  <c:v>38777</c:v>
                </c:pt>
                <c:pt idx="244">
                  <c:v>37196</c:v>
                </c:pt>
                <c:pt idx="245">
                  <c:v>39805</c:v>
                </c:pt>
                <c:pt idx="246">
                  <c:v>40087</c:v>
                </c:pt>
                <c:pt idx="247">
                  <c:v>38991</c:v>
                </c:pt>
                <c:pt idx="248">
                  <c:v>38991</c:v>
                </c:pt>
                <c:pt idx="249">
                  <c:v>37771</c:v>
                </c:pt>
                <c:pt idx="250">
                  <c:v>39052</c:v>
                </c:pt>
                <c:pt idx="251">
                  <c:v>40899</c:v>
                </c:pt>
                <c:pt idx="252">
                  <c:v>40785</c:v>
                </c:pt>
                <c:pt idx="253">
                  <c:v>40739</c:v>
                </c:pt>
                <c:pt idx="254">
                  <c:v>39849</c:v>
                </c:pt>
                <c:pt idx="255">
                  <c:v>39849</c:v>
                </c:pt>
                <c:pt idx="256">
                  <c:v>40487</c:v>
                </c:pt>
                <c:pt idx="257">
                  <c:v>40575</c:v>
                </c:pt>
                <c:pt idx="258">
                  <c:v>40772</c:v>
                </c:pt>
                <c:pt idx="259">
                  <c:v>40772</c:v>
                </c:pt>
                <c:pt idx="260">
                  <c:v>40897</c:v>
                </c:pt>
                <c:pt idx="261">
                  <c:v>40897</c:v>
                </c:pt>
                <c:pt idx="262">
                  <c:v>40927</c:v>
                </c:pt>
                <c:pt idx="263">
                  <c:v>40954</c:v>
                </c:pt>
                <c:pt idx="264">
                  <c:v>40897</c:v>
                </c:pt>
                <c:pt idx="265">
                  <c:v>40981</c:v>
                </c:pt>
                <c:pt idx="266">
                  <c:v>40722</c:v>
                </c:pt>
                <c:pt idx="267">
                  <c:v>40331</c:v>
                </c:pt>
                <c:pt idx="268">
                  <c:v>39031</c:v>
                </c:pt>
                <c:pt idx="269">
                  <c:v>40752</c:v>
                </c:pt>
                <c:pt idx="270">
                  <c:v>41056</c:v>
                </c:pt>
                <c:pt idx="271">
                  <c:v>39674</c:v>
                </c:pt>
                <c:pt idx="272">
                  <c:v>39674</c:v>
                </c:pt>
                <c:pt idx="273">
                  <c:v>39674</c:v>
                </c:pt>
                <c:pt idx="274">
                  <c:v>39841</c:v>
                </c:pt>
                <c:pt idx="275">
                  <c:v>40410</c:v>
                </c:pt>
                <c:pt idx="276">
                  <c:v>40400</c:v>
                </c:pt>
                <c:pt idx="277">
                  <c:v>40368</c:v>
                </c:pt>
                <c:pt idx="278">
                  <c:v>40269</c:v>
                </c:pt>
                <c:pt idx="279">
                  <c:v>40119</c:v>
                </c:pt>
                <c:pt idx="280">
                  <c:v>40317</c:v>
                </c:pt>
                <c:pt idx="281">
                  <c:v>39913</c:v>
                </c:pt>
                <c:pt idx="282">
                  <c:v>39680</c:v>
                </c:pt>
                <c:pt idx="283">
                  <c:v>37204</c:v>
                </c:pt>
                <c:pt idx="284">
                  <c:v>36945</c:v>
                </c:pt>
                <c:pt idx="285">
                  <c:v>40890</c:v>
                </c:pt>
                <c:pt idx="286">
                  <c:v>40997</c:v>
                </c:pt>
                <c:pt idx="287">
                  <c:v>40892</c:v>
                </c:pt>
                <c:pt idx="288">
                  <c:v>40381</c:v>
                </c:pt>
                <c:pt idx="289">
                  <c:v>40297</c:v>
                </c:pt>
                <c:pt idx="290">
                  <c:v>40164</c:v>
                </c:pt>
                <c:pt idx="291">
                  <c:v>40156</c:v>
                </c:pt>
                <c:pt idx="292">
                  <c:v>40875</c:v>
                </c:pt>
                <c:pt idx="293">
                  <c:v>39889</c:v>
                </c:pt>
                <c:pt idx="294">
                  <c:v>40095</c:v>
                </c:pt>
                <c:pt idx="295">
                  <c:v>40668</c:v>
                </c:pt>
                <c:pt idx="296">
                  <c:v>40494</c:v>
                </c:pt>
                <c:pt idx="297">
                  <c:v>41214</c:v>
                </c:pt>
                <c:pt idx="298">
                  <c:v>41010</c:v>
                </c:pt>
                <c:pt idx="299">
                  <c:v>40612</c:v>
                </c:pt>
                <c:pt idx="300">
                  <c:v>40956</c:v>
                </c:pt>
                <c:pt idx="301">
                  <c:v>41418</c:v>
                </c:pt>
                <c:pt idx="302">
                  <c:v>40141</c:v>
                </c:pt>
                <c:pt idx="303">
                  <c:v>41446</c:v>
                </c:pt>
                <c:pt idx="304">
                  <c:v>40967</c:v>
                </c:pt>
                <c:pt idx="305">
                  <c:v>41440</c:v>
                </c:pt>
                <c:pt idx="306">
                  <c:v>41465</c:v>
                </c:pt>
                <c:pt idx="307">
                  <c:v>41440</c:v>
                </c:pt>
                <c:pt idx="308">
                  <c:v>41557</c:v>
                </c:pt>
                <c:pt idx="309">
                  <c:v>41557</c:v>
                </c:pt>
                <c:pt idx="310">
                  <c:v>41556</c:v>
                </c:pt>
                <c:pt idx="311">
                  <c:v>41557</c:v>
                </c:pt>
                <c:pt idx="312">
                  <c:v>41852</c:v>
                </c:pt>
                <c:pt idx="313">
                  <c:v>41472</c:v>
                </c:pt>
                <c:pt idx="314">
                  <c:v>40149</c:v>
                </c:pt>
                <c:pt idx="315">
                  <c:v>41290</c:v>
                </c:pt>
                <c:pt idx="316">
                  <c:v>41312</c:v>
                </c:pt>
                <c:pt idx="317">
                  <c:v>41453</c:v>
                </c:pt>
                <c:pt idx="318">
                  <c:v>41462</c:v>
                </c:pt>
                <c:pt idx="319">
                  <c:v>41380</c:v>
                </c:pt>
                <c:pt idx="320">
                  <c:v>40350</c:v>
                </c:pt>
                <c:pt idx="321">
                  <c:v>41152</c:v>
                </c:pt>
                <c:pt idx="322">
                  <c:v>41400</c:v>
                </c:pt>
                <c:pt idx="323">
                  <c:v>41697</c:v>
                </c:pt>
                <c:pt idx="324">
                  <c:v>41426</c:v>
                </c:pt>
                <c:pt idx="325">
                  <c:v>41426</c:v>
                </c:pt>
                <c:pt idx="326">
                  <c:v>40535</c:v>
                </c:pt>
                <c:pt idx="327">
                  <c:v>40535</c:v>
                </c:pt>
                <c:pt idx="328">
                  <c:v>40799</c:v>
                </c:pt>
                <c:pt idx="329">
                  <c:v>40676</c:v>
                </c:pt>
                <c:pt idx="330">
                  <c:v>40406</c:v>
                </c:pt>
                <c:pt idx="331">
                  <c:v>40535</c:v>
                </c:pt>
                <c:pt idx="332">
                  <c:v>40715</c:v>
                </c:pt>
                <c:pt idx="333">
                  <c:v>40302</c:v>
                </c:pt>
                <c:pt idx="334">
                  <c:v>40302</c:v>
                </c:pt>
                <c:pt idx="335">
                  <c:v>40886</c:v>
                </c:pt>
                <c:pt idx="336">
                  <c:v>41479</c:v>
                </c:pt>
                <c:pt idx="337">
                  <c:v>41660</c:v>
                </c:pt>
                <c:pt idx="338">
                  <c:v>41430</c:v>
                </c:pt>
                <c:pt idx="339">
                  <c:v>41457</c:v>
                </c:pt>
                <c:pt idx="340">
                  <c:v>40701</c:v>
                </c:pt>
                <c:pt idx="341">
                  <c:v>40730</c:v>
                </c:pt>
                <c:pt idx="342">
                  <c:v>40683</c:v>
                </c:pt>
                <c:pt idx="343">
                  <c:v>41257</c:v>
                </c:pt>
                <c:pt idx="344">
                  <c:v>41974</c:v>
                </c:pt>
                <c:pt idx="345">
                  <c:v>41801</c:v>
                </c:pt>
                <c:pt idx="346">
                  <c:v>41663</c:v>
                </c:pt>
                <c:pt idx="347">
                  <c:v>41662</c:v>
                </c:pt>
                <c:pt idx="348">
                  <c:v>41942</c:v>
                </c:pt>
                <c:pt idx="349">
                  <c:v>42004</c:v>
                </c:pt>
                <c:pt idx="350">
                  <c:v>41974</c:v>
                </c:pt>
                <c:pt idx="351">
                  <c:v>41974</c:v>
                </c:pt>
                <c:pt idx="352">
                  <c:v>41584</c:v>
                </c:pt>
                <c:pt idx="353">
                  <c:v>41584</c:v>
                </c:pt>
                <c:pt idx="354">
                  <c:v>41628</c:v>
                </c:pt>
                <c:pt idx="355">
                  <c:v>41852</c:v>
                </c:pt>
                <c:pt idx="356">
                  <c:v>41528</c:v>
                </c:pt>
                <c:pt idx="357">
                  <c:v>41821</c:v>
                </c:pt>
                <c:pt idx="358">
                  <c:v>41498</c:v>
                </c:pt>
                <c:pt idx="359">
                  <c:v>42128</c:v>
                </c:pt>
                <c:pt idx="360">
                  <c:v>42402</c:v>
                </c:pt>
                <c:pt idx="361">
                  <c:v>42125</c:v>
                </c:pt>
                <c:pt idx="362">
                  <c:v>42262</c:v>
                </c:pt>
                <c:pt idx="363">
                  <c:v>42278</c:v>
                </c:pt>
                <c:pt idx="364">
                  <c:v>41990</c:v>
                </c:pt>
                <c:pt idx="365">
                  <c:v>38808</c:v>
                </c:pt>
                <c:pt idx="366">
                  <c:v>42262</c:v>
                </c:pt>
                <c:pt idx="367">
                  <c:v>41893</c:v>
                </c:pt>
                <c:pt idx="368">
                  <c:v>41596</c:v>
                </c:pt>
                <c:pt idx="369">
                  <c:v>41579</c:v>
                </c:pt>
                <c:pt idx="370">
                  <c:v>41990</c:v>
                </c:pt>
                <c:pt idx="371">
                  <c:v>42164</c:v>
                </c:pt>
                <c:pt idx="372">
                  <c:v>42388</c:v>
                </c:pt>
                <c:pt idx="373">
                  <c:v>41463</c:v>
                </c:pt>
                <c:pt idx="374">
                  <c:v>41635</c:v>
                </c:pt>
                <c:pt idx="375">
                  <c:v>41572</c:v>
                </c:pt>
                <c:pt idx="376">
                  <c:v>40438</c:v>
                </c:pt>
                <c:pt idx="377">
                  <c:v>40639</c:v>
                </c:pt>
                <c:pt idx="378">
                  <c:v>41506</c:v>
                </c:pt>
                <c:pt idx="379">
                  <c:v>41564</c:v>
                </c:pt>
                <c:pt idx="380">
                  <c:v>42675</c:v>
                </c:pt>
                <c:pt idx="381">
                  <c:v>42710</c:v>
                </c:pt>
                <c:pt idx="382">
                  <c:v>42719</c:v>
                </c:pt>
                <c:pt idx="383">
                  <c:v>42361</c:v>
                </c:pt>
                <c:pt idx="384">
                  <c:v>42118</c:v>
                </c:pt>
                <c:pt idx="385">
                  <c:v>42433</c:v>
                </c:pt>
                <c:pt idx="386">
                  <c:v>42304</c:v>
                </c:pt>
                <c:pt idx="387">
                  <c:v>42087</c:v>
                </c:pt>
                <c:pt idx="388">
                  <c:v>42328</c:v>
                </c:pt>
                <c:pt idx="389">
                  <c:v>42293</c:v>
                </c:pt>
                <c:pt idx="390">
                  <c:v>42146</c:v>
                </c:pt>
                <c:pt idx="391">
                  <c:v>41506</c:v>
                </c:pt>
                <c:pt idx="392">
                  <c:v>41619</c:v>
                </c:pt>
                <c:pt idx="393">
                  <c:v>42354</c:v>
                </c:pt>
                <c:pt idx="394">
                  <c:v>41865</c:v>
                </c:pt>
                <c:pt idx="395">
                  <c:v>41596</c:v>
                </c:pt>
                <c:pt idx="396">
                  <c:v>42705</c:v>
                </c:pt>
                <c:pt idx="397">
                  <c:v>42801</c:v>
                </c:pt>
                <c:pt idx="398">
                  <c:v>41457</c:v>
                </c:pt>
                <c:pt idx="399">
                  <c:v>42327</c:v>
                </c:pt>
                <c:pt idx="400">
                  <c:v>40679</c:v>
                </c:pt>
                <c:pt idx="401">
                  <c:v>42377</c:v>
                </c:pt>
                <c:pt idx="402">
                  <c:v>42125</c:v>
                </c:pt>
                <c:pt idx="403">
                  <c:v>42432</c:v>
                </c:pt>
                <c:pt idx="404">
                  <c:v>42193</c:v>
                </c:pt>
                <c:pt idx="405">
                  <c:v>40985</c:v>
                </c:pt>
                <c:pt idx="406">
                  <c:v>42948</c:v>
                </c:pt>
                <c:pt idx="407">
                  <c:v>42356</c:v>
                </c:pt>
                <c:pt idx="408">
                  <c:v>40330</c:v>
                </c:pt>
                <c:pt idx="409">
                  <c:v>43090</c:v>
                </c:pt>
                <c:pt idx="410">
                  <c:v>43089</c:v>
                </c:pt>
                <c:pt idx="411">
                  <c:v>42709</c:v>
                </c:pt>
                <c:pt idx="412">
                  <c:v>42935</c:v>
                </c:pt>
                <c:pt idx="413">
                  <c:v>42860</c:v>
                </c:pt>
                <c:pt idx="414">
                  <c:v>42892</c:v>
                </c:pt>
                <c:pt idx="415">
                  <c:v>42808</c:v>
                </c:pt>
                <c:pt idx="416">
                  <c:v>42317</c:v>
                </c:pt>
                <c:pt idx="417">
                  <c:v>42906</c:v>
                </c:pt>
                <c:pt idx="418">
                  <c:v>42264</c:v>
                </c:pt>
                <c:pt idx="419">
                  <c:v>42569</c:v>
                </c:pt>
                <c:pt idx="420">
                  <c:v>40529</c:v>
                </c:pt>
                <c:pt idx="421">
                  <c:v>42286</c:v>
                </c:pt>
                <c:pt idx="422">
                  <c:v>42342</c:v>
                </c:pt>
                <c:pt idx="423">
                  <c:v>42685</c:v>
                </c:pt>
                <c:pt idx="424">
                  <c:v>42401</c:v>
                </c:pt>
                <c:pt idx="425">
                  <c:v>42401</c:v>
                </c:pt>
                <c:pt idx="426">
                  <c:v>42593</c:v>
                </c:pt>
                <c:pt idx="427">
                  <c:v>42521</c:v>
                </c:pt>
                <c:pt idx="428">
                  <c:v>43010</c:v>
                </c:pt>
                <c:pt idx="429">
                  <c:v>43056</c:v>
                </c:pt>
                <c:pt idx="430">
                  <c:v>43024</c:v>
                </c:pt>
                <c:pt idx="431">
                  <c:v>43020</c:v>
                </c:pt>
                <c:pt idx="432">
                  <c:v>42923</c:v>
                </c:pt>
                <c:pt idx="433">
                  <c:v>42209</c:v>
                </c:pt>
                <c:pt idx="434">
                  <c:v>42101</c:v>
                </c:pt>
                <c:pt idx="435">
                  <c:v>42521</c:v>
                </c:pt>
                <c:pt idx="436">
                  <c:v>42736</c:v>
                </c:pt>
                <c:pt idx="437">
                  <c:v>43110</c:v>
                </c:pt>
                <c:pt idx="438">
                  <c:v>43056</c:v>
                </c:pt>
                <c:pt idx="439">
                  <c:v>41906</c:v>
                </c:pt>
                <c:pt idx="440">
                  <c:v>42223</c:v>
                </c:pt>
                <c:pt idx="441">
                  <c:v>39449</c:v>
                </c:pt>
                <c:pt idx="442">
                  <c:v>43056</c:v>
                </c:pt>
                <c:pt idx="443">
                  <c:v>42872</c:v>
                </c:pt>
                <c:pt idx="444">
                  <c:v>43730</c:v>
                </c:pt>
                <c:pt idx="445">
                  <c:v>42895</c:v>
                </c:pt>
                <c:pt idx="446">
                  <c:v>42502</c:v>
                </c:pt>
                <c:pt idx="447">
                  <c:v>43465</c:v>
                </c:pt>
                <c:pt idx="448">
                  <c:v>42762</c:v>
                </c:pt>
                <c:pt idx="449">
                  <c:v>42801</c:v>
                </c:pt>
                <c:pt idx="450">
                  <c:v>43054</c:v>
                </c:pt>
                <c:pt idx="451">
                  <c:v>42671</c:v>
                </c:pt>
                <c:pt idx="452">
                  <c:v>42807</c:v>
                </c:pt>
                <c:pt idx="453">
                  <c:v>42775</c:v>
                </c:pt>
                <c:pt idx="454">
                  <c:v>42709</c:v>
                </c:pt>
                <c:pt idx="455">
                  <c:v>43378</c:v>
                </c:pt>
                <c:pt idx="456">
                  <c:v>42958</c:v>
                </c:pt>
                <c:pt idx="457">
                  <c:v>43606</c:v>
                </c:pt>
                <c:pt idx="458">
                  <c:v>42577</c:v>
                </c:pt>
              </c:numCache>
            </c:numRef>
          </c:xVal>
          <c:yVal>
            <c:numRef>
              <c:f>'Wind PPAs by Project'!$O$25:$O$483</c:f>
              <c:numCache>
                <c:formatCode>0.00</c:formatCode>
                <c:ptCount val="459"/>
                <c:pt idx="0">
                  <c:v>#N/A</c:v>
                </c:pt>
                <c:pt idx="1">
                  <c:v>#N/A</c:v>
                </c:pt>
                <c:pt idx="2">
                  <c:v>#N/A</c:v>
                </c:pt>
                <c:pt idx="3">
                  <c:v>#N/A</c:v>
                </c:pt>
                <c:pt idx="4">
                  <c:v>#N/A</c:v>
                </c:pt>
                <c:pt idx="5">
                  <c:v>#N/A</c:v>
                </c:pt>
                <c:pt idx="6">
                  <c:v>#N/A</c:v>
                </c:pt>
                <c:pt idx="7">
                  <c:v>#N/A</c:v>
                </c:pt>
                <c:pt idx="8">
                  <c:v>#N/A</c:v>
                </c:pt>
                <c:pt idx="9">
                  <c:v>#N/A</c:v>
                </c:pt>
                <c:pt idx="10">
                  <c:v>#N/A</c:v>
                </c:pt>
                <c:pt idx="11">
                  <c:v>193.08676789326464</c:v>
                </c:pt>
                <c:pt idx="12">
                  <c:v>#N/A</c:v>
                </c:pt>
                <c:pt idx="13">
                  <c:v>#N/A</c:v>
                </c:pt>
                <c:pt idx="14">
                  <c:v>#N/A</c:v>
                </c:pt>
                <c:pt idx="15">
                  <c:v>#N/A</c:v>
                </c:pt>
                <c:pt idx="16">
                  <c:v>51.166734722918562</c:v>
                </c:pt>
                <c:pt idx="17">
                  <c:v>51.166734722918562</c:v>
                </c:pt>
                <c:pt idx="18">
                  <c:v>#N/A</c:v>
                </c:pt>
                <c:pt idx="19">
                  <c:v>#N/A</c:v>
                </c:pt>
                <c:pt idx="20">
                  <c:v>#N/A</c:v>
                </c:pt>
                <c:pt idx="21">
                  <c:v>#N/A</c:v>
                </c:pt>
                <c:pt idx="22">
                  <c:v>#N/A</c:v>
                </c:pt>
                <c:pt idx="23">
                  <c:v>#N/A</c:v>
                </c:pt>
                <c:pt idx="24">
                  <c:v>#N/A</c:v>
                </c:pt>
                <c:pt idx="25">
                  <c:v>#N/A</c:v>
                </c:pt>
                <c:pt idx="26">
                  <c:v>#N/A</c:v>
                </c:pt>
                <c:pt idx="27">
                  <c:v>#N/A</c:v>
                </c:pt>
                <c:pt idx="28">
                  <c:v>50.170598059410459</c:v>
                </c:pt>
                <c:pt idx="29">
                  <c:v>#N/A</c:v>
                </c:pt>
                <c:pt idx="30">
                  <c:v>#N/A</c:v>
                </c:pt>
                <c:pt idx="31">
                  <c:v>#N/A</c:v>
                </c:pt>
                <c:pt idx="32">
                  <c:v>#N/A</c:v>
                </c:pt>
                <c:pt idx="33">
                  <c:v>#N/A</c:v>
                </c:pt>
                <c:pt idx="34">
                  <c:v>#N/A</c:v>
                </c:pt>
                <c:pt idx="35">
                  <c:v>#N/A</c:v>
                </c:pt>
                <c:pt idx="36">
                  <c:v>#N/A</c:v>
                </c:pt>
                <c:pt idx="37">
                  <c:v>#N/A</c:v>
                </c:pt>
                <c:pt idx="38">
                  <c:v>#N/A</c:v>
                </c:pt>
                <c:pt idx="39">
                  <c:v>#N/A</c:v>
                </c:pt>
                <c:pt idx="40">
                  <c:v>45.574399463382505</c:v>
                </c:pt>
                <c:pt idx="41">
                  <c:v>52.147967252438569</c:v>
                </c:pt>
                <c:pt idx="42">
                  <c:v>#N/A</c:v>
                </c:pt>
                <c:pt idx="43">
                  <c:v>#N/A</c:v>
                </c:pt>
                <c:pt idx="44">
                  <c:v>#N/A</c:v>
                </c:pt>
                <c:pt idx="45">
                  <c:v>80.407946007141092</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69.196003226663578</c:v>
                </c:pt>
                <c:pt idx="69">
                  <c:v>#N/A</c:v>
                </c:pt>
                <c:pt idx="70">
                  <c:v>66.875241789789939</c:v>
                </c:pt>
                <c:pt idx="71">
                  <c:v>68.843953753553947</c:v>
                </c:pt>
                <c:pt idx="72">
                  <c:v>45.734847456735935</c:v>
                </c:pt>
                <c:pt idx="73">
                  <c:v>#N/A</c:v>
                </c:pt>
                <c:pt idx="74">
                  <c:v>#N/A</c:v>
                </c:pt>
                <c:pt idx="75">
                  <c:v>#N/A</c:v>
                </c:pt>
                <c:pt idx="76">
                  <c:v>#N/A</c:v>
                </c:pt>
                <c:pt idx="77">
                  <c:v>#N/A</c:v>
                </c:pt>
                <c:pt idx="78">
                  <c:v>#N/A</c:v>
                </c:pt>
                <c:pt idx="79">
                  <c:v>#N/A</c:v>
                </c:pt>
                <c:pt idx="80">
                  <c:v>#N/A</c:v>
                </c:pt>
                <c:pt idx="81">
                  <c:v>#N/A</c:v>
                </c:pt>
                <c:pt idx="82">
                  <c:v>#N/A</c:v>
                </c:pt>
                <c:pt idx="83">
                  <c:v>#N/A</c:v>
                </c:pt>
                <c:pt idx="84">
                  <c:v>#N/A</c:v>
                </c:pt>
                <c:pt idx="85">
                  <c:v>61.797972904855094</c:v>
                </c:pt>
                <c:pt idx="86">
                  <c:v>#N/A</c:v>
                </c:pt>
                <c:pt idx="87">
                  <c:v>#N/A</c:v>
                </c:pt>
                <c:pt idx="88">
                  <c:v>#N/A</c:v>
                </c:pt>
                <c:pt idx="89">
                  <c:v>#N/A</c:v>
                </c:pt>
                <c:pt idx="90">
                  <c:v>47.22756428539121</c:v>
                </c:pt>
                <c:pt idx="91">
                  <c:v>#N/A</c:v>
                </c:pt>
                <c:pt idx="92">
                  <c:v>#N/A</c:v>
                </c:pt>
                <c:pt idx="93">
                  <c:v>#N/A</c:v>
                </c:pt>
                <c:pt idx="94">
                  <c:v>#N/A</c:v>
                </c:pt>
                <c:pt idx="95">
                  <c:v>#N/A</c:v>
                </c:pt>
                <c:pt idx="96">
                  <c:v>#N/A</c:v>
                </c:pt>
                <c:pt idx="97">
                  <c:v>47.69872763422854</c:v>
                </c:pt>
                <c:pt idx="98">
                  <c:v>#N/A</c:v>
                </c:pt>
                <c:pt idx="99">
                  <c:v>#N/A</c:v>
                </c:pt>
                <c:pt idx="100">
                  <c:v>72.005855048188934</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135.92447757162137</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73.724711550846251</c:v>
                </c:pt>
                <c:pt idx="129">
                  <c:v>67.164131813301907</c:v>
                </c:pt>
                <c:pt idx="130">
                  <c:v>90.636124840478075</c:v>
                </c:pt>
                <c:pt idx="131">
                  <c:v>90.892646726918244</c:v>
                </c:pt>
                <c:pt idx="132">
                  <c:v>67.284880022326135</c:v>
                </c:pt>
                <c:pt idx="133">
                  <c:v>#N/A</c:v>
                </c:pt>
                <c:pt idx="134">
                  <c:v>#N/A</c:v>
                </c:pt>
                <c:pt idx="135">
                  <c:v>#N/A</c:v>
                </c:pt>
                <c:pt idx="136">
                  <c:v>73.830372463088423</c:v>
                </c:pt>
                <c:pt idx="137">
                  <c:v>#N/A</c:v>
                </c:pt>
                <c:pt idx="138">
                  <c:v>#N/A</c:v>
                </c:pt>
                <c:pt idx="139">
                  <c:v>#N/A</c:v>
                </c:pt>
                <c:pt idx="140">
                  <c:v>#N/A</c:v>
                </c:pt>
                <c:pt idx="141">
                  <c:v>#N/A</c:v>
                </c:pt>
                <c:pt idx="142">
                  <c:v>#N/A</c:v>
                </c:pt>
                <c:pt idx="143">
                  <c:v>#N/A</c:v>
                </c:pt>
                <c:pt idx="144">
                  <c:v>#N/A</c:v>
                </c:pt>
                <c:pt idx="145">
                  <c:v>71.773851103286887</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97.201674376058037</c:v>
                </c:pt>
                <c:pt idx="160">
                  <c:v>97.201674376058037</c:v>
                </c:pt>
                <c:pt idx="161">
                  <c:v>#N/A</c:v>
                </c:pt>
                <c:pt idx="162">
                  <c:v>#N/A</c:v>
                </c:pt>
                <c:pt idx="163">
                  <c:v>71.666386056412676</c:v>
                </c:pt>
                <c:pt idx="164">
                  <c:v>#N/A</c:v>
                </c:pt>
                <c:pt idx="165">
                  <c:v>#N/A</c:v>
                </c:pt>
                <c:pt idx="166">
                  <c:v>#N/A</c:v>
                </c:pt>
                <c:pt idx="167">
                  <c:v>68.059237777599634</c:v>
                </c:pt>
                <c:pt idx="168">
                  <c:v>#N/A</c:v>
                </c:pt>
                <c:pt idx="169">
                  <c:v>#N/A</c:v>
                </c:pt>
                <c:pt idx="170">
                  <c:v>#N/A</c:v>
                </c:pt>
                <c:pt idx="171">
                  <c:v>#N/A</c:v>
                </c:pt>
                <c:pt idx="172">
                  <c:v>#N/A</c:v>
                </c:pt>
                <c:pt idx="173">
                  <c:v>#N/A</c:v>
                </c:pt>
                <c:pt idx="174">
                  <c:v>#N/A</c:v>
                </c:pt>
                <c:pt idx="175">
                  <c:v>#N/A</c:v>
                </c:pt>
                <c:pt idx="176">
                  <c:v>#N/A</c:v>
                </c:pt>
                <c:pt idx="177">
                  <c:v>#N/A</c:v>
                </c:pt>
                <c:pt idx="178">
                  <c:v>85.46706309252491</c:v>
                </c:pt>
                <c:pt idx="179">
                  <c:v>93.908254509070616</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84.775026283563477</c:v>
                </c:pt>
                <c:pt idx="193">
                  <c:v>#N/A</c:v>
                </c:pt>
                <c:pt idx="194">
                  <c:v>#N/A</c:v>
                </c:pt>
                <c:pt idx="195">
                  <c:v>80.877392406820093</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29.581215589903447</c:v>
                </c:pt>
                <c:pt idx="221">
                  <c:v>#N/A</c:v>
                </c:pt>
                <c:pt idx="222">
                  <c:v>#N/A</c:v>
                </c:pt>
                <c:pt idx="223">
                  <c:v>#N/A</c:v>
                </c:pt>
                <c:pt idx="224">
                  <c:v>#N/A</c:v>
                </c:pt>
                <c:pt idx="225">
                  <c:v>#N/A</c:v>
                </c:pt>
                <c:pt idx="226">
                  <c:v>#N/A</c:v>
                </c:pt>
                <c:pt idx="227">
                  <c:v>#N/A</c:v>
                </c:pt>
                <c:pt idx="228">
                  <c:v>#N/A</c:v>
                </c:pt>
                <c:pt idx="229">
                  <c:v>#N/A</c:v>
                </c:pt>
                <c:pt idx="230">
                  <c:v>#N/A</c:v>
                </c:pt>
                <c:pt idx="231">
                  <c:v>108.62523522860758</c:v>
                </c:pt>
                <c:pt idx="232">
                  <c:v>108.1513133587919</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59.007609469823691</c:v>
                </c:pt>
                <c:pt idx="250">
                  <c:v>57.159766596396054</c:v>
                </c:pt>
                <c:pt idx="251">
                  <c:v>#N/A</c:v>
                </c:pt>
                <c:pt idx="252">
                  <c:v>#N/A</c:v>
                </c:pt>
                <c:pt idx="253">
                  <c:v>#N/A</c:v>
                </c:pt>
                <c:pt idx="254">
                  <c:v>93.559373370405879</c:v>
                </c:pt>
                <c:pt idx="255">
                  <c:v>93.559373370405879</c:v>
                </c:pt>
                <c:pt idx="256">
                  <c:v>#N/A</c:v>
                </c:pt>
                <c:pt idx="257">
                  <c:v>#N/A</c:v>
                </c:pt>
                <c:pt idx="258">
                  <c:v>#N/A</c:v>
                </c:pt>
                <c:pt idx="259">
                  <c:v>#N/A</c:v>
                </c:pt>
                <c:pt idx="260">
                  <c:v>63.197868453392651</c:v>
                </c:pt>
                <c:pt idx="261">
                  <c:v>64.270804965489162</c:v>
                </c:pt>
                <c:pt idx="262">
                  <c:v>#N/A</c:v>
                </c:pt>
                <c:pt idx="263">
                  <c:v>#N/A</c:v>
                </c:pt>
                <c:pt idx="264">
                  <c:v>#N/A</c:v>
                </c:pt>
                <c:pt idx="265">
                  <c:v>#N/A</c:v>
                </c:pt>
                <c:pt idx="266">
                  <c:v>#N/A</c:v>
                </c:pt>
                <c:pt idx="267">
                  <c:v>#N/A</c:v>
                </c:pt>
                <c:pt idx="268">
                  <c:v>#N/A</c:v>
                </c:pt>
                <c:pt idx="269">
                  <c:v>#N/A</c:v>
                </c:pt>
                <c:pt idx="270">
                  <c:v>57.809885558928144</c:v>
                </c:pt>
                <c:pt idx="271">
                  <c:v>#N/A</c:v>
                </c:pt>
                <c:pt idx="272">
                  <c:v>#N/A</c:v>
                </c:pt>
                <c:pt idx="273">
                  <c:v>#N/A</c:v>
                </c:pt>
                <c:pt idx="274">
                  <c:v>#N/A</c:v>
                </c:pt>
                <c:pt idx="275">
                  <c:v>#N/A</c:v>
                </c:pt>
                <c:pt idx="276">
                  <c:v>#N/A</c:v>
                </c:pt>
                <c:pt idx="277">
                  <c:v>#N/A</c:v>
                </c:pt>
                <c:pt idx="278">
                  <c:v>#N/A</c:v>
                </c:pt>
                <c:pt idx="279">
                  <c:v>#N/A</c:v>
                </c:pt>
                <c:pt idx="280">
                  <c:v>#N/A</c:v>
                </c:pt>
                <c:pt idx="281">
                  <c:v>#N/A</c:v>
                </c:pt>
                <c:pt idx="282">
                  <c:v>92.847474603509099</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63.483427832160615</c:v>
                </c:pt>
                <c:pt idx="297">
                  <c:v>51.74946523274982</c:v>
                </c:pt>
                <c:pt idx="298">
                  <c:v>43.891178191173317</c:v>
                </c:pt>
                <c:pt idx="299">
                  <c:v>62.883201796460462</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64.849981061393066</c:v>
                </c:pt>
                <c:pt idx="327">
                  <c:v>53.46371144167523</c:v>
                </c:pt>
                <c:pt idx="328">
                  <c:v>#N/A</c:v>
                </c:pt>
                <c:pt idx="329">
                  <c:v>#N/A</c:v>
                </c:pt>
                <c:pt idx="330">
                  <c:v>#N/A</c:v>
                </c:pt>
                <c:pt idx="331">
                  <c:v>71.072600396347198</c:v>
                </c:pt>
                <c:pt idx="332">
                  <c:v>#N/A</c:v>
                </c:pt>
                <c:pt idx="333">
                  <c:v>78.120455590603854</c:v>
                </c:pt>
                <c:pt idx="334">
                  <c:v>80.241460453606436</c:v>
                </c:pt>
                <c:pt idx="335">
                  <c:v>#N/A</c:v>
                </c:pt>
                <c:pt idx="336">
                  <c:v>#N/A</c:v>
                </c:pt>
                <c:pt idx="337">
                  <c:v>#N/A</c:v>
                </c:pt>
                <c:pt idx="338">
                  <c:v>44.980570712725772</c:v>
                </c:pt>
                <c:pt idx="339">
                  <c:v>#N/A</c:v>
                </c:pt>
                <c:pt idx="340">
                  <c:v>#N/A</c:v>
                </c:pt>
                <c:pt idx="341">
                  <c:v>#N/A</c:v>
                </c:pt>
                <c:pt idx="342">
                  <c:v>51.066894949934323</c:v>
                </c:pt>
                <c:pt idx="343">
                  <c:v>53.623974627985653</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36.483220298164433</c:v>
                </c:pt>
                <c:pt idx="358">
                  <c:v>#N/A</c:v>
                </c:pt>
                <c:pt idx="359">
                  <c:v>#N/A</c:v>
                </c:pt>
                <c:pt idx="360">
                  <c:v>#N/A</c:v>
                </c:pt>
                <c:pt idx="361">
                  <c:v>#N/A</c:v>
                </c:pt>
                <c:pt idx="362">
                  <c:v>#N/A</c:v>
                </c:pt>
                <c:pt idx="363">
                  <c:v>#N/A</c:v>
                </c:pt>
                <c:pt idx="364">
                  <c:v>#N/A</c:v>
                </c:pt>
                <c:pt idx="365">
                  <c:v>#N/A</c:v>
                </c:pt>
                <c:pt idx="366">
                  <c:v>#N/A</c:v>
                </c:pt>
                <c:pt idx="367">
                  <c:v>#N/A</c:v>
                </c:pt>
                <c:pt idx="368">
                  <c:v>86.913684363644521</c:v>
                </c:pt>
                <c:pt idx="369">
                  <c:v>#N/A</c:v>
                </c:pt>
                <c:pt idx="370">
                  <c:v>#N/A</c:v>
                </c:pt>
                <c:pt idx="371">
                  <c:v>#N/A</c:v>
                </c:pt>
                <c:pt idx="372">
                  <c:v>#N/A</c:v>
                </c:pt>
                <c:pt idx="373">
                  <c:v>#N/A</c:v>
                </c:pt>
                <c:pt idx="374">
                  <c:v>#N/A</c:v>
                </c:pt>
                <c:pt idx="375">
                  <c:v>#N/A</c:v>
                </c:pt>
                <c:pt idx="376">
                  <c:v>#N/A</c:v>
                </c:pt>
                <c:pt idx="377">
                  <c:v>#N/A</c:v>
                </c:pt>
                <c:pt idx="378">
                  <c:v>55.429042608876799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54.19703038308726</c:v>
                </c:pt>
                <c:pt idx="392">
                  <c:v>49.439268199275091</c:v>
                </c:pt>
                <c:pt idx="393">
                  <c:v>30.356681305256465</c:v>
                </c:pt>
                <c:pt idx="394">
                  <c:v>#N/A</c:v>
                </c:pt>
                <c:pt idx="395">
                  <c:v>#N/A</c:v>
                </c:pt>
                <c:pt idx="396">
                  <c:v>#N/A</c:v>
                </c:pt>
                <c:pt idx="397">
                  <c:v>#N/A</c:v>
                </c:pt>
                <c:pt idx="398">
                  <c:v>#N/A</c:v>
                </c:pt>
                <c:pt idx="399">
                  <c:v>39.623049189101422</c:v>
                </c:pt>
                <c:pt idx="400">
                  <c:v>#N/A</c:v>
                </c:pt>
                <c:pt idx="401">
                  <c:v>#N/A</c:v>
                </c:pt>
                <c:pt idx="402">
                  <c:v>#N/A</c:v>
                </c:pt>
                <c:pt idx="403">
                  <c:v>#N/A</c:v>
                </c:pt>
                <c:pt idx="404">
                  <c:v>40.977198363195733</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51.5292735995654</c:v>
                </c:pt>
                <c:pt idx="421">
                  <c:v>75.323858130398278</c:v>
                </c:pt>
                <c:pt idx="422">
                  <c:v>#N/A</c:v>
                </c:pt>
                <c:pt idx="423">
                  <c:v>#N/A</c:v>
                </c:pt>
                <c:pt idx="424">
                  <c:v>33.122577652030969</c:v>
                </c:pt>
                <c:pt idx="425">
                  <c:v>34.304057425344737</c:v>
                </c:pt>
                <c:pt idx="426">
                  <c:v>#N/A</c:v>
                </c:pt>
                <c:pt idx="427">
                  <c:v>35.945848408074156</c:v>
                </c:pt>
                <c:pt idx="428">
                  <c:v>#N/A</c:v>
                </c:pt>
                <c:pt idx="429">
                  <c:v>#N/A</c:v>
                </c:pt>
                <c:pt idx="430">
                  <c:v>#N/A</c:v>
                </c:pt>
                <c:pt idx="431">
                  <c:v>#N/A</c:v>
                </c:pt>
                <c:pt idx="432">
                  <c:v>#N/A</c:v>
                </c:pt>
                <c:pt idx="433">
                  <c:v>78.58600275710721</c:v>
                </c:pt>
                <c:pt idx="434">
                  <c:v>#N/A</c:v>
                </c:pt>
                <c:pt idx="435">
                  <c:v>#N/A</c:v>
                </c:pt>
                <c:pt idx="436">
                  <c:v>39.541042015406568</c:v>
                </c:pt>
                <c:pt idx="437">
                  <c:v>#N/A</c:v>
                </c:pt>
                <c:pt idx="438">
                  <c:v>#N/A</c:v>
                </c:pt>
                <c:pt idx="439">
                  <c:v>39.379687664400265</c:v>
                </c:pt>
                <c:pt idx="440">
                  <c:v>#N/A</c:v>
                </c:pt>
                <c:pt idx="441">
                  <c:v>56.479851618819552</c:v>
                </c:pt>
                <c:pt idx="442">
                  <c:v>#N/A</c:v>
                </c:pt>
                <c:pt idx="443">
                  <c:v>#N/A</c:v>
                </c:pt>
                <c:pt idx="444">
                  <c:v>39.519173647423436</c:v>
                </c:pt>
                <c:pt idx="445">
                  <c:v>#N/A</c:v>
                </c:pt>
                <c:pt idx="446">
                  <c:v>41.534469115246367</c:v>
                </c:pt>
                <c:pt idx="447">
                  <c:v>36.220338241858151</c:v>
                </c:pt>
                <c:pt idx="448">
                  <c:v>#N/A</c:v>
                </c:pt>
                <c:pt idx="449">
                  <c:v>#N/A</c:v>
                </c:pt>
                <c:pt idx="450">
                  <c:v>#N/A</c:v>
                </c:pt>
                <c:pt idx="451">
                  <c:v>#N/A</c:v>
                </c:pt>
                <c:pt idx="452">
                  <c:v>#N/A</c:v>
                </c:pt>
                <c:pt idx="453">
                  <c:v>#N/A</c:v>
                </c:pt>
                <c:pt idx="454">
                  <c:v>#N/A</c:v>
                </c:pt>
                <c:pt idx="455">
                  <c:v>#N/A</c:v>
                </c:pt>
                <c:pt idx="456">
                  <c:v>#N/A</c:v>
                </c:pt>
                <c:pt idx="457">
                  <c:v>#N/A</c:v>
                </c:pt>
                <c:pt idx="458">
                  <c:v>#N/A</c:v>
                </c:pt>
              </c:numCache>
            </c:numRef>
          </c:yVal>
          <c:bubbleSize>
            <c:numRef>
              <c:f>'Wind PPAs by Project'!$B$25:$B$483</c:f>
              <c:numCache>
                <c:formatCode>General</c:formatCode>
                <c:ptCount val="459"/>
                <c:pt idx="0">
                  <c:v>107.25</c:v>
                </c:pt>
                <c:pt idx="1">
                  <c:v>25.08</c:v>
                </c:pt>
                <c:pt idx="2">
                  <c:v>1.98</c:v>
                </c:pt>
                <c:pt idx="3">
                  <c:v>103.5</c:v>
                </c:pt>
                <c:pt idx="4">
                  <c:v>16.5</c:v>
                </c:pt>
                <c:pt idx="5">
                  <c:v>41.25</c:v>
                </c:pt>
                <c:pt idx="6">
                  <c:v>108.75</c:v>
                </c:pt>
                <c:pt idx="7">
                  <c:v>70.5</c:v>
                </c:pt>
                <c:pt idx="8">
                  <c:v>9</c:v>
                </c:pt>
                <c:pt idx="9">
                  <c:v>74.900000000000006</c:v>
                </c:pt>
                <c:pt idx="10">
                  <c:v>16.8</c:v>
                </c:pt>
                <c:pt idx="11">
                  <c:v>10.4</c:v>
                </c:pt>
                <c:pt idx="12">
                  <c:v>25.5</c:v>
                </c:pt>
                <c:pt idx="13">
                  <c:v>4.5</c:v>
                </c:pt>
                <c:pt idx="14">
                  <c:v>29.7</c:v>
                </c:pt>
                <c:pt idx="15">
                  <c:v>112.2</c:v>
                </c:pt>
                <c:pt idx="16">
                  <c:v>15</c:v>
                </c:pt>
                <c:pt idx="17">
                  <c:v>9</c:v>
                </c:pt>
                <c:pt idx="18">
                  <c:v>50</c:v>
                </c:pt>
                <c:pt idx="19">
                  <c:v>80</c:v>
                </c:pt>
                <c:pt idx="20">
                  <c:v>49.8</c:v>
                </c:pt>
                <c:pt idx="21">
                  <c:v>24</c:v>
                </c:pt>
                <c:pt idx="22">
                  <c:v>299.64</c:v>
                </c:pt>
                <c:pt idx="23">
                  <c:v>56.76</c:v>
                </c:pt>
                <c:pt idx="24">
                  <c:v>5.94</c:v>
                </c:pt>
                <c:pt idx="25">
                  <c:v>11.22</c:v>
                </c:pt>
                <c:pt idx="26">
                  <c:v>3.3</c:v>
                </c:pt>
                <c:pt idx="27">
                  <c:v>20.46</c:v>
                </c:pt>
                <c:pt idx="28">
                  <c:v>66</c:v>
                </c:pt>
                <c:pt idx="29">
                  <c:v>162</c:v>
                </c:pt>
                <c:pt idx="30">
                  <c:v>204</c:v>
                </c:pt>
                <c:pt idx="31">
                  <c:v>51</c:v>
                </c:pt>
                <c:pt idx="32">
                  <c:v>51</c:v>
                </c:pt>
                <c:pt idx="33">
                  <c:v>43.5</c:v>
                </c:pt>
                <c:pt idx="34">
                  <c:v>40.5</c:v>
                </c:pt>
                <c:pt idx="35">
                  <c:v>21</c:v>
                </c:pt>
                <c:pt idx="36">
                  <c:v>40.5</c:v>
                </c:pt>
                <c:pt idx="37">
                  <c:v>22.44</c:v>
                </c:pt>
                <c:pt idx="38">
                  <c:v>85.5</c:v>
                </c:pt>
                <c:pt idx="39">
                  <c:v>74.25</c:v>
                </c:pt>
                <c:pt idx="40">
                  <c:v>30</c:v>
                </c:pt>
                <c:pt idx="41">
                  <c:v>64.5</c:v>
                </c:pt>
                <c:pt idx="42">
                  <c:v>51</c:v>
                </c:pt>
                <c:pt idx="43">
                  <c:v>144</c:v>
                </c:pt>
                <c:pt idx="44">
                  <c:v>20.46</c:v>
                </c:pt>
                <c:pt idx="45">
                  <c:v>27</c:v>
                </c:pt>
                <c:pt idx="46">
                  <c:v>80</c:v>
                </c:pt>
                <c:pt idx="47">
                  <c:v>60</c:v>
                </c:pt>
                <c:pt idx="48">
                  <c:v>10.5</c:v>
                </c:pt>
                <c:pt idx="49">
                  <c:v>147</c:v>
                </c:pt>
                <c:pt idx="50">
                  <c:v>75</c:v>
                </c:pt>
                <c:pt idx="51">
                  <c:v>50</c:v>
                </c:pt>
                <c:pt idx="52">
                  <c:v>100.5</c:v>
                </c:pt>
                <c:pt idx="53">
                  <c:v>120</c:v>
                </c:pt>
                <c:pt idx="54">
                  <c:v>49.5</c:v>
                </c:pt>
                <c:pt idx="55">
                  <c:v>64.5</c:v>
                </c:pt>
                <c:pt idx="56">
                  <c:v>151.19999999999999</c:v>
                </c:pt>
                <c:pt idx="57">
                  <c:v>60</c:v>
                </c:pt>
                <c:pt idx="58">
                  <c:v>10</c:v>
                </c:pt>
                <c:pt idx="59">
                  <c:v>50</c:v>
                </c:pt>
                <c:pt idx="60">
                  <c:v>25</c:v>
                </c:pt>
                <c:pt idx="61">
                  <c:v>75</c:v>
                </c:pt>
                <c:pt idx="62">
                  <c:v>9</c:v>
                </c:pt>
                <c:pt idx="63">
                  <c:v>38</c:v>
                </c:pt>
                <c:pt idx="64">
                  <c:v>199.5</c:v>
                </c:pt>
                <c:pt idx="65">
                  <c:v>98.9</c:v>
                </c:pt>
                <c:pt idx="66">
                  <c:v>50.6</c:v>
                </c:pt>
                <c:pt idx="67">
                  <c:v>48</c:v>
                </c:pt>
                <c:pt idx="68">
                  <c:v>26</c:v>
                </c:pt>
                <c:pt idx="69">
                  <c:v>161</c:v>
                </c:pt>
                <c:pt idx="70">
                  <c:v>99</c:v>
                </c:pt>
                <c:pt idx="71">
                  <c:v>80</c:v>
                </c:pt>
                <c:pt idx="72">
                  <c:v>56.7</c:v>
                </c:pt>
                <c:pt idx="73">
                  <c:v>199.5</c:v>
                </c:pt>
                <c:pt idx="74">
                  <c:v>201</c:v>
                </c:pt>
                <c:pt idx="75">
                  <c:v>300.5</c:v>
                </c:pt>
                <c:pt idx="76">
                  <c:v>50</c:v>
                </c:pt>
                <c:pt idx="77">
                  <c:v>99</c:v>
                </c:pt>
                <c:pt idx="78">
                  <c:v>76.5</c:v>
                </c:pt>
                <c:pt idx="79">
                  <c:v>100</c:v>
                </c:pt>
                <c:pt idx="80">
                  <c:v>52.8</c:v>
                </c:pt>
                <c:pt idx="81">
                  <c:v>205.5</c:v>
                </c:pt>
                <c:pt idx="82">
                  <c:v>150</c:v>
                </c:pt>
                <c:pt idx="83">
                  <c:v>100.65</c:v>
                </c:pt>
                <c:pt idx="84">
                  <c:v>100.65</c:v>
                </c:pt>
                <c:pt idx="85">
                  <c:v>75</c:v>
                </c:pt>
                <c:pt idx="86">
                  <c:v>99</c:v>
                </c:pt>
                <c:pt idx="87">
                  <c:v>40.5</c:v>
                </c:pt>
                <c:pt idx="88">
                  <c:v>19.5</c:v>
                </c:pt>
                <c:pt idx="89">
                  <c:v>94.5</c:v>
                </c:pt>
                <c:pt idx="90">
                  <c:v>50.4</c:v>
                </c:pt>
                <c:pt idx="91">
                  <c:v>50</c:v>
                </c:pt>
                <c:pt idx="92">
                  <c:v>30</c:v>
                </c:pt>
                <c:pt idx="93">
                  <c:v>50.4</c:v>
                </c:pt>
                <c:pt idx="94">
                  <c:v>25.2</c:v>
                </c:pt>
                <c:pt idx="95">
                  <c:v>25.2</c:v>
                </c:pt>
                <c:pt idx="96">
                  <c:v>45</c:v>
                </c:pt>
                <c:pt idx="97">
                  <c:v>50.4</c:v>
                </c:pt>
                <c:pt idx="98">
                  <c:v>100.5</c:v>
                </c:pt>
                <c:pt idx="99">
                  <c:v>30</c:v>
                </c:pt>
                <c:pt idx="100">
                  <c:v>29.4</c:v>
                </c:pt>
                <c:pt idx="101">
                  <c:v>16.5</c:v>
                </c:pt>
                <c:pt idx="102">
                  <c:v>27.5</c:v>
                </c:pt>
                <c:pt idx="103">
                  <c:v>27.5</c:v>
                </c:pt>
                <c:pt idx="104">
                  <c:v>57.5</c:v>
                </c:pt>
                <c:pt idx="105">
                  <c:v>100</c:v>
                </c:pt>
                <c:pt idx="106">
                  <c:v>50</c:v>
                </c:pt>
                <c:pt idx="107">
                  <c:v>60.9</c:v>
                </c:pt>
                <c:pt idx="108">
                  <c:v>79.8</c:v>
                </c:pt>
                <c:pt idx="109">
                  <c:v>29.4</c:v>
                </c:pt>
                <c:pt idx="110">
                  <c:v>100</c:v>
                </c:pt>
                <c:pt idx="111">
                  <c:v>50</c:v>
                </c:pt>
                <c:pt idx="112">
                  <c:v>50</c:v>
                </c:pt>
                <c:pt idx="113">
                  <c:v>150</c:v>
                </c:pt>
                <c:pt idx="114">
                  <c:v>4.5</c:v>
                </c:pt>
                <c:pt idx="115">
                  <c:v>99</c:v>
                </c:pt>
                <c:pt idx="116">
                  <c:v>99</c:v>
                </c:pt>
                <c:pt idx="117">
                  <c:v>49.5</c:v>
                </c:pt>
                <c:pt idx="118">
                  <c:v>105</c:v>
                </c:pt>
                <c:pt idx="119">
                  <c:v>96</c:v>
                </c:pt>
                <c:pt idx="120">
                  <c:v>24</c:v>
                </c:pt>
                <c:pt idx="121">
                  <c:v>24</c:v>
                </c:pt>
                <c:pt idx="122">
                  <c:v>15</c:v>
                </c:pt>
                <c:pt idx="123">
                  <c:v>50</c:v>
                </c:pt>
                <c:pt idx="124">
                  <c:v>100.5</c:v>
                </c:pt>
                <c:pt idx="125">
                  <c:v>102.9</c:v>
                </c:pt>
                <c:pt idx="126">
                  <c:v>79.5</c:v>
                </c:pt>
                <c:pt idx="127">
                  <c:v>54</c:v>
                </c:pt>
                <c:pt idx="128">
                  <c:v>200.86666666666667</c:v>
                </c:pt>
                <c:pt idx="129">
                  <c:v>100.43333333333334</c:v>
                </c:pt>
                <c:pt idx="130">
                  <c:v>49.5</c:v>
                </c:pt>
                <c:pt idx="131">
                  <c:v>150</c:v>
                </c:pt>
                <c:pt idx="132">
                  <c:v>99</c:v>
                </c:pt>
                <c:pt idx="133">
                  <c:v>81</c:v>
                </c:pt>
                <c:pt idx="134">
                  <c:v>51</c:v>
                </c:pt>
                <c:pt idx="135">
                  <c:v>150</c:v>
                </c:pt>
                <c:pt idx="136">
                  <c:v>70</c:v>
                </c:pt>
                <c:pt idx="137">
                  <c:v>69</c:v>
                </c:pt>
                <c:pt idx="138">
                  <c:v>51</c:v>
                </c:pt>
                <c:pt idx="139">
                  <c:v>99</c:v>
                </c:pt>
                <c:pt idx="140">
                  <c:v>98.9</c:v>
                </c:pt>
                <c:pt idx="141">
                  <c:v>63</c:v>
                </c:pt>
                <c:pt idx="142">
                  <c:v>50</c:v>
                </c:pt>
                <c:pt idx="143">
                  <c:v>36</c:v>
                </c:pt>
                <c:pt idx="144">
                  <c:v>114</c:v>
                </c:pt>
                <c:pt idx="145">
                  <c:v>70</c:v>
                </c:pt>
                <c:pt idx="146">
                  <c:v>106</c:v>
                </c:pt>
                <c:pt idx="147">
                  <c:v>49.5</c:v>
                </c:pt>
                <c:pt idx="148">
                  <c:v>151.80000000000001</c:v>
                </c:pt>
                <c:pt idx="149">
                  <c:v>22.5</c:v>
                </c:pt>
                <c:pt idx="150">
                  <c:v>21</c:v>
                </c:pt>
                <c:pt idx="151">
                  <c:v>21</c:v>
                </c:pt>
                <c:pt idx="152">
                  <c:v>49.5</c:v>
                </c:pt>
                <c:pt idx="153">
                  <c:v>63</c:v>
                </c:pt>
                <c:pt idx="154">
                  <c:v>99</c:v>
                </c:pt>
                <c:pt idx="155">
                  <c:v>10.5</c:v>
                </c:pt>
                <c:pt idx="156">
                  <c:v>18.899999999999999</c:v>
                </c:pt>
                <c:pt idx="157">
                  <c:v>100</c:v>
                </c:pt>
                <c:pt idx="158">
                  <c:v>25</c:v>
                </c:pt>
                <c:pt idx="159">
                  <c:v>50.25</c:v>
                </c:pt>
                <c:pt idx="160">
                  <c:v>50.25</c:v>
                </c:pt>
                <c:pt idx="161">
                  <c:v>99</c:v>
                </c:pt>
                <c:pt idx="162">
                  <c:v>16.8</c:v>
                </c:pt>
                <c:pt idx="163">
                  <c:v>150.1</c:v>
                </c:pt>
                <c:pt idx="164">
                  <c:v>200.2</c:v>
                </c:pt>
                <c:pt idx="165">
                  <c:v>101.2</c:v>
                </c:pt>
                <c:pt idx="166">
                  <c:v>36.799999999999997</c:v>
                </c:pt>
                <c:pt idx="167">
                  <c:v>70</c:v>
                </c:pt>
                <c:pt idx="168">
                  <c:v>102.4</c:v>
                </c:pt>
                <c:pt idx="169">
                  <c:v>21</c:v>
                </c:pt>
                <c:pt idx="170">
                  <c:v>21</c:v>
                </c:pt>
                <c:pt idx="171">
                  <c:v>22.5</c:v>
                </c:pt>
                <c:pt idx="172">
                  <c:v>151.80000000000001</c:v>
                </c:pt>
                <c:pt idx="173">
                  <c:v>99.2</c:v>
                </c:pt>
                <c:pt idx="174">
                  <c:v>65.099999999999994</c:v>
                </c:pt>
                <c:pt idx="175">
                  <c:v>81</c:v>
                </c:pt>
                <c:pt idx="176">
                  <c:v>129.6</c:v>
                </c:pt>
                <c:pt idx="177">
                  <c:v>205.5</c:v>
                </c:pt>
                <c:pt idx="178">
                  <c:v>40</c:v>
                </c:pt>
                <c:pt idx="179">
                  <c:v>10</c:v>
                </c:pt>
                <c:pt idx="180">
                  <c:v>30</c:v>
                </c:pt>
                <c:pt idx="181">
                  <c:v>720</c:v>
                </c:pt>
                <c:pt idx="182">
                  <c:v>300</c:v>
                </c:pt>
                <c:pt idx="183">
                  <c:v>300</c:v>
                </c:pt>
                <c:pt idx="184">
                  <c:v>79.2</c:v>
                </c:pt>
                <c:pt idx="185">
                  <c:v>92.34</c:v>
                </c:pt>
                <c:pt idx="186">
                  <c:v>201.6</c:v>
                </c:pt>
                <c:pt idx="187">
                  <c:v>120</c:v>
                </c:pt>
                <c:pt idx="188">
                  <c:v>200</c:v>
                </c:pt>
                <c:pt idx="189">
                  <c:v>200</c:v>
                </c:pt>
                <c:pt idx="190">
                  <c:v>59.8</c:v>
                </c:pt>
                <c:pt idx="191">
                  <c:v>78.2</c:v>
                </c:pt>
                <c:pt idx="192">
                  <c:v>38</c:v>
                </c:pt>
                <c:pt idx="193">
                  <c:v>50.4</c:v>
                </c:pt>
                <c:pt idx="194">
                  <c:v>100.8</c:v>
                </c:pt>
                <c:pt idx="195">
                  <c:v>55.2</c:v>
                </c:pt>
                <c:pt idx="196">
                  <c:v>50</c:v>
                </c:pt>
                <c:pt idx="197">
                  <c:v>90</c:v>
                </c:pt>
                <c:pt idx="198">
                  <c:v>39.9</c:v>
                </c:pt>
                <c:pt idx="199">
                  <c:v>151.80000000000001</c:v>
                </c:pt>
                <c:pt idx="200">
                  <c:v>78.2</c:v>
                </c:pt>
                <c:pt idx="201">
                  <c:v>80</c:v>
                </c:pt>
                <c:pt idx="202">
                  <c:v>42</c:v>
                </c:pt>
                <c:pt idx="203">
                  <c:v>201</c:v>
                </c:pt>
                <c:pt idx="204">
                  <c:v>78.2</c:v>
                </c:pt>
                <c:pt idx="205">
                  <c:v>99.2</c:v>
                </c:pt>
                <c:pt idx="206">
                  <c:v>250.2</c:v>
                </c:pt>
                <c:pt idx="207">
                  <c:v>50</c:v>
                </c:pt>
                <c:pt idx="208">
                  <c:v>50</c:v>
                </c:pt>
                <c:pt idx="209">
                  <c:v>30</c:v>
                </c:pt>
                <c:pt idx="210">
                  <c:v>102.3</c:v>
                </c:pt>
                <c:pt idx="211">
                  <c:v>198</c:v>
                </c:pt>
                <c:pt idx="212">
                  <c:v>51</c:v>
                </c:pt>
                <c:pt idx="213">
                  <c:v>30</c:v>
                </c:pt>
                <c:pt idx="214">
                  <c:v>12</c:v>
                </c:pt>
                <c:pt idx="215">
                  <c:v>49.5</c:v>
                </c:pt>
                <c:pt idx="216">
                  <c:v>162</c:v>
                </c:pt>
                <c:pt idx="217">
                  <c:v>90</c:v>
                </c:pt>
                <c:pt idx="218">
                  <c:v>48</c:v>
                </c:pt>
                <c:pt idx="219">
                  <c:v>79.599999999999994</c:v>
                </c:pt>
                <c:pt idx="220">
                  <c:v>150.36000000000001</c:v>
                </c:pt>
                <c:pt idx="221">
                  <c:v>98.9</c:v>
                </c:pt>
                <c:pt idx="222">
                  <c:v>100.8</c:v>
                </c:pt>
                <c:pt idx="223">
                  <c:v>27.3</c:v>
                </c:pt>
                <c:pt idx="224">
                  <c:v>96.6</c:v>
                </c:pt>
                <c:pt idx="225">
                  <c:v>90</c:v>
                </c:pt>
                <c:pt idx="226">
                  <c:v>104</c:v>
                </c:pt>
                <c:pt idx="227">
                  <c:v>72</c:v>
                </c:pt>
                <c:pt idx="228">
                  <c:v>167.89999999999998</c:v>
                </c:pt>
                <c:pt idx="229">
                  <c:v>131.1</c:v>
                </c:pt>
                <c:pt idx="230">
                  <c:v>98.7</c:v>
                </c:pt>
                <c:pt idx="231">
                  <c:v>49.8</c:v>
                </c:pt>
                <c:pt idx="232">
                  <c:v>31.68</c:v>
                </c:pt>
                <c:pt idx="233">
                  <c:v>20</c:v>
                </c:pt>
                <c:pt idx="234">
                  <c:v>8</c:v>
                </c:pt>
                <c:pt idx="235">
                  <c:v>21</c:v>
                </c:pt>
                <c:pt idx="236">
                  <c:v>209.4</c:v>
                </c:pt>
                <c:pt idx="237">
                  <c:v>59.8</c:v>
                </c:pt>
                <c:pt idx="238">
                  <c:v>165.6</c:v>
                </c:pt>
                <c:pt idx="239">
                  <c:v>150</c:v>
                </c:pt>
                <c:pt idx="240">
                  <c:v>91.5</c:v>
                </c:pt>
                <c:pt idx="241">
                  <c:v>35</c:v>
                </c:pt>
                <c:pt idx="242">
                  <c:v>100</c:v>
                </c:pt>
                <c:pt idx="243">
                  <c:v>240.8</c:v>
                </c:pt>
                <c:pt idx="244">
                  <c:v>160.5</c:v>
                </c:pt>
                <c:pt idx="245">
                  <c:v>18.899999999999999</c:v>
                </c:pt>
                <c:pt idx="246">
                  <c:v>150</c:v>
                </c:pt>
                <c:pt idx="247">
                  <c:v>14.7</c:v>
                </c:pt>
                <c:pt idx="248">
                  <c:v>21</c:v>
                </c:pt>
                <c:pt idx="249">
                  <c:v>24</c:v>
                </c:pt>
                <c:pt idx="250">
                  <c:v>5</c:v>
                </c:pt>
                <c:pt idx="251">
                  <c:v>14.4</c:v>
                </c:pt>
                <c:pt idx="252">
                  <c:v>100.8</c:v>
                </c:pt>
                <c:pt idx="253">
                  <c:v>162</c:v>
                </c:pt>
                <c:pt idx="254">
                  <c:v>51</c:v>
                </c:pt>
                <c:pt idx="255">
                  <c:v>49.5</c:v>
                </c:pt>
                <c:pt idx="256">
                  <c:v>161</c:v>
                </c:pt>
                <c:pt idx="257">
                  <c:v>257.60000000000002</c:v>
                </c:pt>
                <c:pt idx="258">
                  <c:v>50</c:v>
                </c:pt>
                <c:pt idx="259">
                  <c:v>37.5</c:v>
                </c:pt>
                <c:pt idx="260">
                  <c:v>110.4</c:v>
                </c:pt>
                <c:pt idx="261">
                  <c:v>30.4</c:v>
                </c:pt>
                <c:pt idx="262">
                  <c:v>310.39999999999998</c:v>
                </c:pt>
                <c:pt idx="263">
                  <c:v>30.400000000000002</c:v>
                </c:pt>
                <c:pt idx="264">
                  <c:v>78.400000000000006</c:v>
                </c:pt>
                <c:pt idx="265">
                  <c:v>51.2</c:v>
                </c:pt>
                <c:pt idx="266">
                  <c:v>104.4</c:v>
                </c:pt>
                <c:pt idx="267">
                  <c:v>102</c:v>
                </c:pt>
                <c:pt idx="268">
                  <c:v>6</c:v>
                </c:pt>
                <c:pt idx="269">
                  <c:v>102.5</c:v>
                </c:pt>
                <c:pt idx="270">
                  <c:v>69</c:v>
                </c:pt>
                <c:pt idx="271">
                  <c:v>265</c:v>
                </c:pt>
                <c:pt idx="272">
                  <c:v>290</c:v>
                </c:pt>
                <c:pt idx="273">
                  <c:v>290</c:v>
                </c:pt>
                <c:pt idx="274">
                  <c:v>50.4</c:v>
                </c:pt>
                <c:pt idx="275">
                  <c:v>49</c:v>
                </c:pt>
                <c:pt idx="276">
                  <c:v>110.4</c:v>
                </c:pt>
                <c:pt idx="277">
                  <c:v>42.5</c:v>
                </c:pt>
                <c:pt idx="278">
                  <c:v>40.5</c:v>
                </c:pt>
                <c:pt idx="279">
                  <c:v>60</c:v>
                </c:pt>
                <c:pt idx="280">
                  <c:v>250.8</c:v>
                </c:pt>
                <c:pt idx="281">
                  <c:v>124.5</c:v>
                </c:pt>
                <c:pt idx="282">
                  <c:v>62.5</c:v>
                </c:pt>
                <c:pt idx="283">
                  <c:v>40.049999999999997</c:v>
                </c:pt>
                <c:pt idx="284">
                  <c:v>40.049999999999997</c:v>
                </c:pt>
                <c:pt idx="285">
                  <c:v>201.25</c:v>
                </c:pt>
                <c:pt idx="286">
                  <c:v>48</c:v>
                </c:pt>
                <c:pt idx="287">
                  <c:v>49.2</c:v>
                </c:pt>
                <c:pt idx="288">
                  <c:v>102.5</c:v>
                </c:pt>
                <c:pt idx="289">
                  <c:v>143.5</c:v>
                </c:pt>
                <c:pt idx="290">
                  <c:v>120</c:v>
                </c:pt>
                <c:pt idx="291">
                  <c:v>10.25</c:v>
                </c:pt>
                <c:pt idx="292">
                  <c:v>20.65</c:v>
                </c:pt>
                <c:pt idx="293">
                  <c:v>24.75</c:v>
                </c:pt>
                <c:pt idx="294">
                  <c:v>5</c:v>
                </c:pt>
                <c:pt idx="295">
                  <c:v>165.6</c:v>
                </c:pt>
                <c:pt idx="296">
                  <c:v>99</c:v>
                </c:pt>
                <c:pt idx="297">
                  <c:v>50</c:v>
                </c:pt>
                <c:pt idx="298">
                  <c:v>54</c:v>
                </c:pt>
                <c:pt idx="299">
                  <c:v>100</c:v>
                </c:pt>
                <c:pt idx="300">
                  <c:v>50</c:v>
                </c:pt>
                <c:pt idx="301">
                  <c:v>39</c:v>
                </c:pt>
                <c:pt idx="302">
                  <c:v>150</c:v>
                </c:pt>
                <c:pt idx="303">
                  <c:v>102.4</c:v>
                </c:pt>
                <c:pt idx="304">
                  <c:v>91</c:v>
                </c:pt>
                <c:pt idx="305">
                  <c:v>199</c:v>
                </c:pt>
                <c:pt idx="306">
                  <c:v>249.9</c:v>
                </c:pt>
                <c:pt idx="307">
                  <c:v>250</c:v>
                </c:pt>
                <c:pt idx="308">
                  <c:v>200</c:v>
                </c:pt>
                <c:pt idx="309">
                  <c:v>199.8</c:v>
                </c:pt>
                <c:pt idx="310">
                  <c:v>198.9</c:v>
                </c:pt>
                <c:pt idx="311">
                  <c:v>200</c:v>
                </c:pt>
                <c:pt idx="312">
                  <c:v>100</c:v>
                </c:pt>
                <c:pt idx="313">
                  <c:v>150</c:v>
                </c:pt>
                <c:pt idx="314">
                  <c:v>50</c:v>
                </c:pt>
                <c:pt idx="315">
                  <c:v>74.8</c:v>
                </c:pt>
                <c:pt idx="316">
                  <c:v>200.6</c:v>
                </c:pt>
                <c:pt idx="317">
                  <c:v>80</c:v>
                </c:pt>
                <c:pt idx="318">
                  <c:v>80</c:v>
                </c:pt>
                <c:pt idx="319">
                  <c:v>74.8</c:v>
                </c:pt>
                <c:pt idx="320">
                  <c:v>81.599999999999994</c:v>
                </c:pt>
                <c:pt idx="321">
                  <c:v>100.3</c:v>
                </c:pt>
                <c:pt idx="322">
                  <c:v>62.4</c:v>
                </c:pt>
                <c:pt idx="323">
                  <c:v>299.7</c:v>
                </c:pt>
                <c:pt idx="324">
                  <c:v>200</c:v>
                </c:pt>
                <c:pt idx="325">
                  <c:v>200</c:v>
                </c:pt>
                <c:pt idx="326">
                  <c:v>28.5</c:v>
                </c:pt>
                <c:pt idx="327">
                  <c:v>48</c:v>
                </c:pt>
                <c:pt idx="328">
                  <c:v>100.65</c:v>
                </c:pt>
                <c:pt idx="329">
                  <c:v>214.4</c:v>
                </c:pt>
                <c:pt idx="330">
                  <c:v>199.8</c:v>
                </c:pt>
                <c:pt idx="331">
                  <c:v>34.200000000000003</c:v>
                </c:pt>
                <c:pt idx="332">
                  <c:v>40</c:v>
                </c:pt>
                <c:pt idx="333">
                  <c:v>32.5</c:v>
                </c:pt>
                <c:pt idx="334">
                  <c:v>20</c:v>
                </c:pt>
                <c:pt idx="335">
                  <c:v>75</c:v>
                </c:pt>
                <c:pt idx="336">
                  <c:v>205.7</c:v>
                </c:pt>
                <c:pt idx="337">
                  <c:v>100.3</c:v>
                </c:pt>
                <c:pt idx="338">
                  <c:v>200</c:v>
                </c:pt>
                <c:pt idx="339">
                  <c:v>50.4</c:v>
                </c:pt>
                <c:pt idx="340">
                  <c:v>202</c:v>
                </c:pt>
                <c:pt idx="341">
                  <c:v>199.92</c:v>
                </c:pt>
                <c:pt idx="342">
                  <c:v>115</c:v>
                </c:pt>
                <c:pt idx="343">
                  <c:v>15</c:v>
                </c:pt>
                <c:pt idx="344">
                  <c:v>200</c:v>
                </c:pt>
                <c:pt idx="345">
                  <c:v>150</c:v>
                </c:pt>
                <c:pt idx="346">
                  <c:v>99</c:v>
                </c:pt>
                <c:pt idx="347">
                  <c:v>78.2</c:v>
                </c:pt>
                <c:pt idx="348">
                  <c:v>100</c:v>
                </c:pt>
                <c:pt idx="349">
                  <c:v>50</c:v>
                </c:pt>
                <c:pt idx="350">
                  <c:v>150</c:v>
                </c:pt>
                <c:pt idx="351">
                  <c:v>150</c:v>
                </c:pt>
                <c:pt idx="352">
                  <c:v>106</c:v>
                </c:pt>
                <c:pt idx="353">
                  <c:v>172</c:v>
                </c:pt>
                <c:pt idx="354">
                  <c:v>98</c:v>
                </c:pt>
                <c:pt idx="355">
                  <c:v>115.99999999999999</c:v>
                </c:pt>
                <c:pt idx="356">
                  <c:v>60</c:v>
                </c:pt>
                <c:pt idx="357">
                  <c:v>175</c:v>
                </c:pt>
                <c:pt idx="358">
                  <c:v>20</c:v>
                </c:pt>
                <c:pt idx="359">
                  <c:v>20</c:v>
                </c:pt>
                <c:pt idx="360">
                  <c:v>7</c:v>
                </c:pt>
                <c:pt idx="361">
                  <c:v>20</c:v>
                </c:pt>
                <c:pt idx="362">
                  <c:v>25</c:v>
                </c:pt>
                <c:pt idx="363">
                  <c:v>200</c:v>
                </c:pt>
                <c:pt idx="364">
                  <c:v>100</c:v>
                </c:pt>
                <c:pt idx="365">
                  <c:v>124.2</c:v>
                </c:pt>
                <c:pt idx="366">
                  <c:v>100.05</c:v>
                </c:pt>
                <c:pt idx="367">
                  <c:v>42.95</c:v>
                </c:pt>
                <c:pt idx="368">
                  <c:v>34.200000000000003</c:v>
                </c:pt>
                <c:pt idx="369">
                  <c:v>249.2</c:v>
                </c:pt>
                <c:pt idx="370">
                  <c:v>73.5</c:v>
                </c:pt>
                <c:pt idx="371">
                  <c:v>36</c:v>
                </c:pt>
                <c:pt idx="372">
                  <c:v>200</c:v>
                </c:pt>
                <c:pt idx="373">
                  <c:v>100</c:v>
                </c:pt>
                <c:pt idx="374">
                  <c:v>149.6</c:v>
                </c:pt>
                <c:pt idx="375">
                  <c:v>19.8</c:v>
                </c:pt>
                <c:pt idx="376">
                  <c:v>148.80000000000001</c:v>
                </c:pt>
                <c:pt idx="377">
                  <c:v>155.1</c:v>
                </c:pt>
                <c:pt idx="378">
                  <c:v>147.6</c:v>
                </c:pt>
                <c:pt idx="379">
                  <c:v>400</c:v>
                </c:pt>
                <c:pt idx="380">
                  <c:v>49.5</c:v>
                </c:pt>
                <c:pt idx="381">
                  <c:v>27</c:v>
                </c:pt>
                <c:pt idx="382">
                  <c:v>200</c:v>
                </c:pt>
                <c:pt idx="383">
                  <c:v>206.55</c:v>
                </c:pt>
                <c:pt idx="384">
                  <c:v>208.27</c:v>
                </c:pt>
                <c:pt idx="385">
                  <c:v>149.72999999999999</c:v>
                </c:pt>
                <c:pt idx="386">
                  <c:v>149.03</c:v>
                </c:pt>
                <c:pt idx="387">
                  <c:v>78</c:v>
                </c:pt>
                <c:pt idx="388">
                  <c:v>199.8</c:v>
                </c:pt>
                <c:pt idx="389">
                  <c:v>198</c:v>
                </c:pt>
                <c:pt idx="390">
                  <c:v>200.91</c:v>
                </c:pt>
                <c:pt idx="391">
                  <c:v>184.8</c:v>
                </c:pt>
                <c:pt idx="392">
                  <c:v>51</c:v>
                </c:pt>
                <c:pt idx="393">
                  <c:v>149.5</c:v>
                </c:pt>
                <c:pt idx="394">
                  <c:v>30</c:v>
                </c:pt>
                <c:pt idx="395">
                  <c:v>201.6</c:v>
                </c:pt>
                <c:pt idx="396">
                  <c:v>79.75</c:v>
                </c:pt>
                <c:pt idx="397">
                  <c:v>231.05</c:v>
                </c:pt>
                <c:pt idx="398">
                  <c:v>200</c:v>
                </c:pt>
                <c:pt idx="399">
                  <c:v>100.8</c:v>
                </c:pt>
                <c:pt idx="400">
                  <c:v>108</c:v>
                </c:pt>
                <c:pt idx="401">
                  <c:v>200</c:v>
                </c:pt>
                <c:pt idx="402">
                  <c:v>149</c:v>
                </c:pt>
                <c:pt idx="403">
                  <c:v>99.25</c:v>
                </c:pt>
                <c:pt idx="404">
                  <c:v>208</c:v>
                </c:pt>
                <c:pt idx="405">
                  <c:v>202</c:v>
                </c:pt>
                <c:pt idx="406">
                  <c:v>200</c:v>
                </c:pt>
                <c:pt idx="407">
                  <c:v>29.9</c:v>
                </c:pt>
                <c:pt idx="408">
                  <c:v>36</c:v>
                </c:pt>
                <c:pt idx="409">
                  <c:v>50</c:v>
                </c:pt>
                <c:pt idx="410">
                  <c:v>166</c:v>
                </c:pt>
                <c:pt idx="411">
                  <c:v>40.590000000000003</c:v>
                </c:pt>
                <c:pt idx="412">
                  <c:v>16.100000000000001</c:v>
                </c:pt>
                <c:pt idx="413">
                  <c:v>2.38</c:v>
                </c:pt>
                <c:pt idx="414">
                  <c:v>15.59</c:v>
                </c:pt>
                <c:pt idx="415">
                  <c:v>15</c:v>
                </c:pt>
                <c:pt idx="416">
                  <c:v>64.8</c:v>
                </c:pt>
                <c:pt idx="417">
                  <c:v>75</c:v>
                </c:pt>
                <c:pt idx="418">
                  <c:v>98</c:v>
                </c:pt>
                <c:pt idx="419">
                  <c:v>46</c:v>
                </c:pt>
                <c:pt idx="420">
                  <c:v>38.46</c:v>
                </c:pt>
                <c:pt idx="421">
                  <c:v>30</c:v>
                </c:pt>
                <c:pt idx="422">
                  <c:v>99.1</c:v>
                </c:pt>
                <c:pt idx="423">
                  <c:v>298.2</c:v>
                </c:pt>
                <c:pt idx="424">
                  <c:v>75</c:v>
                </c:pt>
                <c:pt idx="425">
                  <c:v>25</c:v>
                </c:pt>
                <c:pt idx="426">
                  <c:v>75.400000000000006</c:v>
                </c:pt>
                <c:pt idx="427">
                  <c:v>119.7</c:v>
                </c:pt>
                <c:pt idx="428">
                  <c:v>29.875</c:v>
                </c:pt>
                <c:pt idx="429">
                  <c:v>100</c:v>
                </c:pt>
                <c:pt idx="430">
                  <c:v>103.5</c:v>
                </c:pt>
                <c:pt idx="431">
                  <c:v>243.8</c:v>
                </c:pt>
                <c:pt idx="432">
                  <c:v>132</c:v>
                </c:pt>
                <c:pt idx="433">
                  <c:v>80</c:v>
                </c:pt>
                <c:pt idx="434">
                  <c:v>300</c:v>
                </c:pt>
                <c:pt idx="435">
                  <c:v>140</c:v>
                </c:pt>
                <c:pt idx="436">
                  <c:v>66</c:v>
                </c:pt>
                <c:pt idx="437">
                  <c:v>97</c:v>
                </c:pt>
                <c:pt idx="438">
                  <c:v>83</c:v>
                </c:pt>
                <c:pt idx="439">
                  <c:v>140</c:v>
                </c:pt>
                <c:pt idx="440">
                  <c:v>324</c:v>
                </c:pt>
                <c:pt idx="441">
                  <c:v>24</c:v>
                </c:pt>
                <c:pt idx="442">
                  <c:v>200</c:v>
                </c:pt>
                <c:pt idx="443">
                  <c:v>100</c:v>
                </c:pt>
                <c:pt idx="444">
                  <c:v>76.8</c:v>
                </c:pt>
                <c:pt idx="445">
                  <c:v>160</c:v>
                </c:pt>
                <c:pt idx="446">
                  <c:v>7.2</c:v>
                </c:pt>
                <c:pt idx="447">
                  <c:v>21.6</c:v>
                </c:pt>
                <c:pt idx="448">
                  <c:v>100.05</c:v>
                </c:pt>
                <c:pt idx="449">
                  <c:v>216.2</c:v>
                </c:pt>
                <c:pt idx="450">
                  <c:v>211.66</c:v>
                </c:pt>
                <c:pt idx="451">
                  <c:v>216.44</c:v>
                </c:pt>
                <c:pt idx="452">
                  <c:v>106.7</c:v>
                </c:pt>
                <c:pt idx="453">
                  <c:v>128.69999999999999</c:v>
                </c:pt>
                <c:pt idx="454">
                  <c:v>43.2</c:v>
                </c:pt>
                <c:pt idx="455">
                  <c:v>21.6</c:v>
                </c:pt>
                <c:pt idx="456">
                  <c:v>100</c:v>
                </c:pt>
                <c:pt idx="457">
                  <c:v>96.7</c:v>
                </c:pt>
                <c:pt idx="458">
                  <c:v>199.2</c:v>
                </c:pt>
              </c:numCache>
            </c:numRef>
          </c:bubbleSize>
          <c:bubble3D val="0"/>
          <c:extLst>
            <c:ext xmlns:c16="http://schemas.microsoft.com/office/drawing/2014/chart" uri="{C3380CC4-5D6E-409C-BE32-E72D297353CC}">
              <c16:uniqueId val="{00000004-CCEB-478C-B64A-D5F2D57FB5D9}"/>
            </c:ext>
          </c:extLst>
        </c:ser>
        <c:dLbls>
          <c:showLegendKey val="0"/>
          <c:showVal val="0"/>
          <c:showCatName val="0"/>
          <c:showSerName val="0"/>
          <c:showPercent val="0"/>
          <c:showBubbleSize val="0"/>
        </c:dLbls>
        <c:bubbleScale val="33"/>
        <c:showNegBubbles val="0"/>
        <c:axId val="358385920"/>
        <c:axId val="358531456"/>
      </c:bubbleChart>
      <c:valAx>
        <c:axId val="358385920"/>
        <c:scaling>
          <c:orientation val="minMax"/>
          <c:max val="44012"/>
          <c:min val="41640"/>
        </c:scaling>
        <c:delete val="0"/>
        <c:axPos val="b"/>
        <c:title>
          <c:tx>
            <c:rich>
              <a:bodyPr/>
              <a:lstStyle/>
              <a:p>
                <a:pPr>
                  <a:defRPr/>
                </a:pPr>
                <a:r>
                  <a:rPr lang="en-US"/>
                  <a:t>PPA Execution Date</a:t>
                </a:r>
              </a:p>
            </c:rich>
          </c:tx>
          <c:layout>
            <c:manualLayout>
              <c:xMode val="edge"/>
              <c:yMode val="edge"/>
              <c:x val="0.39832362761583157"/>
              <c:y val="0.9308453984445284"/>
            </c:manualLayout>
          </c:layout>
          <c:overlay val="0"/>
          <c:spPr>
            <a:noFill/>
            <a:ln w="25400">
              <a:noFill/>
            </a:ln>
          </c:spPr>
        </c:title>
        <c:numFmt formatCode="yyyy" sourceLinked="0"/>
        <c:majorTickMark val="out"/>
        <c:minorTickMark val="none"/>
        <c:tickLblPos val="nextTo"/>
        <c:spPr>
          <a:ln w="3175">
            <a:noFill/>
            <a:prstDash val="solid"/>
          </a:ln>
        </c:spPr>
        <c:txPr>
          <a:bodyPr rot="0" vert="horz"/>
          <a:lstStyle/>
          <a:p>
            <a:pPr>
              <a:defRPr>
                <a:solidFill>
                  <a:sysClr val="windowText" lastClr="000000"/>
                </a:solidFill>
              </a:defRPr>
            </a:pPr>
            <a:endParaRPr lang="en-US"/>
          </a:p>
        </c:txPr>
        <c:crossAx val="358531456"/>
        <c:crosses val="autoZero"/>
        <c:crossBetween val="midCat"/>
        <c:majorUnit val="366"/>
        <c:minorUnit val="366"/>
      </c:valAx>
      <c:valAx>
        <c:axId val="358531456"/>
        <c:scaling>
          <c:orientation val="minMax"/>
          <c:max val="80"/>
          <c:min val="0"/>
        </c:scaling>
        <c:delete val="0"/>
        <c:axPos val="l"/>
        <c:majorGridlines>
          <c:spPr>
            <a:ln w="3175">
              <a:solidFill>
                <a:schemeClr val="bg1">
                  <a:lumMod val="75000"/>
                </a:schemeClr>
              </a:solidFill>
            </a:ln>
          </c:spPr>
        </c:majorGridlines>
        <c:numFmt formatCode="General" sourceLinked="0"/>
        <c:majorTickMark val="out"/>
        <c:minorTickMark val="none"/>
        <c:tickLblPos val="nextTo"/>
        <c:spPr>
          <a:ln w="3175">
            <a:noFill/>
            <a:prstDash val="solid"/>
          </a:ln>
        </c:spPr>
        <c:txPr>
          <a:bodyPr rot="0" vert="horz"/>
          <a:lstStyle/>
          <a:p>
            <a:pPr>
              <a:defRPr/>
            </a:pPr>
            <a:endParaRPr lang="en-US"/>
          </a:p>
        </c:txPr>
        <c:crossAx val="358385920"/>
        <c:crosses val="autoZero"/>
        <c:crossBetween val="midCat"/>
      </c:valAx>
      <c:spPr>
        <a:noFill/>
        <a:ln w="25400">
          <a:noFill/>
        </a:ln>
      </c:spPr>
    </c:plotArea>
    <c:legend>
      <c:legendPos val="r"/>
      <c:layout>
        <c:manualLayout>
          <c:xMode val="edge"/>
          <c:yMode val="edge"/>
          <c:x val="0.83612899707081911"/>
          <c:y val="5.2217764524607621E-2"/>
          <c:w val="0.11918841444312826"/>
          <c:h val="0.22923377536376627"/>
        </c:manualLayout>
      </c:layout>
      <c:overlay val="0"/>
      <c:spPr>
        <a:solidFill>
          <a:srgbClr val="FFFFFF"/>
        </a:solidFill>
        <a:ln w="3175">
          <a:solidFill>
            <a:schemeClr val="bg1">
              <a:lumMod val="75000"/>
            </a:schemeClr>
          </a:solidFill>
          <a:prstDash val="solid"/>
        </a:ln>
      </c:spPr>
    </c:legend>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9924190544377628E-2"/>
          <c:y val="9.917833751253087E-2"/>
          <c:w val="0.92933414404200687"/>
          <c:h val="0.70128089457567799"/>
        </c:manualLayout>
      </c:layout>
      <c:barChart>
        <c:barDir val="col"/>
        <c:grouping val="stacked"/>
        <c:varyColors val="0"/>
        <c:ser>
          <c:idx val="0"/>
          <c:order val="1"/>
          <c:tx>
            <c:v> Nationwide</c:v>
          </c:tx>
          <c:spPr>
            <a:solidFill>
              <a:schemeClr val="accent1">
                <a:lumMod val="60000"/>
                <a:lumOff val="40000"/>
              </a:schemeClr>
            </a:solidFill>
            <a:ln w="12700">
              <a:noFill/>
              <a:prstDash val="solid"/>
            </a:ln>
          </c:spPr>
          <c:invertIfNegative val="0"/>
          <c:cat>
            <c:strRef>
              <c:f>'Wind PPA Average'!$A$28:$A$43</c:f>
              <c:strCache>
                <c:ptCount val="16"/>
                <c:pt idx="0">
                  <c:v>1996-99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2017-19</c:v>
                </c:pt>
              </c:strCache>
            </c:strRef>
          </c:cat>
          <c:val>
            <c:numRef>
              <c:f>'Wind PPA Average'!$B$28:$B$43</c:f>
              <c:numCache>
                <c:formatCode>"$"#,##0_);\("$"#,##0\)</c:formatCode>
                <c:ptCount val="16"/>
                <c:pt idx="0">
                  <c:v>46.533884436664742</c:v>
                </c:pt>
                <c:pt idx="1">
                  <c:v>39.596189961253778</c:v>
                </c:pt>
                <c:pt idx="2">
                  <c:v>36.909768187227073</c:v>
                </c:pt>
                <c:pt idx="3">
                  <c:v>40.99096179902687</c:v>
                </c:pt>
                <c:pt idx="4">
                  <c:v>54.553465699973408</c:v>
                </c:pt>
                <c:pt idx="5">
                  <c:v>56.541285780177127</c:v>
                </c:pt>
                <c:pt idx="6">
                  <c:v>69.717726372631219</c:v>
                </c:pt>
                <c:pt idx="7">
                  <c:v>73.946749391760775</c:v>
                </c:pt>
                <c:pt idx="8">
                  <c:v>64.302978197370692</c:v>
                </c:pt>
                <c:pt idx="9">
                  <c:v>46.533506285817893</c:v>
                </c:pt>
                <c:pt idx="10">
                  <c:v>39.772988081583797</c:v>
                </c:pt>
                <c:pt idx="11">
                  <c:v>29.009312343600932</c:v>
                </c:pt>
                <c:pt idx="12">
                  <c:v>26.100535743607448</c:v>
                </c:pt>
                <c:pt idx="13">
                  <c:v>30.591870499969012</c:v>
                </c:pt>
                <c:pt idx="14">
                  <c:v>26.374100938332077</c:v>
                </c:pt>
                <c:pt idx="15">
                  <c:v>18.061712386680934</c:v>
                </c:pt>
              </c:numCache>
            </c:numRef>
          </c:val>
          <c:extLst>
            <c:ext xmlns:c16="http://schemas.microsoft.com/office/drawing/2014/chart" uri="{C3380CC4-5D6E-409C-BE32-E72D297353CC}">
              <c16:uniqueId val="{00000000-6E6B-477A-AC31-BE1B37AD01B0}"/>
            </c:ext>
          </c:extLst>
        </c:ser>
        <c:dLbls>
          <c:showLegendKey val="0"/>
          <c:showVal val="0"/>
          <c:showCatName val="0"/>
          <c:showSerName val="0"/>
          <c:showPercent val="0"/>
          <c:showBubbleSize val="0"/>
        </c:dLbls>
        <c:gapWidth val="30"/>
        <c:overlap val="100"/>
        <c:axId val="376344576"/>
        <c:axId val="376346496"/>
      </c:barChart>
      <c:lineChart>
        <c:grouping val="standard"/>
        <c:varyColors val="0"/>
        <c:ser>
          <c:idx val="2"/>
          <c:order val="0"/>
          <c:tx>
            <c:v> All Other Regions</c:v>
          </c:tx>
          <c:spPr>
            <a:ln w="31750">
              <a:solidFill>
                <a:schemeClr val="bg2">
                  <a:lumMod val="50000"/>
                </a:schemeClr>
              </a:solidFill>
            </a:ln>
          </c:spPr>
          <c:marker>
            <c:symbol val="none"/>
          </c:marker>
          <c:dPt>
            <c:idx val="2"/>
            <c:bubble3D val="0"/>
            <c:spPr>
              <a:ln w="31750">
                <a:solidFill>
                  <a:schemeClr val="bg2">
                    <a:lumMod val="50000"/>
                  </a:schemeClr>
                </a:solidFill>
                <a:prstDash val="solid"/>
              </a:ln>
            </c:spPr>
            <c:extLst>
              <c:ext xmlns:c16="http://schemas.microsoft.com/office/drawing/2014/chart" uri="{C3380CC4-5D6E-409C-BE32-E72D297353CC}">
                <c16:uniqueId val="{00000002-6E6B-477A-AC31-BE1B37AD01B0}"/>
              </c:ext>
            </c:extLst>
          </c:dPt>
          <c:dPt>
            <c:idx val="3"/>
            <c:bubble3D val="0"/>
            <c:spPr>
              <a:ln w="31750">
                <a:solidFill>
                  <a:schemeClr val="bg2">
                    <a:lumMod val="50000"/>
                  </a:schemeClr>
                </a:solidFill>
                <a:prstDash val="solid"/>
              </a:ln>
            </c:spPr>
            <c:extLst>
              <c:ext xmlns:c16="http://schemas.microsoft.com/office/drawing/2014/chart" uri="{C3380CC4-5D6E-409C-BE32-E72D297353CC}">
                <c16:uniqueId val="{00000004-6E6B-477A-AC31-BE1B37AD01B0}"/>
              </c:ext>
            </c:extLst>
          </c:dPt>
          <c:cat>
            <c:strRef>
              <c:f>'Wind PPA Average'!$A$28:$A$43</c:f>
              <c:strCache>
                <c:ptCount val="16"/>
                <c:pt idx="0">
                  <c:v>1996-99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2017-19</c:v>
                </c:pt>
              </c:strCache>
            </c:strRef>
          </c:cat>
          <c:val>
            <c:numRef>
              <c:f>'Wind PPA Average'!$D$28:$D$43</c:f>
              <c:numCache>
                <c:formatCode>"$"#,##0_);\("$"#,##0\)</c:formatCode>
                <c:ptCount val="16"/>
                <c:pt idx="0">
                  <c:v>44.475656765098094</c:v>
                </c:pt>
                <c:pt idx="1">
                  <c:v>38.978862368600801</c:v>
                </c:pt>
                <c:pt idx="2">
                  <c:v>27.776146125166942</c:v>
                </c:pt>
                <c:pt idx="3">
                  <c:v>37.164782005213269</c:v>
                </c:pt>
                <c:pt idx="4">
                  <c:v>45.185936372482495</c:v>
                </c:pt>
                <c:pt idx="5">
                  <c:v>49.612489967526962</c:v>
                </c:pt>
                <c:pt idx="6">
                  <c:v>56.968282696009965</c:v>
                </c:pt>
                <c:pt idx="7">
                  <c:v>59.804842526585134</c:v>
                </c:pt>
                <c:pt idx="8">
                  <c:v>50.290007186693011</c:v>
                </c:pt>
                <c:pt idx="9">
                  <c:v>41.559663313024792</c:v>
                </c:pt>
                <c:pt idx="10">
                  <c:v>35.67611515920558</c:v>
                </c:pt>
                <c:pt idx="11">
                  <c:v>24.089199375630148</c:v>
                </c:pt>
                <c:pt idx="12">
                  <c:v>23.397123640506443</c:v>
                </c:pt>
                <c:pt idx="13">
                  <c:v>24.676963785162805</c:v>
                </c:pt>
                <c:pt idx="14">
                  <c:v>21.572151127734017</c:v>
                </c:pt>
                <c:pt idx="15">
                  <c:v>15.675034575790326</c:v>
                </c:pt>
              </c:numCache>
            </c:numRef>
          </c:val>
          <c:smooth val="0"/>
          <c:extLst>
            <c:ext xmlns:c16="http://schemas.microsoft.com/office/drawing/2014/chart" uri="{C3380CC4-5D6E-409C-BE32-E72D297353CC}">
              <c16:uniqueId val="{00000005-6E6B-477A-AC31-BE1B37AD01B0}"/>
            </c:ext>
          </c:extLst>
        </c:ser>
        <c:ser>
          <c:idx val="1"/>
          <c:order val="2"/>
          <c:tx>
            <c:v> West</c:v>
          </c:tx>
          <c:spPr>
            <a:ln w="31750">
              <a:solidFill>
                <a:schemeClr val="accent4"/>
              </a:solidFill>
            </a:ln>
          </c:spPr>
          <c:marker>
            <c:symbol val="none"/>
          </c:marker>
          <c:cat>
            <c:strRef>
              <c:f>'Wind PPA Average'!$A$28:$A$43</c:f>
              <c:strCache>
                <c:ptCount val="16"/>
                <c:pt idx="0">
                  <c:v>1996-99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2017-19</c:v>
                </c:pt>
              </c:strCache>
            </c:strRef>
          </c:cat>
          <c:val>
            <c:numRef>
              <c:f>'Wind PPA Average'!$C$28:$C$43</c:f>
              <c:numCache>
                <c:formatCode>"$"#,##0_);\("$"#,##0\)</c:formatCode>
                <c:ptCount val="16"/>
                <c:pt idx="0">
                  <c:v>66.567885536860061</c:v>
                </c:pt>
                <c:pt idx="1">
                  <c:v>39.883467586712356</c:v>
                </c:pt>
                <c:pt idx="2">
                  <c:v>39.867611337432301</c:v>
                </c:pt>
                <c:pt idx="3">
                  <c:v>55.073603996492004</c:v>
                </c:pt>
                <c:pt idx="4">
                  <c:v>58.48249201219236</c:v>
                </c:pt>
                <c:pt idx="5">
                  <c:v>76.86839838932859</c:v>
                </c:pt>
                <c:pt idx="6">
                  <c:v>81.522398328266362</c:v>
                </c:pt>
                <c:pt idx="7">
                  <c:v>93.545240376959043</c:v>
                </c:pt>
                <c:pt idx="8">
                  <c:v>87.560170626239412</c:v>
                </c:pt>
                <c:pt idx="9">
                  <c:v>63.291311421457138</c:v>
                </c:pt>
                <c:pt idx="10">
                  <c:v>48.255827014290766</c:v>
                </c:pt>
                <c:pt idx="11">
                  <c:v>37.343292211859001</c:v>
                </c:pt>
                <c:pt idx="12">
                  <c:v>64.773906070166319</c:v>
                </c:pt>
                <c:pt idx="13">
                  <c:v>44.70728071525086</c:v>
                </c:pt>
                <c:pt idx="14">
                  <c:v>40.634168143573113</c:v>
                </c:pt>
                <c:pt idx="15">
                  <c:v>25.498714936227444</c:v>
                </c:pt>
              </c:numCache>
            </c:numRef>
          </c:val>
          <c:smooth val="0"/>
          <c:extLst>
            <c:ext xmlns:c16="http://schemas.microsoft.com/office/drawing/2014/chart" uri="{C3380CC4-5D6E-409C-BE32-E72D297353CC}">
              <c16:uniqueId val="{00000006-6E6B-477A-AC31-BE1B37AD01B0}"/>
            </c:ext>
          </c:extLst>
        </c:ser>
        <c:ser>
          <c:idx val="3"/>
          <c:order val="3"/>
          <c:tx>
            <c:v> East</c:v>
          </c:tx>
          <c:spPr>
            <a:ln>
              <a:solidFill>
                <a:schemeClr val="accent6">
                  <a:lumMod val="60000"/>
                  <a:lumOff val="40000"/>
                </a:schemeClr>
              </a:solidFill>
            </a:ln>
          </c:spPr>
          <c:marker>
            <c:symbol val="none"/>
          </c:marker>
          <c:cat>
            <c:strRef>
              <c:f>'Wind PPA Average'!$A$28:$A$43</c:f>
              <c:strCache>
                <c:ptCount val="16"/>
                <c:pt idx="0">
                  <c:v>1996-99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2017-19</c:v>
                </c:pt>
              </c:strCache>
            </c:strRef>
          </c:cat>
          <c:val>
            <c:numRef>
              <c:f>'Wind PPA Average'!$E$28:$E$43</c:f>
              <c:numCache>
                <c:formatCode>"$"#,##0_);\("$"#,##0\)</c:formatCode>
                <c:ptCount val="16"/>
                <c:pt idx="0">
                  <c:v>193.40284326042578</c:v>
                </c:pt>
                <c:pt idx="1">
                  <c:v>51.673179082926744</c:v>
                </c:pt>
                <c:pt idx="2">
                  <c:v>56.319498535422873</c:v>
                </c:pt>
                <c:pt idx="3">
                  <c:v>45.889754371602706</c:v>
                </c:pt>
                <c:pt idx="4">
                  <c:v>60.927766466878758</c:v>
                </c:pt>
                <c:pt idx="5">
                  <c:v>65.911026952234877</c:v>
                </c:pt>
                <c:pt idx="6">
                  <c:v>83.023984324549573</c:v>
                </c:pt>
                <c:pt idx="7">
                  <c:v>82.180557714691901</c:v>
                </c:pt>
                <c:pt idx="8">
                  <c:v>77.948363523338713</c:v>
                </c:pt>
                <c:pt idx="9">
                  <c:v>50.922238099490507</c:v>
                </c:pt>
                <c:pt idx="10">
                  <c:v>51.970999964491909</c:v>
                </c:pt>
                <c:pt idx="11">
                  <c:v>50.950539111057331</c:v>
                </c:pt>
                <c:pt idx="12">
                  <c:v>37.104467477051983</c:v>
                </c:pt>
                <c:pt idx="13">
                  <c:v>43.294179236644801</c:v>
                </c:pt>
                <c:pt idx="14">
                  <c:v>34.816324276456982</c:v>
                </c:pt>
                <c:pt idx="15">
                  <c:v>40.132564010682067</c:v>
                </c:pt>
              </c:numCache>
            </c:numRef>
          </c:val>
          <c:smooth val="0"/>
          <c:extLst>
            <c:ext xmlns:c16="http://schemas.microsoft.com/office/drawing/2014/chart" uri="{C3380CC4-5D6E-409C-BE32-E72D297353CC}">
              <c16:uniqueId val="{00000007-6E6B-477A-AC31-BE1B37AD01B0}"/>
            </c:ext>
          </c:extLst>
        </c:ser>
        <c:dLbls>
          <c:showLegendKey val="0"/>
          <c:showVal val="0"/>
          <c:showCatName val="0"/>
          <c:showSerName val="0"/>
          <c:showPercent val="0"/>
          <c:showBubbleSize val="0"/>
        </c:dLbls>
        <c:marker val="1"/>
        <c:smooth val="0"/>
        <c:axId val="376344576"/>
        <c:axId val="376346496"/>
      </c:lineChart>
      <c:catAx>
        <c:axId val="376344576"/>
        <c:scaling>
          <c:orientation val="minMax"/>
        </c:scaling>
        <c:delete val="0"/>
        <c:axPos val="b"/>
        <c:numFmt formatCode="General" sourceLinked="1"/>
        <c:majorTickMark val="out"/>
        <c:minorTickMark val="none"/>
        <c:tickLblPos val="nextTo"/>
        <c:spPr>
          <a:ln w="3175">
            <a:noFill/>
            <a:prstDash val="solid"/>
          </a:ln>
        </c:spPr>
        <c:txPr>
          <a:bodyPr rot="-5400000" vert="horz"/>
          <a:lstStyle/>
          <a:p>
            <a:pPr>
              <a:defRPr/>
            </a:pPr>
            <a:endParaRPr lang="en-US"/>
          </a:p>
        </c:txPr>
        <c:crossAx val="376346496"/>
        <c:crosses val="autoZero"/>
        <c:auto val="1"/>
        <c:lblAlgn val="ctr"/>
        <c:lblOffset val="50"/>
        <c:tickLblSkip val="1"/>
        <c:tickMarkSkip val="1"/>
        <c:noMultiLvlLbl val="1"/>
      </c:catAx>
      <c:valAx>
        <c:axId val="376346496"/>
        <c:scaling>
          <c:orientation val="minMax"/>
          <c:max val="100"/>
          <c:min val="0"/>
        </c:scaling>
        <c:delete val="0"/>
        <c:axPos val="l"/>
        <c:majorGridlines>
          <c:spPr>
            <a:ln w="3175">
              <a:solidFill>
                <a:schemeClr val="bg1">
                  <a:lumMod val="75000"/>
                </a:schemeClr>
              </a:solidFill>
            </a:ln>
          </c:spPr>
        </c:majorGridlines>
        <c:numFmt formatCode="General" sourceLinked="0"/>
        <c:majorTickMark val="out"/>
        <c:minorTickMark val="none"/>
        <c:tickLblPos val="nextTo"/>
        <c:spPr>
          <a:ln w="3175">
            <a:noFill/>
            <a:prstDash val="solid"/>
          </a:ln>
        </c:spPr>
        <c:txPr>
          <a:bodyPr rot="0" vert="horz"/>
          <a:lstStyle/>
          <a:p>
            <a:pPr>
              <a:defRPr/>
            </a:pPr>
            <a:endParaRPr lang="en-US"/>
          </a:p>
        </c:txPr>
        <c:crossAx val="376344576"/>
        <c:crosses val="autoZero"/>
        <c:crossBetween val="between"/>
        <c:majorUnit val="20"/>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Level10 PPA Price Index</a:t>
            </a:r>
            <a:r>
              <a:rPr lang="en-US" sz="1000" baseline="0">
                <a:solidFill>
                  <a:sysClr val="windowText" lastClr="000000"/>
                </a:solidFill>
              </a:rPr>
              <a:t> (2019 $/MWh, 10th percentile of offers)</a:t>
            </a:r>
            <a:endParaRPr lang="en-US" sz="1000">
              <a:solidFill>
                <a:sysClr val="windowText" lastClr="000000"/>
              </a:solidFill>
            </a:endParaRPr>
          </a:p>
        </c:rich>
      </c:tx>
      <c:layout>
        <c:manualLayout>
          <c:xMode val="edge"/>
          <c:yMode val="edge"/>
          <c:x val="8.5470085470085479E-3"/>
          <c:y val="1.587301587301587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7626354398007902E-2"/>
          <c:y val="0.126984126984127"/>
          <c:w val="0.92527962850797496"/>
          <c:h val="0.77748656417947803"/>
        </c:manualLayout>
      </c:layout>
      <c:barChart>
        <c:barDir val="col"/>
        <c:grouping val="clustered"/>
        <c:varyColors val="0"/>
        <c:ser>
          <c:idx val="0"/>
          <c:order val="0"/>
          <c:tx>
            <c:strRef>
              <c:f>'Level10 Wind PPA Prices'!$D$26</c:f>
              <c:strCache>
                <c:ptCount val="1"/>
                <c:pt idx="0">
                  <c:v>2019-Q1</c:v>
                </c:pt>
              </c:strCache>
            </c:strRef>
          </c:tx>
          <c:spPr>
            <a:solidFill>
              <a:schemeClr val="accent4">
                <a:lumMod val="20000"/>
                <a:lumOff val="80000"/>
              </a:schemeClr>
            </a:solidFill>
            <a:ln>
              <a:noFill/>
            </a:ln>
            <a:effectLst/>
          </c:spPr>
          <c:invertIfNegative val="0"/>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E91C-4829-9B35-45ECB664FD20}"/>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1-E91C-4829-9B35-45ECB664FD20}"/>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5-C2EA-41D4-BF04-CF8FD200FAF9}"/>
              </c:ext>
            </c:extLst>
          </c:dPt>
          <c:dPt>
            <c:idx val="4"/>
            <c:invertIfNegative val="0"/>
            <c:bubble3D val="0"/>
            <c:spPr>
              <a:solidFill>
                <a:schemeClr val="bg2"/>
              </a:solidFill>
              <a:ln>
                <a:noFill/>
              </a:ln>
              <a:effectLst/>
            </c:spPr>
            <c:extLst>
              <c:ext xmlns:c16="http://schemas.microsoft.com/office/drawing/2014/chart" uri="{C3380CC4-5D6E-409C-BE32-E72D297353CC}">
                <c16:uniqueId val="{00000007-C2EA-41D4-BF04-CF8FD200FAF9}"/>
              </c:ext>
            </c:extLst>
          </c:dPt>
          <c:cat>
            <c:strRef>
              <c:extLst>
                <c:ext xmlns:c15="http://schemas.microsoft.com/office/drawing/2012/chart" uri="{02D57815-91ED-43cb-92C2-25804820EDAC}">
                  <c15:fullRef>
                    <c15:sqref>'Level10 Wind PPA Prices'!$A$27:$A$33</c15:sqref>
                  </c15:fullRef>
                </c:ext>
              </c:extLst>
              <c:f>('Level10 Wind PPA Prices'!$A$28:$A$29,'Level10 Wind PPA Prices'!$A$31:$A$33)</c:f>
              <c:strCache>
                <c:ptCount val="5"/>
                <c:pt idx="0">
                  <c:v>CAISO</c:v>
                </c:pt>
                <c:pt idx="1">
                  <c:v>PJM</c:v>
                </c:pt>
                <c:pt idx="2">
                  <c:v>MISO</c:v>
                </c:pt>
                <c:pt idx="3">
                  <c:v>ERCOT</c:v>
                </c:pt>
                <c:pt idx="4">
                  <c:v>SPP</c:v>
                </c:pt>
              </c:strCache>
            </c:strRef>
          </c:cat>
          <c:val>
            <c:numRef>
              <c:extLst>
                <c:ext xmlns:c15="http://schemas.microsoft.com/office/drawing/2012/chart" uri="{02D57815-91ED-43cb-92C2-25804820EDAC}">
                  <c15:fullRef>
                    <c15:sqref>'Level10 Wind PPA Prices'!$D$27:$D$33</c15:sqref>
                  </c15:fullRef>
                </c:ext>
              </c:extLst>
              <c:f>('Level10 Wind PPA Prices'!$D$28:$D$29,'Level10 Wind PPA Prices'!$D$31:$D$33)</c:f>
              <c:numCache>
                <c:formatCode>"$"#,##0.0</c:formatCode>
                <c:ptCount val="5"/>
                <c:pt idx="0">
                  <c:v>37.6</c:v>
                </c:pt>
                <c:pt idx="1">
                  <c:v>27.9</c:v>
                </c:pt>
                <c:pt idx="2">
                  <c:v>20.6</c:v>
                </c:pt>
                <c:pt idx="3">
                  <c:v>12.7</c:v>
                </c:pt>
                <c:pt idx="4">
                  <c:v>13.6</c:v>
                </c:pt>
              </c:numCache>
            </c:numRef>
          </c:val>
          <c:extLst>
            <c:ext xmlns:c16="http://schemas.microsoft.com/office/drawing/2014/chart" uri="{C3380CC4-5D6E-409C-BE32-E72D297353CC}">
              <c16:uniqueId val="{00000000-E91C-4829-9B35-45ECB664FD20}"/>
            </c:ext>
          </c:extLst>
        </c:ser>
        <c:ser>
          <c:idx val="1"/>
          <c:order val="1"/>
          <c:tx>
            <c:strRef>
              <c:f>'Level10 Wind PPA Prices'!$E$26</c:f>
              <c:strCache>
                <c:ptCount val="1"/>
                <c:pt idx="0">
                  <c:v>2019-Q2</c:v>
                </c:pt>
              </c:strCache>
            </c:strRef>
          </c:tx>
          <c:spPr>
            <a:solidFill>
              <a:schemeClr val="accent4">
                <a:lumMod val="40000"/>
                <a:lumOff val="60000"/>
              </a:schemeClr>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E91C-4829-9B35-45ECB664FD20}"/>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2-E91C-4829-9B35-45ECB664FD20}"/>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D-C2EA-41D4-BF04-CF8FD200FAF9}"/>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F-C2EA-41D4-BF04-CF8FD200FAF9}"/>
              </c:ext>
            </c:extLst>
          </c:dPt>
          <c:cat>
            <c:strRef>
              <c:extLst>
                <c:ext xmlns:c15="http://schemas.microsoft.com/office/drawing/2012/chart" uri="{02D57815-91ED-43cb-92C2-25804820EDAC}">
                  <c15:fullRef>
                    <c15:sqref>'Level10 Wind PPA Prices'!$A$27:$A$33</c15:sqref>
                  </c15:fullRef>
                </c:ext>
              </c:extLst>
              <c:f>('Level10 Wind PPA Prices'!$A$28:$A$29,'Level10 Wind PPA Prices'!$A$31:$A$33)</c:f>
              <c:strCache>
                <c:ptCount val="5"/>
                <c:pt idx="0">
                  <c:v>CAISO</c:v>
                </c:pt>
                <c:pt idx="1">
                  <c:v>PJM</c:v>
                </c:pt>
                <c:pt idx="2">
                  <c:v>MISO</c:v>
                </c:pt>
                <c:pt idx="3">
                  <c:v>ERCOT</c:v>
                </c:pt>
                <c:pt idx="4">
                  <c:v>SPP</c:v>
                </c:pt>
              </c:strCache>
            </c:strRef>
          </c:cat>
          <c:val>
            <c:numRef>
              <c:extLst>
                <c:ext xmlns:c15="http://schemas.microsoft.com/office/drawing/2012/chart" uri="{02D57815-91ED-43cb-92C2-25804820EDAC}">
                  <c15:fullRef>
                    <c15:sqref>'Level10 Wind PPA Prices'!$E$27:$E$33</c15:sqref>
                  </c15:fullRef>
                </c:ext>
              </c:extLst>
              <c:f>('Level10 Wind PPA Prices'!$E$28:$E$29,'Level10 Wind PPA Prices'!$E$31:$E$33)</c:f>
              <c:numCache>
                <c:formatCode>"$"#,##0.0</c:formatCode>
                <c:ptCount val="5"/>
                <c:pt idx="0">
                  <c:v>37.5</c:v>
                </c:pt>
                <c:pt idx="1">
                  <c:v>28</c:v>
                </c:pt>
                <c:pt idx="2">
                  <c:v>15.7</c:v>
                </c:pt>
                <c:pt idx="3">
                  <c:v>14.5</c:v>
                </c:pt>
                <c:pt idx="4">
                  <c:v>13</c:v>
                </c:pt>
              </c:numCache>
            </c:numRef>
          </c:val>
          <c:extLst>
            <c:ext xmlns:c16="http://schemas.microsoft.com/office/drawing/2014/chart" uri="{C3380CC4-5D6E-409C-BE32-E72D297353CC}">
              <c16:uniqueId val="{00000001-E91C-4829-9B35-45ECB664FD20}"/>
            </c:ext>
          </c:extLst>
        </c:ser>
        <c:ser>
          <c:idx val="2"/>
          <c:order val="2"/>
          <c:tx>
            <c:strRef>
              <c:f>'Level10 Wind PPA Prices'!$F$26</c:f>
              <c:strCache>
                <c:ptCount val="1"/>
                <c:pt idx="0">
                  <c:v>2019-Q3</c:v>
                </c:pt>
              </c:strCache>
            </c:strRef>
          </c:tx>
          <c:spPr>
            <a:solidFill>
              <a:schemeClr val="accent4">
                <a:lumMod val="60000"/>
                <a:lumOff val="40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E91C-4829-9B35-45ECB664FD20}"/>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3-E91C-4829-9B35-45ECB664FD20}"/>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15-C2EA-41D4-BF04-CF8FD200FAF9}"/>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17-C2EA-41D4-BF04-CF8FD200FAF9}"/>
              </c:ext>
            </c:extLst>
          </c:dPt>
          <c:cat>
            <c:strRef>
              <c:extLst>
                <c:ext xmlns:c15="http://schemas.microsoft.com/office/drawing/2012/chart" uri="{02D57815-91ED-43cb-92C2-25804820EDAC}">
                  <c15:fullRef>
                    <c15:sqref>'Level10 Wind PPA Prices'!$A$27:$A$33</c15:sqref>
                  </c15:fullRef>
                </c:ext>
              </c:extLst>
              <c:f>('Level10 Wind PPA Prices'!$A$28:$A$29,'Level10 Wind PPA Prices'!$A$31:$A$33)</c:f>
              <c:strCache>
                <c:ptCount val="5"/>
                <c:pt idx="0">
                  <c:v>CAISO</c:v>
                </c:pt>
                <c:pt idx="1">
                  <c:v>PJM</c:v>
                </c:pt>
                <c:pt idx="2">
                  <c:v>MISO</c:v>
                </c:pt>
                <c:pt idx="3">
                  <c:v>ERCOT</c:v>
                </c:pt>
                <c:pt idx="4">
                  <c:v>SPP</c:v>
                </c:pt>
              </c:strCache>
            </c:strRef>
          </c:cat>
          <c:val>
            <c:numRef>
              <c:extLst>
                <c:ext xmlns:c15="http://schemas.microsoft.com/office/drawing/2012/chart" uri="{02D57815-91ED-43cb-92C2-25804820EDAC}">
                  <c15:fullRef>
                    <c15:sqref>'Level10 Wind PPA Prices'!$F$27:$F$33</c15:sqref>
                  </c15:fullRef>
                </c:ext>
              </c:extLst>
              <c:f>('Level10 Wind PPA Prices'!$F$28:$F$29,'Level10 Wind PPA Prices'!$F$31:$F$33)</c:f>
              <c:numCache>
                <c:formatCode>"$"#,##0.0</c:formatCode>
                <c:ptCount val="5"/>
                <c:pt idx="0">
                  <c:v>40</c:v>
                </c:pt>
                <c:pt idx="1">
                  <c:v>27.1</c:v>
                </c:pt>
                <c:pt idx="2">
                  <c:v>20.9</c:v>
                </c:pt>
                <c:pt idx="3">
                  <c:v>15</c:v>
                </c:pt>
                <c:pt idx="4">
                  <c:v>14.7</c:v>
                </c:pt>
              </c:numCache>
            </c:numRef>
          </c:val>
          <c:extLst>
            <c:ext xmlns:c16="http://schemas.microsoft.com/office/drawing/2014/chart" uri="{C3380CC4-5D6E-409C-BE32-E72D297353CC}">
              <c16:uniqueId val="{00000002-E91C-4829-9B35-45ECB664FD20}"/>
            </c:ext>
          </c:extLst>
        </c:ser>
        <c:ser>
          <c:idx val="3"/>
          <c:order val="3"/>
          <c:tx>
            <c:strRef>
              <c:f>'Level10 Wind PPA Prices'!$G$26</c:f>
              <c:strCache>
                <c:ptCount val="1"/>
                <c:pt idx="0">
                  <c:v>2019-Q4</c:v>
                </c:pt>
              </c:strCache>
            </c:strRef>
          </c:tx>
          <c:spPr>
            <a:solidFill>
              <a:schemeClr val="accent4"/>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C-E91C-4829-9B35-45ECB664FD2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14-E91C-4829-9B35-45ECB664FD20}"/>
              </c:ext>
            </c:extLst>
          </c:dPt>
          <c:dPt>
            <c:idx val="3"/>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1D-C2EA-41D4-BF04-CF8FD200FAF9}"/>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1F-C2EA-41D4-BF04-CF8FD200FAF9}"/>
              </c:ext>
            </c:extLst>
          </c:dPt>
          <c:cat>
            <c:strRef>
              <c:extLst>
                <c:ext xmlns:c15="http://schemas.microsoft.com/office/drawing/2012/chart" uri="{02D57815-91ED-43cb-92C2-25804820EDAC}">
                  <c15:fullRef>
                    <c15:sqref>'Level10 Wind PPA Prices'!$A$27:$A$33</c15:sqref>
                  </c15:fullRef>
                </c:ext>
              </c:extLst>
              <c:f>('Level10 Wind PPA Prices'!$A$28:$A$29,'Level10 Wind PPA Prices'!$A$31:$A$33)</c:f>
              <c:strCache>
                <c:ptCount val="5"/>
                <c:pt idx="0">
                  <c:v>CAISO</c:v>
                </c:pt>
                <c:pt idx="1">
                  <c:v>PJM</c:v>
                </c:pt>
                <c:pt idx="2">
                  <c:v>MISO</c:v>
                </c:pt>
                <c:pt idx="3">
                  <c:v>ERCOT</c:v>
                </c:pt>
                <c:pt idx="4">
                  <c:v>SPP</c:v>
                </c:pt>
              </c:strCache>
            </c:strRef>
          </c:cat>
          <c:val>
            <c:numRef>
              <c:extLst>
                <c:ext xmlns:c15="http://schemas.microsoft.com/office/drawing/2012/chart" uri="{02D57815-91ED-43cb-92C2-25804820EDAC}">
                  <c15:fullRef>
                    <c15:sqref>'Level10 Wind PPA Prices'!$G$27:$G$33</c15:sqref>
                  </c15:fullRef>
                </c:ext>
              </c:extLst>
              <c:f>('Level10 Wind PPA Prices'!$G$28:$G$29,'Level10 Wind PPA Prices'!$G$31:$G$33)</c:f>
              <c:numCache>
                <c:formatCode>"$"#,##0.0</c:formatCode>
                <c:ptCount val="5"/>
                <c:pt idx="0">
                  <c:v>39.799999999999997</c:v>
                </c:pt>
                <c:pt idx="1">
                  <c:v>26</c:v>
                </c:pt>
                <c:pt idx="2">
                  <c:v>24.9</c:v>
                </c:pt>
                <c:pt idx="3">
                  <c:v>15.1</c:v>
                </c:pt>
                <c:pt idx="4">
                  <c:v>14.4</c:v>
                </c:pt>
              </c:numCache>
            </c:numRef>
          </c:val>
          <c:extLst>
            <c:ext xmlns:c16="http://schemas.microsoft.com/office/drawing/2014/chart" uri="{C3380CC4-5D6E-409C-BE32-E72D297353CC}">
              <c16:uniqueId val="{00000003-E91C-4829-9B35-45ECB664FD20}"/>
            </c:ext>
          </c:extLst>
        </c:ser>
        <c:ser>
          <c:idx val="4"/>
          <c:order val="4"/>
          <c:tx>
            <c:strRef>
              <c:f>'Level10 Wind PPA Prices'!$H$26</c:f>
              <c:strCache>
                <c:ptCount val="1"/>
                <c:pt idx="0">
                  <c:v>2020-Q1</c:v>
                </c:pt>
              </c:strCache>
            </c:strRef>
          </c:tx>
          <c:spPr>
            <a:solidFill>
              <a:schemeClr val="accent3">
                <a:shade val="53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40-577F-4085-B7FC-7E4C6AA85FF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23-C2EA-41D4-BF04-CF8FD200FAF9}"/>
              </c:ext>
            </c:extLst>
          </c:dPt>
          <c:dPt>
            <c:idx val="3"/>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25-C2EA-41D4-BF04-CF8FD200FAF9}"/>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27-C2EA-41D4-BF04-CF8FD200FAF9}"/>
              </c:ext>
            </c:extLst>
          </c:dPt>
          <c:cat>
            <c:strRef>
              <c:extLst>
                <c:ext xmlns:c15="http://schemas.microsoft.com/office/drawing/2012/chart" uri="{02D57815-91ED-43cb-92C2-25804820EDAC}">
                  <c15:fullRef>
                    <c15:sqref>'Level10 Wind PPA Prices'!$A$27:$A$33</c15:sqref>
                  </c15:fullRef>
                </c:ext>
              </c:extLst>
              <c:f>('Level10 Wind PPA Prices'!$A$28:$A$29,'Level10 Wind PPA Prices'!$A$31:$A$33)</c:f>
              <c:strCache>
                <c:ptCount val="5"/>
                <c:pt idx="0">
                  <c:v>CAISO</c:v>
                </c:pt>
                <c:pt idx="1">
                  <c:v>PJM</c:v>
                </c:pt>
                <c:pt idx="2">
                  <c:v>MISO</c:v>
                </c:pt>
                <c:pt idx="3">
                  <c:v>ERCOT</c:v>
                </c:pt>
                <c:pt idx="4">
                  <c:v>SPP</c:v>
                </c:pt>
              </c:strCache>
            </c:strRef>
          </c:cat>
          <c:val>
            <c:numRef>
              <c:extLst>
                <c:ext xmlns:c15="http://schemas.microsoft.com/office/drawing/2012/chart" uri="{02D57815-91ED-43cb-92C2-25804820EDAC}">
                  <c15:fullRef>
                    <c15:sqref>'Level10 Wind PPA Prices'!$H$27:$H$33</c15:sqref>
                  </c15:fullRef>
                </c:ext>
              </c:extLst>
              <c:f>('Level10 Wind PPA Prices'!$H$28:$H$29,'Level10 Wind PPA Prices'!$H$31:$H$33)</c:f>
              <c:numCache>
                <c:formatCode>"$"#,##0.0</c:formatCode>
                <c:ptCount val="5"/>
                <c:pt idx="0">
                  <c:v>47.8</c:v>
                </c:pt>
                <c:pt idx="1">
                  <c:v>27.6</c:v>
                </c:pt>
                <c:pt idx="2">
                  <c:v>25.5</c:v>
                </c:pt>
                <c:pt idx="3">
                  <c:v>14.3</c:v>
                </c:pt>
                <c:pt idx="4">
                  <c:v>16.3</c:v>
                </c:pt>
              </c:numCache>
            </c:numRef>
          </c:val>
          <c:extLst>
            <c:ext xmlns:c16="http://schemas.microsoft.com/office/drawing/2014/chart" uri="{C3380CC4-5D6E-409C-BE32-E72D297353CC}">
              <c16:uniqueId val="{00000020-577F-4085-B7FC-7E4C6AA85FF5}"/>
            </c:ext>
          </c:extLst>
        </c:ser>
        <c:dLbls>
          <c:showLegendKey val="0"/>
          <c:showVal val="0"/>
          <c:showCatName val="0"/>
          <c:showSerName val="0"/>
          <c:showPercent val="0"/>
          <c:showBubbleSize val="0"/>
        </c:dLbls>
        <c:gapWidth val="219"/>
        <c:overlap val="-27"/>
        <c:axId val="2112105512"/>
        <c:axId val="2112109096"/>
      </c:barChart>
      <c:catAx>
        <c:axId val="211210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109096"/>
        <c:crosses val="autoZero"/>
        <c:auto val="1"/>
        <c:lblAlgn val="ctr"/>
        <c:lblOffset val="100"/>
        <c:noMultiLvlLbl val="0"/>
      </c:catAx>
      <c:valAx>
        <c:axId val="2112109096"/>
        <c:scaling>
          <c:orientation val="minMax"/>
          <c:max val="50"/>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105512"/>
        <c:crosses val="autoZero"/>
        <c:crossBetween val="between"/>
        <c:majorUnit val="1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71424725755434E-2"/>
          <c:y val="0.11458671309302418"/>
          <c:w val="0.93529191062655626"/>
          <c:h val="0.69614872261570315"/>
        </c:manualLayout>
      </c:layout>
      <c:barChart>
        <c:barDir val="col"/>
        <c:grouping val="stacked"/>
        <c:varyColors val="0"/>
        <c:ser>
          <c:idx val="0"/>
          <c:order val="0"/>
          <c:tx>
            <c:v> Nationwide</c:v>
          </c:tx>
          <c:spPr>
            <a:solidFill>
              <a:schemeClr val="accent1">
                <a:lumMod val="60000"/>
                <a:lumOff val="40000"/>
              </a:schemeClr>
            </a:solidFill>
            <a:ln w="12700">
              <a:noFill/>
              <a:prstDash val="solid"/>
            </a:ln>
          </c:spPr>
          <c:invertIfNegative val="0"/>
          <c:dLbls>
            <c:spPr>
              <a:noFill/>
              <a:ln>
                <a:noFill/>
              </a:ln>
              <a:effectLst/>
            </c:spPr>
            <c:txPr>
              <a:bodyPr wrap="square" lIns="38100" tIns="19050" rIns="38100" bIns="19050" anchor="ctr">
                <a:spAutoFit/>
              </a:bodyPr>
              <a:lstStyle/>
              <a:p>
                <a:pPr>
                  <a:defRPr b="0">
                    <a:solidFill>
                      <a:sysClr val="windowText" lastClr="000000"/>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Time'!$B$27:$B$44</c:f>
              <c:numCache>
                <c:formatCode>0</c:formatCode>
                <c:ptCount val="18"/>
                <c:pt idx="0">
                  <c:v>93.812558709547801</c:v>
                </c:pt>
                <c:pt idx="1">
                  <c:v>77.175668525385504</c:v>
                </c:pt>
                <c:pt idx="2">
                  <c:v>70.882938193039038</c:v>
                </c:pt>
                <c:pt idx="3">
                  <c:v>60.923225604946538</c:v>
                </c:pt>
                <c:pt idx="4">
                  <c:v>73.841670675446508</c:v>
                </c:pt>
                <c:pt idx="5">
                  <c:v>73.028914377103533</c:v>
                </c:pt>
                <c:pt idx="6">
                  <c:v>84.525414488737525</c:v>
                </c:pt>
                <c:pt idx="7">
                  <c:v>89.992819535247179</c:v>
                </c:pt>
                <c:pt idx="8">
                  <c:v>85.30392674239593</c:v>
                </c:pt>
                <c:pt idx="9">
                  <c:v>85.442682825787941</c:v>
                </c:pt>
                <c:pt idx="10">
                  <c:v>72.0451305451694</c:v>
                </c:pt>
                <c:pt idx="11">
                  <c:v>58.777984611426426</c:v>
                </c:pt>
                <c:pt idx="12">
                  <c:v>48.433222479078339</c:v>
                </c:pt>
                <c:pt idx="13">
                  <c:v>44.068405478930259</c:v>
                </c:pt>
                <c:pt idx="14">
                  <c:v>41.283330047125013</c:v>
                </c:pt>
                <c:pt idx="15">
                  <c:v>38.754345082118633</c:v>
                </c:pt>
                <c:pt idx="16">
                  <c:v>34.898287485509464</c:v>
                </c:pt>
                <c:pt idx="17">
                  <c:v>34.782263505960735</c:v>
                </c:pt>
              </c:numCache>
            </c:numRef>
          </c:val>
          <c:extLst>
            <c:ext xmlns:c16="http://schemas.microsoft.com/office/drawing/2014/chart" uri="{C3380CC4-5D6E-409C-BE32-E72D297353CC}">
              <c16:uniqueId val="{00000000-3651-4628-8C6D-033997E88481}"/>
            </c:ext>
          </c:extLst>
        </c:ser>
        <c:dLbls>
          <c:showLegendKey val="0"/>
          <c:showVal val="0"/>
          <c:showCatName val="0"/>
          <c:showSerName val="0"/>
          <c:showPercent val="0"/>
          <c:showBubbleSize val="0"/>
        </c:dLbls>
        <c:gapWidth val="30"/>
        <c:overlap val="100"/>
        <c:axId val="161262592"/>
        <c:axId val="161268480"/>
      </c:barChart>
      <c:catAx>
        <c:axId val="161262592"/>
        <c:scaling>
          <c:orientation val="minMax"/>
        </c:scaling>
        <c:delete val="0"/>
        <c:axPos val="b"/>
        <c:numFmt formatCode="General" sourceLinked="1"/>
        <c:majorTickMark val="out"/>
        <c:minorTickMark val="none"/>
        <c:tickLblPos val="nextTo"/>
        <c:spPr>
          <a:ln w="3175">
            <a:noFill/>
            <a:prstDash val="solid"/>
          </a:ln>
        </c:spPr>
        <c:txPr>
          <a:bodyPr rot="-5400000" vert="horz"/>
          <a:lstStyle/>
          <a:p>
            <a:pPr>
              <a:defRPr/>
            </a:pPr>
            <a:endParaRPr lang="en-US"/>
          </a:p>
        </c:txPr>
        <c:crossAx val="161268480"/>
        <c:crosses val="autoZero"/>
        <c:auto val="1"/>
        <c:lblAlgn val="ctr"/>
        <c:lblOffset val="50"/>
        <c:tickLblSkip val="1"/>
        <c:tickMarkSkip val="1"/>
        <c:noMultiLvlLbl val="1"/>
      </c:catAx>
      <c:valAx>
        <c:axId val="161268480"/>
        <c:scaling>
          <c:orientation val="minMax"/>
          <c:max val="100"/>
          <c:min val="0"/>
        </c:scaling>
        <c:delete val="0"/>
        <c:axPos val="l"/>
        <c:majorGridlines>
          <c:spPr>
            <a:ln w="3175">
              <a:solidFill>
                <a:schemeClr val="bg1">
                  <a:lumMod val="75000"/>
                </a:schemeClr>
              </a:solidFill>
            </a:ln>
          </c:spPr>
        </c:majorGridlines>
        <c:numFmt formatCode="#,##0" sourceLinked="0"/>
        <c:majorTickMark val="out"/>
        <c:minorTickMark val="none"/>
        <c:tickLblPos val="nextTo"/>
        <c:spPr>
          <a:noFill/>
          <a:ln w="3175">
            <a:noFill/>
            <a:prstDash val="solid"/>
          </a:ln>
        </c:spPr>
        <c:txPr>
          <a:bodyPr rot="0" vert="horz"/>
          <a:lstStyle/>
          <a:p>
            <a:pPr>
              <a:defRPr/>
            </a:pPr>
            <a:endParaRPr lang="en-US"/>
          </a:p>
        </c:txPr>
        <c:crossAx val="161262592"/>
        <c:crosses val="autoZero"/>
        <c:crossBetween val="between"/>
        <c:majorUnit val="20"/>
      </c:valAx>
      <c:spPr>
        <a:noFill/>
        <a:ln w="25400">
          <a:noFill/>
        </a:ln>
      </c:spPr>
    </c:plotArea>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50817686250757E-2"/>
          <c:y val="0.11458671309302418"/>
          <c:w val="0.93315515848980413"/>
          <c:h val="0.69614872261570315"/>
        </c:manualLayout>
      </c:layout>
      <c:barChart>
        <c:barDir val="col"/>
        <c:grouping val="stacked"/>
        <c:varyColors val="0"/>
        <c:ser>
          <c:idx val="0"/>
          <c:order val="0"/>
          <c:tx>
            <c:v> Nationwide</c:v>
          </c:tx>
          <c:spPr>
            <a:solidFill>
              <a:schemeClr val="accent1">
                <a:lumMod val="60000"/>
                <a:lumOff val="40000"/>
              </a:schemeClr>
            </a:solidFill>
            <a:ln w="12700">
              <a:noFill/>
              <a:prstDash val="solid"/>
            </a:ln>
          </c:spPr>
          <c:invertIfNegative val="0"/>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Time'!$B$27:$B$44</c:f>
              <c:numCache>
                <c:formatCode>0</c:formatCode>
                <c:ptCount val="18"/>
                <c:pt idx="0">
                  <c:v>93.812558709547801</c:v>
                </c:pt>
                <c:pt idx="1">
                  <c:v>77.175668525385504</c:v>
                </c:pt>
                <c:pt idx="2">
                  <c:v>70.882938193039038</c:v>
                </c:pt>
                <c:pt idx="3">
                  <c:v>60.923225604946538</c:v>
                </c:pt>
                <c:pt idx="4">
                  <c:v>73.841670675446508</c:v>
                </c:pt>
                <c:pt idx="5">
                  <c:v>73.028914377103533</c:v>
                </c:pt>
                <c:pt idx="6">
                  <c:v>84.525414488737525</c:v>
                </c:pt>
                <c:pt idx="7">
                  <c:v>89.992819535247179</c:v>
                </c:pt>
                <c:pt idx="8">
                  <c:v>85.30392674239593</c:v>
                </c:pt>
                <c:pt idx="9">
                  <c:v>85.442682825787941</c:v>
                </c:pt>
                <c:pt idx="10">
                  <c:v>72.0451305451694</c:v>
                </c:pt>
                <c:pt idx="11">
                  <c:v>58.777984611426426</c:v>
                </c:pt>
                <c:pt idx="12">
                  <c:v>48.433222479078339</c:v>
                </c:pt>
                <c:pt idx="13">
                  <c:v>44.068405478930259</c:v>
                </c:pt>
                <c:pt idx="14">
                  <c:v>41.283330047125013</c:v>
                </c:pt>
                <c:pt idx="15">
                  <c:v>38.754345082118633</c:v>
                </c:pt>
                <c:pt idx="16">
                  <c:v>34.898287485509464</c:v>
                </c:pt>
                <c:pt idx="17">
                  <c:v>34.782263505960735</c:v>
                </c:pt>
              </c:numCache>
            </c:numRef>
          </c:val>
          <c:extLst>
            <c:ext xmlns:c16="http://schemas.microsoft.com/office/drawing/2014/chart" uri="{C3380CC4-5D6E-409C-BE32-E72D297353CC}">
              <c16:uniqueId val="{00000000-A92D-4C75-BB59-FE8DA30B537F}"/>
            </c:ext>
          </c:extLst>
        </c:ser>
        <c:dLbls>
          <c:showLegendKey val="0"/>
          <c:showVal val="0"/>
          <c:showCatName val="0"/>
          <c:showSerName val="0"/>
          <c:showPercent val="0"/>
          <c:showBubbleSize val="0"/>
        </c:dLbls>
        <c:gapWidth val="30"/>
        <c:overlap val="100"/>
        <c:axId val="161262592"/>
        <c:axId val="161268480"/>
      </c:barChart>
      <c:lineChart>
        <c:grouping val="standard"/>
        <c:varyColors val="0"/>
        <c:ser>
          <c:idx val="8"/>
          <c:order val="1"/>
          <c:tx>
            <c:v> NYISO</c:v>
          </c:tx>
          <c:spPr>
            <a:ln w="19050">
              <a:solidFill>
                <a:schemeClr val="accent5"/>
              </a:solidFill>
            </a:ln>
          </c:spPr>
          <c:marker>
            <c:symbol val="none"/>
          </c:marker>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Time'!$J$27:$J$44</c:f>
              <c:numCache>
                <c:formatCode>0</c:formatCode>
                <c:ptCount val="18"/>
                <c:pt idx="0">
                  <c:v>#N/A</c:v>
                </c:pt>
                <c:pt idx="1">
                  <c:v>106.78237218414615</c:v>
                </c:pt>
                <c:pt idx="2">
                  <c:v>#N/A</c:v>
                </c:pt>
                <c:pt idx="3">
                  <c:v>#N/A</c:v>
                </c:pt>
                <c:pt idx="4">
                  <c:v>71.34285308702087</c:v>
                </c:pt>
                <c:pt idx="5">
                  <c:v>97.616897871837097</c:v>
                </c:pt>
                <c:pt idx="6">
                  <c:v>132.1211911419814</c:v>
                </c:pt>
                <c:pt idx="7">
                  <c:v>125.80185996091851</c:v>
                </c:pt>
                <c:pt idx="8">
                  <c:v>#N/A</c:v>
                </c:pt>
                <c:pt idx="9">
                  <c:v>116.57936711525471</c:v>
                </c:pt>
                <c:pt idx="10">
                  <c:v>86.894703845620654</c:v>
                </c:pt>
                <c:pt idx="11">
                  <c:v>#N/A</c:v>
                </c:pt>
                <c:pt idx="12">
                  <c:v>#N/A</c:v>
                </c:pt>
                <c:pt idx="13">
                  <c:v>#N/A</c:v>
                </c:pt>
                <c:pt idx="14">
                  <c:v>60.677563237568855</c:v>
                </c:pt>
                <c:pt idx="15">
                  <c:v>#N/A</c:v>
                </c:pt>
                <c:pt idx="16">
                  <c:v>42.323544871064762</c:v>
                </c:pt>
                <c:pt idx="17">
                  <c:v>#N/A</c:v>
                </c:pt>
              </c:numCache>
            </c:numRef>
          </c:val>
          <c:smooth val="0"/>
          <c:extLst>
            <c:ext xmlns:c16="http://schemas.microsoft.com/office/drawing/2014/chart" uri="{C3380CC4-5D6E-409C-BE32-E72D297353CC}">
              <c16:uniqueId val="{00000001-A92D-4C75-BB59-FE8DA30B537F}"/>
            </c:ext>
          </c:extLst>
        </c:ser>
        <c:ser>
          <c:idx val="7"/>
          <c:order val="2"/>
          <c:tx>
            <c:v> CAISO</c:v>
          </c:tx>
          <c:spPr>
            <a:ln w="19050">
              <a:solidFill>
                <a:schemeClr val="accent4">
                  <a:lumMod val="75000"/>
                </a:schemeClr>
              </a:solidFill>
            </a:ln>
          </c:spPr>
          <c:marker>
            <c:symbol val="none"/>
          </c:marker>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Time'!$I$27:$I$44</c:f>
              <c:numCache>
                <c:formatCode>0</c:formatCode>
                <c:ptCount val="18"/>
                <c:pt idx="0">
                  <c:v>93.694550452924034</c:v>
                </c:pt>
                <c:pt idx="1">
                  <c:v>74.977906438590296</c:v>
                </c:pt>
                <c:pt idx="2">
                  <c:v>84.6105276205314</c:v>
                </c:pt>
                <c:pt idx="3">
                  <c:v>72.782135336189441</c:v>
                </c:pt>
                <c:pt idx="4">
                  <c:v>71.312797303979721</c:v>
                </c:pt>
                <c:pt idx="5">
                  <c:v>#N/A</c:v>
                </c:pt>
                <c:pt idx="6">
                  <c:v>65.468517069925056</c:v>
                </c:pt>
                <c:pt idx="7">
                  <c:v>100.26098174376702</c:v>
                </c:pt>
                <c:pt idx="8">
                  <c:v>109.75612577175663</c:v>
                </c:pt>
                <c:pt idx="9">
                  <c:v>118.24618705380709</c:v>
                </c:pt>
                <c:pt idx="10">
                  <c:v>90.877168004551805</c:v>
                </c:pt>
                <c:pt idx="11">
                  <c:v>85.455884054033419</c:v>
                </c:pt>
                <c:pt idx="12">
                  <c:v>68.011258707559008</c:v>
                </c:pt>
                <c:pt idx="13">
                  <c:v>58.098062291257044</c:v>
                </c:pt>
                <c:pt idx="14">
                  <c:v>#N/A</c:v>
                </c:pt>
                <c:pt idx="15">
                  <c:v>#N/A</c:v>
                </c:pt>
                <c:pt idx="16">
                  <c:v>49.862703420031828</c:v>
                </c:pt>
                <c:pt idx="17">
                  <c:v>#N/A</c:v>
                </c:pt>
              </c:numCache>
            </c:numRef>
          </c:val>
          <c:smooth val="0"/>
          <c:extLst>
            <c:ext xmlns:c16="http://schemas.microsoft.com/office/drawing/2014/chart" uri="{C3380CC4-5D6E-409C-BE32-E72D297353CC}">
              <c16:uniqueId val="{00000002-A92D-4C75-BB59-FE8DA30B537F}"/>
            </c:ext>
          </c:extLst>
        </c:ser>
        <c:ser>
          <c:idx val="6"/>
          <c:order val="3"/>
          <c:tx>
            <c:v> ISO-NE</c:v>
          </c:tx>
          <c:spPr>
            <a:ln w="19050">
              <a:solidFill>
                <a:schemeClr val="accent1">
                  <a:lumMod val="60000"/>
                  <a:lumOff val="40000"/>
                </a:schemeClr>
              </a:solidFill>
            </a:ln>
          </c:spPr>
          <c:marker>
            <c:symbol val="none"/>
          </c:marker>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Time'!$H$27:$H$44</c:f>
              <c:numCache>
                <c:formatCode>0</c:formatCode>
                <c:ptCount val="18"/>
                <c:pt idx="0">
                  <c:v>#N/A</c:v>
                </c:pt>
                <c:pt idx="1">
                  <c:v>#N/A</c:v>
                </c:pt>
                <c:pt idx="2">
                  <c:v>#N/A</c:v>
                </c:pt>
                <c:pt idx="3">
                  <c:v>#N/A</c:v>
                </c:pt>
                <c:pt idx="4">
                  <c:v>88.588533076282985</c:v>
                </c:pt>
                <c:pt idx="5">
                  <c:v>#N/A</c:v>
                </c:pt>
                <c:pt idx="6">
                  <c:v>90.046936041919338</c:v>
                </c:pt>
                <c:pt idx="7">
                  <c:v>119.9928737842137</c:v>
                </c:pt>
                <c:pt idx="8">
                  <c:v>120.83851095833037</c:v>
                </c:pt>
                <c:pt idx="9">
                  <c:v>108.85956866701878</c:v>
                </c:pt>
                <c:pt idx="10">
                  <c:v>94.051522895662544</c:v>
                </c:pt>
                <c:pt idx="11">
                  <c:v>#N/A</c:v>
                </c:pt>
                <c:pt idx="12">
                  <c:v>76.876980441424578</c:v>
                </c:pt>
                <c:pt idx="13">
                  <c:v>83.046567305240657</c:v>
                </c:pt>
                <c:pt idx="14">
                  <c:v>76.102372367888023</c:v>
                </c:pt>
                <c:pt idx="15">
                  <c:v>63.672920046955234</c:v>
                </c:pt>
                <c:pt idx="16">
                  <c:v>#N/A</c:v>
                </c:pt>
                <c:pt idx="17">
                  <c:v>75.567329079608768</c:v>
                </c:pt>
              </c:numCache>
            </c:numRef>
          </c:val>
          <c:smooth val="0"/>
          <c:extLst>
            <c:ext xmlns:c16="http://schemas.microsoft.com/office/drawing/2014/chart" uri="{C3380CC4-5D6E-409C-BE32-E72D297353CC}">
              <c16:uniqueId val="{00000003-A92D-4C75-BB59-FE8DA30B537F}"/>
            </c:ext>
          </c:extLst>
        </c:ser>
        <c:ser>
          <c:idx val="4"/>
          <c:order val="4"/>
          <c:tx>
            <c:v> PJM</c:v>
          </c:tx>
          <c:spPr>
            <a:ln w="19050">
              <a:solidFill>
                <a:schemeClr val="accent6">
                  <a:lumMod val="60000"/>
                  <a:lumOff val="40000"/>
                </a:schemeClr>
              </a:solidFill>
              <a:prstDash val="solid"/>
            </a:ln>
          </c:spPr>
          <c:marker>
            <c:symbol val="none"/>
          </c:marker>
          <c:dPt>
            <c:idx val="6"/>
            <c:bubble3D val="0"/>
            <c:extLst>
              <c:ext xmlns:c16="http://schemas.microsoft.com/office/drawing/2014/chart" uri="{C3380CC4-5D6E-409C-BE32-E72D297353CC}">
                <c16:uniqueId val="{00000004-A92D-4C75-BB59-FE8DA30B537F}"/>
              </c:ext>
            </c:extLst>
          </c:dPt>
          <c:dPt>
            <c:idx val="8"/>
            <c:bubble3D val="0"/>
            <c:extLst>
              <c:ext xmlns:c16="http://schemas.microsoft.com/office/drawing/2014/chart" uri="{C3380CC4-5D6E-409C-BE32-E72D297353CC}">
                <c16:uniqueId val="{00000005-A92D-4C75-BB59-FE8DA30B537F}"/>
              </c:ext>
            </c:extLst>
          </c:dPt>
          <c:dPt>
            <c:idx val="12"/>
            <c:bubble3D val="0"/>
            <c:extLst>
              <c:ext xmlns:c16="http://schemas.microsoft.com/office/drawing/2014/chart" uri="{C3380CC4-5D6E-409C-BE32-E72D297353CC}">
                <c16:uniqueId val="{00000006-A92D-4C75-BB59-FE8DA30B537F}"/>
              </c:ext>
            </c:extLst>
          </c:dPt>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Time'!$G$27:$G$44</c:f>
              <c:numCache>
                <c:formatCode>0</c:formatCode>
                <c:ptCount val="18"/>
                <c:pt idx="0">
                  <c:v>#N/A</c:v>
                </c:pt>
                <c:pt idx="1">
                  <c:v>128.24711406099613</c:v>
                </c:pt>
                <c:pt idx="2">
                  <c:v>85.96245751360253</c:v>
                </c:pt>
                <c:pt idx="3">
                  <c:v>73.325420525785475</c:v>
                </c:pt>
                <c:pt idx="4">
                  <c:v>82.098003265510755</c:v>
                </c:pt>
                <c:pt idx="5">
                  <c:v>81.727135665085299</c:v>
                </c:pt>
                <c:pt idx="6">
                  <c:v>93.747747569461993</c:v>
                </c:pt>
                <c:pt idx="7">
                  <c:v>95.93928063339429</c:v>
                </c:pt>
                <c:pt idx="8">
                  <c:v>94.693059283273257</c:v>
                </c:pt>
                <c:pt idx="9">
                  <c:v>99.17654222251106</c:v>
                </c:pt>
                <c:pt idx="10">
                  <c:v>72.480882957839142</c:v>
                </c:pt>
                <c:pt idx="11">
                  <c:v>#N/A</c:v>
                </c:pt>
                <c:pt idx="12">
                  <c:v>57.103524728951221</c:v>
                </c:pt>
                <c:pt idx="13">
                  <c:v>58.434745667334063</c:v>
                </c:pt>
                <c:pt idx="14">
                  <c:v>51.672337240491245</c:v>
                </c:pt>
                <c:pt idx="15">
                  <c:v>47.218556867492886</c:v>
                </c:pt>
                <c:pt idx="16">
                  <c:v>39.695148917278537</c:v>
                </c:pt>
                <c:pt idx="17">
                  <c:v>43.942113703155457</c:v>
                </c:pt>
              </c:numCache>
            </c:numRef>
          </c:val>
          <c:smooth val="0"/>
          <c:extLst>
            <c:ext xmlns:c16="http://schemas.microsoft.com/office/drawing/2014/chart" uri="{C3380CC4-5D6E-409C-BE32-E72D297353CC}">
              <c16:uniqueId val="{00000007-A92D-4C75-BB59-FE8DA30B537F}"/>
            </c:ext>
          </c:extLst>
        </c:ser>
        <c:ser>
          <c:idx val="5"/>
          <c:order val="5"/>
          <c:tx>
            <c:v> West (non-ISO)</c:v>
          </c:tx>
          <c:spPr>
            <a:ln w="19050">
              <a:solidFill>
                <a:schemeClr val="accent2">
                  <a:lumMod val="60000"/>
                  <a:lumOff val="40000"/>
                </a:schemeClr>
              </a:solidFill>
              <a:prstDash val="solid"/>
            </a:ln>
          </c:spPr>
          <c:marker>
            <c:symbol val="none"/>
          </c:marker>
          <c:dPt>
            <c:idx val="13"/>
            <c:bubble3D val="0"/>
            <c:extLst>
              <c:ext xmlns:c16="http://schemas.microsoft.com/office/drawing/2014/chart" uri="{C3380CC4-5D6E-409C-BE32-E72D297353CC}">
                <c16:uniqueId val="{00000008-A92D-4C75-BB59-FE8DA30B537F}"/>
              </c:ext>
            </c:extLst>
          </c:dPt>
          <c:dPt>
            <c:idx val="14"/>
            <c:bubble3D val="0"/>
            <c:extLst>
              <c:ext xmlns:c16="http://schemas.microsoft.com/office/drawing/2014/chart" uri="{C3380CC4-5D6E-409C-BE32-E72D297353CC}">
                <c16:uniqueId val="{00000009-A92D-4C75-BB59-FE8DA30B537F}"/>
              </c:ext>
            </c:extLst>
          </c:dPt>
          <c:dPt>
            <c:idx val="16"/>
            <c:bubble3D val="0"/>
            <c:extLst>
              <c:ext xmlns:c16="http://schemas.microsoft.com/office/drawing/2014/chart" uri="{C3380CC4-5D6E-409C-BE32-E72D297353CC}">
                <c16:uniqueId val="{0000000A-A92D-4C75-BB59-FE8DA30B537F}"/>
              </c:ext>
            </c:extLst>
          </c:dPt>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Time'!$F$27:$F$44</c:f>
              <c:numCache>
                <c:formatCode>0</c:formatCode>
                <c:ptCount val="18"/>
                <c:pt idx="0">
                  <c:v>79.623419929698287</c:v>
                </c:pt>
                <c:pt idx="1">
                  <c:v>81.002455701228783</c:v>
                </c:pt>
                <c:pt idx="2">
                  <c:v>69.973252486678746</c:v>
                </c:pt>
                <c:pt idx="3">
                  <c:v>68.890649788596434</c:v>
                </c:pt>
                <c:pt idx="4">
                  <c:v>86.163758746088945</c:v>
                </c:pt>
                <c:pt idx="5">
                  <c:v>79.504930275194354</c:v>
                </c:pt>
                <c:pt idx="6">
                  <c:v>83.514519433149701</c:v>
                </c:pt>
                <c:pt idx="7">
                  <c:v>99.981878606892792</c:v>
                </c:pt>
                <c:pt idx="8">
                  <c:v>90.3146098601879</c:v>
                </c:pt>
                <c:pt idx="9">
                  <c:v>86.704792147162607</c:v>
                </c:pt>
                <c:pt idx="10">
                  <c:v>90.808241814057709</c:v>
                </c:pt>
                <c:pt idx="11">
                  <c:v>53.877472048910029</c:v>
                </c:pt>
                <c:pt idx="12">
                  <c:v>52.895631116024859</c:v>
                </c:pt>
                <c:pt idx="13">
                  <c:v>43.781451341456595</c:v>
                </c:pt>
                <c:pt idx="14">
                  <c:v>44.27864714094634</c:v>
                </c:pt>
                <c:pt idx="15">
                  <c:v>38.621483696507546</c:v>
                </c:pt>
                <c:pt idx="16">
                  <c:v>38.415448280311274</c:v>
                </c:pt>
                <c:pt idx="17">
                  <c:v>36.772496540145248</c:v>
                </c:pt>
              </c:numCache>
            </c:numRef>
          </c:val>
          <c:smooth val="0"/>
          <c:extLst>
            <c:ext xmlns:c16="http://schemas.microsoft.com/office/drawing/2014/chart" uri="{C3380CC4-5D6E-409C-BE32-E72D297353CC}">
              <c16:uniqueId val="{0000000B-A92D-4C75-BB59-FE8DA30B537F}"/>
            </c:ext>
          </c:extLst>
        </c:ser>
        <c:ser>
          <c:idx val="3"/>
          <c:order val="6"/>
          <c:tx>
            <c:v> MISO</c:v>
          </c:tx>
          <c:spPr>
            <a:ln w="19050">
              <a:solidFill>
                <a:schemeClr val="accent3">
                  <a:lumMod val="75000"/>
                </a:schemeClr>
              </a:solidFill>
              <a:prstDash val="solid"/>
            </a:ln>
          </c:spPr>
          <c:marker>
            <c:symbol val="none"/>
          </c:marker>
          <c:dPt>
            <c:idx val="3"/>
            <c:bubble3D val="0"/>
            <c:extLst>
              <c:ext xmlns:c16="http://schemas.microsoft.com/office/drawing/2014/chart" uri="{C3380CC4-5D6E-409C-BE32-E72D297353CC}">
                <c16:uniqueId val="{0000000C-A92D-4C75-BB59-FE8DA30B537F}"/>
              </c:ext>
            </c:extLst>
          </c:dPt>
          <c:dPt>
            <c:idx val="4"/>
            <c:bubble3D val="0"/>
            <c:extLst>
              <c:ext xmlns:c16="http://schemas.microsoft.com/office/drawing/2014/chart" uri="{C3380CC4-5D6E-409C-BE32-E72D297353CC}">
                <c16:uniqueId val="{0000000D-A92D-4C75-BB59-FE8DA30B537F}"/>
              </c:ext>
            </c:extLst>
          </c:dPt>
          <c:dPt>
            <c:idx val="5"/>
            <c:bubble3D val="0"/>
            <c:extLst>
              <c:ext xmlns:c16="http://schemas.microsoft.com/office/drawing/2014/chart" uri="{C3380CC4-5D6E-409C-BE32-E72D297353CC}">
                <c16:uniqueId val="{0000000E-A92D-4C75-BB59-FE8DA30B537F}"/>
              </c:ext>
            </c:extLst>
          </c:dPt>
          <c:dPt>
            <c:idx val="6"/>
            <c:bubble3D val="0"/>
            <c:extLst>
              <c:ext xmlns:c16="http://schemas.microsoft.com/office/drawing/2014/chart" uri="{C3380CC4-5D6E-409C-BE32-E72D297353CC}">
                <c16:uniqueId val="{0000000F-A92D-4C75-BB59-FE8DA30B537F}"/>
              </c:ext>
            </c:extLst>
          </c:dPt>
          <c:dPt>
            <c:idx val="12"/>
            <c:bubble3D val="0"/>
            <c:extLst>
              <c:ext xmlns:c16="http://schemas.microsoft.com/office/drawing/2014/chart" uri="{C3380CC4-5D6E-409C-BE32-E72D297353CC}">
                <c16:uniqueId val="{00000010-A92D-4C75-BB59-FE8DA30B537F}"/>
              </c:ext>
            </c:extLst>
          </c:dPt>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Time'!$E$27:$E$44</c:f>
              <c:numCache>
                <c:formatCode>0</c:formatCode>
                <c:ptCount val="18"/>
                <c:pt idx="0">
                  <c:v>97.153707053084176</c:v>
                </c:pt>
                <c:pt idx="1">
                  <c:v>86.139617415637247</c:v>
                </c:pt>
                <c:pt idx="2">
                  <c:v>64.307263558399697</c:v>
                </c:pt>
                <c:pt idx="3">
                  <c:v>59.486040712961334</c:v>
                </c:pt>
                <c:pt idx="4">
                  <c:v>62.149834787658619</c:v>
                </c:pt>
                <c:pt idx="5">
                  <c:v>63.815967839646198</c:v>
                </c:pt>
                <c:pt idx="6">
                  <c:v>84.134477241982935</c:v>
                </c:pt>
                <c:pt idx="7">
                  <c:v>85.739544922900535</c:v>
                </c:pt>
                <c:pt idx="8">
                  <c:v>79.520513407651791</c:v>
                </c:pt>
                <c:pt idx="9">
                  <c:v>82.88013948620798</c:v>
                </c:pt>
                <c:pt idx="10">
                  <c:v>61.804911754737027</c:v>
                </c:pt>
                <c:pt idx="11">
                  <c:v>55.38212711112763</c:v>
                </c:pt>
                <c:pt idx="12">
                  <c:v>54.178162779021541</c:v>
                </c:pt>
                <c:pt idx="13">
                  <c:v>46.888049979487199</c:v>
                </c:pt>
                <c:pt idx="14">
                  <c:v>43.024387827869255</c:v>
                </c:pt>
                <c:pt idx="15">
                  <c:v>43.621608583052783</c:v>
                </c:pt>
                <c:pt idx="16">
                  <c:v>40.284082479305411</c:v>
                </c:pt>
                <c:pt idx="17">
                  <c:v>35.66672849141402</c:v>
                </c:pt>
              </c:numCache>
            </c:numRef>
          </c:val>
          <c:smooth val="0"/>
          <c:extLst>
            <c:ext xmlns:c16="http://schemas.microsoft.com/office/drawing/2014/chart" uri="{C3380CC4-5D6E-409C-BE32-E72D297353CC}">
              <c16:uniqueId val="{00000011-A92D-4C75-BB59-FE8DA30B537F}"/>
            </c:ext>
          </c:extLst>
        </c:ser>
        <c:ser>
          <c:idx val="2"/>
          <c:order val="7"/>
          <c:tx>
            <c:v> SPP</c:v>
          </c:tx>
          <c:spPr>
            <a:ln w="19050">
              <a:solidFill>
                <a:schemeClr val="bg2">
                  <a:lumMod val="50000"/>
                </a:schemeClr>
              </a:solidFill>
              <a:prstDash val="solid"/>
            </a:ln>
          </c:spPr>
          <c:marker>
            <c:symbol val="none"/>
          </c:marker>
          <c:dPt>
            <c:idx val="2"/>
            <c:bubble3D val="0"/>
            <c:extLst>
              <c:ext xmlns:c16="http://schemas.microsoft.com/office/drawing/2014/chart" uri="{C3380CC4-5D6E-409C-BE32-E72D297353CC}">
                <c16:uniqueId val="{00000012-A92D-4C75-BB59-FE8DA30B537F}"/>
              </c:ext>
            </c:extLst>
          </c:dPt>
          <c:dPt>
            <c:idx val="3"/>
            <c:bubble3D val="0"/>
            <c:extLst>
              <c:ext xmlns:c16="http://schemas.microsoft.com/office/drawing/2014/chart" uri="{C3380CC4-5D6E-409C-BE32-E72D297353CC}">
                <c16:uniqueId val="{00000013-A92D-4C75-BB59-FE8DA30B537F}"/>
              </c:ext>
            </c:extLst>
          </c:dPt>
          <c:dPt>
            <c:idx val="5"/>
            <c:bubble3D val="0"/>
            <c:extLst>
              <c:ext xmlns:c16="http://schemas.microsoft.com/office/drawing/2014/chart" uri="{C3380CC4-5D6E-409C-BE32-E72D297353CC}">
                <c16:uniqueId val="{00000014-A92D-4C75-BB59-FE8DA30B537F}"/>
              </c:ext>
            </c:extLst>
          </c:dPt>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Time'!$D$27:$D$44</c:f>
              <c:numCache>
                <c:formatCode>0</c:formatCode>
                <c:ptCount val="18"/>
                <c:pt idx="0">
                  <c:v>#N/A</c:v>
                </c:pt>
                <c:pt idx="1">
                  <c:v>66.618266982085046</c:v>
                </c:pt>
                <c:pt idx="2">
                  <c:v>61.148763811492302</c:v>
                </c:pt>
                <c:pt idx="3">
                  <c:v>55.244390643276063</c:v>
                </c:pt>
                <c:pt idx="4">
                  <c:v>71.3148897517558</c:v>
                </c:pt>
                <c:pt idx="5">
                  <c:v>63.319785304472532</c:v>
                </c:pt>
                <c:pt idx="6">
                  <c:v>74.005692035573247</c:v>
                </c:pt>
                <c:pt idx="7">
                  <c:v>71.644510904965472</c:v>
                </c:pt>
                <c:pt idx="8">
                  <c:v>69.315626105234713</c:v>
                </c:pt>
                <c:pt idx="9">
                  <c:v>63.146895742206574</c:v>
                </c:pt>
                <c:pt idx="10">
                  <c:v>54.632516623855402</c:v>
                </c:pt>
                <c:pt idx="11">
                  <c:v>45.613907002392821</c:v>
                </c:pt>
                <c:pt idx="12">
                  <c:v>44.954252302022091</c:v>
                </c:pt>
                <c:pt idx="13">
                  <c:v>39.28433626301878</c:v>
                </c:pt>
                <c:pt idx="14">
                  <c:v>38.180306221858778</c:v>
                </c:pt>
                <c:pt idx="15">
                  <c:v>34.46106852152267</c:v>
                </c:pt>
                <c:pt idx="16">
                  <c:v>31.396949752014446</c:v>
                </c:pt>
                <c:pt idx="17">
                  <c:v>32.84279743578346</c:v>
                </c:pt>
              </c:numCache>
            </c:numRef>
          </c:val>
          <c:smooth val="0"/>
          <c:extLst>
            <c:ext xmlns:c16="http://schemas.microsoft.com/office/drawing/2014/chart" uri="{C3380CC4-5D6E-409C-BE32-E72D297353CC}">
              <c16:uniqueId val="{00000015-A92D-4C75-BB59-FE8DA30B537F}"/>
            </c:ext>
          </c:extLst>
        </c:ser>
        <c:ser>
          <c:idx val="1"/>
          <c:order val="8"/>
          <c:tx>
            <c:v> ERCOT</c:v>
          </c:tx>
          <c:spPr>
            <a:ln w="19050">
              <a:solidFill>
                <a:schemeClr val="tx1">
                  <a:lumMod val="75000"/>
                  <a:lumOff val="25000"/>
                </a:schemeClr>
              </a:solidFill>
            </a:ln>
          </c:spPr>
          <c:marker>
            <c:symbol val="none"/>
          </c:marker>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Time'!$C$27:$C$44</c:f>
              <c:numCache>
                <c:formatCode>0</c:formatCode>
                <c:ptCount val="18"/>
                <c:pt idx="0">
                  <c:v>95.993045286723756</c:v>
                </c:pt>
                <c:pt idx="1">
                  <c:v>74.841035029154597</c:v>
                </c:pt>
                <c:pt idx="2">
                  <c:v>62.396251452503932</c:v>
                </c:pt>
                <c:pt idx="3">
                  <c:v>57.224467598823523</c:v>
                </c:pt>
                <c:pt idx="4">
                  <c:v>69.131842892880357</c:v>
                </c:pt>
                <c:pt idx="5">
                  <c:v>73.395208090976396</c:v>
                </c:pt>
                <c:pt idx="6">
                  <c:v>81.440747146736342</c:v>
                </c:pt>
                <c:pt idx="7">
                  <c:v>80.600044232825482</c:v>
                </c:pt>
                <c:pt idx="8">
                  <c:v>80.079113219337685</c:v>
                </c:pt>
                <c:pt idx="9">
                  <c:v>69.980171037852728</c:v>
                </c:pt>
                <c:pt idx="10">
                  <c:v>74.398973330059206</c:v>
                </c:pt>
                <c:pt idx="11">
                  <c:v>#N/A</c:v>
                </c:pt>
                <c:pt idx="12">
                  <c:v>42.944459706723492</c:v>
                </c:pt>
                <c:pt idx="13">
                  <c:v>43.862568701101758</c:v>
                </c:pt>
                <c:pt idx="14">
                  <c:v>39.04586502595884</c:v>
                </c:pt>
                <c:pt idx="15">
                  <c:v>37.660584326410451</c:v>
                </c:pt>
                <c:pt idx="16">
                  <c:v>29.191896583722858</c:v>
                </c:pt>
                <c:pt idx="17">
                  <c:v>31.691139945635726</c:v>
                </c:pt>
              </c:numCache>
            </c:numRef>
          </c:val>
          <c:smooth val="0"/>
          <c:extLst>
            <c:ext xmlns:c16="http://schemas.microsoft.com/office/drawing/2014/chart" uri="{C3380CC4-5D6E-409C-BE32-E72D297353CC}">
              <c16:uniqueId val="{00000016-A92D-4C75-BB59-FE8DA30B537F}"/>
            </c:ext>
          </c:extLst>
        </c:ser>
        <c:dLbls>
          <c:showLegendKey val="0"/>
          <c:showVal val="0"/>
          <c:showCatName val="0"/>
          <c:showSerName val="0"/>
          <c:showPercent val="0"/>
          <c:showBubbleSize val="0"/>
        </c:dLbls>
        <c:marker val="1"/>
        <c:smooth val="0"/>
        <c:axId val="161262592"/>
        <c:axId val="161268480"/>
      </c:lineChart>
      <c:catAx>
        <c:axId val="161262592"/>
        <c:scaling>
          <c:orientation val="minMax"/>
        </c:scaling>
        <c:delete val="0"/>
        <c:axPos val="b"/>
        <c:numFmt formatCode="General" sourceLinked="1"/>
        <c:majorTickMark val="out"/>
        <c:minorTickMark val="none"/>
        <c:tickLblPos val="nextTo"/>
        <c:spPr>
          <a:ln w="3175">
            <a:noFill/>
            <a:prstDash val="solid"/>
          </a:ln>
        </c:spPr>
        <c:txPr>
          <a:bodyPr rot="-5400000" vert="horz"/>
          <a:lstStyle/>
          <a:p>
            <a:pPr>
              <a:defRPr/>
            </a:pPr>
            <a:endParaRPr lang="en-US"/>
          </a:p>
        </c:txPr>
        <c:crossAx val="161268480"/>
        <c:crosses val="autoZero"/>
        <c:auto val="1"/>
        <c:lblAlgn val="ctr"/>
        <c:lblOffset val="50"/>
        <c:tickLblSkip val="1"/>
        <c:tickMarkSkip val="1"/>
        <c:noMultiLvlLbl val="1"/>
      </c:catAx>
      <c:valAx>
        <c:axId val="161268480"/>
        <c:scaling>
          <c:orientation val="minMax"/>
          <c:max val="140"/>
          <c:min val="0"/>
        </c:scaling>
        <c:delete val="0"/>
        <c:axPos val="l"/>
        <c:majorGridlines>
          <c:spPr>
            <a:ln w="3175">
              <a:solidFill>
                <a:schemeClr val="bg1">
                  <a:lumMod val="75000"/>
                </a:schemeClr>
              </a:solidFill>
            </a:ln>
          </c:spPr>
        </c:majorGridlines>
        <c:numFmt formatCode="#,##0" sourceLinked="0"/>
        <c:majorTickMark val="out"/>
        <c:minorTickMark val="none"/>
        <c:tickLblPos val="nextTo"/>
        <c:spPr>
          <a:noFill/>
          <a:ln w="3175">
            <a:noFill/>
            <a:prstDash val="solid"/>
          </a:ln>
        </c:spPr>
        <c:txPr>
          <a:bodyPr rot="0" vert="horz"/>
          <a:lstStyle/>
          <a:p>
            <a:pPr>
              <a:defRPr/>
            </a:pPr>
            <a:endParaRPr lang="en-US"/>
          </a:p>
        </c:txPr>
        <c:crossAx val="161262592"/>
        <c:crosses val="autoZero"/>
        <c:crossBetween val="between"/>
      </c:valAx>
      <c:spPr>
        <a:noFill/>
        <a:ln w="25400">
          <a:noFill/>
        </a:ln>
      </c:spPr>
    </c:plotArea>
    <c:legend>
      <c:legendPos val="l"/>
      <c:layout>
        <c:manualLayout>
          <c:xMode val="edge"/>
          <c:yMode val="edge"/>
          <c:x val="0.77057193666530643"/>
          <c:y val="8.7260034904013961E-3"/>
          <c:w val="0.22089021846912221"/>
          <c:h val="0.42145531873960779"/>
        </c:manualLayout>
      </c:layout>
      <c:overlay val="1"/>
      <c:spPr>
        <a:solidFill>
          <a:schemeClr val="bg1">
            <a:alpha val="80000"/>
          </a:schemeClr>
        </a:solidFill>
        <a:ln w="3175">
          <a:solidFill>
            <a:schemeClr val="bg1">
              <a:lumMod val="75000"/>
            </a:schemeClr>
          </a:solidFill>
        </a:ln>
      </c:spPr>
    </c:legend>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71424725755434E-2"/>
          <c:y val="0.11458671309302418"/>
          <c:w val="0.93529191062655626"/>
          <c:h val="0.69614872261570315"/>
        </c:manualLayout>
      </c:layout>
      <c:barChart>
        <c:barDir val="col"/>
        <c:grouping val="stacked"/>
        <c:varyColors val="0"/>
        <c:ser>
          <c:idx val="0"/>
          <c:order val="0"/>
          <c:tx>
            <c:v> Nationwide</c:v>
          </c:tx>
          <c:spPr>
            <a:solidFill>
              <a:schemeClr val="accent1">
                <a:lumMod val="60000"/>
                <a:lumOff val="40000"/>
              </a:schemeClr>
            </a:solidFill>
            <a:ln w="12700">
              <a:noFill/>
              <a:prstDash val="solid"/>
            </a:ln>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'Wind LCOE Over Time'!$A$27:$A$44</c:f>
              <c:strCache>
                <c:ptCount val="18"/>
                <c:pt idx="0">
                  <c:v>1998-99</c:v>
                </c:pt>
                <c:pt idx="1">
                  <c:v>2000-01</c:v>
                </c:pt>
                <c:pt idx="2">
                  <c:v>2002-03</c:v>
                </c:pt>
                <c:pt idx="3">
                  <c:v>2004-05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strCache>
            </c:strRef>
          </c:cat>
          <c:val>
            <c:numRef>
              <c:f>'Wind LCOE Over Time'!$B$27:$B$44</c:f>
              <c:numCache>
                <c:formatCode>0</c:formatCode>
                <c:ptCount val="18"/>
                <c:pt idx="0">
                  <c:v>93.812558709547801</c:v>
                </c:pt>
                <c:pt idx="1">
                  <c:v>77.175668525385504</c:v>
                </c:pt>
                <c:pt idx="2">
                  <c:v>70.882938193039038</c:v>
                </c:pt>
                <c:pt idx="3">
                  <c:v>60.923225604946538</c:v>
                </c:pt>
                <c:pt idx="4">
                  <c:v>73.841670675446508</c:v>
                </c:pt>
                <c:pt idx="5">
                  <c:v>73.028914377103533</c:v>
                </c:pt>
                <c:pt idx="6">
                  <c:v>84.525414488737525</c:v>
                </c:pt>
                <c:pt idx="7">
                  <c:v>89.992819535247179</c:v>
                </c:pt>
                <c:pt idx="8">
                  <c:v>85.30392674239593</c:v>
                </c:pt>
                <c:pt idx="9">
                  <c:v>85.442682825787941</c:v>
                </c:pt>
                <c:pt idx="10">
                  <c:v>72.0451305451694</c:v>
                </c:pt>
                <c:pt idx="11">
                  <c:v>58.777984611426426</c:v>
                </c:pt>
                <c:pt idx="12">
                  <c:v>48.433222479078339</c:v>
                </c:pt>
                <c:pt idx="13">
                  <c:v>44.068405478930259</c:v>
                </c:pt>
                <c:pt idx="14">
                  <c:v>41.283330047125013</c:v>
                </c:pt>
                <c:pt idx="15">
                  <c:v>38.754345082118633</c:v>
                </c:pt>
                <c:pt idx="16">
                  <c:v>34.898287485509464</c:v>
                </c:pt>
                <c:pt idx="17">
                  <c:v>34.782263505960735</c:v>
                </c:pt>
              </c:numCache>
            </c:numRef>
          </c:val>
          <c:extLst>
            <c:ext xmlns:c16="http://schemas.microsoft.com/office/drawing/2014/chart" uri="{C3380CC4-5D6E-409C-BE32-E72D297353CC}">
              <c16:uniqueId val="{00000000-B31A-4F17-89DE-F122B056AF28}"/>
            </c:ext>
          </c:extLst>
        </c:ser>
        <c:dLbls>
          <c:showLegendKey val="0"/>
          <c:showVal val="0"/>
          <c:showCatName val="0"/>
          <c:showSerName val="0"/>
          <c:showPercent val="0"/>
          <c:showBubbleSize val="0"/>
        </c:dLbls>
        <c:gapWidth val="30"/>
        <c:overlap val="100"/>
        <c:axId val="161262592"/>
        <c:axId val="161268480"/>
      </c:barChart>
      <c:catAx>
        <c:axId val="161262592"/>
        <c:scaling>
          <c:orientation val="minMax"/>
        </c:scaling>
        <c:delete val="0"/>
        <c:axPos val="b"/>
        <c:numFmt formatCode="General" sourceLinked="1"/>
        <c:majorTickMark val="out"/>
        <c:minorTickMark val="none"/>
        <c:tickLblPos val="nextTo"/>
        <c:spPr>
          <a:ln w="3175">
            <a:noFill/>
            <a:prstDash val="solid"/>
          </a:ln>
        </c:spPr>
        <c:txPr>
          <a:bodyPr rot="-5400000" vert="horz"/>
          <a:lstStyle/>
          <a:p>
            <a:pPr>
              <a:defRPr/>
            </a:pPr>
            <a:endParaRPr lang="en-US"/>
          </a:p>
        </c:txPr>
        <c:crossAx val="161268480"/>
        <c:crosses val="autoZero"/>
        <c:auto val="1"/>
        <c:lblAlgn val="ctr"/>
        <c:lblOffset val="50"/>
        <c:tickLblSkip val="1"/>
        <c:tickMarkSkip val="1"/>
        <c:noMultiLvlLbl val="1"/>
      </c:catAx>
      <c:valAx>
        <c:axId val="161268480"/>
        <c:scaling>
          <c:orientation val="minMax"/>
          <c:max val="160"/>
          <c:min val="0"/>
        </c:scaling>
        <c:delete val="0"/>
        <c:axPos val="l"/>
        <c:majorGridlines>
          <c:spPr>
            <a:ln w="3175">
              <a:solidFill>
                <a:schemeClr val="bg1">
                  <a:lumMod val="75000"/>
                </a:schemeClr>
              </a:solidFill>
            </a:ln>
          </c:spPr>
        </c:majorGridlines>
        <c:numFmt formatCode="#,##0" sourceLinked="0"/>
        <c:majorTickMark val="out"/>
        <c:minorTickMark val="none"/>
        <c:tickLblPos val="nextTo"/>
        <c:spPr>
          <a:noFill/>
          <a:ln w="3175">
            <a:noFill/>
            <a:prstDash val="solid"/>
          </a:ln>
        </c:spPr>
        <c:txPr>
          <a:bodyPr rot="0" vert="horz"/>
          <a:lstStyle/>
          <a:p>
            <a:pPr>
              <a:defRPr/>
            </a:pPr>
            <a:endParaRPr lang="en-US"/>
          </a:p>
        </c:txPr>
        <c:crossAx val="161262592"/>
        <c:crosses val="autoZero"/>
        <c:crossBetween val="between"/>
        <c:majorUnit val="20"/>
      </c:valAx>
      <c:spPr>
        <a:noFill/>
        <a:ln w="25400">
          <a:noFill/>
        </a:ln>
      </c:spPr>
    </c:plotArea>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50817686250757E-2"/>
          <c:y val="6.0232730301806078E-2"/>
          <c:w val="0.917084898503019"/>
          <c:h val="0.88508336970640711"/>
        </c:manualLayout>
      </c:layout>
      <c:bubbleChart>
        <c:varyColors val="0"/>
        <c:ser>
          <c:idx val="0"/>
          <c:order val="0"/>
          <c:spPr>
            <a:noFill/>
            <a:ln w="3175">
              <a:solidFill>
                <a:schemeClr val="tx1">
                  <a:lumMod val="50000"/>
                  <a:lumOff val="50000"/>
                </a:schemeClr>
              </a:solidFill>
            </a:ln>
            <a:effectLst/>
          </c:spPr>
          <c:invertIfNegative val="0"/>
          <c:xVal>
            <c:numRef>
              <c:f>'Wind LCOE Over Time'!$P$27:$P$930</c:f>
              <c:numCache>
                <c:formatCode>General</c:formatCode>
                <c:ptCount val="90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6</c:v>
                </c:pt>
                <c:pt idx="143">
                  <c:v>6</c:v>
                </c:pt>
                <c:pt idx="144">
                  <c:v>6</c:v>
                </c:pt>
                <c:pt idx="145">
                  <c:v>6</c:v>
                </c:pt>
                <c:pt idx="146">
                  <c:v>6</c:v>
                </c:pt>
                <c:pt idx="147">
                  <c:v>6</c:v>
                </c:pt>
                <c:pt idx="148">
                  <c:v>6</c:v>
                </c:pt>
                <c:pt idx="149">
                  <c:v>6</c:v>
                </c:pt>
                <c:pt idx="150">
                  <c:v>6</c:v>
                </c:pt>
                <c:pt idx="151">
                  <c:v>6</c:v>
                </c:pt>
                <c:pt idx="152">
                  <c:v>6</c:v>
                </c:pt>
                <c:pt idx="153">
                  <c:v>6</c:v>
                </c:pt>
                <c:pt idx="154">
                  <c:v>6</c:v>
                </c:pt>
                <c:pt idx="155">
                  <c:v>6</c:v>
                </c:pt>
                <c:pt idx="156">
                  <c:v>6</c:v>
                </c:pt>
                <c:pt idx="157">
                  <c:v>6</c:v>
                </c:pt>
                <c:pt idx="158">
                  <c:v>6</c:v>
                </c:pt>
                <c:pt idx="159">
                  <c:v>6</c:v>
                </c:pt>
                <c:pt idx="160">
                  <c:v>6</c:v>
                </c:pt>
                <c:pt idx="161">
                  <c:v>6</c:v>
                </c:pt>
                <c:pt idx="162">
                  <c:v>6</c:v>
                </c:pt>
                <c:pt idx="163">
                  <c:v>6</c:v>
                </c:pt>
                <c:pt idx="164">
                  <c:v>6</c:v>
                </c:pt>
                <c:pt idx="165">
                  <c:v>6</c:v>
                </c:pt>
                <c:pt idx="166">
                  <c:v>6</c:v>
                </c:pt>
                <c:pt idx="167">
                  <c:v>6</c:v>
                </c:pt>
                <c:pt idx="168">
                  <c:v>6</c:v>
                </c:pt>
                <c:pt idx="169">
                  <c:v>6</c:v>
                </c:pt>
                <c:pt idx="170">
                  <c:v>6</c:v>
                </c:pt>
                <c:pt idx="171">
                  <c:v>6</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7</c:v>
                </c:pt>
                <c:pt idx="201">
                  <c:v>7</c:v>
                </c:pt>
                <c:pt idx="202">
                  <c:v>7</c:v>
                </c:pt>
                <c:pt idx="203">
                  <c:v>7</c:v>
                </c:pt>
                <c:pt idx="204">
                  <c:v>7</c:v>
                </c:pt>
                <c:pt idx="205">
                  <c:v>7</c:v>
                </c:pt>
                <c:pt idx="206">
                  <c:v>7</c:v>
                </c:pt>
                <c:pt idx="207">
                  <c:v>7</c:v>
                </c:pt>
                <c:pt idx="208">
                  <c:v>7</c:v>
                </c:pt>
                <c:pt idx="209">
                  <c:v>7</c:v>
                </c:pt>
                <c:pt idx="210">
                  <c:v>7</c:v>
                </c:pt>
                <c:pt idx="211">
                  <c:v>7</c:v>
                </c:pt>
                <c:pt idx="212">
                  <c:v>7</c:v>
                </c:pt>
                <c:pt idx="213">
                  <c:v>7</c:v>
                </c:pt>
                <c:pt idx="214">
                  <c:v>7</c:v>
                </c:pt>
                <c:pt idx="215">
                  <c:v>7</c:v>
                </c:pt>
                <c:pt idx="216">
                  <c:v>7</c:v>
                </c:pt>
                <c:pt idx="217">
                  <c:v>7</c:v>
                </c:pt>
                <c:pt idx="218">
                  <c:v>7</c:v>
                </c:pt>
                <c:pt idx="219">
                  <c:v>7</c:v>
                </c:pt>
                <c:pt idx="220">
                  <c:v>7</c:v>
                </c:pt>
                <c:pt idx="221">
                  <c:v>7</c:v>
                </c:pt>
                <c:pt idx="222">
                  <c:v>7</c:v>
                </c:pt>
                <c:pt idx="223">
                  <c:v>7</c:v>
                </c:pt>
                <c:pt idx="224">
                  <c:v>7</c:v>
                </c:pt>
                <c:pt idx="225">
                  <c:v>7</c:v>
                </c:pt>
                <c:pt idx="226">
                  <c:v>7</c:v>
                </c:pt>
                <c:pt idx="227">
                  <c:v>7</c:v>
                </c:pt>
                <c:pt idx="228">
                  <c:v>7</c:v>
                </c:pt>
                <c:pt idx="229">
                  <c:v>7</c:v>
                </c:pt>
                <c:pt idx="230">
                  <c:v>7</c:v>
                </c:pt>
                <c:pt idx="231">
                  <c:v>7</c:v>
                </c:pt>
                <c:pt idx="232">
                  <c:v>7</c:v>
                </c:pt>
                <c:pt idx="233">
                  <c:v>7</c:v>
                </c:pt>
                <c:pt idx="234">
                  <c:v>7</c:v>
                </c:pt>
                <c:pt idx="235">
                  <c:v>7</c:v>
                </c:pt>
                <c:pt idx="236">
                  <c:v>7</c:v>
                </c:pt>
                <c:pt idx="237">
                  <c:v>8</c:v>
                </c:pt>
                <c:pt idx="238">
                  <c:v>8</c:v>
                </c:pt>
                <c:pt idx="239">
                  <c:v>8</c:v>
                </c:pt>
                <c:pt idx="240">
                  <c:v>8</c:v>
                </c:pt>
                <c:pt idx="241">
                  <c:v>8</c:v>
                </c:pt>
                <c:pt idx="242">
                  <c:v>8</c:v>
                </c:pt>
                <c:pt idx="243">
                  <c:v>8</c:v>
                </c:pt>
                <c:pt idx="244">
                  <c:v>8</c:v>
                </c:pt>
                <c:pt idx="245">
                  <c:v>8</c:v>
                </c:pt>
                <c:pt idx="246">
                  <c:v>8</c:v>
                </c:pt>
                <c:pt idx="247">
                  <c:v>8</c:v>
                </c:pt>
                <c:pt idx="248">
                  <c:v>8</c:v>
                </c:pt>
                <c:pt idx="249">
                  <c:v>8</c:v>
                </c:pt>
                <c:pt idx="250">
                  <c:v>8</c:v>
                </c:pt>
                <c:pt idx="251">
                  <c:v>8</c:v>
                </c:pt>
                <c:pt idx="252">
                  <c:v>8</c:v>
                </c:pt>
                <c:pt idx="253">
                  <c:v>8</c:v>
                </c:pt>
                <c:pt idx="254">
                  <c:v>8</c:v>
                </c:pt>
                <c:pt idx="255">
                  <c:v>8</c:v>
                </c:pt>
                <c:pt idx="256">
                  <c:v>8</c:v>
                </c:pt>
                <c:pt idx="257">
                  <c:v>8</c:v>
                </c:pt>
                <c:pt idx="258">
                  <c:v>8</c:v>
                </c:pt>
                <c:pt idx="259">
                  <c:v>8</c:v>
                </c:pt>
                <c:pt idx="260">
                  <c:v>8</c:v>
                </c:pt>
                <c:pt idx="261">
                  <c:v>8</c:v>
                </c:pt>
                <c:pt idx="262">
                  <c:v>8</c:v>
                </c:pt>
                <c:pt idx="263">
                  <c:v>8</c:v>
                </c:pt>
                <c:pt idx="264">
                  <c:v>8</c:v>
                </c:pt>
                <c:pt idx="265">
                  <c:v>8</c:v>
                </c:pt>
                <c:pt idx="266">
                  <c:v>8</c:v>
                </c:pt>
                <c:pt idx="267">
                  <c:v>8</c:v>
                </c:pt>
                <c:pt idx="268">
                  <c:v>8</c:v>
                </c:pt>
                <c:pt idx="269">
                  <c:v>8</c:v>
                </c:pt>
                <c:pt idx="270">
                  <c:v>8</c:v>
                </c:pt>
                <c:pt idx="271">
                  <c:v>8</c:v>
                </c:pt>
                <c:pt idx="272">
                  <c:v>8</c:v>
                </c:pt>
                <c:pt idx="273">
                  <c:v>8</c:v>
                </c:pt>
                <c:pt idx="274">
                  <c:v>8</c:v>
                </c:pt>
                <c:pt idx="275">
                  <c:v>8</c:v>
                </c:pt>
                <c:pt idx="276">
                  <c:v>8</c:v>
                </c:pt>
                <c:pt idx="277">
                  <c:v>8</c:v>
                </c:pt>
                <c:pt idx="278">
                  <c:v>8</c:v>
                </c:pt>
                <c:pt idx="279">
                  <c:v>8</c:v>
                </c:pt>
                <c:pt idx="280">
                  <c:v>8</c:v>
                </c:pt>
                <c:pt idx="281">
                  <c:v>8</c:v>
                </c:pt>
                <c:pt idx="282">
                  <c:v>8</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8</c:v>
                </c:pt>
                <c:pt idx="305">
                  <c:v>8</c:v>
                </c:pt>
                <c:pt idx="306">
                  <c:v>8</c:v>
                </c:pt>
                <c:pt idx="307">
                  <c:v>8</c:v>
                </c:pt>
                <c:pt idx="308">
                  <c:v>8</c:v>
                </c:pt>
                <c:pt idx="309">
                  <c:v>8</c:v>
                </c:pt>
                <c:pt idx="310">
                  <c:v>8</c:v>
                </c:pt>
                <c:pt idx="311">
                  <c:v>8</c:v>
                </c:pt>
                <c:pt idx="312">
                  <c:v>8</c:v>
                </c:pt>
                <c:pt idx="313">
                  <c:v>8</c:v>
                </c:pt>
                <c:pt idx="314">
                  <c:v>8</c:v>
                </c:pt>
                <c:pt idx="315">
                  <c:v>8</c:v>
                </c:pt>
                <c:pt idx="316">
                  <c:v>8</c:v>
                </c:pt>
                <c:pt idx="317">
                  <c:v>8</c:v>
                </c:pt>
                <c:pt idx="318">
                  <c:v>8</c:v>
                </c:pt>
                <c:pt idx="319">
                  <c:v>8</c:v>
                </c:pt>
                <c:pt idx="320">
                  <c:v>8</c:v>
                </c:pt>
                <c:pt idx="321">
                  <c:v>8</c:v>
                </c:pt>
                <c:pt idx="322">
                  <c:v>8</c:v>
                </c:pt>
                <c:pt idx="323">
                  <c:v>8</c:v>
                </c:pt>
                <c:pt idx="324">
                  <c:v>8</c:v>
                </c:pt>
                <c:pt idx="325">
                  <c:v>8</c:v>
                </c:pt>
                <c:pt idx="326">
                  <c:v>8</c:v>
                </c:pt>
                <c:pt idx="327">
                  <c:v>8</c:v>
                </c:pt>
                <c:pt idx="328">
                  <c:v>8</c:v>
                </c:pt>
                <c:pt idx="329">
                  <c:v>8</c:v>
                </c:pt>
                <c:pt idx="330">
                  <c:v>8</c:v>
                </c:pt>
                <c:pt idx="331">
                  <c:v>8</c:v>
                </c:pt>
                <c:pt idx="332">
                  <c:v>8</c:v>
                </c:pt>
                <c:pt idx="333">
                  <c:v>8</c:v>
                </c:pt>
                <c:pt idx="334">
                  <c:v>8</c:v>
                </c:pt>
                <c:pt idx="335">
                  <c:v>8</c:v>
                </c:pt>
                <c:pt idx="336">
                  <c:v>8</c:v>
                </c:pt>
                <c:pt idx="337">
                  <c:v>8</c:v>
                </c:pt>
                <c:pt idx="338">
                  <c:v>8</c:v>
                </c:pt>
                <c:pt idx="339">
                  <c:v>8</c:v>
                </c:pt>
                <c:pt idx="340">
                  <c:v>8</c:v>
                </c:pt>
                <c:pt idx="341">
                  <c:v>8</c:v>
                </c:pt>
                <c:pt idx="342">
                  <c:v>9</c:v>
                </c:pt>
                <c:pt idx="343">
                  <c:v>9</c:v>
                </c:pt>
                <c:pt idx="344">
                  <c:v>9</c:v>
                </c:pt>
                <c:pt idx="345">
                  <c:v>9</c:v>
                </c:pt>
                <c:pt idx="346">
                  <c:v>9</c:v>
                </c:pt>
                <c:pt idx="347">
                  <c:v>9</c:v>
                </c:pt>
                <c:pt idx="348">
                  <c:v>9</c:v>
                </c:pt>
                <c:pt idx="349">
                  <c:v>9</c:v>
                </c:pt>
                <c:pt idx="350">
                  <c:v>9</c:v>
                </c:pt>
                <c:pt idx="351">
                  <c:v>9</c:v>
                </c:pt>
                <c:pt idx="352">
                  <c:v>9</c:v>
                </c:pt>
                <c:pt idx="353">
                  <c:v>9</c:v>
                </c:pt>
                <c:pt idx="354">
                  <c:v>9</c:v>
                </c:pt>
                <c:pt idx="355">
                  <c:v>9</c:v>
                </c:pt>
                <c:pt idx="356">
                  <c:v>9</c:v>
                </c:pt>
                <c:pt idx="357">
                  <c:v>9</c:v>
                </c:pt>
                <c:pt idx="358">
                  <c:v>9</c:v>
                </c:pt>
                <c:pt idx="359">
                  <c:v>9</c:v>
                </c:pt>
                <c:pt idx="360">
                  <c:v>9</c:v>
                </c:pt>
                <c:pt idx="361">
                  <c:v>9</c:v>
                </c:pt>
                <c:pt idx="362">
                  <c:v>9</c:v>
                </c:pt>
                <c:pt idx="363">
                  <c:v>9</c:v>
                </c:pt>
                <c:pt idx="364">
                  <c:v>9</c:v>
                </c:pt>
                <c:pt idx="365">
                  <c:v>9</c:v>
                </c:pt>
                <c:pt idx="366">
                  <c:v>9</c:v>
                </c:pt>
                <c:pt idx="367">
                  <c:v>9</c:v>
                </c:pt>
                <c:pt idx="368">
                  <c:v>9</c:v>
                </c:pt>
                <c:pt idx="369">
                  <c:v>9</c:v>
                </c:pt>
                <c:pt idx="370">
                  <c:v>9</c:v>
                </c:pt>
                <c:pt idx="371">
                  <c:v>9</c:v>
                </c:pt>
                <c:pt idx="372">
                  <c:v>9</c:v>
                </c:pt>
                <c:pt idx="373">
                  <c:v>9</c:v>
                </c:pt>
                <c:pt idx="374">
                  <c:v>9</c:v>
                </c:pt>
                <c:pt idx="375">
                  <c:v>9</c:v>
                </c:pt>
                <c:pt idx="376">
                  <c:v>9</c:v>
                </c:pt>
                <c:pt idx="377">
                  <c:v>9</c:v>
                </c:pt>
                <c:pt idx="378">
                  <c:v>9</c:v>
                </c:pt>
                <c:pt idx="379">
                  <c:v>9</c:v>
                </c:pt>
                <c:pt idx="380">
                  <c:v>9</c:v>
                </c:pt>
                <c:pt idx="381">
                  <c:v>9</c:v>
                </c:pt>
                <c:pt idx="382">
                  <c:v>9</c:v>
                </c:pt>
                <c:pt idx="383">
                  <c:v>9</c:v>
                </c:pt>
                <c:pt idx="384">
                  <c:v>9</c:v>
                </c:pt>
                <c:pt idx="385">
                  <c:v>9</c:v>
                </c:pt>
                <c:pt idx="386">
                  <c:v>9</c:v>
                </c:pt>
                <c:pt idx="387">
                  <c:v>9</c:v>
                </c:pt>
                <c:pt idx="388">
                  <c:v>9</c:v>
                </c:pt>
                <c:pt idx="389">
                  <c:v>9</c:v>
                </c:pt>
                <c:pt idx="390">
                  <c:v>9</c:v>
                </c:pt>
                <c:pt idx="391">
                  <c:v>9</c:v>
                </c:pt>
                <c:pt idx="392">
                  <c:v>9</c:v>
                </c:pt>
                <c:pt idx="393">
                  <c:v>9</c:v>
                </c:pt>
                <c:pt idx="394">
                  <c:v>9</c:v>
                </c:pt>
                <c:pt idx="395">
                  <c:v>9</c:v>
                </c:pt>
                <c:pt idx="396">
                  <c:v>9</c:v>
                </c:pt>
                <c:pt idx="397">
                  <c:v>9</c:v>
                </c:pt>
                <c:pt idx="398">
                  <c:v>9</c:v>
                </c:pt>
                <c:pt idx="399">
                  <c:v>9</c:v>
                </c:pt>
                <c:pt idx="400">
                  <c:v>9</c:v>
                </c:pt>
                <c:pt idx="401">
                  <c:v>9</c:v>
                </c:pt>
                <c:pt idx="402">
                  <c:v>9</c:v>
                </c:pt>
                <c:pt idx="403">
                  <c:v>9</c:v>
                </c:pt>
                <c:pt idx="404">
                  <c:v>9</c:v>
                </c:pt>
                <c:pt idx="405">
                  <c:v>10</c:v>
                </c:pt>
                <c:pt idx="406">
                  <c:v>10</c:v>
                </c:pt>
                <c:pt idx="407">
                  <c:v>10</c:v>
                </c:pt>
                <c:pt idx="408">
                  <c:v>10</c:v>
                </c:pt>
                <c:pt idx="409">
                  <c:v>10</c:v>
                </c:pt>
                <c:pt idx="410">
                  <c:v>10</c:v>
                </c:pt>
                <c:pt idx="411">
                  <c:v>10</c:v>
                </c:pt>
                <c:pt idx="412">
                  <c:v>10</c:v>
                </c:pt>
                <c:pt idx="413">
                  <c:v>10</c:v>
                </c:pt>
                <c:pt idx="414">
                  <c:v>10</c:v>
                </c:pt>
                <c:pt idx="415">
                  <c:v>10</c:v>
                </c:pt>
                <c:pt idx="416">
                  <c:v>10</c:v>
                </c:pt>
                <c:pt idx="417">
                  <c:v>10</c:v>
                </c:pt>
                <c:pt idx="418">
                  <c:v>10</c:v>
                </c:pt>
                <c:pt idx="419">
                  <c:v>10</c:v>
                </c:pt>
                <c:pt idx="420">
                  <c:v>10</c:v>
                </c:pt>
                <c:pt idx="421">
                  <c:v>10</c:v>
                </c:pt>
                <c:pt idx="422">
                  <c:v>10</c:v>
                </c:pt>
                <c:pt idx="423">
                  <c:v>10</c:v>
                </c:pt>
                <c:pt idx="424">
                  <c:v>10</c:v>
                </c:pt>
                <c:pt idx="425">
                  <c:v>10</c:v>
                </c:pt>
                <c:pt idx="426">
                  <c:v>10</c:v>
                </c:pt>
                <c:pt idx="427">
                  <c:v>10</c:v>
                </c:pt>
                <c:pt idx="428">
                  <c:v>10</c:v>
                </c:pt>
                <c:pt idx="429">
                  <c:v>10</c:v>
                </c:pt>
                <c:pt idx="430">
                  <c:v>10</c:v>
                </c:pt>
                <c:pt idx="431">
                  <c:v>10</c:v>
                </c:pt>
                <c:pt idx="432">
                  <c:v>10</c:v>
                </c:pt>
                <c:pt idx="433">
                  <c:v>10</c:v>
                </c:pt>
                <c:pt idx="434">
                  <c:v>10</c:v>
                </c:pt>
                <c:pt idx="435">
                  <c:v>10</c:v>
                </c:pt>
                <c:pt idx="436">
                  <c:v>10</c:v>
                </c:pt>
                <c:pt idx="437">
                  <c:v>10</c:v>
                </c:pt>
                <c:pt idx="438">
                  <c:v>10</c:v>
                </c:pt>
                <c:pt idx="439">
                  <c:v>10</c:v>
                </c:pt>
                <c:pt idx="440">
                  <c:v>10</c:v>
                </c:pt>
                <c:pt idx="441">
                  <c:v>10</c:v>
                </c:pt>
                <c:pt idx="442">
                  <c:v>10</c:v>
                </c:pt>
                <c:pt idx="443">
                  <c:v>10</c:v>
                </c:pt>
                <c:pt idx="444">
                  <c:v>10</c:v>
                </c:pt>
                <c:pt idx="445">
                  <c:v>10</c:v>
                </c:pt>
                <c:pt idx="446">
                  <c:v>10</c:v>
                </c:pt>
                <c:pt idx="447">
                  <c:v>10</c:v>
                </c:pt>
                <c:pt idx="448">
                  <c:v>10</c:v>
                </c:pt>
                <c:pt idx="449">
                  <c:v>10</c:v>
                </c:pt>
                <c:pt idx="450">
                  <c:v>10</c:v>
                </c:pt>
                <c:pt idx="451">
                  <c:v>10</c:v>
                </c:pt>
                <c:pt idx="452">
                  <c:v>10</c:v>
                </c:pt>
                <c:pt idx="453">
                  <c:v>10</c:v>
                </c:pt>
                <c:pt idx="454">
                  <c:v>10</c:v>
                </c:pt>
                <c:pt idx="455">
                  <c:v>10</c:v>
                </c:pt>
                <c:pt idx="456">
                  <c:v>10</c:v>
                </c:pt>
                <c:pt idx="457">
                  <c:v>10</c:v>
                </c:pt>
                <c:pt idx="458">
                  <c:v>10</c:v>
                </c:pt>
                <c:pt idx="459">
                  <c:v>10</c:v>
                </c:pt>
                <c:pt idx="460">
                  <c:v>10</c:v>
                </c:pt>
                <c:pt idx="461">
                  <c:v>10</c:v>
                </c:pt>
                <c:pt idx="462">
                  <c:v>10</c:v>
                </c:pt>
                <c:pt idx="463">
                  <c:v>10</c:v>
                </c:pt>
                <c:pt idx="464">
                  <c:v>10</c:v>
                </c:pt>
                <c:pt idx="465">
                  <c:v>10</c:v>
                </c:pt>
                <c:pt idx="466">
                  <c:v>10</c:v>
                </c:pt>
                <c:pt idx="467">
                  <c:v>10</c:v>
                </c:pt>
                <c:pt idx="468">
                  <c:v>10</c:v>
                </c:pt>
                <c:pt idx="469">
                  <c:v>10</c:v>
                </c:pt>
                <c:pt idx="470">
                  <c:v>10</c:v>
                </c:pt>
                <c:pt idx="471">
                  <c:v>10</c:v>
                </c:pt>
                <c:pt idx="472">
                  <c:v>10</c:v>
                </c:pt>
                <c:pt idx="473">
                  <c:v>10</c:v>
                </c:pt>
                <c:pt idx="474">
                  <c:v>10</c:v>
                </c:pt>
                <c:pt idx="475">
                  <c:v>10</c:v>
                </c:pt>
                <c:pt idx="476">
                  <c:v>10</c:v>
                </c:pt>
                <c:pt idx="477">
                  <c:v>10</c:v>
                </c:pt>
                <c:pt idx="478">
                  <c:v>10</c:v>
                </c:pt>
                <c:pt idx="479">
                  <c:v>10</c:v>
                </c:pt>
                <c:pt idx="480">
                  <c:v>10</c:v>
                </c:pt>
                <c:pt idx="481">
                  <c:v>10</c:v>
                </c:pt>
                <c:pt idx="482">
                  <c:v>10</c:v>
                </c:pt>
                <c:pt idx="483">
                  <c:v>10</c:v>
                </c:pt>
                <c:pt idx="484">
                  <c:v>10</c:v>
                </c:pt>
                <c:pt idx="485">
                  <c:v>10</c:v>
                </c:pt>
                <c:pt idx="486">
                  <c:v>10</c:v>
                </c:pt>
                <c:pt idx="487">
                  <c:v>10</c:v>
                </c:pt>
                <c:pt idx="488">
                  <c:v>10</c:v>
                </c:pt>
                <c:pt idx="489">
                  <c:v>10</c:v>
                </c:pt>
                <c:pt idx="490">
                  <c:v>10</c:v>
                </c:pt>
                <c:pt idx="491">
                  <c:v>10</c:v>
                </c:pt>
                <c:pt idx="492">
                  <c:v>11</c:v>
                </c:pt>
                <c:pt idx="493">
                  <c:v>11</c:v>
                </c:pt>
                <c:pt idx="494">
                  <c:v>11</c:v>
                </c:pt>
                <c:pt idx="495">
                  <c:v>11</c:v>
                </c:pt>
                <c:pt idx="496">
                  <c:v>11</c:v>
                </c:pt>
                <c:pt idx="497">
                  <c:v>11</c:v>
                </c:pt>
                <c:pt idx="498">
                  <c:v>11</c:v>
                </c:pt>
                <c:pt idx="499">
                  <c:v>11</c:v>
                </c:pt>
                <c:pt idx="500">
                  <c:v>11</c:v>
                </c:pt>
                <c:pt idx="501">
                  <c:v>11</c:v>
                </c:pt>
                <c:pt idx="502">
                  <c:v>11</c:v>
                </c:pt>
                <c:pt idx="503">
                  <c:v>11</c:v>
                </c:pt>
                <c:pt idx="504">
                  <c:v>11</c:v>
                </c:pt>
                <c:pt idx="505">
                  <c:v>11</c:v>
                </c:pt>
                <c:pt idx="506">
                  <c:v>11</c:v>
                </c:pt>
                <c:pt idx="507">
                  <c:v>11</c:v>
                </c:pt>
                <c:pt idx="508">
                  <c:v>11</c:v>
                </c:pt>
                <c:pt idx="509">
                  <c:v>11</c:v>
                </c:pt>
                <c:pt idx="510">
                  <c:v>11</c:v>
                </c:pt>
                <c:pt idx="511">
                  <c:v>11</c:v>
                </c:pt>
                <c:pt idx="512">
                  <c:v>11</c:v>
                </c:pt>
                <c:pt idx="513">
                  <c:v>11</c:v>
                </c:pt>
                <c:pt idx="514">
                  <c:v>11</c:v>
                </c:pt>
                <c:pt idx="515">
                  <c:v>11</c:v>
                </c:pt>
                <c:pt idx="516">
                  <c:v>11</c:v>
                </c:pt>
                <c:pt idx="517">
                  <c:v>11</c:v>
                </c:pt>
                <c:pt idx="518">
                  <c:v>11</c:v>
                </c:pt>
                <c:pt idx="519">
                  <c:v>11</c:v>
                </c:pt>
                <c:pt idx="520">
                  <c:v>11</c:v>
                </c:pt>
                <c:pt idx="521">
                  <c:v>11</c:v>
                </c:pt>
                <c:pt idx="522">
                  <c:v>11</c:v>
                </c:pt>
                <c:pt idx="523">
                  <c:v>11</c:v>
                </c:pt>
                <c:pt idx="524">
                  <c:v>11</c:v>
                </c:pt>
                <c:pt idx="525">
                  <c:v>11</c:v>
                </c:pt>
                <c:pt idx="526">
                  <c:v>11</c:v>
                </c:pt>
                <c:pt idx="527">
                  <c:v>11</c:v>
                </c:pt>
                <c:pt idx="528">
                  <c:v>11</c:v>
                </c:pt>
                <c:pt idx="529">
                  <c:v>11</c:v>
                </c:pt>
                <c:pt idx="530">
                  <c:v>11</c:v>
                </c:pt>
                <c:pt idx="531">
                  <c:v>11</c:v>
                </c:pt>
                <c:pt idx="532">
                  <c:v>11</c:v>
                </c:pt>
                <c:pt idx="533">
                  <c:v>11</c:v>
                </c:pt>
                <c:pt idx="534">
                  <c:v>11</c:v>
                </c:pt>
                <c:pt idx="535">
                  <c:v>11</c:v>
                </c:pt>
                <c:pt idx="536">
                  <c:v>11</c:v>
                </c:pt>
                <c:pt idx="537">
                  <c:v>11</c:v>
                </c:pt>
                <c:pt idx="538">
                  <c:v>11</c:v>
                </c:pt>
                <c:pt idx="539">
                  <c:v>11</c:v>
                </c:pt>
                <c:pt idx="540">
                  <c:v>11</c:v>
                </c:pt>
                <c:pt idx="541">
                  <c:v>11</c:v>
                </c:pt>
                <c:pt idx="542">
                  <c:v>11</c:v>
                </c:pt>
                <c:pt idx="543">
                  <c:v>11</c:v>
                </c:pt>
                <c:pt idx="544">
                  <c:v>11</c:v>
                </c:pt>
                <c:pt idx="545">
                  <c:v>11</c:v>
                </c:pt>
                <c:pt idx="546">
                  <c:v>11</c:v>
                </c:pt>
                <c:pt idx="547">
                  <c:v>11</c:v>
                </c:pt>
                <c:pt idx="548">
                  <c:v>11</c:v>
                </c:pt>
                <c:pt idx="549">
                  <c:v>11</c:v>
                </c:pt>
                <c:pt idx="550">
                  <c:v>11</c:v>
                </c:pt>
                <c:pt idx="551">
                  <c:v>11</c:v>
                </c:pt>
                <c:pt idx="552">
                  <c:v>11</c:v>
                </c:pt>
                <c:pt idx="553">
                  <c:v>11</c:v>
                </c:pt>
                <c:pt idx="554">
                  <c:v>11</c:v>
                </c:pt>
                <c:pt idx="555">
                  <c:v>11</c:v>
                </c:pt>
                <c:pt idx="556">
                  <c:v>11</c:v>
                </c:pt>
                <c:pt idx="557">
                  <c:v>11</c:v>
                </c:pt>
                <c:pt idx="558">
                  <c:v>11</c:v>
                </c:pt>
                <c:pt idx="559">
                  <c:v>11</c:v>
                </c:pt>
                <c:pt idx="560">
                  <c:v>11</c:v>
                </c:pt>
                <c:pt idx="561">
                  <c:v>11</c:v>
                </c:pt>
                <c:pt idx="562">
                  <c:v>11</c:v>
                </c:pt>
                <c:pt idx="563">
                  <c:v>11</c:v>
                </c:pt>
                <c:pt idx="564">
                  <c:v>11</c:v>
                </c:pt>
                <c:pt idx="565">
                  <c:v>11</c:v>
                </c:pt>
                <c:pt idx="566">
                  <c:v>11</c:v>
                </c:pt>
                <c:pt idx="567">
                  <c:v>11</c:v>
                </c:pt>
                <c:pt idx="568">
                  <c:v>11</c:v>
                </c:pt>
                <c:pt idx="569">
                  <c:v>11</c:v>
                </c:pt>
                <c:pt idx="570">
                  <c:v>11</c:v>
                </c:pt>
                <c:pt idx="571">
                  <c:v>11</c:v>
                </c:pt>
                <c:pt idx="572">
                  <c:v>11</c:v>
                </c:pt>
                <c:pt idx="573">
                  <c:v>11</c:v>
                </c:pt>
                <c:pt idx="574">
                  <c:v>11</c:v>
                </c:pt>
                <c:pt idx="575">
                  <c:v>11</c:v>
                </c:pt>
                <c:pt idx="576">
                  <c:v>11</c:v>
                </c:pt>
                <c:pt idx="577">
                  <c:v>11</c:v>
                </c:pt>
                <c:pt idx="578">
                  <c:v>11</c:v>
                </c:pt>
                <c:pt idx="579">
                  <c:v>11</c:v>
                </c:pt>
                <c:pt idx="580">
                  <c:v>11</c:v>
                </c:pt>
                <c:pt idx="581">
                  <c:v>11</c:v>
                </c:pt>
                <c:pt idx="582">
                  <c:v>11</c:v>
                </c:pt>
                <c:pt idx="583">
                  <c:v>11</c:v>
                </c:pt>
                <c:pt idx="584">
                  <c:v>11</c:v>
                </c:pt>
                <c:pt idx="585">
                  <c:v>11</c:v>
                </c:pt>
                <c:pt idx="586">
                  <c:v>11</c:v>
                </c:pt>
                <c:pt idx="587">
                  <c:v>11</c:v>
                </c:pt>
                <c:pt idx="588">
                  <c:v>11</c:v>
                </c:pt>
                <c:pt idx="589">
                  <c:v>11</c:v>
                </c:pt>
                <c:pt idx="590">
                  <c:v>11</c:v>
                </c:pt>
                <c:pt idx="591">
                  <c:v>11</c:v>
                </c:pt>
                <c:pt idx="592">
                  <c:v>11</c:v>
                </c:pt>
                <c:pt idx="593">
                  <c:v>11</c:v>
                </c:pt>
                <c:pt idx="594">
                  <c:v>11</c:v>
                </c:pt>
                <c:pt idx="595">
                  <c:v>11</c:v>
                </c:pt>
                <c:pt idx="596">
                  <c:v>11</c:v>
                </c:pt>
                <c:pt idx="597">
                  <c:v>11</c:v>
                </c:pt>
                <c:pt idx="598">
                  <c:v>11</c:v>
                </c:pt>
                <c:pt idx="599">
                  <c:v>11</c:v>
                </c:pt>
                <c:pt idx="600">
                  <c:v>11</c:v>
                </c:pt>
                <c:pt idx="601">
                  <c:v>11</c:v>
                </c:pt>
                <c:pt idx="602">
                  <c:v>11</c:v>
                </c:pt>
                <c:pt idx="603">
                  <c:v>11</c:v>
                </c:pt>
                <c:pt idx="604">
                  <c:v>11</c:v>
                </c:pt>
                <c:pt idx="605">
                  <c:v>12</c:v>
                </c:pt>
                <c:pt idx="606">
                  <c:v>12</c:v>
                </c:pt>
                <c:pt idx="607">
                  <c:v>12</c:v>
                </c:pt>
                <c:pt idx="608">
                  <c:v>12</c:v>
                </c:pt>
                <c:pt idx="609">
                  <c:v>12</c:v>
                </c:pt>
                <c:pt idx="610">
                  <c:v>12</c:v>
                </c:pt>
                <c:pt idx="611">
                  <c:v>12</c:v>
                </c:pt>
                <c:pt idx="612">
                  <c:v>12</c:v>
                </c:pt>
                <c:pt idx="613">
                  <c:v>12</c:v>
                </c:pt>
                <c:pt idx="614">
                  <c:v>12</c:v>
                </c:pt>
                <c:pt idx="615">
                  <c:v>12</c:v>
                </c:pt>
                <c:pt idx="616">
                  <c:v>12</c:v>
                </c:pt>
                <c:pt idx="617">
                  <c:v>12</c:v>
                </c:pt>
                <c:pt idx="618">
                  <c:v>13</c:v>
                </c:pt>
                <c:pt idx="619">
                  <c:v>13</c:v>
                </c:pt>
                <c:pt idx="620">
                  <c:v>13</c:v>
                </c:pt>
                <c:pt idx="621">
                  <c:v>13</c:v>
                </c:pt>
                <c:pt idx="622">
                  <c:v>13</c:v>
                </c:pt>
                <c:pt idx="623">
                  <c:v>13</c:v>
                </c:pt>
                <c:pt idx="624">
                  <c:v>13</c:v>
                </c:pt>
                <c:pt idx="625">
                  <c:v>13</c:v>
                </c:pt>
                <c:pt idx="626">
                  <c:v>13</c:v>
                </c:pt>
                <c:pt idx="627">
                  <c:v>13</c:v>
                </c:pt>
                <c:pt idx="628">
                  <c:v>13</c:v>
                </c:pt>
                <c:pt idx="629">
                  <c:v>13</c:v>
                </c:pt>
                <c:pt idx="630">
                  <c:v>13</c:v>
                </c:pt>
                <c:pt idx="631">
                  <c:v>13</c:v>
                </c:pt>
                <c:pt idx="632">
                  <c:v>13</c:v>
                </c:pt>
                <c:pt idx="633">
                  <c:v>13</c:v>
                </c:pt>
                <c:pt idx="634">
                  <c:v>13</c:v>
                </c:pt>
                <c:pt idx="635">
                  <c:v>13</c:v>
                </c:pt>
                <c:pt idx="636">
                  <c:v>13</c:v>
                </c:pt>
                <c:pt idx="637">
                  <c:v>13</c:v>
                </c:pt>
                <c:pt idx="638">
                  <c:v>13</c:v>
                </c:pt>
                <c:pt idx="639">
                  <c:v>13</c:v>
                </c:pt>
                <c:pt idx="640">
                  <c:v>13</c:v>
                </c:pt>
                <c:pt idx="641">
                  <c:v>13</c:v>
                </c:pt>
                <c:pt idx="642">
                  <c:v>13</c:v>
                </c:pt>
                <c:pt idx="643">
                  <c:v>13</c:v>
                </c:pt>
                <c:pt idx="644">
                  <c:v>13</c:v>
                </c:pt>
                <c:pt idx="645">
                  <c:v>13</c:v>
                </c:pt>
                <c:pt idx="646">
                  <c:v>13</c:v>
                </c:pt>
                <c:pt idx="647">
                  <c:v>13</c:v>
                </c:pt>
                <c:pt idx="648">
                  <c:v>13</c:v>
                </c:pt>
                <c:pt idx="649">
                  <c:v>13</c:v>
                </c:pt>
                <c:pt idx="650">
                  <c:v>13</c:v>
                </c:pt>
                <c:pt idx="651">
                  <c:v>13</c:v>
                </c:pt>
                <c:pt idx="652">
                  <c:v>13</c:v>
                </c:pt>
                <c:pt idx="653">
                  <c:v>13</c:v>
                </c:pt>
                <c:pt idx="654">
                  <c:v>13</c:v>
                </c:pt>
                <c:pt idx="655">
                  <c:v>13</c:v>
                </c:pt>
                <c:pt idx="656">
                  <c:v>13</c:v>
                </c:pt>
                <c:pt idx="657">
                  <c:v>13</c:v>
                </c:pt>
                <c:pt idx="658">
                  <c:v>13</c:v>
                </c:pt>
                <c:pt idx="659">
                  <c:v>13</c:v>
                </c:pt>
                <c:pt idx="660">
                  <c:v>13</c:v>
                </c:pt>
                <c:pt idx="661">
                  <c:v>13</c:v>
                </c:pt>
                <c:pt idx="662">
                  <c:v>13</c:v>
                </c:pt>
                <c:pt idx="663">
                  <c:v>13</c:v>
                </c:pt>
                <c:pt idx="664">
                  <c:v>14</c:v>
                </c:pt>
                <c:pt idx="665">
                  <c:v>14</c:v>
                </c:pt>
                <c:pt idx="666">
                  <c:v>14</c:v>
                </c:pt>
                <c:pt idx="667">
                  <c:v>14</c:v>
                </c:pt>
                <c:pt idx="668">
                  <c:v>14</c:v>
                </c:pt>
                <c:pt idx="669">
                  <c:v>14</c:v>
                </c:pt>
                <c:pt idx="670">
                  <c:v>14</c:v>
                </c:pt>
                <c:pt idx="671">
                  <c:v>14</c:v>
                </c:pt>
                <c:pt idx="672">
                  <c:v>14</c:v>
                </c:pt>
                <c:pt idx="673">
                  <c:v>14</c:v>
                </c:pt>
                <c:pt idx="674">
                  <c:v>14</c:v>
                </c:pt>
                <c:pt idx="675">
                  <c:v>14</c:v>
                </c:pt>
                <c:pt idx="676">
                  <c:v>14</c:v>
                </c:pt>
                <c:pt idx="677">
                  <c:v>14</c:v>
                </c:pt>
                <c:pt idx="678">
                  <c:v>14</c:v>
                </c:pt>
                <c:pt idx="679">
                  <c:v>14</c:v>
                </c:pt>
                <c:pt idx="680">
                  <c:v>14</c:v>
                </c:pt>
                <c:pt idx="681">
                  <c:v>14</c:v>
                </c:pt>
                <c:pt idx="682">
                  <c:v>14</c:v>
                </c:pt>
                <c:pt idx="683">
                  <c:v>14</c:v>
                </c:pt>
                <c:pt idx="684">
                  <c:v>14</c:v>
                </c:pt>
                <c:pt idx="685">
                  <c:v>14</c:v>
                </c:pt>
                <c:pt idx="686">
                  <c:v>14</c:v>
                </c:pt>
                <c:pt idx="687">
                  <c:v>14</c:v>
                </c:pt>
                <c:pt idx="688">
                  <c:v>14</c:v>
                </c:pt>
                <c:pt idx="689">
                  <c:v>14</c:v>
                </c:pt>
                <c:pt idx="690">
                  <c:v>14</c:v>
                </c:pt>
                <c:pt idx="691">
                  <c:v>14</c:v>
                </c:pt>
                <c:pt idx="692">
                  <c:v>14</c:v>
                </c:pt>
                <c:pt idx="693">
                  <c:v>14</c:v>
                </c:pt>
                <c:pt idx="694">
                  <c:v>14</c:v>
                </c:pt>
                <c:pt idx="695">
                  <c:v>14</c:v>
                </c:pt>
                <c:pt idx="696">
                  <c:v>14</c:v>
                </c:pt>
                <c:pt idx="697">
                  <c:v>14</c:v>
                </c:pt>
                <c:pt idx="698">
                  <c:v>14</c:v>
                </c:pt>
                <c:pt idx="699">
                  <c:v>14</c:v>
                </c:pt>
                <c:pt idx="700">
                  <c:v>14</c:v>
                </c:pt>
                <c:pt idx="701">
                  <c:v>14</c:v>
                </c:pt>
                <c:pt idx="702">
                  <c:v>14</c:v>
                </c:pt>
                <c:pt idx="703">
                  <c:v>14</c:v>
                </c:pt>
                <c:pt idx="704">
                  <c:v>14</c:v>
                </c:pt>
                <c:pt idx="705">
                  <c:v>14</c:v>
                </c:pt>
                <c:pt idx="706">
                  <c:v>14</c:v>
                </c:pt>
                <c:pt idx="707">
                  <c:v>14</c:v>
                </c:pt>
                <c:pt idx="708">
                  <c:v>14</c:v>
                </c:pt>
                <c:pt idx="709">
                  <c:v>14</c:v>
                </c:pt>
                <c:pt idx="710">
                  <c:v>14</c:v>
                </c:pt>
                <c:pt idx="711">
                  <c:v>14</c:v>
                </c:pt>
                <c:pt idx="712">
                  <c:v>14</c:v>
                </c:pt>
                <c:pt idx="713">
                  <c:v>14</c:v>
                </c:pt>
                <c:pt idx="714">
                  <c:v>14</c:v>
                </c:pt>
                <c:pt idx="715">
                  <c:v>14</c:v>
                </c:pt>
                <c:pt idx="716">
                  <c:v>14</c:v>
                </c:pt>
                <c:pt idx="717">
                  <c:v>14</c:v>
                </c:pt>
                <c:pt idx="718">
                  <c:v>14</c:v>
                </c:pt>
                <c:pt idx="719">
                  <c:v>14</c:v>
                </c:pt>
                <c:pt idx="720">
                  <c:v>15</c:v>
                </c:pt>
                <c:pt idx="721">
                  <c:v>15</c:v>
                </c:pt>
                <c:pt idx="722">
                  <c:v>15</c:v>
                </c:pt>
                <c:pt idx="723">
                  <c:v>15</c:v>
                </c:pt>
                <c:pt idx="724">
                  <c:v>15</c:v>
                </c:pt>
                <c:pt idx="725">
                  <c:v>15</c:v>
                </c:pt>
                <c:pt idx="726">
                  <c:v>15</c:v>
                </c:pt>
                <c:pt idx="727">
                  <c:v>15</c:v>
                </c:pt>
                <c:pt idx="728">
                  <c:v>15</c:v>
                </c:pt>
                <c:pt idx="729">
                  <c:v>15</c:v>
                </c:pt>
                <c:pt idx="730">
                  <c:v>15</c:v>
                </c:pt>
                <c:pt idx="731">
                  <c:v>15</c:v>
                </c:pt>
                <c:pt idx="732">
                  <c:v>15</c:v>
                </c:pt>
                <c:pt idx="733">
                  <c:v>15</c:v>
                </c:pt>
                <c:pt idx="734">
                  <c:v>15</c:v>
                </c:pt>
                <c:pt idx="735">
                  <c:v>15</c:v>
                </c:pt>
                <c:pt idx="736">
                  <c:v>15</c:v>
                </c:pt>
                <c:pt idx="737">
                  <c:v>15</c:v>
                </c:pt>
                <c:pt idx="738">
                  <c:v>15</c:v>
                </c:pt>
                <c:pt idx="739">
                  <c:v>15</c:v>
                </c:pt>
                <c:pt idx="740">
                  <c:v>15</c:v>
                </c:pt>
                <c:pt idx="741">
                  <c:v>15</c:v>
                </c:pt>
                <c:pt idx="742">
                  <c:v>15</c:v>
                </c:pt>
                <c:pt idx="743">
                  <c:v>15</c:v>
                </c:pt>
                <c:pt idx="744">
                  <c:v>15</c:v>
                </c:pt>
                <c:pt idx="745">
                  <c:v>15</c:v>
                </c:pt>
                <c:pt idx="746">
                  <c:v>15</c:v>
                </c:pt>
                <c:pt idx="747">
                  <c:v>15</c:v>
                </c:pt>
                <c:pt idx="748">
                  <c:v>15</c:v>
                </c:pt>
                <c:pt idx="749">
                  <c:v>15</c:v>
                </c:pt>
                <c:pt idx="750">
                  <c:v>15</c:v>
                </c:pt>
                <c:pt idx="751">
                  <c:v>15</c:v>
                </c:pt>
                <c:pt idx="752">
                  <c:v>15</c:v>
                </c:pt>
                <c:pt idx="753">
                  <c:v>15</c:v>
                </c:pt>
                <c:pt idx="754">
                  <c:v>15</c:v>
                </c:pt>
                <c:pt idx="755">
                  <c:v>15</c:v>
                </c:pt>
                <c:pt idx="756">
                  <c:v>15</c:v>
                </c:pt>
                <c:pt idx="757">
                  <c:v>15</c:v>
                </c:pt>
                <c:pt idx="758">
                  <c:v>15</c:v>
                </c:pt>
                <c:pt idx="759">
                  <c:v>15</c:v>
                </c:pt>
                <c:pt idx="760">
                  <c:v>15</c:v>
                </c:pt>
                <c:pt idx="761">
                  <c:v>15</c:v>
                </c:pt>
                <c:pt idx="762">
                  <c:v>15</c:v>
                </c:pt>
                <c:pt idx="763">
                  <c:v>15</c:v>
                </c:pt>
                <c:pt idx="764">
                  <c:v>15</c:v>
                </c:pt>
                <c:pt idx="765">
                  <c:v>15</c:v>
                </c:pt>
                <c:pt idx="766">
                  <c:v>15</c:v>
                </c:pt>
                <c:pt idx="767">
                  <c:v>15</c:v>
                </c:pt>
                <c:pt idx="768">
                  <c:v>15</c:v>
                </c:pt>
                <c:pt idx="769">
                  <c:v>15</c:v>
                </c:pt>
                <c:pt idx="770">
                  <c:v>15</c:v>
                </c:pt>
                <c:pt idx="771">
                  <c:v>15</c:v>
                </c:pt>
                <c:pt idx="772">
                  <c:v>15</c:v>
                </c:pt>
                <c:pt idx="773">
                  <c:v>15</c:v>
                </c:pt>
                <c:pt idx="774">
                  <c:v>15</c:v>
                </c:pt>
                <c:pt idx="775">
                  <c:v>15</c:v>
                </c:pt>
                <c:pt idx="776">
                  <c:v>15</c:v>
                </c:pt>
                <c:pt idx="777">
                  <c:v>15</c:v>
                </c:pt>
                <c:pt idx="778">
                  <c:v>15</c:v>
                </c:pt>
                <c:pt idx="779">
                  <c:v>15</c:v>
                </c:pt>
                <c:pt idx="780">
                  <c:v>15</c:v>
                </c:pt>
                <c:pt idx="781">
                  <c:v>15</c:v>
                </c:pt>
                <c:pt idx="782">
                  <c:v>15</c:v>
                </c:pt>
                <c:pt idx="783">
                  <c:v>15</c:v>
                </c:pt>
                <c:pt idx="784">
                  <c:v>15</c:v>
                </c:pt>
                <c:pt idx="785">
                  <c:v>15</c:v>
                </c:pt>
                <c:pt idx="786">
                  <c:v>15</c:v>
                </c:pt>
                <c:pt idx="787">
                  <c:v>15</c:v>
                </c:pt>
                <c:pt idx="788">
                  <c:v>16</c:v>
                </c:pt>
                <c:pt idx="789">
                  <c:v>16</c:v>
                </c:pt>
                <c:pt idx="790">
                  <c:v>16</c:v>
                </c:pt>
                <c:pt idx="791">
                  <c:v>16</c:v>
                </c:pt>
                <c:pt idx="792">
                  <c:v>16</c:v>
                </c:pt>
                <c:pt idx="793">
                  <c:v>16</c:v>
                </c:pt>
                <c:pt idx="794">
                  <c:v>16</c:v>
                </c:pt>
                <c:pt idx="795">
                  <c:v>16</c:v>
                </c:pt>
                <c:pt idx="796">
                  <c:v>16</c:v>
                </c:pt>
                <c:pt idx="797">
                  <c:v>16</c:v>
                </c:pt>
                <c:pt idx="798">
                  <c:v>16</c:v>
                </c:pt>
                <c:pt idx="799">
                  <c:v>16</c:v>
                </c:pt>
                <c:pt idx="800">
                  <c:v>16</c:v>
                </c:pt>
                <c:pt idx="801">
                  <c:v>16</c:v>
                </c:pt>
                <c:pt idx="802">
                  <c:v>16</c:v>
                </c:pt>
                <c:pt idx="803">
                  <c:v>16</c:v>
                </c:pt>
                <c:pt idx="804">
                  <c:v>16</c:v>
                </c:pt>
                <c:pt idx="805">
                  <c:v>16</c:v>
                </c:pt>
                <c:pt idx="806">
                  <c:v>16</c:v>
                </c:pt>
                <c:pt idx="807">
                  <c:v>16</c:v>
                </c:pt>
                <c:pt idx="808">
                  <c:v>16</c:v>
                </c:pt>
                <c:pt idx="809">
                  <c:v>16</c:v>
                </c:pt>
                <c:pt idx="810">
                  <c:v>16</c:v>
                </c:pt>
                <c:pt idx="811">
                  <c:v>16</c:v>
                </c:pt>
                <c:pt idx="812">
                  <c:v>16</c:v>
                </c:pt>
                <c:pt idx="813">
                  <c:v>16</c:v>
                </c:pt>
                <c:pt idx="814">
                  <c:v>16</c:v>
                </c:pt>
                <c:pt idx="815">
                  <c:v>16</c:v>
                </c:pt>
                <c:pt idx="816">
                  <c:v>16</c:v>
                </c:pt>
                <c:pt idx="817">
                  <c:v>16</c:v>
                </c:pt>
                <c:pt idx="818">
                  <c:v>16</c:v>
                </c:pt>
                <c:pt idx="819">
                  <c:v>16</c:v>
                </c:pt>
                <c:pt idx="820">
                  <c:v>16</c:v>
                </c:pt>
                <c:pt idx="821">
                  <c:v>16</c:v>
                </c:pt>
                <c:pt idx="822">
                  <c:v>16</c:v>
                </c:pt>
                <c:pt idx="823">
                  <c:v>17</c:v>
                </c:pt>
                <c:pt idx="824">
                  <c:v>17</c:v>
                </c:pt>
                <c:pt idx="825">
                  <c:v>17</c:v>
                </c:pt>
                <c:pt idx="826">
                  <c:v>17</c:v>
                </c:pt>
                <c:pt idx="827">
                  <c:v>17</c:v>
                </c:pt>
                <c:pt idx="828">
                  <c:v>17</c:v>
                </c:pt>
                <c:pt idx="829">
                  <c:v>17</c:v>
                </c:pt>
                <c:pt idx="830">
                  <c:v>17</c:v>
                </c:pt>
                <c:pt idx="831">
                  <c:v>17</c:v>
                </c:pt>
                <c:pt idx="832">
                  <c:v>17</c:v>
                </c:pt>
                <c:pt idx="833">
                  <c:v>17</c:v>
                </c:pt>
                <c:pt idx="834">
                  <c:v>17</c:v>
                </c:pt>
                <c:pt idx="835">
                  <c:v>17</c:v>
                </c:pt>
                <c:pt idx="836">
                  <c:v>17</c:v>
                </c:pt>
                <c:pt idx="837">
                  <c:v>17</c:v>
                </c:pt>
                <c:pt idx="838">
                  <c:v>17</c:v>
                </c:pt>
                <c:pt idx="839">
                  <c:v>17</c:v>
                </c:pt>
                <c:pt idx="840">
                  <c:v>17</c:v>
                </c:pt>
                <c:pt idx="841">
                  <c:v>17</c:v>
                </c:pt>
                <c:pt idx="842">
                  <c:v>17</c:v>
                </c:pt>
                <c:pt idx="843">
                  <c:v>17</c:v>
                </c:pt>
                <c:pt idx="844">
                  <c:v>17</c:v>
                </c:pt>
                <c:pt idx="845">
                  <c:v>17</c:v>
                </c:pt>
                <c:pt idx="846">
                  <c:v>17</c:v>
                </c:pt>
                <c:pt idx="847">
                  <c:v>17</c:v>
                </c:pt>
                <c:pt idx="848">
                  <c:v>17</c:v>
                </c:pt>
                <c:pt idx="849">
                  <c:v>17</c:v>
                </c:pt>
                <c:pt idx="850">
                  <c:v>17</c:v>
                </c:pt>
                <c:pt idx="851">
                  <c:v>17</c:v>
                </c:pt>
                <c:pt idx="852">
                  <c:v>17</c:v>
                </c:pt>
                <c:pt idx="853">
                  <c:v>17</c:v>
                </c:pt>
                <c:pt idx="854">
                  <c:v>17</c:v>
                </c:pt>
                <c:pt idx="855">
                  <c:v>17</c:v>
                </c:pt>
                <c:pt idx="856">
                  <c:v>17</c:v>
                </c:pt>
                <c:pt idx="857">
                  <c:v>17</c:v>
                </c:pt>
                <c:pt idx="858">
                  <c:v>17</c:v>
                </c:pt>
                <c:pt idx="859">
                  <c:v>17</c:v>
                </c:pt>
                <c:pt idx="860">
                  <c:v>17</c:v>
                </c:pt>
                <c:pt idx="861">
                  <c:v>17</c:v>
                </c:pt>
                <c:pt idx="862">
                  <c:v>17</c:v>
                </c:pt>
                <c:pt idx="863">
                  <c:v>17</c:v>
                </c:pt>
                <c:pt idx="864">
                  <c:v>17</c:v>
                </c:pt>
                <c:pt idx="865">
                  <c:v>17</c:v>
                </c:pt>
                <c:pt idx="866">
                  <c:v>17</c:v>
                </c:pt>
                <c:pt idx="867">
                  <c:v>18</c:v>
                </c:pt>
                <c:pt idx="868">
                  <c:v>18</c:v>
                </c:pt>
                <c:pt idx="869">
                  <c:v>18</c:v>
                </c:pt>
                <c:pt idx="870">
                  <c:v>18</c:v>
                </c:pt>
                <c:pt idx="871">
                  <c:v>18</c:v>
                </c:pt>
                <c:pt idx="872">
                  <c:v>18</c:v>
                </c:pt>
                <c:pt idx="873">
                  <c:v>18</c:v>
                </c:pt>
                <c:pt idx="874">
                  <c:v>18</c:v>
                </c:pt>
                <c:pt idx="875">
                  <c:v>18</c:v>
                </c:pt>
                <c:pt idx="876">
                  <c:v>18</c:v>
                </c:pt>
                <c:pt idx="877">
                  <c:v>18</c:v>
                </c:pt>
                <c:pt idx="878">
                  <c:v>18</c:v>
                </c:pt>
                <c:pt idx="879">
                  <c:v>18</c:v>
                </c:pt>
                <c:pt idx="880">
                  <c:v>18</c:v>
                </c:pt>
                <c:pt idx="881">
                  <c:v>18</c:v>
                </c:pt>
                <c:pt idx="882">
                  <c:v>18</c:v>
                </c:pt>
                <c:pt idx="883">
                  <c:v>18</c:v>
                </c:pt>
                <c:pt idx="884">
                  <c:v>18</c:v>
                </c:pt>
                <c:pt idx="885">
                  <c:v>18</c:v>
                </c:pt>
                <c:pt idx="886">
                  <c:v>18</c:v>
                </c:pt>
                <c:pt idx="887">
                  <c:v>18</c:v>
                </c:pt>
                <c:pt idx="888">
                  <c:v>18</c:v>
                </c:pt>
                <c:pt idx="889">
                  <c:v>18</c:v>
                </c:pt>
                <c:pt idx="890">
                  <c:v>18</c:v>
                </c:pt>
                <c:pt idx="891">
                  <c:v>18</c:v>
                </c:pt>
                <c:pt idx="892">
                  <c:v>18</c:v>
                </c:pt>
                <c:pt idx="893">
                  <c:v>18</c:v>
                </c:pt>
                <c:pt idx="894">
                  <c:v>18</c:v>
                </c:pt>
                <c:pt idx="895">
                  <c:v>18</c:v>
                </c:pt>
                <c:pt idx="896">
                  <c:v>18</c:v>
                </c:pt>
                <c:pt idx="897">
                  <c:v>18</c:v>
                </c:pt>
                <c:pt idx="898">
                  <c:v>18</c:v>
                </c:pt>
                <c:pt idx="899">
                  <c:v>18</c:v>
                </c:pt>
                <c:pt idx="900">
                  <c:v>18</c:v>
                </c:pt>
                <c:pt idx="901">
                  <c:v>18</c:v>
                </c:pt>
                <c:pt idx="902">
                  <c:v>18</c:v>
                </c:pt>
                <c:pt idx="903">
                  <c:v>18</c:v>
                </c:pt>
              </c:numCache>
            </c:numRef>
          </c:xVal>
          <c:yVal>
            <c:numRef>
              <c:f>'Wind LCOE Over Time'!$O$27:$O$930</c:f>
              <c:numCache>
                <c:formatCode>0.0</c:formatCode>
                <c:ptCount val="904"/>
                <c:pt idx="0">
                  <c:v>88.158746960179812</c:v>
                </c:pt>
                <c:pt idx="1">
                  <c:v>75.690441179206459</c:v>
                </c:pt>
                <c:pt idx="2">
                  <c:v>84.5901889653056</c:v>
                </c:pt>
                <c:pt idx="3">
                  <c:v>135.14373213112844</c:v>
                </c:pt>
                <c:pt idx="4">
                  <c:v>85.262802496466975</c:v>
                </c:pt>
                <c:pt idx="5">
                  <c:v>93.247682156059128</c:v>
                </c:pt>
                <c:pt idx="6">
                  <c:v>69.626176454051489</c:v>
                </c:pt>
                <c:pt idx="7">
                  <c:v>69.044609525654209</c:v>
                </c:pt>
                <c:pt idx="8">
                  <c:v>74.786173752024183</c:v>
                </c:pt>
                <c:pt idx="9">
                  <c:v>110.11121644203735</c:v>
                </c:pt>
                <c:pt idx="10">
                  <c:v>83.976800491638414</c:v>
                </c:pt>
                <c:pt idx="11">
                  <c:v>81.322696601699434</c:v>
                </c:pt>
                <c:pt idx="12">
                  <c:v>135.68015342972217</c:v>
                </c:pt>
                <c:pt idx="13">
                  <c:v>128.97822493537967</c:v>
                </c:pt>
                <c:pt idx="14">
                  <c:v>112.16498818784981</c:v>
                </c:pt>
                <c:pt idx="15">
                  <c:v>117.82587058752279</c:v>
                </c:pt>
                <c:pt idx="16">
                  <c:v>106.064773985443</c:v>
                </c:pt>
                <c:pt idx="17">
                  <c:v>101.41950637196258</c:v>
                </c:pt>
                <c:pt idx="18">
                  <c:v>133.34303476603546</c:v>
                </c:pt>
                <c:pt idx="19">
                  <c:v>79.363938636616396</c:v>
                </c:pt>
                <c:pt idx="20">
                  <c:v>104.96575043606026</c:v>
                </c:pt>
                <c:pt idx="21">
                  <c:v>94.968428452333228</c:v>
                </c:pt>
                <c:pt idx="22">
                  <c:v>131.46865530491667</c:v>
                </c:pt>
                <c:pt idx="23">
                  <c:v>154.26169866611707</c:v>
                </c:pt>
                <c:pt idx="24">
                  <c:v>86.061800362852196</c:v>
                </c:pt>
                <c:pt idx="25">
                  <c:v>89.605920910610124</c:v>
                </c:pt>
                <c:pt idx="26">
                  <c:v>131.69988940930298</c:v>
                </c:pt>
                <c:pt idx="27">
                  <c:v>119.46626601259679</c:v>
                </c:pt>
                <c:pt idx="28">
                  <c:v>114.06271556935459</c:v>
                </c:pt>
                <c:pt idx="29">
                  <c:v>114.52685764016897</c:v>
                </c:pt>
                <c:pt idx="30">
                  <c:v>68.973810898666159</c:v>
                </c:pt>
                <c:pt idx="31">
                  <c:v>265.21237821886649</c:v>
                </c:pt>
                <c:pt idx="32">
                  <c:v>84.386229549098999</c:v>
                </c:pt>
                <c:pt idx="33">
                  <c:v>136.37962776507712</c:v>
                </c:pt>
                <c:pt idx="34">
                  <c:v>64.013685137702836</c:v>
                </c:pt>
                <c:pt idx="35">
                  <c:v>65.916183086155186</c:v>
                </c:pt>
                <c:pt idx="36">
                  <c:v>80.585613626776009</c:v>
                </c:pt>
                <c:pt idx="37">
                  <c:v>81.729413847713744</c:v>
                </c:pt>
                <c:pt idx="38">
                  <c:v>79.804851242265158</c:v>
                </c:pt>
                <c:pt idx="39">
                  <c:v>59.984505042103663</c:v>
                </c:pt>
                <c:pt idx="40">
                  <c:v>80.012882662355807</c:v>
                </c:pt>
                <c:pt idx="41">
                  <c:v>72.948997156476366</c:v>
                </c:pt>
                <c:pt idx="42">
                  <c:v>66.619256003876416</c:v>
                </c:pt>
                <c:pt idx="43">
                  <c:v>103.26311038901613</c:v>
                </c:pt>
                <c:pt idx="44">
                  <c:v>87.726189931066145</c:v>
                </c:pt>
                <c:pt idx="45">
                  <c:v>69.258583710090207</c:v>
                </c:pt>
                <c:pt idx="46">
                  <c:v>86.897540941054984</c:v>
                </c:pt>
                <c:pt idx="47">
                  <c:v>112.04618167638476</c:v>
                </c:pt>
                <c:pt idx="48">
                  <c:v>95.873290618659098</c:v>
                </c:pt>
                <c:pt idx="49">
                  <c:v>77.834514858407402</c:v>
                </c:pt>
                <c:pt idx="50">
                  <c:v>107.49666830457271</c:v>
                </c:pt>
                <c:pt idx="51">
                  <c:v>92.420084549914151</c:v>
                </c:pt>
                <c:pt idx="52">
                  <c:v>72.536634472409943</c:v>
                </c:pt>
                <c:pt idx="53">
                  <c:v>110.43429564366873</c:v>
                </c:pt>
                <c:pt idx="54">
                  <c:v>74.977906438590296</c:v>
                </c:pt>
                <c:pt idx="55">
                  <c:v>197.445793759221</c:v>
                </c:pt>
                <c:pt idx="56">
                  <c:v>66.300098198095057</c:v>
                </c:pt>
                <c:pt idx="57">
                  <c:v>78.421132640651692</c:v>
                </c:pt>
                <c:pt idx="58">
                  <c:v>68.930568588360558</c:v>
                </c:pt>
                <c:pt idx="59">
                  <c:v>81.34363050392561</c:v>
                </c:pt>
                <c:pt idx="60">
                  <c:v>73.106464667067172</c:v>
                </c:pt>
                <c:pt idx="61">
                  <c:v>104.37570555477322</c:v>
                </c:pt>
                <c:pt idx="62">
                  <c:v>76.020805044822993</c:v>
                </c:pt>
                <c:pt idx="63">
                  <c:v>92.427651238666286</c:v>
                </c:pt>
                <c:pt idx="64">
                  <c:v>83.88715664958066</c:v>
                </c:pt>
                <c:pt idx="65">
                  <c:v>129.70721154634754</c:v>
                </c:pt>
                <c:pt idx="66">
                  <c:v>64.543319209290146</c:v>
                </c:pt>
                <c:pt idx="67">
                  <c:v>51.630374129552003</c:v>
                </c:pt>
                <c:pt idx="68">
                  <c:v>60.863065083194833</c:v>
                </c:pt>
                <c:pt idx="69">
                  <c:v>60.86306508319484</c:v>
                </c:pt>
                <c:pt idx="70">
                  <c:v>62.396251452503932</c:v>
                </c:pt>
                <c:pt idx="71">
                  <c:v>73.085517174009539</c:v>
                </c:pt>
                <c:pt idx="72">
                  <c:v>59.879980827379029</c:v>
                </c:pt>
                <c:pt idx="73">
                  <c:v>55.86313108391731</c:v>
                </c:pt>
                <c:pt idx="74">
                  <c:v>65.75453233833764</c:v>
                </c:pt>
                <c:pt idx="75">
                  <c:v>79.146850220570101</c:v>
                </c:pt>
                <c:pt idx="76">
                  <c:v>55.761014576720861</c:v>
                </c:pt>
                <c:pt idx="77">
                  <c:v>72.893467195906695</c:v>
                </c:pt>
                <c:pt idx="78">
                  <c:v>73.091039838037361</c:v>
                </c:pt>
                <c:pt idx="79">
                  <c:v>66.072567941369357</c:v>
                </c:pt>
                <c:pt idx="80">
                  <c:v>69.573101906109741</c:v>
                </c:pt>
                <c:pt idx="81">
                  <c:v>84.230723510314462</c:v>
                </c:pt>
                <c:pt idx="82">
                  <c:v>105.3284163871644</c:v>
                </c:pt>
                <c:pt idx="83">
                  <c:v>110.01770259507256</c:v>
                </c:pt>
                <c:pt idx="84">
                  <c:v>84.663313771101059</c:v>
                </c:pt>
                <c:pt idx="85">
                  <c:v>87.901191152363381</c:v>
                </c:pt>
                <c:pt idx="86">
                  <c:v>67.238992483095728</c:v>
                </c:pt>
                <c:pt idx="87">
                  <c:v>58.955605289726627</c:v>
                </c:pt>
                <c:pt idx="88">
                  <c:v>66.937348751153991</c:v>
                </c:pt>
                <c:pt idx="89">
                  <c:v>63.210621067154847</c:v>
                </c:pt>
                <c:pt idx="90">
                  <c:v>94.919046257351312</c:v>
                </c:pt>
                <c:pt idx="91">
                  <c:v>106.25128290100547</c:v>
                </c:pt>
                <c:pt idx="92">
                  <c:v>62.416421854200983</c:v>
                </c:pt>
                <c:pt idx="93">
                  <c:v>67.046812859579859</c:v>
                </c:pt>
                <c:pt idx="94">
                  <c:v>45.213694908104415</c:v>
                </c:pt>
                <c:pt idx="95">
                  <c:v>65.551104710279702</c:v>
                </c:pt>
                <c:pt idx="96">
                  <c:v>41.671631749686696</c:v>
                </c:pt>
                <c:pt idx="97">
                  <c:v>41.671631749686696</c:v>
                </c:pt>
                <c:pt idx="98">
                  <c:v>60.092957433751103</c:v>
                </c:pt>
                <c:pt idx="99">
                  <c:v>77.555566735952212</c:v>
                </c:pt>
                <c:pt idx="100">
                  <c:v>56.507314648674239</c:v>
                </c:pt>
                <c:pt idx="101">
                  <c:v>83.078909896027866</c:v>
                </c:pt>
                <c:pt idx="102">
                  <c:v>52.717280522800273</c:v>
                </c:pt>
                <c:pt idx="103">
                  <c:v>55.582002577560736</c:v>
                </c:pt>
                <c:pt idx="104">
                  <c:v>62.333026929349835</c:v>
                </c:pt>
                <c:pt idx="105">
                  <c:v>71.023376893641924</c:v>
                </c:pt>
                <c:pt idx="106">
                  <c:v>65.244710240527937</c:v>
                </c:pt>
                <c:pt idx="107">
                  <c:v>68.395448262585148</c:v>
                </c:pt>
                <c:pt idx="108">
                  <c:v>56.568523922515823</c:v>
                </c:pt>
                <c:pt idx="109">
                  <c:v>56.551826698675086</c:v>
                </c:pt>
                <c:pt idx="110">
                  <c:v>75.370122578736712</c:v>
                </c:pt>
                <c:pt idx="111">
                  <c:v>67.857407425914076</c:v>
                </c:pt>
                <c:pt idx="112">
                  <c:v>62.482360747205959</c:v>
                </c:pt>
                <c:pt idx="113">
                  <c:v>71.122376197893871</c:v>
                </c:pt>
                <c:pt idx="114">
                  <c:v>64.980177354309902</c:v>
                </c:pt>
                <c:pt idx="115">
                  <c:v>77.294135780114686</c:v>
                </c:pt>
                <c:pt idx="116">
                  <c:v>65.410897464887967</c:v>
                </c:pt>
                <c:pt idx="117">
                  <c:v>66.092692735957115</c:v>
                </c:pt>
                <c:pt idx="118">
                  <c:v>82.167281412779786</c:v>
                </c:pt>
                <c:pt idx="119">
                  <c:v>55.828710376410179</c:v>
                </c:pt>
                <c:pt idx="120">
                  <c:v>65.415973596427179</c:v>
                </c:pt>
                <c:pt idx="121">
                  <c:v>96.370296713966397</c:v>
                </c:pt>
                <c:pt idx="122">
                  <c:v>71.34285308702087</c:v>
                </c:pt>
                <c:pt idx="123">
                  <c:v>66.660348210161629</c:v>
                </c:pt>
                <c:pt idx="124">
                  <c:v>53.297898570786082</c:v>
                </c:pt>
                <c:pt idx="125">
                  <c:v>73.628674897396323</c:v>
                </c:pt>
                <c:pt idx="126">
                  <c:v>75.590711243580756</c:v>
                </c:pt>
                <c:pt idx="127">
                  <c:v>72.361877136012509</c:v>
                </c:pt>
                <c:pt idx="128">
                  <c:v>64.842763322990365</c:v>
                </c:pt>
                <c:pt idx="129">
                  <c:v>75.989067689864413</c:v>
                </c:pt>
                <c:pt idx="130">
                  <c:v>66.862826410571159</c:v>
                </c:pt>
                <c:pt idx="131">
                  <c:v>62.585315055339905</c:v>
                </c:pt>
                <c:pt idx="132">
                  <c:v>69.131842892880357</c:v>
                </c:pt>
                <c:pt idx="133">
                  <c:v>77.230382395178026</c:v>
                </c:pt>
                <c:pt idx="134">
                  <c:v>90.33090757564284</c:v>
                </c:pt>
                <c:pt idx="135">
                  <c:v>89.137180229169104</c:v>
                </c:pt>
                <c:pt idx="136">
                  <c:v>62.116005217590022</c:v>
                </c:pt>
                <c:pt idx="137">
                  <c:v>99.507994150118847</c:v>
                </c:pt>
                <c:pt idx="138">
                  <c:v>93.486045575984406</c:v>
                </c:pt>
                <c:pt idx="139">
                  <c:v>132.84259147893428</c:v>
                </c:pt>
                <c:pt idx="140">
                  <c:v>198.75050907149949</c:v>
                </c:pt>
                <c:pt idx="141">
                  <c:v>87.284663468471095</c:v>
                </c:pt>
                <c:pt idx="142">
                  <c:v>61.106223222404758</c:v>
                </c:pt>
                <c:pt idx="143">
                  <c:v>75.377391796582287</c:v>
                </c:pt>
                <c:pt idx="144">
                  <c:v>55.699686997356999</c:v>
                </c:pt>
                <c:pt idx="145">
                  <c:v>67.803703291787258</c:v>
                </c:pt>
                <c:pt idx="146">
                  <c:v>66.735117929881582</c:v>
                </c:pt>
                <c:pt idx="147">
                  <c:v>92.28747567194138</c:v>
                </c:pt>
                <c:pt idx="148">
                  <c:v>73.26115044709411</c:v>
                </c:pt>
                <c:pt idx="149">
                  <c:v>73.487465974686771</c:v>
                </c:pt>
                <c:pt idx="150">
                  <c:v>64.122306879787075</c:v>
                </c:pt>
                <c:pt idx="151">
                  <c:v>47.631259891382314</c:v>
                </c:pt>
                <c:pt idx="152">
                  <c:v>86.476019900872771</c:v>
                </c:pt>
                <c:pt idx="153">
                  <c:v>59.132387918968696</c:v>
                </c:pt>
                <c:pt idx="154">
                  <c:v>78.084948554484498</c:v>
                </c:pt>
                <c:pt idx="155">
                  <c:v>91.096549000990322</c:v>
                </c:pt>
                <c:pt idx="156">
                  <c:v>62.156997769340784</c:v>
                </c:pt>
                <c:pt idx="157">
                  <c:v>55.857853425880883</c:v>
                </c:pt>
                <c:pt idx="158">
                  <c:v>75.174120234009763</c:v>
                </c:pt>
                <c:pt idx="159">
                  <c:v>97.159287094727134</c:v>
                </c:pt>
                <c:pt idx="160">
                  <c:v>70.137334864609727</c:v>
                </c:pt>
                <c:pt idx="161">
                  <c:v>86.515514606594593</c:v>
                </c:pt>
                <c:pt idx="162">
                  <c:v>86.618596639839581</c:v>
                </c:pt>
                <c:pt idx="163">
                  <c:v>87.639632082822544</c:v>
                </c:pt>
                <c:pt idx="164">
                  <c:v>94.239573101920286</c:v>
                </c:pt>
                <c:pt idx="165">
                  <c:v>69.127967106189075</c:v>
                </c:pt>
                <c:pt idx="166">
                  <c:v>97.869712115552417</c:v>
                </c:pt>
                <c:pt idx="167">
                  <c:v>78.923615591051188</c:v>
                </c:pt>
                <c:pt idx="168">
                  <c:v>78.92361559105116</c:v>
                </c:pt>
                <c:pt idx="169">
                  <c:v>81.460291593416656</c:v>
                </c:pt>
                <c:pt idx="170">
                  <c:v>77.506433856027812</c:v>
                </c:pt>
                <c:pt idx="171">
                  <c:v>106.94562790744291</c:v>
                </c:pt>
                <c:pt idx="172">
                  <c:v>66.413043635630387</c:v>
                </c:pt>
                <c:pt idx="173">
                  <c:v>55.607935111542311</c:v>
                </c:pt>
                <c:pt idx="174">
                  <c:v>73.415655348271272</c:v>
                </c:pt>
                <c:pt idx="175">
                  <c:v>69.814098467326517</c:v>
                </c:pt>
                <c:pt idx="176">
                  <c:v>88.604093626460681</c:v>
                </c:pt>
                <c:pt idx="177">
                  <c:v>64.75890340521299</c:v>
                </c:pt>
                <c:pt idx="178">
                  <c:v>68.782764330455933</c:v>
                </c:pt>
                <c:pt idx="179">
                  <c:v>81.056784096520161</c:v>
                </c:pt>
                <c:pt idx="180">
                  <c:v>90.723472419400508</c:v>
                </c:pt>
                <c:pt idx="181">
                  <c:v>62.714093282206186</c:v>
                </c:pt>
                <c:pt idx="182">
                  <c:v>88.57491333516333</c:v>
                </c:pt>
                <c:pt idx="183">
                  <c:v>76.923055171694656</c:v>
                </c:pt>
                <c:pt idx="184">
                  <c:v>65.468517069925056</c:v>
                </c:pt>
                <c:pt idx="185">
                  <c:v>72.973877495576176</c:v>
                </c:pt>
                <c:pt idx="186">
                  <c:v>72.973877495576204</c:v>
                </c:pt>
                <c:pt idx="187">
                  <c:v>76.6191141590147</c:v>
                </c:pt>
                <c:pt idx="188">
                  <c:v>86.3250454473731</c:v>
                </c:pt>
                <c:pt idx="189">
                  <c:v>75.402461973011043</c:v>
                </c:pt>
                <c:pt idx="190">
                  <c:v>87.067313349387902</c:v>
                </c:pt>
                <c:pt idx="191">
                  <c:v>89.680333454233534</c:v>
                </c:pt>
                <c:pt idx="192">
                  <c:v>78.610423544329279</c:v>
                </c:pt>
                <c:pt idx="193">
                  <c:v>111.00049400436117</c:v>
                </c:pt>
                <c:pt idx="194">
                  <c:v>88.880007763796655</c:v>
                </c:pt>
                <c:pt idx="195">
                  <c:v>117.51078086475957</c:v>
                </c:pt>
                <c:pt idx="196">
                  <c:v>92.193029114031091</c:v>
                </c:pt>
                <c:pt idx="197">
                  <c:v>83.427239700494354</c:v>
                </c:pt>
                <c:pt idx="198">
                  <c:v>106.52140793406419</c:v>
                </c:pt>
                <c:pt idx="199">
                  <c:v>78.289949648258059</c:v>
                </c:pt>
                <c:pt idx="200">
                  <c:v>76.533013452157064</c:v>
                </c:pt>
                <c:pt idx="201">
                  <c:v>77.298622012342861</c:v>
                </c:pt>
                <c:pt idx="202">
                  <c:v>84.446327503330195</c:v>
                </c:pt>
                <c:pt idx="203">
                  <c:v>78.287758012807672</c:v>
                </c:pt>
                <c:pt idx="204">
                  <c:v>72.736326197841322</c:v>
                </c:pt>
                <c:pt idx="205">
                  <c:v>64.038183351311304</c:v>
                </c:pt>
                <c:pt idx="206">
                  <c:v>92.169888590482302</c:v>
                </c:pt>
                <c:pt idx="207">
                  <c:v>86.536274273918636</c:v>
                </c:pt>
                <c:pt idx="208">
                  <c:v>90.182787172393745</c:v>
                </c:pt>
                <c:pt idx="209">
                  <c:v>102.41154873059855</c:v>
                </c:pt>
                <c:pt idx="210">
                  <c:v>69.409753945285829</c:v>
                </c:pt>
                <c:pt idx="211">
                  <c:v>73.551076082387766</c:v>
                </c:pt>
                <c:pt idx="212">
                  <c:v>80.169190621737016</c:v>
                </c:pt>
                <c:pt idx="213">
                  <c:v>86.797315030872369</c:v>
                </c:pt>
                <c:pt idx="214">
                  <c:v>81.58707491861523</c:v>
                </c:pt>
                <c:pt idx="215">
                  <c:v>93.97725640743198</c:v>
                </c:pt>
                <c:pt idx="216">
                  <c:v>90.992123947452598</c:v>
                </c:pt>
                <c:pt idx="217">
                  <c:v>142.45117469745458</c:v>
                </c:pt>
                <c:pt idx="218">
                  <c:v>105.06329569482067</c:v>
                </c:pt>
                <c:pt idx="219">
                  <c:v>81.55158755847448</c:v>
                </c:pt>
                <c:pt idx="220">
                  <c:v>114.32174955279486</c:v>
                </c:pt>
                <c:pt idx="221">
                  <c:v>101.29617025347731</c:v>
                </c:pt>
                <c:pt idx="222">
                  <c:v>125.15747028778453</c:v>
                </c:pt>
                <c:pt idx="223">
                  <c:v>107.58277850890023</c:v>
                </c:pt>
                <c:pt idx="224">
                  <c:v>96.621405997593712</c:v>
                </c:pt>
                <c:pt idx="225">
                  <c:v>93.847825266662866</c:v>
                </c:pt>
                <c:pt idx="226">
                  <c:v>73.050580765044273</c:v>
                </c:pt>
                <c:pt idx="227">
                  <c:v>68.808036871463358</c:v>
                </c:pt>
                <c:pt idx="228">
                  <c:v>83.927581819034629</c:v>
                </c:pt>
                <c:pt idx="229">
                  <c:v>77.061593061490314</c:v>
                </c:pt>
                <c:pt idx="230">
                  <c:v>85.689167901867378</c:v>
                </c:pt>
                <c:pt idx="231">
                  <c:v>98.671016311841996</c:v>
                </c:pt>
                <c:pt idx="232">
                  <c:v>129.75147780605153</c:v>
                </c:pt>
                <c:pt idx="233">
                  <c:v>103.48432286703623</c:v>
                </c:pt>
                <c:pt idx="234">
                  <c:v>107.03258780352104</c:v>
                </c:pt>
                <c:pt idx="235">
                  <c:v>87.960330227381505</c:v>
                </c:pt>
                <c:pt idx="236">
                  <c:v>107.9319312106505</c:v>
                </c:pt>
                <c:pt idx="237">
                  <c:v>44.370532656789408</c:v>
                </c:pt>
                <c:pt idx="238">
                  <c:v>67.217715573776786</c:v>
                </c:pt>
                <c:pt idx="239">
                  <c:v>69.741374945467228</c:v>
                </c:pt>
                <c:pt idx="240">
                  <c:v>64.395221723436592</c:v>
                </c:pt>
                <c:pt idx="241">
                  <c:v>65.186367351674022</c:v>
                </c:pt>
                <c:pt idx="242">
                  <c:v>72.14169353880321</c:v>
                </c:pt>
                <c:pt idx="243">
                  <c:v>103.19979802816815</c:v>
                </c:pt>
                <c:pt idx="244">
                  <c:v>66.656706886551589</c:v>
                </c:pt>
                <c:pt idx="245">
                  <c:v>79.866268481205879</c:v>
                </c:pt>
                <c:pt idx="246">
                  <c:v>89.589827035909224</c:v>
                </c:pt>
                <c:pt idx="247">
                  <c:v>71.680288266751148</c:v>
                </c:pt>
                <c:pt idx="248">
                  <c:v>75.338163991876087</c:v>
                </c:pt>
                <c:pt idx="249">
                  <c:v>68.011002869044646</c:v>
                </c:pt>
                <c:pt idx="250">
                  <c:v>98.422393416113977</c:v>
                </c:pt>
                <c:pt idx="251">
                  <c:v>100.37903815293174</c:v>
                </c:pt>
                <c:pt idx="252">
                  <c:v>113.54880297168816</c:v>
                </c:pt>
                <c:pt idx="253">
                  <c:v>97.456770512977158</c:v>
                </c:pt>
                <c:pt idx="254">
                  <c:v>97.686102825389256</c:v>
                </c:pt>
                <c:pt idx="255">
                  <c:v>75.745725557311687</c:v>
                </c:pt>
                <c:pt idx="256">
                  <c:v>64.510488522064577</c:v>
                </c:pt>
                <c:pt idx="257">
                  <c:v>74.713102715503382</c:v>
                </c:pt>
                <c:pt idx="258">
                  <c:v>79.902822596021934</c:v>
                </c:pt>
                <c:pt idx="259">
                  <c:v>67.781004519039314</c:v>
                </c:pt>
                <c:pt idx="260">
                  <c:v>75.121407085758506</c:v>
                </c:pt>
                <c:pt idx="261">
                  <c:v>84.905646664024772</c:v>
                </c:pt>
                <c:pt idx="262">
                  <c:v>82.60378281752493</c:v>
                </c:pt>
                <c:pt idx="263">
                  <c:v>69.848985802399582</c:v>
                </c:pt>
                <c:pt idx="264">
                  <c:v>83.971347670286278</c:v>
                </c:pt>
                <c:pt idx="265">
                  <c:v>78.934942930559103</c:v>
                </c:pt>
                <c:pt idx="266">
                  <c:v>81.05170689854387</c:v>
                </c:pt>
                <c:pt idx="267">
                  <c:v>69.277817153264834</c:v>
                </c:pt>
                <c:pt idx="268">
                  <c:v>81.986222002743233</c:v>
                </c:pt>
                <c:pt idx="269">
                  <c:v>67.855187697503069</c:v>
                </c:pt>
                <c:pt idx="270">
                  <c:v>96.596497890553138</c:v>
                </c:pt>
                <c:pt idx="271">
                  <c:v>70.563484771470954</c:v>
                </c:pt>
                <c:pt idx="272">
                  <c:v>77.39679601076412</c:v>
                </c:pt>
                <c:pt idx="273">
                  <c:v>114.59295037839605</c:v>
                </c:pt>
                <c:pt idx="274">
                  <c:v>87.468208873315518</c:v>
                </c:pt>
                <c:pt idx="275">
                  <c:v>77.058237859009651</c:v>
                </c:pt>
                <c:pt idx="276">
                  <c:v>78.498387879746204</c:v>
                </c:pt>
                <c:pt idx="277">
                  <c:v>62.568640046669678</c:v>
                </c:pt>
                <c:pt idx="278">
                  <c:v>83.843002679693598</c:v>
                </c:pt>
                <c:pt idx="279">
                  <c:v>94.804944290374664</c:v>
                </c:pt>
                <c:pt idx="280">
                  <c:v>112.61585857016394</c:v>
                </c:pt>
                <c:pt idx="281">
                  <c:v>103.76243540839029</c:v>
                </c:pt>
                <c:pt idx="282">
                  <c:v>66.255467620201813</c:v>
                </c:pt>
                <c:pt idx="283">
                  <c:v>63.150549385221495</c:v>
                </c:pt>
                <c:pt idx="284">
                  <c:v>95.532583447873677</c:v>
                </c:pt>
                <c:pt idx="285">
                  <c:v>73.678812419024993</c:v>
                </c:pt>
                <c:pt idx="286">
                  <c:v>87.272167771895511</c:v>
                </c:pt>
                <c:pt idx="287">
                  <c:v>59.428103058387322</c:v>
                </c:pt>
                <c:pt idx="288">
                  <c:v>91.150518848771014</c:v>
                </c:pt>
                <c:pt idx="289">
                  <c:v>104.22601066989191</c:v>
                </c:pt>
                <c:pt idx="290">
                  <c:v>101.73299009357756</c:v>
                </c:pt>
                <c:pt idx="291">
                  <c:v>68.486056450463366</c:v>
                </c:pt>
                <c:pt idx="292">
                  <c:v>107.34556836218445</c:v>
                </c:pt>
                <c:pt idx="293">
                  <c:v>98.040216169755382</c:v>
                </c:pt>
                <c:pt idx="294">
                  <c:v>61.089096531542438</c:v>
                </c:pt>
                <c:pt idx="295">
                  <c:v>82.539283636173948</c:v>
                </c:pt>
                <c:pt idx="296">
                  <c:v>118.79720973395956</c:v>
                </c:pt>
                <c:pt idx="297">
                  <c:v>74.540530062642958</c:v>
                </c:pt>
                <c:pt idx="298">
                  <c:v>100.68294300650575</c:v>
                </c:pt>
                <c:pt idx="299">
                  <c:v>69.2340911582058</c:v>
                </c:pt>
                <c:pt idx="300">
                  <c:v>93.357838228116194</c:v>
                </c:pt>
                <c:pt idx="301">
                  <c:v>95.673598338655225</c:v>
                </c:pt>
                <c:pt idx="302">
                  <c:v>80.905241991621921</c:v>
                </c:pt>
                <c:pt idx="303">
                  <c:v>96.067621873089081</c:v>
                </c:pt>
                <c:pt idx="304">
                  <c:v>84.486276467116355</c:v>
                </c:pt>
                <c:pt idx="305">
                  <c:v>85.31271658834612</c:v>
                </c:pt>
                <c:pt idx="306">
                  <c:v>104.95065542535995</c:v>
                </c:pt>
                <c:pt idx="307">
                  <c:v>88.180807995880201</c:v>
                </c:pt>
                <c:pt idx="308">
                  <c:v>106.89856370291257</c:v>
                </c:pt>
                <c:pt idx="309">
                  <c:v>69.846558856876612</c:v>
                </c:pt>
                <c:pt idx="310">
                  <c:v>103.72205182672086</c:v>
                </c:pt>
                <c:pt idx="311">
                  <c:v>122.80493318857441</c:v>
                </c:pt>
                <c:pt idx="312">
                  <c:v>85.839981165842872</c:v>
                </c:pt>
                <c:pt idx="313">
                  <c:v>105.43142412105222</c:v>
                </c:pt>
                <c:pt idx="314">
                  <c:v>130.99720584537761</c:v>
                </c:pt>
                <c:pt idx="315">
                  <c:v>71.037161268377204</c:v>
                </c:pt>
                <c:pt idx="316">
                  <c:v>118.04223226247487</c:v>
                </c:pt>
                <c:pt idx="317">
                  <c:v>89.536839490933161</c:v>
                </c:pt>
                <c:pt idx="318">
                  <c:v>140.64995599396192</c:v>
                </c:pt>
                <c:pt idx="319">
                  <c:v>94.147455305269972</c:v>
                </c:pt>
                <c:pt idx="320">
                  <c:v>121.92645547047991</c:v>
                </c:pt>
                <c:pt idx="321">
                  <c:v>105.08505343759722</c:v>
                </c:pt>
                <c:pt idx="322">
                  <c:v>104.38286516475736</c:v>
                </c:pt>
                <c:pt idx="323">
                  <c:v>179.39012493252417</c:v>
                </c:pt>
                <c:pt idx="324">
                  <c:v>102.63261681486888</c:v>
                </c:pt>
                <c:pt idx="325">
                  <c:v>150.69941155918863</c:v>
                </c:pt>
                <c:pt idx="326">
                  <c:v>93.945638484666659</c:v>
                </c:pt>
                <c:pt idx="327">
                  <c:v>129.70218285290883</c:v>
                </c:pt>
                <c:pt idx="328">
                  <c:v>91.04709811191384</c:v>
                </c:pt>
                <c:pt idx="329">
                  <c:v>115.98128724638605</c:v>
                </c:pt>
                <c:pt idx="330">
                  <c:v>165.77806386280886</c:v>
                </c:pt>
                <c:pt idx="331">
                  <c:v>148.77865604426995</c:v>
                </c:pt>
                <c:pt idx="332">
                  <c:v>101.69223643357618</c:v>
                </c:pt>
                <c:pt idx="333">
                  <c:v>105.48905780525561</c:v>
                </c:pt>
                <c:pt idx="334">
                  <c:v>129.69140858924825</c:v>
                </c:pt>
                <c:pt idx="335">
                  <c:v>88.895787701623945</c:v>
                </c:pt>
                <c:pt idx="336">
                  <c:v>111.29860903190769</c:v>
                </c:pt>
                <c:pt idx="337">
                  <c:v>124.2763949629969</c:v>
                </c:pt>
                <c:pt idx="338">
                  <c:v>124.27639496299693</c:v>
                </c:pt>
                <c:pt idx="339">
                  <c:v>169.30985586053484</c:v>
                </c:pt>
                <c:pt idx="340">
                  <c:v>142.73304073951383</c:v>
                </c:pt>
                <c:pt idx="341">
                  <c:v>213.88920547556503</c:v>
                </c:pt>
                <c:pt idx="342">
                  <c:v>114.76989584491311</c:v>
                </c:pt>
                <c:pt idx="343">
                  <c:v>108.404123527634</c:v>
                </c:pt>
                <c:pt idx="344">
                  <c:v>90.491850633679761</c:v>
                </c:pt>
                <c:pt idx="345">
                  <c:v>61.37467783102359</c:v>
                </c:pt>
                <c:pt idx="346">
                  <c:v>106.34987553033415</c:v>
                </c:pt>
                <c:pt idx="347">
                  <c:v>71.618194686033974</c:v>
                </c:pt>
                <c:pt idx="348">
                  <c:v>75.793502240355181</c:v>
                </c:pt>
                <c:pt idx="349">
                  <c:v>91.206059026618647</c:v>
                </c:pt>
                <c:pt idx="350">
                  <c:v>66.489260507223605</c:v>
                </c:pt>
                <c:pt idx="351">
                  <c:v>83.750011057200766</c:v>
                </c:pt>
                <c:pt idx="352">
                  <c:v>63.014154331776204</c:v>
                </c:pt>
                <c:pt idx="353">
                  <c:v>62.182413693892464</c:v>
                </c:pt>
                <c:pt idx="354">
                  <c:v>53.058245759129569</c:v>
                </c:pt>
                <c:pt idx="355">
                  <c:v>73.19484977042724</c:v>
                </c:pt>
                <c:pt idx="356">
                  <c:v>96.763258951741619</c:v>
                </c:pt>
                <c:pt idx="357">
                  <c:v>86.908356227221361</c:v>
                </c:pt>
                <c:pt idx="358">
                  <c:v>97.698961230706757</c:v>
                </c:pt>
                <c:pt idx="359">
                  <c:v>87.441701306694085</c:v>
                </c:pt>
                <c:pt idx="360">
                  <c:v>111.80208743317672</c:v>
                </c:pt>
                <c:pt idx="361">
                  <c:v>100.92059382155807</c:v>
                </c:pt>
                <c:pt idx="362">
                  <c:v>59.097578008720966</c:v>
                </c:pt>
                <c:pt idx="363">
                  <c:v>92.780109490807774</c:v>
                </c:pt>
                <c:pt idx="364">
                  <c:v>63.144634748745503</c:v>
                </c:pt>
                <c:pt idx="365">
                  <c:v>61.677045256055997</c:v>
                </c:pt>
                <c:pt idx="366">
                  <c:v>109.48868909372808</c:v>
                </c:pt>
                <c:pt idx="367">
                  <c:v>78.098353432451646</c:v>
                </c:pt>
                <c:pt idx="368">
                  <c:v>70.625062649701476</c:v>
                </c:pt>
                <c:pt idx="369">
                  <c:v>62.65564409598251</c:v>
                </c:pt>
                <c:pt idx="370">
                  <c:v>95.783699341884173</c:v>
                </c:pt>
                <c:pt idx="371">
                  <c:v>69.271771196489638</c:v>
                </c:pt>
                <c:pt idx="372">
                  <c:v>85.634332706142473</c:v>
                </c:pt>
                <c:pt idx="373">
                  <c:v>81.696583714804746</c:v>
                </c:pt>
                <c:pt idx="374">
                  <c:v>89.193510583464629</c:v>
                </c:pt>
                <c:pt idx="375">
                  <c:v>104.57915108939685</c:v>
                </c:pt>
                <c:pt idx="376">
                  <c:v>92.817224255341898</c:v>
                </c:pt>
                <c:pt idx="377">
                  <c:v>75.670850445832983</c:v>
                </c:pt>
                <c:pt idx="378">
                  <c:v>85.94085705394113</c:v>
                </c:pt>
                <c:pt idx="379">
                  <c:v>92.397798389103059</c:v>
                </c:pt>
                <c:pt idx="380">
                  <c:v>104.10299661432049</c:v>
                </c:pt>
                <c:pt idx="381">
                  <c:v>84.75081967775705</c:v>
                </c:pt>
                <c:pt idx="382">
                  <c:v>93.000512471972272</c:v>
                </c:pt>
                <c:pt idx="383">
                  <c:v>119.6496005307668</c:v>
                </c:pt>
                <c:pt idx="384">
                  <c:v>123.33625747422663</c:v>
                </c:pt>
                <c:pt idx="385">
                  <c:v>108.42827428737525</c:v>
                </c:pt>
                <c:pt idx="386">
                  <c:v>99.944303659538875</c:v>
                </c:pt>
                <c:pt idx="387">
                  <c:v>92.58084411305812</c:v>
                </c:pt>
                <c:pt idx="388">
                  <c:v>91.290855299818674</c:v>
                </c:pt>
                <c:pt idx="389">
                  <c:v>84.280933732270242</c:v>
                </c:pt>
                <c:pt idx="390">
                  <c:v>101.08906328535102</c:v>
                </c:pt>
                <c:pt idx="391">
                  <c:v>128.94265243640612</c:v>
                </c:pt>
                <c:pt idx="392">
                  <c:v>123.906066569827</c:v>
                </c:pt>
                <c:pt idx="393">
                  <c:v>81.093717363629096</c:v>
                </c:pt>
                <c:pt idx="394">
                  <c:v>88.279692256996981</c:v>
                </c:pt>
                <c:pt idx="395">
                  <c:v>97.996949521639436</c:v>
                </c:pt>
                <c:pt idx="396">
                  <c:v>172.03855641228068</c:v>
                </c:pt>
                <c:pt idx="397">
                  <c:v>78.098017573392823</c:v>
                </c:pt>
                <c:pt idx="398">
                  <c:v>99.216292336045981</c:v>
                </c:pt>
                <c:pt idx="399">
                  <c:v>87.084045352018791</c:v>
                </c:pt>
                <c:pt idx="400">
                  <c:v>108.99408182374653</c:v>
                </c:pt>
                <c:pt idx="401">
                  <c:v>118.76614706719991</c:v>
                </c:pt>
                <c:pt idx="402">
                  <c:v>131.25140629764616</c:v>
                </c:pt>
                <c:pt idx="403">
                  <c:v>146.21227422527537</c:v>
                </c:pt>
                <c:pt idx="404">
                  <c:v>288.77771120188402</c:v>
                </c:pt>
                <c:pt idx="405">
                  <c:v>65.617429749475505</c:v>
                </c:pt>
                <c:pt idx="406">
                  <c:v>68.019772091152305</c:v>
                </c:pt>
                <c:pt idx="407">
                  <c:v>65.080041348315149</c:v>
                </c:pt>
                <c:pt idx="408">
                  <c:v>53.574772650626549</c:v>
                </c:pt>
                <c:pt idx="409">
                  <c:v>57.75704372295516</c:v>
                </c:pt>
                <c:pt idx="410">
                  <c:v>47.216896317076738</c:v>
                </c:pt>
                <c:pt idx="411">
                  <c:v>64.180130120594811</c:v>
                </c:pt>
                <c:pt idx="412">
                  <c:v>57.785249088054528</c:v>
                </c:pt>
                <c:pt idx="413">
                  <c:v>73.065876313477574</c:v>
                </c:pt>
                <c:pt idx="414">
                  <c:v>66.592876754977468</c:v>
                </c:pt>
                <c:pt idx="415">
                  <c:v>113.79257200762231</c:v>
                </c:pt>
                <c:pt idx="416">
                  <c:v>69.070115321473267</c:v>
                </c:pt>
                <c:pt idx="417">
                  <c:v>82.234717454717199</c:v>
                </c:pt>
                <c:pt idx="418">
                  <c:v>65.572084018257812</c:v>
                </c:pt>
                <c:pt idx="419">
                  <c:v>69.05847581380722</c:v>
                </c:pt>
                <c:pt idx="420">
                  <c:v>123.98964407290953</c:v>
                </c:pt>
                <c:pt idx="421">
                  <c:v>73.925729140834889</c:v>
                </c:pt>
                <c:pt idx="422">
                  <c:v>89.32992769992741</c:v>
                </c:pt>
                <c:pt idx="423">
                  <c:v>91.807847591540437</c:v>
                </c:pt>
                <c:pt idx="424">
                  <c:v>55.861664032728392</c:v>
                </c:pt>
                <c:pt idx="425">
                  <c:v>113.15446560224731</c:v>
                </c:pt>
                <c:pt idx="426">
                  <c:v>78.52434115139755</c:v>
                </c:pt>
                <c:pt idx="427">
                  <c:v>115.9180426403763</c:v>
                </c:pt>
                <c:pt idx="428">
                  <c:v>56.700932007876943</c:v>
                </c:pt>
                <c:pt idx="429">
                  <c:v>78.591638497835973</c:v>
                </c:pt>
                <c:pt idx="430">
                  <c:v>71.51416008444059</c:v>
                </c:pt>
                <c:pt idx="431">
                  <c:v>114.82631723435176</c:v>
                </c:pt>
                <c:pt idx="432">
                  <c:v>80.86312999463027</c:v>
                </c:pt>
                <c:pt idx="433">
                  <c:v>75.473269953506829</c:v>
                </c:pt>
                <c:pt idx="434">
                  <c:v>91.862511151425906</c:v>
                </c:pt>
                <c:pt idx="435">
                  <c:v>86.300855443476181</c:v>
                </c:pt>
                <c:pt idx="436">
                  <c:v>90.921003605488224</c:v>
                </c:pt>
                <c:pt idx="437">
                  <c:v>75.02389098750335</c:v>
                </c:pt>
                <c:pt idx="438">
                  <c:v>93.167846971726902</c:v>
                </c:pt>
                <c:pt idx="439">
                  <c:v>104.92279219743946</c:v>
                </c:pt>
                <c:pt idx="440">
                  <c:v>80.474416014439655</c:v>
                </c:pt>
                <c:pt idx="441">
                  <c:v>82.670489915971203</c:v>
                </c:pt>
                <c:pt idx="442">
                  <c:v>69.262972317253187</c:v>
                </c:pt>
                <c:pt idx="443">
                  <c:v>65.295132095139039</c:v>
                </c:pt>
                <c:pt idx="444">
                  <c:v>117.71112988781985</c:v>
                </c:pt>
                <c:pt idx="445">
                  <c:v>145.22049459482096</c:v>
                </c:pt>
                <c:pt idx="446">
                  <c:v>57.494810584830489</c:v>
                </c:pt>
                <c:pt idx="447">
                  <c:v>144.71836882936472</c:v>
                </c:pt>
                <c:pt idx="448">
                  <c:v>113.05872676208618</c:v>
                </c:pt>
                <c:pt idx="449">
                  <c:v>112.13130089547923</c:v>
                </c:pt>
                <c:pt idx="450">
                  <c:v>77.651234008079769</c:v>
                </c:pt>
                <c:pt idx="451">
                  <c:v>106.95753759337602</c:v>
                </c:pt>
                <c:pt idx="452">
                  <c:v>91.916432167212378</c:v>
                </c:pt>
                <c:pt idx="453">
                  <c:v>89.658890540263968</c:v>
                </c:pt>
                <c:pt idx="454">
                  <c:v>96.436949611963499</c:v>
                </c:pt>
                <c:pt idx="455">
                  <c:v>103.0075122472778</c:v>
                </c:pt>
                <c:pt idx="456">
                  <c:v>84.544827537208121</c:v>
                </c:pt>
                <c:pt idx="457">
                  <c:v>88.600986565520373</c:v>
                </c:pt>
                <c:pt idx="458">
                  <c:v>68.965376964170247</c:v>
                </c:pt>
                <c:pt idx="459">
                  <c:v>91.799350796921317</c:v>
                </c:pt>
                <c:pt idx="460">
                  <c:v>103.6459225445133</c:v>
                </c:pt>
                <c:pt idx="461">
                  <c:v>80.140293626567015</c:v>
                </c:pt>
                <c:pt idx="462">
                  <c:v>94.859620776062727</c:v>
                </c:pt>
                <c:pt idx="463">
                  <c:v>103.28846296279738</c:v>
                </c:pt>
                <c:pt idx="464">
                  <c:v>83.026708338840479</c:v>
                </c:pt>
                <c:pt idx="465">
                  <c:v>69.505022758903522</c:v>
                </c:pt>
                <c:pt idx="466">
                  <c:v>75.527210690486214</c:v>
                </c:pt>
                <c:pt idx="467">
                  <c:v>257.98850198907155</c:v>
                </c:pt>
                <c:pt idx="468">
                  <c:v>96.534943915549476</c:v>
                </c:pt>
                <c:pt idx="469">
                  <c:v>99.060445554470832</c:v>
                </c:pt>
                <c:pt idx="470">
                  <c:v>96.109270781912926</c:v>
                </c:pt>
                <c:pt idx="471">
                  <c:v>85.436697425852785</c:v>
                </c:pt>
                <c:pt idx="472">
                  <c:v>66.148746546352086</c:v>
                </c:pt>
                <c:pt idx="473">
                  <c:v>125.16518988671268</c:v>
                </c:pt>
                <c:pt idx="474">
                  <c:v>65.651659519204941</c:v>
                </c:pt>
                <c:pt idx="475">
                  <c:v>94.104209942341413</c:v>
                </c:pt>
                <c:pt idx="476">
                  <c:v>111.69945815721712</c:v>
                </c:pt>
                <c:pt idx="477">
                  <c:v>106.19460667200066</c:v>
                </c:pt>
                <c:pt idx="478">
                  <c:v>129.59630476714565</c:v>
                </c:pt>
                <c:pt idx="479">
                  <c:v>126.65956791818644</c:v>
                </c:pt>
                <c:pt idx="480">
                  <c:v>180.46429447210335</c:v>
                </c:pt>
                <c:pt idx="481">
                  <c:v>148.64235470092959</c:v>
                </c:pt>
                <c:pt idx="482">
                  <c:v>86.653698861895805</c:v>
                </c:pt>
                <c:pt idx="483">
                  <c:v>92.318324285957814</c:v>
                </c:pt>
                <c:pt idx="484">
                  <c:v>113.69392818161242</c:v>
                </c:pt>
                <c:pt idx="485">
                  <c:v>129.51319480829142</c:v>
                </c:pt>
                <c:pt idx="486">
                  <c:v>161.04390038225756</c:v>
                </c:pt>
                <c:pt idx="487">
                  <c:v>129.33836237499563</c:v>
                </c:pt>
                <c:pt idx="488">
                  <c:v>157.70610332816437</c:v>
                </c:pt>
                <c:pt idx="489">
                  <c:v>482.92697028997969</c:v>
                </c:pt>
                <c:pt idx="490">
                  <c:v>293.2295188224461</c:v>
                </c:pt>
                <c:pt idx="491">
                  <c:v>138.61333729608023</c:v>
                </c:pt>
                <c:pt idx="492">
                  <c:v>46.574113114828954</c:v>
                </c:pt>
                <c:pt idx="493">
                  <c:v>57.281675123563538</c:v>
                </c:pt>
                <c:pt idx="494">
                  <c:v>57.190020484109681</c:v>
                </c:pt>
                <c:pt idx="495">
                  <c:v>57.478721323049605</c:v>
                </c:pt>
                <c:pt idx="496">
                  <c:v>51.975366200752461</c:v>
                </c:pt>
                <c:pt idx="497">
                  <c:v>67.956690000790758</c:v>
                </c:pt>
                <c:pt idx="498">
                  <c:v>45.534179279316113</c:v>
                </c:pt>
                <c:pt idx="499">
                  <c:v>63.676470268666115</c:v>
                </c:pt>
                <c:pt idx="500">
                  <c:v>52.051127128373906</c:v>
                </c:pt>
                <c:pt idx="501">
                  <c:v>52.201886746381383</c:v>
                </c:pt>
                <c:pt idx="502">
                  <c:v>52.320790289664401</c:v>
                </c:pt>
                <c:pt idx="503">
                  <c:v>57.750861219236718</c:v>
                </c:pt>
                <c:pt idx="504">
                  <c:v>59.614969032538198</c:v>
                </c:pt>
                <c:pt idx="505">
                  <c:v>50.690628968898899</c:v>
                </c:pt>
                <c:pt idx="506">
                  <c:v>52.114479703483966</c:v>
                </c:pt>
                <c:pt idx="507">
                  <c:v>70.424847987413287</c:v>
                </c:pt>
                <c:pt idx="508">
                  <c:v>48.908025826227025</c:v>
                </c:pt>
                <c:pt idx="509">
                  <c:v>47.229308842106079</c:v>
                </c:pt>
                <c:pt idx="510">
                  <c:v>80.730468576251766</c:v>
                </c:pt>
                <c:pt idx="511">
                  <c:v>52.966316432632588</c:v>
                </c:pt>
                <c:pt idx="512">
                  <c:v>93.09879540499324</c:v>
                </c:pt>
                <c:pt idx="513">
                  <c:v>71.78187407826951</c:v>
                </c:pt>
                <c:pt idx="514">
                  <c:v>65.0128126301381</c:v>
                </c:pt>
                <c:pt idx="515">
                  <c:v>76.241172410195233</c:v>
                </c:pt>
                <c:pt idx="516">
                  <c:v>73.386999734185821</c:v>
                </c:pt>
                <c:pt idx="517">
                  <c:v>63.26597831786647</c:v>
                </c:pt>
                <c:pt idx="518">
                  <c:v>52.058919915906166</c:v>
                </c:pt>
                <c:pt idx="519">
                  <c:v>63.922439466114632</c:v>
                </c:pt>
                <c:pt idx="520">
                  <c:v>91.368523797063546</c:v>
                </c:pt>
                <c:pt idx="521">
                  <c:v>54.23123075569579</c:v>
                </c:pt>
                <c:pt idx="522">
                  <c:v>95.83276542920153</c:v>
                </c:pt>
                <c:pt idx="523">
                  <c:v>54.928643174130713</c:v>
                </c:pt>
                <c:pt idx="524">
                  <c:v>88.474374334057245</c:v>
                </c:pt>
                <c:pt idx="525">
                  <c:v>51.404278689535857</c:v>
                </c:pt>
                <c:pt idx="526">
                  <c:v>60.120277798156927</c:v>
                </c:pt>
                <c:pt idx="527">
                  <c:v>55.495926164490861</c:v>
                </c:pt>
                <c:pt idx="528">
                  <c:v>61.405350672397354</c:v>
                </c:pt>
                <c:pt idx="529">
                  <c:v>53.072455581060019</c:v>
                </c:pt>
                <c:pt idx="530">
                  <c:v>79.391136561837982</c:v>
                </c:pt>
                <c:pt idx="531">
                  <c:v>68.070587612549048</c:v>
                </c:pt>
                <c:pt idx="532">
                  <c:v>87.029890445297113</c:v>
                </c:pt>
                <c:pt idx="533">
                  <c:v>65.132095915441099</c:v>
                </c:pt>
                <c:pt idx="534">
                  <c:v>72.321744433833317</c:v>
                </c:pt>
                <c:pt idx="535">
                  <c:v>64.40405499488152</c:v>
                </c:pt>
                <c:pt idx="536">
                  <c:v>85.901570232878413</c:v>
                </c:pt>
                <c:pt idx="537">
                  <c:v>73.713109799640748</c:v>
                </c:pt>
                <c:pt idx="538">
                  <c:v>56.146210445941833</c:v>
                </c:pt>
                <c:pt idx="539">
                  <c:v>118.29097076078253</c:v>
                </c:pt>
                <c:pt idx="540">
                  <c:v>61.130803364009914</c:v>
                </c:pt>
                <c:pt idx="541">
                  <c:v>54.489772342717586</c:v>
                </c:pt>
                <c:pt idx="542">
                  <c:v>58.625061855823731</c:v>
                </c:pt>
                <c:pt idx="543">
                  <c:v>101.83654812417522</c:v>
                </c:pt>
                <c:pt idx="544">
                  <c:v>75.455638135098354</c:v>
                </c:pt>
                <c:pt idx="545">
                  <c:v>86.572420904467037</c:v>
                </c:pt>
                <c:pt idx="546">
                  <c:v>80.729333508345817</c:v>
                </c:pt>
                <c:pt idx="547">
                  <c:v>105.6691620472261</c:v>
                </c:pt>
                <c:pt idx="548">
                  <c:v>67.138611884504655</c:v>
                </c:pt>
                <c:pt idx="549">
                  <c:v>69.182552028792017</c:v>
                </c:pt>
                <c:pt idx="550">
                  <c:v>117.80277093398749</c:v>
                </c:pt>
                <c:pt idx="551">
                  <c:v>57.90216272633706</c:v>
                </c:pt>
                <c:pt idx="552">
                  <c:v>120.03790195039917</c:v>
                </c:pt>
                <c:pt idx="553">
                  <c:v>110.56835549620858</c:v>
                </c:pt>
                <c:pt idx="554">
                  <c:v>65.650154732723266</c:v>
                </c:pt>
                <c:pt idx="555">
                  <c:v>105.58019547203028</c:v>
                </c:pt>
                <c:pt idx="556">
                  <c:v>111.681889362023</c:v>
                </c:pt>
                <c:pt idx="557">
                  <c:v>80.464519589775236</c:v>
                </c:pt>
                <c:pt idx="558">
                  <c:v>61.549637247580392</c:v>
                </c:pt>
                <c:pt idx="559">
                  <c:v>153.77120678051566</c:v>
                </c:pt>
                <c:pt idx="560">
                  <c:v>84.865953780606134</c:v>
                </c:pt>
                <c:pt idx="561">
                  <c:v>51.510084015358032</c:v>
                </c:pt>
                <c:pt idx="562">
                  <c:v>112.62804150434543</c:v>
                </c:pt>
                <c:pt idx="563">
                  <c:v>83.608618290143696</c:v>
                </c:pt>
                <c:pt idx="564">
                  <c:v>72.312861330328047</c:v>
                </c:pt>
                <c:pt idx="565">
                  <c:v>101.71488259868083</c:v>
                </c:pt>
                <c:pt idx="566">
                  <c:v>69.124518836910894</c:v>
                </c:pt>
                <c:pt idx="567">
                  <c:v>82.960701626126152</c:v>
                </c:pt>
                <c:pt idx="568">
                  <c:v>91.274240751489813</c:v>
                </c:pt>
                <c:pt idx="569">
                  <c:v>94.657561779915582</c:v>
                </c:pt>
                <c:pt idx="570">
                  <c:v>88.732452441141106</c:v>
                </c:pt>
                <c:pt idx="571">
                  <c:v>105.17181340559793</c:v>
                </c:pt>
                <c:pt idx="572">
                  <c:v>106.42120976047187</c:v>
                </c:pt>
                <c:pt idx="573">
                  <c:v>86.153047487808749</c:v>
                </c:pt>
                <c:pt idx="574">
                  <c:v>203.7131368169351</c:v>
                </c:pt>
                <c:pt idx="575">
                  <c:v>84.688813321392431</c:v>
                </c:pt>
                <c:pt idx="576">
                  <c:v>99.150807251728551</c:v>
                </c:pt>
                <c:pt idx="577">
                  <c:v>75.174774862407489</c:v>
                </c:pt>
                <c:pt idx="578">
                  <c:v>94.466844592829958</c:v>
                </c:pt>
                <c:pt idx="579">
                  <c:v>91.177912213668506</c:v>
                </c:pt>
                <c:pt idx="580">
                  <c:v>82.241149790311297</c:v>
                </c:pt>
                <c:pt idx="581">
                  <c:v>104.39314392119526</c:v>
                </c:pt>
                <c:pt idx="582">
                  <c:v>105.51897029046405</c:v>
                </c:pt>
                <c:pt idx="583">
                  <c:v>90.62609191961792</c:v>
                </c:pt>
                <c:pt idx="584">
                  <c:v>76.015720760591066</c:v>
                </c:pt>
                <c:pt idx="585">
                  <c:v>140.54177894481043</c:v>
                </c:pt>
                <c:pt idx="586">
                  <c:v>128.94075858237181</c:v>
                </c:pt>
                <c:pt idx="587">
                  <c:v>107.61859932843205</c:v>
                </c:pt>
                <c:pt idx="588">
                  <c:v>87.900602364141051</c:v>
                </c:pt>
                <c:pt idx="589">
                  <c:v>90.096496812175559</c:v>
                </c:pt>
                <c:pt idx="590">
                  <c:v>123.7874074117091</c:v>
                </c:pt>
                <c:pt idx="591">
                  <c:v>146.16729908363567</c:v>
                </c:pt>
                <c:pt idx="592">
                  <c:v>153.21894095194321</c:v>
                </c:pt>
                <c:pt idx="593">
                  <c:v>181.83061273368853</c:v>
                </c:pt>
                <c:pt idx="594">
                  <c:v>102.80131085608981</c:v>
                </c:pt>
                <c:pt idx="595">
                  <c:v>160.10189181499206</c:v>
                </c:pt>
                <c:pt idx="596">
                  <c:v>100.28917131985905</c:v>
                </c:pt>
                <c:pt idx="597">
                  <c:v>333.25486566581446</c:v>
                </c:pt>
                <c:pt idx="598">
                  <c:v>171.70487774862306</c:v>
                </c:pt>
                <c:pt idx="599">
                  <c:v>148.94219808261698</c:v>
                </c:pt>
                <c:pt idx="600">
                  <c:v>292.04290925381184</c:v>
                </c:pt>
                <c:pt idx="601">
                  <c:v>238.18322635713554</c:v>
                </c:pt>
                <c:pt idx="602">
                  <c:v>156.21097636638996</c:v>
                </c:pt>
                <c:pt idx="603">
                  <c:v>304.23698738359269</c:v>
                </c:pt>
                <c:pt idx="604">
                  <c:v>474.51531916529422</c:v>
                </c:pt>
                <c:pt idx="605">
                  <c:v>50.753592766524257</c:v>
                </c:pt>
                <c:pt idx="606">
                  <c:v>45.846556907089514</c:v>
                </c:pt>
                <c:pt idx="607">
                  <c:v>83.787342123987045</c:v>
                </c:pt>
                <c:pt idx="608">
                  <c:v>57.918652706909114</c:v>
                </c:pt>
                <c:pt idx="609">
                  <c:v>44.517538454485106</c:v>
                </c:pt>
                <c:pt idx="610">
                  <c:v>54.811244204154391</c:v>
                </c:pt>
                <c:pt idx="611">
                  <c:v>48.515615844302545</c:v>
                </c:pt>
                <c:pt idx="612">
                  <c:v>99.719306526731245</c:v>
                </c:pt>
                <c:pt idx="613">
                  <c:v>83.416788471837123</c:v>
                </c:pt>
                <c:pt idx="614">
                  <c:v>54.627729947124379</c:v>
                </c:pt>
                <c:pt idx="615">
                  <c:v>92.360611513383702</c:v>
                </c:pt>
                <c:pt idx="616">
                  <c:v>83.42805037652434</c:v>
                </c:pt>
                <c:pt idx="617">
                  <c:v>98.960881756853524</c:v>
                </c:pt>
                <c:pt idx="618">
                  <c:v>38.701806855190313</c:v>
                </c:pt>
                <c:pt idx="619">
                  <c:v>43.446825134688645</c:v>
                </c:pt>
                <c:pt idx="620">
                  <c:v>42.215550817059537</c:v>
                </c:pt>
                <c:pt idx="621">
                  <c:v>46.528108191134962</c:v>
                </c:pt>
                <c:pt idx="622">
                  <c:v>47.780963429907743</c:v>
                </c:pt>
                <c:pt idx="623">
                  <c:v>47.51307980430019</c:v>
                </c:pt>
                <c:pt idx="624">
                  <c:v>44.119818012098136</c:v>
                </c:pt>
                <c:pt idx="625">
                  <c:v>41.808640492967335</c:v>
                </c:pt>
                <c:pt idx="626">
                  <c:v>45.038176453725519</c:v>
                </c:pt>
                <c:pt idx="627">
                  <c:v>40.265571043110342</c:v>
                </c:pt>
                <c:pt idx="628">
                  <c:v>42.287835845312415</c:v>
                </c:pt>
                <c:pt idx="629">
                  <c:v>49.242851634477255</c:v>
                </c:pt>
                <c:pt idx="630">
                  <c:v>42.645105335955051</c:v>
                </c:pt>
                <c:pt idx="631">
                  <c:v>39.508635195507452</c:v>
                </c:pt>
                <c:pt idx="632">
                  <c:v>55.785286747085571</c:v>
                </c:pt>
                <c:pt idx="633">
                  <c:v>50.769830946038766</c:v>
                </c:pt>
                <c:pt idx="634">
                  <c:v>45.099649034133691</c:v>
                </c:pt>
                <c:pt idx="635">
                  <c:v>43.278899145040441</c:v>
                </c:pt>
                <c:pt idx="636">
                  <c:v>43.181225160371291</c:v>
                </c:pt>
                <c:pt idx="637">
                  <c:v>40.64639157355996</c:v>
                </c:pt>
                <c:pt idx="638">
                  <c:v>62.253433605874648</c:v>
                </c:pt>
                <c:pt idx="639">
                  <c:v>42.847330249438443</c:v>
                </c:pt>
                <c:pt idx="640">
                  <c:v>55.400377551381439</c:v>
                </c:pt>
                <c:pt idx="641">
                  <c:v>58.298725311451079</c:v>
                </c:pt>
                <c:pt idx="642">
                  <c:v>61.642814229254576</c:v>
                </c:pt>
                <c:pt idx="643">
                  <c:v>49.286476088960789</c:v>
                </c:pt>
                <c:pt idx="644">
                  <c:v>48.039694633040014</c:v>
                </c:pt>
                <c:pt idx="645">
                  <c:v>66.342658897926782</c:v>
                </c:pt>
                <c:pt idx="646">
                  <c:v>47.345791516020313</c:v>
                </c:pt>
                <c:pt idx="647">
                  <c:v>50.565188806498504</c:v>
                </c:pt>
                <c:pt idx="648">
                  <c:v>53.621312231296017</c:v>
                </c:pt>
                <c:pt idx="649">
                  <c:v>66.787796453456394</c:v>
                </c:pt>
                <c:pt idx="650">
                  <c:v>68.568184545092265</c:v>
                </c:pt>
                <c:pt idx="651">
                  <c:v>63.804477702505125</c:v>
                </c:pt>
                <c:pt idx="652">
                  <c:v>66.093060192198891</c:v>
                </c:pt>
                <c:pt idx="653">
                  <c:v>66.028326407400598</c:v>
                </c:pt>
                <c:pt idx="654">
                  <c:v>64.297570359336831</c:v>
                </c:pt>
                <c:pt idx="655">
                  <c:v>76.876980441424578</c:v>
                </c:pt>
                <c:pt idx="656">
                  <c:v>77.978925289574889</c:v>
                </c:pt>
                <c:pt idx="657">
                  <c:v>67.297639242373393</c:v>
                </c:pt>
                <c:pt idx="658">
                  <c:v>76.700490918142407</c:v>
                </c:pt>
                <c:pt idx="659">
                  <c:v>64.941045142179121</c:v>
                </c:pt>
                <c:pt idx="660">
                  <c:v>144.883572672268</c:v>
                </c:pt>
                <c:pt idx="661">
                  <c:v>130.99777751710849</c:v>
                </c:pt>
                <c:pt idx="662">
                  <c:v>123.46955464282445</c:v>
                </c:pt>
                <c:pt idx="663">
                  <c:v>143.66561894072373</c:v>
                </c:pt>
                <c:pt idx="664">
                  <c:v>47.252286098592727</c:v>
                </c:pt>
                <c:pt idx="665">
                  <c:v>38.122060916711277</c:v>
                </c:pt>
                <c:pt idx="666">
                  <c:v>42.646433341938049</c:v>
                </c:pt>
                <c:pt idx="667">
                  <c:v>37.828929339894479</c:v>
                </c:pt>
                <c:pt idx="668">
                  <c:v>36.370347136029913</c:v>
                </c:pt>
                <c:pt idx="669">
                  <c:v>34.474839754091704</c:v>
                </c:pt>
                <c:pt idx="670">
                  <c:v>35.0236591143154</c:v>
                </c:pt>
                <c:pt idx="671">
                  <c:v>43.980834626951641</c:v>
                </c:pt>
                <c:pt idx="672">
                  <c:v>34.805665472391915</c:v>
                </c:pt>
                <c:pt idx="673">
                  <c:v>43.185205636562991</c:v>
                </c:pt>
                <c:pt idx="674">
                  <c:v>37.434514402854184</c:v>
                </c:pt>
                <c:pt idx="675">
                  <c:v>49.712968382760337</c:v>
                </c:pt>
                <c:pt idx="676">
                  <c:v>36.794129658050288</c:v>
                </c:pt>
                <c:pt idx="677">
                  <c:v>39.50243777150348</c:v>
                </c:pt>
                <c:pt idx="678">
                  <c:v>38.567444790061543</c:v>
                </c:pt>
                <c:pt idx="679">
                  <c:v>46.500859859442031</c:v>
                </c:pt>
                <c:pt idx="680">
                  <c:v>40.051164777451312</c:v>
                </c:pt>
                <c:pt idx="681">
                  <c:v>42.458358698920257</c:v>
                </c:pt>
                <c:pt idx="682">
                  <c:v>38.691717443596744</c:v>
                </c:pt>
                <c:pt idx="683">
                  <c:v>36.268232317200123</c:v>
                </c:pt>
                <c:pt idx="684">
                  <c:v>52.98785896386287</c:v>
                </c:pt>
                <c:pt idx="685">
                  <c:v>45.767295453008884</c:v>
                </c:pt>
                <c:pt idx="686">
                  <c:v>47.661164840290958</c:v>
                </c:pt>
                <c:pt idx="687">
                  <c:v>45.525838531293033</c:v>
                </c:pt>
                <c:pt idx="688">
                  <c:v>47.0626741011951</c:v>
                </c:pt>
                <c:pt idx="689">
                  <c:v>38.605831703710351</c:v>
                </c:pt>
                <c:pt idx="690">
                  <c:v>42.469179997932486</c:v>
                </c:pt>
                <c:pt idx="691">
                  <c:v>52.786800709576298</c:v>
                </c:pt>
                <c:pt idx="692">
                  <c:v>49.038102338154545</c:v>
                </c:pt>
                <c:pt idx="693">
                  <c:v>41.403735537885346</c:v>
                </c:pt>
                <c:pt idx="694">
                  <c:v>44.712858177502092</c:v>
                </c:pt>
                <c:pt idx="695">
                  <c:v>49.881208192877921</c:v>
                </c:pt>
                <c:pt idx="696">
                  <c:v>49.881208192877921</c:v>
                </c:pt>
                <c:pt idx="697">
                  <c:v>48.193367068183491</c:v>
                </c:pt>
                <c:pt idx="698">
                  <c:v>48.788165962509765</c:v>
                </c:pt>
                <c:pt idx="699">
                  <c:v>43.261348242316366</c:v>
                </c:pt>
                <c:pt idx="700">
                  <c:v>38.337789183281423</c:v>
                </c:pt>
                <c:pt idx="701">
                  <c:v>41.586513020152246</c:v>
                </c:pt>
                <c:pt idx="702">
                  <c:v>43.230744864141414</c:v>
                </c:pt>
                <c:pt idx="703">
                  <c:v>37.96010506040497</c:v>
                </c:pt>
                <c:pt idx="704">
                  <c:v>39.089125923657257</c:v>
                </c:pt>
                <c:pt idx="705">
                  <c:v>42.913515604858503</c:v>
                </c:pt>
                <c:pt idx="706">
                  <c:v>42.048667725199508</c:v>
                </c:pt>
                <c:pt idx="707">
                  <c:v>42.15242445905492</c:v>
                </c:pt>
                <c:pt idx="708">
                  <c:v>51.791305589678025</c:v>
                </c:pt>
                <c:pt idx="709">
                  <c:v>77.356415319582979</c:v>
                </c:pt>
                <c:pt idx="710">
                  <c:v>53.738813013211363</c:v>
                </c:pt>
                <c:pt idx="711">
                  <c:v>50.493703098446417</c:v>
                </c:pt>
                <c:pt idx="712">
                  <c:v>73.323384907871812</c:v>
                </c:pt>
                <c:pt idx="713">
                  <c:v>76.612053620556196</c:v>
                </c:pt>
                <c:pt idx="714">
                  <c:v>57.460615170923276</c:v>
                </c:pt>
                <c:pt idx="715">
                  <c:v>46.502620457651531</c:v>
                </c:pt>
                <c:pt idx="716">
                  <c:v>66.987455632648405</c:v>
                </c:pt>
                <c:pt idx="717">
                  <c:v>62.063044535726405</c:v>
                </c:pt>
                <c:pt idx="718">
                  <c:v>128.39199136021153</c:v>
                </c:pt>
                <c:pt idx="719">
                  <c:v>148.55005136552106</c:v>
                </c:pt>
                <c:pt idx="720">
                  <c:v>46.113714082317244</c:v>
                </c:pt>
                <c:pt idx="721">
                  <c:v>40.159181437334524</c:v>
                </c:pt>
                <c:pt idx="722">
                  <c:v>38.824240287066111</c:v>
                </c:pt>
                <c:pt idx="723">
                  <c:v>34.943637578407206</c:v>
                </c:pt>
                <c:pt idx="724">
                  <c:v>37.552229612269031</c:v>
                </c:pt>
                <c:pt idx="725">
                  <c:v>38.922066176019293</c:v>
                </c:pt>
                <c:pt idx="726">
                  <c:v>40.364181645373939</c:v>
                </c:pt>
                <c:pt idx="727">
                  <c:v>40.780935065305115</c:v>
                </c:pt>
                <c:pt idx="728">
                  <c:v>33.24696787429599</c:v>
                </c:pt>
                <c:pt idx="729">
                  <c:v>36.78043079857386</c:v>
                </c:pt>
                <c:pt idx="730">
                  <c:v>34.112790462043257</c:v>
                </c:pt>
                <c:pt idx="731">
                  <c:v>38.956984843012386</c:v>
                </c:pt>
                <c:pt idx="732">
                  <c:v>47.505170953238036</c:v>
                </c:pt>
                <c:pt idx="733">
                  <c:v>43.627726832693163</c:v>
                </c:pt>
                <c:pt idx="734">
                  <c:v>44.088168485345612</c:v>
                </c:pt>
                <c:pt idx="735">
                  <c:v>46.331263873853288</c:v>
                </c:pt>
                <c:pt idx="736">
                  <c:v>38.570447906006279</c:v>
                </c:pt>
                <c:pt idx="737">
                  <c:v>37.356656562503609</c:v>
                </c:pt>
                <c:pt idx="738">
                  <c:v>37.570877867043585</c:v>
                </c:pt>
                <c:pt idx="739">
                  <c:v>41.65548927551513</c:v>
                </c:pt>
                <c:pt idx="740">
                  <c:v>32.22947226267037</c:v>
                </c:pt>
                <c:pt idx="741">
                  <c:v>38.394241105538441</c:v>
                </c:pt>
                <c:pt idx="742">
                  <c:v>40.425670097343222</c:v>
                </c:pt>
                <c:pt idx="743">
                  <c:v>41.260701143039107</c:v>
                </c:pt>
                <c:pt idx="744">
                  <c:v>45.299975002786198</c:v>
                </c:pt>
                <c:pt idx="745">
                  <c:v>42.66112007265577</c:v>
                </c:pt>
                <c:pt idx="746">
                  <c:v>42.66112007265577</c:v>
                </c:pt>
                <c:pt idx="747">
                  <c:v>37.851125121041562</c:v>
                </c:pt>
                <c:pt idx="748">
                  <c:v>35.706724484937965</c:v>
                </c:pt>
                <c:pt idx="749">
                  <c:v>33.21346202125256</c:v>
                </c:pt>
                <c:pt idx="750">
                  <c:v>41.167155414750539</c:v>
                </c:pt>
                <c:pt idx="751">
                  <c:v>44.583706852449573</c:v>
                </c:pt>
                <c:pt idx="752">
                  <c:v>45.745721911652559</c:v>
                </c:pt>
                <c:pt idx="753">
                  <c:v>42.989333761167572</c:v>
                </c:pt>
                <c:pt idx="754">
                  <c:v>45.507832725976911</c:v>
                </c:pt>
                <c:pt idx="755">
                  <c:v>36.260463566352257</c:v>
                </c:pt>
                <c:pt idx="756">
                  <c:v>32.113991326552494</c:v>
                </c:pt>
                <c:pt idx="757">
                  <c:v>34.082633929269917</c:v>
                </c:pt>
                <c:pt idx="758">
                  <c:v>67.38200140368933</c:v>
                </c:pt>
                <c:pt idx="759">
                  <c:v>52.487497126217988</c:v>
                </c:pt>
                <c:pt idx="760">
                  <c:v>51.10590810211842</c:v>
                </c:pt>
                <c:pt idx="761">
                  <c:v>60.677563237568855</c:v>
                </c:pt>
                <c:pt idx="762">
                  <c:v>85.996443178370924</c:v>
                </c:pt>
                <c:pt idx="763">
                  <c:v>59.343132895931795</c:v>
                </c:pt>
                <c:pt idx="764">
                  <c:v>71.478525027449834</c:v>
                </c:pt>
                <c:pt idx="765">
                  <c:v>76.150230380374211</c:v>
                </c:pt>
                <c:pt idx="766">
                  <c:v>79.71614086834883</c:v>
                </c:pt>
                <c:pt idx="767">
                  <c:v>47.942834214370116</c:v>
                </c:pt>
                <c:pt idx="768">
                  <c:v>70.866716802815574</c:v>
                </c:pt>
                <c:pt idx="769">
                  <c:v>158.63314035577324</c:v>
                </c:pt>
                <c:pt idx="770">
                  <c:v>109.55301638968814</c:v>
                </c:pt>
                <c:pt idx="771">
                  <c:v>135.52455212946452</c:v>
                </c:pt>
                <c:pt idx="772">
                  <c:v>128.70984209668134</c:v>
                </c:pt>
                <c:pt idx="773">
                  <c:v>55.003763644260374</c:v>
                </c:pt>
                <c:pt idx="774">
                  <c:v>132.75756855139957</c:v>
                </c:pt>
                <c:pt idx="775">
                  <c:v>127.74476784101712</c:v>
                </c:pt>
                <c:pt idx="776">
                  <c:v>103.66409987585233</c:v>
                </c:pt>
                <c:pt idx="777">
                  <c:v>43.236508731511279</c:v>
                </c:pt>
                <c:pt idx="778">
                  <c:v>64.756854532881576</c:v>
                </c:pt>
                <c:pt idx="779">
                  <c:v>47.715995039991896</c:v>
                </c:pt>
                <c:pt idx="780">
                  <c:v>57.1268133893225</c:v>
                </c:pt>
                <c:pt idx="781">
                  <c:v>38.130334515707631</c:v>
                </c:pt>
                <c:pt idx="782">
                  <c:v>58.656541142062814</c:v>
                </c:pt>
                <c:pt idx="783">
                  <c:v>40.445459786142344</c:v>
                </c:pt>
                <c:pt idx="784">
                  <c:v>43.299373679972724</c:v>
                </c:pt>
                <c:pt idx="785">
                  <c:v>42.569854316881738</c:v>
                </c:pt>
                <c:pt idx="786">
                  <c:v>36.093123916176047</c:v>
                </c:pt>
                <c:pt idx="787">
                  <c:v>42.697471335163357</c:v>
                </c:pt>
                <c:pt idx="788">
                  <c:v>31.875463317400133</c:v>
                </c:pt>
                <c:pt idx="789">
                  <c:v>32.15884953400176</c:v>
                </c:pt>
                <c:pt idx="790">
                  <c:v>36.373051166532875</c:v>
                </c:pt>
                <c:pt idx="791">
                  <c:v>28.124104056853753</c:v>
                </c:pt>
                <c:pt idx="792">
                  <c:v>33.320026212287274</c:v>
                </c:pt>
                <c:pt idx="793">
                  <c:v>34.059635952740038</c:v>
                </c:pt>
                <c:pt idx="794">
                  <c:v>34.909411288609476</c:v>
                </c:pt>
                <c:pt idx="795">
                  <c:v>41.750004651215839</c:v>
                </c:pt>
                <c:pt idx="796">
                  <c:v>30.64615524740293</c:v>
                </c:pt>
                <c:pt idx="797">
                  <c:v>34.227698884053346</c:v>
                </c:pt>
                <c:pt idx="798">
                  <c:v>34.203690409328516</c:v>
                </c:pt>
                <c:pt idx="799">
                  <c:v>32.017117017933991</c:v>
                </c:pt>
                <c:pt idx="800">
                  <c:v>35.119570753156857</c:v>
                </c:pt>
                <c:pt idx="801">
                  <c:v>68.620760167279698</c:v>
                </c:pt>
                <c:pt idx="802">
                  <c:v>35.342384327807395</c:v>
                </c:pt>
                <c:pt idx="803">
                  <c:v>40.970710664064548</c:v>
                </c:pt>
                <c:pt idx="804">
                  <c:v>39.171467676094984</c:v>
                </c:pt>
                <c:pt idx="805">
                  <c:v>45.375766018474216</c:v>
                </c:pt>
                <c:pt idx="806">
                  <c:v>33.229272936112558</c:v>
                </c:pt>
                <c:pt idx="807">
                  <c:v>37.17609708081973</c:v>
                </c:pt>
                <c:pt idx="808">
                  <c:v>37.17609708081973</c:v>
                </c:pt>
                <c:pt idx="809">
                  <c:v>47.870723700205403</c:v>
                </c:pt>
                <c:pt idx="810">
                  <c:v>39.579261993099827</c:v>
                </c:pt>
                <c:pt idx="811">
                  <c:v>40.242193713420484</c:v>
                </c:pt>
                <c:pt idx="812">
                  <c:v>41.233869963555442</c:v>
                </c:pt>
                <c:pt idx="813">
                  <c:v>59.988882373746037</c:v>
                </c:pt>
                <c:pt idx="814">
                  <c:v>51.383378037189715</c:v>
                </c:pt>
                <c:pt idx="815">
                  <c:v>75.199487676134638</c:v>
                </c:pt>
                <c:pt idx="816">
                  <c:v>47.296607063836944</c:v>
                </c:pt>
                <c:pt idx="817">
                  <c:v>68.030999735735094</c:v>
                </c:pt>
                <c:pt idx="818">
                  <c:v>71.707608956362719</c:v>
                </c:pt>
                <c:pt idx="819">
                  <c:v>86.178473356584107</c:v>
                </c:pt>
                <c:pt idx="820">
                  <c:v>61.079320205523139</c:v>
                </c:pt>
                <c:pt idx="821">
                  <c:v>103.51193819917056</c:v>
                </c:pt>
                <c:pt idx="822">
                  <c:v>141.999843236902</c:v>
                </c:pt>
                <c:pt idx="823">
                  <c:v>24.580421789469106</c:v>
                </c:pt>
                <c:pt idx="824">
                  <c:v>28.454243203053078</c:v>
                </c:pt>
                <c:pt idx="825">
                  <c:v>26.139667101653757</c:v>
                </c:pt>
                <c:pt idx="826">
                  <c:v>36.428129399367215</c:v>
                </c:pt>
                <c:pt idx="827">
                  <c:v>32.971969492995996</c:v>
                </c:pt>
                <c:pt idx="828">
                  <c:v>26.844969439231697</c:v>
                </c:pt>
                <c:pt idx="829">
                  <c:v>33.587737760501803</c:v>
                </c:pt>
                <c:pt idx="830">
                  <c:v>33.387454771740209</c:v>
                </c:pt>
                <c:pt idx="831">
                  <c:v>41.964108739828674</c:v>
                </c:pt>
                <c:pt idx="832">
                  <c:v>36.949366490448071</c:v>
                </c:pt>
                <c:pt idx="833">
                  <c:v>25.680883469863836</c:v>
                </c:pt>
                <c:pt idx="834">
                  <c:v>37.49926979795891</c:v>
                </c:pt>
                <c:pt idx="835">
                  <c:v>26.776558699376061</c:v>
                </c:pt>
                <c:pt idx="836">
                  <c:v>31.69628895498569</c:v>
                </c:pt>
                <c:pt idx="837">
                  <c:v>33.217346612705242</c:v>
                </c:pt>
                <c:pt idx="838">
                  <c:v>32.455003461213934</c:v>
                </c:pt>
                <c:pt idx="839">
                  <c:v>28.574019913195926</c:v>
                </c:pt>
                <c:pt idx="840">
                  <c:v>30.521120892879757</c:v>
                </c:pt>
                <c:pt idx="841">
                  <c:v>38.98986428021805</c:v>
                </c:pt>
                <c:pt idx="842">
                  <c:v>38.98986428021805</c:v>
                </c:pt>
                <c:pt idx="843">
                  <c:v>36.008104047713083</c:v>
                </c:pt>
                <c:pt idx="844">
                  <c:v>35.512798511794614</c:v>
                </c:pt>
                <c:pt idx="845">
                  <c:v>42.77809984394213</c:v>
                </c:pt>
                <c:pt idx="846">
                  <c:v>37.251721323883018</c:v>
                </c:pt>
                <c:pt idx="847">
                  <c:v>70.258345027432142</c:v>
                </c:pt>
                <c:pt idx="848">
                  <c:v>42.323544871064762</c:v>
                </c:pt>
                <c:pt idx="849">
                  <c:v>45.625426780400339</c:v>
                </c:pt>
                <c:pt idx="850">
                  <c:v>44.373048560613377</c:v>
                </c:pt>
                <c:pt idx="851">
                  <c:v>39.445924475684635</c:v>
                </c:pt>
                <c:pt idx="852">
                  <c:v>49.14243415241355</c:v>
                </c:pt>
                <c:pt idx="853">
                  <c:v>50.999986748531576</c:v>
                </c:pt>
                <c:pt idx="854">
                  <c:v>47.892337507304376</c:v>
                </c:pt>
                <c:pt idx="855">
                  <c:v>48.015563806563023</c:v>
                </c:pt>
                <c:pt idx="856">
                  <c:v>67.135289452871774</c:v>
                </c:pt>
                <c:pt idx="857">
                  <c:v>75.048784723014961</c:v>
                </c:pt>
                <c:pt idx="858">
                  <c:v>76.326152398571423</c:v>
                </c:pt>
                <c:pt idx="859">
                  <c:v>153.11062096646992</c:v>
                </c:pt>
                <c:pt idx="860">
                  <c:v>145.35055664398092</c:v>
                </c:pt>
                <c:pt idx="861">
                  <c:v>166.59873087205338</c:v>
                </c:pt>
                <c:pt idx="862">
                  <c:v>157.03156770338012</c:v>
                </c:pt>
                <c:pt idx="863">
                  <c:v>194.8472036077265</c:v>
                </c:pt>
                <c:pt idx="864">
                  <c:v>146.56438607237737</c:v>
                </c:pt>
                <c:pt idx="865">
                  <c:v>155.73943960514319</c:v>
                </c:pt>
                <c:pt idx="866">
                  <c:v>180.12185980083549</c:v>
                </c:pt>
                <c:pt idx="867">
                  <c:v>90.537642194041794</c:v>
                </c:pt>
                <c:pt idx="868">
                  <c:v>29.883129412478727</c:v>
                </c:pt>
                <c:pt idx="869">
                  <c:v>29.342211802980398</c:v>
                </c:pt>
                <c:pt idx="870">
                  <c:v>32.694661542901898</c:v>
                </c:pt>
                <c:pt idx="871">
                  <c:v>38.337981853258981</c:v>
                </c:pt>
                <c:pt idx="872">
                  <c:v>36.483917853236044</c:v>
                </c:pt>
                <c:pt idx="873">
                  <c:v>37.05888269304846</c:v>
                </c:pt>
                <c:pt idx="874">
                  <c:v>36.926253066762079</c:v>
                </c:pt>
                <c:pt idx="875">
                  <c:v>36.349807253671102</c:v>
                </c:pt>
                <c:pt idx="876">
                  <c:v>41.528215864861451</c:v>
                </c:pt>
                <c:pt idx="877">
                  <c:v>41.79310676055146</c:v>
                </c:pt>
                <c:pt idx="878">
                  <c:v>35.629193650407679</c:v>
                </c:pt>
                <c:pt idx="879">
                  <c:v>30.462591862845425</c:v>
                </c:pt>
                <c:pt idx="880">
                  <c:v>81.095081557835329</c:v>
                </c:pt>
                <c:pt idx="881">
                  <c:v>91.866075730532359</c:v>
                </c:pt>
                <c:pt idx="882">
                  <c:v>48.8544698343145</c:v>
                </c:pt>
                <c:pt idx="883">
                  <c:v>38.802648528091929</c:v>
                </c:pt>
                <c:pt idx="884">
                  <c:v>45.92239713084679</c:v>
                </c:pt>
                <c:pt idx="885">
                  <c:v>32.914558966253367</c:v>
                </c:pt>
                <c:pt idx="886">
                  <c:v>35.207075024434644</c:v>
                </c:pt>
                <c:pt idx="887">
                  <c:v>35.289660200605098</c:v>
                </c:pt>
                <c:pt idx="888">
                  <c:v>30.723239170763197</c:v>
                </c:pt>
                <c:pt idx="889">
                  <c:v>71.854780654106676</c:v>
                </c:pt>
                <c:pt idx="890">
                  <c:v>32.986549097837397</c:v>
                </c:pt>
                <c:pt idx="891">
                  <c:v>52.906592104936927</c:v>
                </c:pt>
                <c:pt idx="892">
                  <c:v>44.93591265920444</c:v>
                </c:pt>
                <c:pt idx="893">
                  <c:v>56.436732962254972</c:v>
                </c:pt>
                <c:pt idx="894">
                  <c:v>34.575292588313374</c:v>
                </c:pt>
                <c:pt idx="895">
                  <c:v>32.008860796006019</c:v>
                </c:pt>
                <c:pt idx="896">
                  <c:v>29.564640041427602</c:v>
                </c:pt>
                <c:pt idx="897">
                  <c:v>33.763209086286267</c:v>
                </c:pt>
                <c:pt idx="898">
                  <c:v>31.804013764589495</c:v>
                </c:pt>
                <c:pt idx="899">
                  <c:v>31.362497084224497</c:v>
                </c:pt>
                <c:pt idx="900">
                  <c:v>33.102031854105306</c:v>
                </c:pt>
                <c:pt idx="901">
                  <c:v>33.471726917621211</c:v>
                </c:pt>
                <c:pt idx="902">
                  <c:v>31.259024007807749</c:v>
                </c:pt>
                <c:pt idx="903">
                  <c:v>36.938039317739175</c:v>
                </c:pt>
              </c:numCache>
            </c:numRef>
          </c:yVal>
          <c:bubbleSize>
            <c:numRef>
              <c:f>'Wind LCOE Over Time'!$M$27:$M$930</c:f>
              <c:numCache>
                <c:formatCode>General</c:formatCode>
                <c:ptCount val="904"/>
                <c:pt idx="0">
                  <c:v>107.25</c:v>
                </c:pt>
                <c:pt idx="1">
                  <c:v>25.08</c:v>
                </c:pt>
                <c:pt idx="2">
                  <c:v>1.2</c:v>
                </c:pt>
                <c:pt idx="3">
                  <c:v>0.66</c:v>
                </c:pt>
                <c:pt idx="4">
                  <c:v>74.900000000000006</c:v>
                </c:pt>
                <c:pt idx="5">
                  <c:v>41.25</c:v>
                </c:pt>
                <c:pt idx="6">
                  <c:v>41.4</c:v>
                </c:pt>
                <c:pt idx="7">
                  <c:v>1.8</c:v>
                </c:pt>
                <c:pt idx="8">
                  <c:v>60</c:v>
                </c:pt>
                <c:pt idx="9">
                  <c:v>16.5</c:v>
                </c:pt>
                <c:pt idx="10">
                  <c:v>103.5</c:v>
                </c:pt>
                <c:pt idx="11">
                  <c:v>3.3</c:v>
                </c:pt>
                <c:pt idx="12">
                  <c:v>9.24</c:v>
                </c:pt>
                <c:pt idx="13">
                  <c:v>16.5</c:v>
                </c:pt>
                <c:pt idx="14">
                  <c:v>1.32</c:v>
                </c:pt>
                <c:pt idx="15">
                  <c:v>28.5</c:v>
                </c:pt>
                <c:pt idx="16">
                  <c:v>10.199999999999999</c:v>
                </c:pt>
                <c:pt idx="17">
                  <c:v>79.5</c:v>
                </c:pt>
                <c:pt idx="18">
                  <c:v>11.22</c:v>
                </c:pt>
                <c:pt idx="19">
                  <c:v>24.75</c:v>
                </c:pt>
                <c:pt idx="20">
                  <c:v>34.32</c:v>
                </c:pt>
                <c:pt idx="21">
                  <c:v>11.25</c:v>
                </c:pt>
                <c:pt idx="22">
                  <c:v>39.75</c:v>
                </c:pt>
                <c:pt idx="23">
                  <c:v>5.0999999999999996</c:v>
                </c:pt>
                <c:pt idx="24">
                  <c:v>11.88</c:v>
                </c:pt>
                <c:pt idx="25">
                  <c:v>43.4</c:v>
                </c:pt>
                <c:pt idx="26">
                  <c:v>0.66</c:v>
                </c:pt>
                <c:pt idx="27">
                  <c:v>0.66</c:v>
                </c:pt>
                <c:pt idx="28">
                  <c:v>108.75</c:v>
                </c:pt>
                <c:pt idx="29">
                  <c:v>6.6</c:v>
                </c:pt>
                <c:pt idx="30">
                  <c:v>16.8</c:v>
                </c:pt>
                <c:pt idx="31">
                  <c:v>10.4</c:v>
                </c:pt>
                <c:pt idx="32">
                  <c:v>1.32</c:v>
                </c:pt>
                <c:pt idx="33">
                  <c:v>11.55</c:v>
                </c:pt>
                <c:pt idx="34">
                  <c:v>1.5</c:v>
                </c:pt>
                <c:pt idx="35">
                  <c:v>112.2</c:v>
                </c:pt>
                <c:pt idx="36">
                  <c:v>176.88</c:v>
                </c:pt>
                <c:pt idx="37">
                  <c:v>83.16</c:v>
                </c:pt>
                <c:pt idx="38">
                  <c:v>159.72</c:v>
                </c:pt>
                <c:pt idx="39">
                  <c:v>150</c:v>
                </c:pt>
                <c:pt idx="40">
                  <c:v>80.099999999999994</c:v>
                </c:pt>
                <c:pt idx="41">
                  <c:v>82.5</c:v>
                </c:pt>
                <c:pt idx="42">
                  <c:v>80</c:v>
                </c:pt>
                <c:pt idx="43">
                  <c:v>30</c:v>
                </c:pt>
                <c:pt idx="44">
                  <c:v>278.2</c:v>
                </c:pt>
                <c:pt idx="45">
                  <c:v>160.5</c:v>
                </c:pt>
                <c:pt idx="46">
                  <c:v>24</c:v>
                </c:pt>
                <c:pt idx="47">
                  <c:v>2.6</c:v>
                </c:pt>
                <c:pt idx="48">
                  <c:v>30</c:v>
                </c:pt>
                <c:pt idx="49">
                  <c:v>29.7</c:v>
                </c:pt>
                <c:pt idx="50">
                  <c:v>24.6</c:v>
                </c:pt>
                <c:pt idx="51">
                  <c:v>15</c:v>
                </c:pt>
                <c:pt idx="52">
                  <c:v>50</c:v>
                </c:pt>
                <c:pt idx="53">
                  <c:v>9.9</c:v>
                </c:pt>
                <c:pt idx="54">
                  <c:v>66.599999999999994</c:v>
                </c:pt>
                <c:pt idx="55">
                  <c:v>1.8</c:v>
                </c:pt>
                <c:pt idx="56">
                  <c:v>3.8</c:v>
                </c:pt>
                <c:pt idx="57">
                  <c:v>39.6</c:v>
                </c:pt>
                <c:pt idx="58">
                  <c:v>97.68</c:v>
                </c:pt>
                <c:pt idx="59">
                  <c:v>66</c:v>
                </c:pt>
                <c:pt idx="60">
                  <c:v>2.6</c:v>
                </c:pt>
                <c:pt idx="61">
                  <c:v>25.2</c:v>
                </c:pt>
                <c:pt idx="62">
                  <c:v>10.5</c:v>
                </c:pt>
                <c:pt idx="63">
                  <c:v>48.1</c:v>
                </c:pt>
                <c:pt idx="64">
                  <c:v>61.5</c:v>
                </c:pt>
                <c:pt idx="65">
                  <c:v>40.92</c:v>
                </c:pt>
                <c:pt idx="66">
                  <c:v>204</c:v>
                </c:pt>
                <c:pt idx="67">
                  <c:v>40.5</c:v>
                </c:pt>
                <c:pt idx="68">
                  <c:v>40.5</c:v>
                </c:pt>
                <c:pt idx="69">
                  <c:v>21</c:v>
                </c:pt>
                <c:pt idx="70">
                  <c:v>160</c:v>
                </c:pt>
                <c:pt idx="71">
                  <c:v>144</c:v>
                </c:pt>
                <c:pt idx="72">
                  <c:v>51</c:v>
                </c:pt>
                <c:pt idx="73">
                  <c:v>43.5</c:v>
                </c:pt>
                <c:pt idx="74">
                  <c:v>102</c:v>
                </c:pt>
                <c:pt idx="75">
                  <c:v>162</c:v>
                </c:pt>
                <c:pt idx="76">
                  <c:v>74.25</c:v>
                </c:pt>
                <c:pt idx="77">
                  <c:v>41</c:v>
                </c:pt>
                <c:pt idx="78">
                  <c:v>30</c:v>
                </c:pt>
                <c:pt idx="79">
                  <c:v>162</c:v>
                </c:pt>
                <c:pt idx="80">
                  <c:v>85.5</c:v>
                </c:pt>
                <c:pt idx="81">
                  <c:v>64.5</c:v>
                </c:pt>
                <c:pt idx="82">
                  <c:v>50.4</c:v>
                </c:pt>
                <c:pt idx="83">
                  <c:v>3.6</c:v>
                </c:pt>
                <c:pt idx="84">
                  <c:v>15.6</c:v>
                </c:pt>
                <c:pt idx="85">
                  <c:v>10.56</c:v>
                </c:pt>
                <c:pt idx="86">
                  <c:v>22.44</c:v>
                </c:pt>
                <c:pt idx="87">
                  <c:v>160.5</c:v>
                </c:pt>
                <c:pt idx="88">
                  <c:v>1.65</c:v>
                </c:pt>
                <c:pt idx="89">
                  <c:v>3.3</c:v>
                </c:pt>
                <c:pt idx="90">
                  <c:v>3.6</c:v>
                </c:pt>
                <c:pt idx="91">
                  <c:v>27</c:v>
                </c:pt>
                <c:pt idx="92">
                  <c:v>20.46</c:v>
                </c:pt>
                <c:pt idx="93">
                  <c:v>4.5</c:v>
                </c:pt>
                <c:pt idx="94">
                  <c:v>114</c:v>
                </c:pt>
                <c:pt idx="95">
                  <c:v>10.5</c:v>
                </c:pt>
                <c:pt idx="96">
                  <c:v>40.5</c:v>
                </c:pt>
                <c:pt idx="97">
                  <c:v>106.5</c:v>
                </c:pt>
                <c:pt idx="98">
                  <c:v>150</c:v>
                </c:pt>
                <c:pt idx="99">
                  <c:v>1.65</c:v>
                </c:pt>
                <c:pt idx="100">
                  <c:v>3.3</c:v>
                </c:pt>
                <c:pt idx="101">
                  <c:v>1.65</c:v>
                </c:pt>
                <c:pt idx="102">
                  <c:v>91.5</c:v>
                </c:pt>
                <c:pt idx="103">
                  <c:v>100.5</c:v>
                </c:pt>
                <c:pt idx="104">
                  <c:v>75</c:v>
                </c:pt>
                <c:pt idx="105">
                  <c:v>64.5</c:v>
                </c:pt>
                <c:pt idx="106">
                  <c:v>15</c:v>
                </c:pt>
                <c:pt idx="107">
                  <c:v>35</c:v>
                </c:pt>
                <c:pt idx="108">
                  <c:v>1.65</c:v>
                </c:pt>
                <c:pt idx="109">
                  <c:v>120</c:v>
                </c:pt>
                <c:pt idx="110">
                  <c:v>149.4</c:v>
                </c:pt>
                <c:pt idx="111">
                  <c:v>120.6</c:v>
                </c:pt>
                <c:pt idx="112">
                  <c:v>135</c:v>
                </c:pt>
                <c:pt idx="113">
                  <c:v>54.45</c:v>
                </c:pt>
                <c:pt idx="114">
                  <c:v>59.4</c:v>
                </c:pt>
                <c:pt idx="115">
                  <c:v>50</c:v>
                </c:pt>
                <c:pt idx="116">
                  <c:v>150</c:v>
                </c:pt>
                <c:pt idx="117">
                  <c:v>135</c:v>
                </c:pt>
                <c:pt idx="118">
                  <c:v>7.5</c:v>
                </c:pt>
                <c:pt idx="119">
                  <c:v>11.88</c:v>
                </c:pt>
                <c:pt idx="120">
                  <c:v>38</c:v>
                </c:pt>
                <c:pt idx="121">
                  <c:v>1.65</c:v>
                </c:pt>
                <c:pt idx="122">
                  <c:v>321.75</c:v>
                </c:pt>
                <c:pt idx="123">
                  <c:v>6.25</c:v>
                </c:pt>
                <c:pt idx="124">
                  <c:v>49.5</c:v>
                </c:pt>
                <c:pt idx="125">
                  <c:v>24</c:v>
                </c:pt>
                <c:pt idx="126">
                  <c:v>199.5</c:v>
                </c:pt>
                <c:pt idx="127">
                  <c:v>150</c:v>
                </c:pt>
                <c:pt idx="128">
                  <c:v>100.5</c:v>
                </c:pt>
                <c:pt idx="129">
                  <c:v>26</c:v>
                </c:pt>
                <c:pt idx="130">
                  <c:v>98.9</c:v>
                </c:pt>
                <c:pt idx="131">
                  <c:v>50.6</c:v>
                </c:pt>
                <c:pt idx="132">
                  <c:v>124.2</c:v>
                </c:pt>
                <c:pt idx="133">
                  <c:v>120</c:v>
                </c:pt>
                <c:pt idx="134">
                  <c:v>228.6</c:v>
                </c:pt>
                <c:pt idx="135">
                  <c:v>24</c:v>
                </c:pt>
                <c:pt idx="136">
                  <c:v>99</c:v>
                </c:pt>
                <c:pt idx="137">
                  <c:v>100.5</c:v>
                </c:pt>
                <c:pt idx="138">
                  <c:v>1.8</c:v>
                </c:pt>
                <c:pt idx="139">
                  <c:v>0.66</c:v>
                </c:pt>
                <c:pt idx="140">
                  <c:v>0.66</c:v>
                </c:pt>
                <c:pt idx="141">
                  <c:v>42</c:v>
                </c:pt>
                <c:pt idx="142">
                  <c:v>80.5</c:v>
                </c:pt>
                <c:pt idx="143">
                  <c:v>80</c:v>
                </c:pt>
                <c:pt idx="144">
                  <c:v>75</c:v>
                </c:pt>
                <c:pt idx="145">
                  <c:v>94.5</c:v>
                </c:pt>
                <c:pt idx="146">
                  <c:v>14.7</c:v>
                </c:pt>
                <c:pt idx="147">
                  <c:v>56.7</c:v>
                </c:pt>
                <c:pt idx="148">
                  <c:v>200</c:v>
                </c:pt>
                <c:pt idx="149">
                  <c:v>232.5</c:v>
                </c:pt>
                <c:pt idx="150">
                  <c:v>21</c:v>
                </c:pt>
                <c:pt idx="151">
                  <c:v>159</c:v>
                </c:pt>
                <c:pt idx="152">
                  <c:v>80</c:v>
                </c:pt>
                <c:pt idx="153">
                  <c:v>48</c:v>
                </c:pt>
                <c:pt idx="154">
                  <c:v>300.5</c:v>
                </c:pt>
                <c:pt idx="155">
                  <c:v>140.4</c:v>
                </c:pt>
                <c:pt idx="156">
                  <c:v>150</c:v>
                </c:pt>
                <c:pt idx="157">
                  <c:v>161</c:v>
                </c:pt>
                <c:pt idx="158">
                  <c:v>400.5</c:v>
                </c:pt>
                <c:pt idx="159">
                  <c:v>20</c:v>
                </c:pt>
                <c:pt idx="160">
                  <c:v>130.5</c:v>
                </c:pt>
                <c:pt idx="161">
                  <c:v>204.7</c:v>
                </c:pt>
                <c:pt idx="162">
                  <c:v>34.5</c:v>
                </c:pt>
                <c:pt idx="163">
                  <c:v>90</c:v>
                </c:pt>
                <c:pt idx="164">
                  <c:v>125.4</c:v>
                </c:pt>
                <c:pt idx="165">
                  <c:v>205.5</c:v>
                </c:pt>
                <c:pt idx="166">
                  <c:v>34.5</c:v>
                </c:pt>
                <c:pt idx="167">
                  <c:v>123</c:v>
                </c:pt>
                <c:pt idx="168">
                  <c:v>75</c:v>
                </c:pt>
                <c:pt idx="169">
                  <c:v>198</c:v>
                </c:pt>
                <c:pt idx="170">
                  <c:v>59.8</c:v>
                </c:pt>
                <c:pt idx="171">
                  <c:v>1.5</c:v>
                </c:pt>
                <c:pt idx="172">
                  <c:v>100</c:v>
                </c:pt>
                <c:pt idx="173">
                  <c:v>112.5</c:v>
                </c:pt>
                <c:pt idx="174">
                  <c:v>10</c:v>
                </c:pt>
                <c:pt idx="175">
                  <c:v>10</c:v>
                </c:pt>
                <c:pt idx="176">
                  <c:v>50.4</c:v>
                </c:pt>
                <c:pt idx="177">
                  <c:v>100.65</c:v>
                </c:pt>
                <c:pt idx="178">
                  <c:v>200</c:v>
                </c:pt>
                <c:pt idx="179">
                  <c:v>69</c:v>
                </c:pt>
                <c:pt idx="180">
                  <c:v>0.9</c:v>
                </c:pt>
                <c:pt idx="181">
                  <c:v>142.5</c:v>
                </c:pt>
                <c:pt idx="182">
                  <c:v>130.5</c:v>
                </c:pt>
                <c:pt idx="183">
                  <c:v>170.2</c:v>
                </c:pt>
                <c:pt idx="184">
                  <c:v>45</c:v>
                </c:pt>
                <c:pt idx="185">
                  <c:v>105</c:v>
                </c:pt>
                <c:pt idx="186">
                  <c:v>96</c:v>
                </c:pt>
                <c:pt idx="187">
                  <c:v>60</c:v>
                </c:pt>
                <c:pt idx="188">
                  <c:v>18.899999999999999</c:v>
                </c:pt>
                <c:pt idx="189">
                  <c:v>29.4</c:v>
                </c:pt>
                <c:pt idx="190">
                  <c:v>52.8</c:v>
                </c:pt>
                <c:pt idx="191">
                  <c:v>60.9</c:v>
                </c:pt>
                <c:pt idx="192">
                  <c:v>37.799999999999997</c:v>
                </c:pt>
                <c:pt idx="193">
                  <c:v>29.4</c:v>
                </c:pt>
                <c:pt idx="194">
                  <c:v>32.200000000000003</c:v>
                </c:pt>
                <c:pt idx="195">
                  <c:v>180</c:v>
                </c:pt>
                <c:pt idx="196">
                  <c:v>70.2</c:v>
                </c:pt>
                <c:pt idx="197">
                  <c:v>80</c:v>
                </c:pt>
                <c:pt idx="198">
                  <c:v>164</c:v>
                </c:pt>
                <c:pt idx="199">
                  <c:v>126.5</c:v>
                </c:pt>
                <c:pt idx="200">
                  <c:v>58.5</c:v>
                </c:pt>
                <c:pt idx="201">
                  <c:v>75</c:v>
                </c:pt>
                <c:pt idx="202">
                  <c:v>169.5</c:v>
                </c:pt>
                <c:pt idx="203">
                  <c:v>198</c:v>
                </c:pt>
                <c:pt idx="204">
                  <c:v>19.5</c:v>
                </c:pt>
                <c:pt idx="205">
                  <c:v>40.5</c:v>
                </c:pt>
                <c:pt idx="206">
                  <c:v>7.2</c:v>
                </c:pt>
                <c:pt idx="207">
                  <c:v>174.8</c:v>
                </c:pt>
                <c:pt idx="208">
                  <c:v>209</c:v>
                </c:pt>
                <c:pt idx="209">
                  <c:v>94</c:v>
                </c:pt>
                <c:pt idx="210">
                  <c:v>118.5</c:v>
                </c:pt>
                <c:pt idx="211">
                  <c:v>150</c:v>
                </c:pt>
                <c:pt idx="212">
                  <c:v>198</c:v>
                </c:pt>
                <c:pt idx="213">
                  <c:v>24</c:v>
                </c:pt>
                <c:pt idx="214">
                  <c:v>99</c:v>
                </c:pt>
                <c:pt idx="215">
                  <c:v>129</c:v>
                </c:pt>
                <c:pt idx="216">
                  <c:v>29.7</c:v>
                </c:pt>
                <c:pt idx="217">
                  <c:v>100.5</c:v>
                </c:pt>
                <c:pt idx="218">
                  <c:v>25</c:v>
                </c:pt>
                <c:pt idx="219">
                  <c:v>120</c:v>
                </c:pt>
                <c:pt idx="220">
                  <c:v>100</c:v>
                </c:pt>
                <c:pt idx="221">
                  <c:v>58.8</c:v>
                </c:pt>
                <c:pt idx="222">
                  <c:v>100.5</c:v>
                </c:pt>
                <c:pt idx="223">
                  <c:v>145.19999999999999</c:v>
                </c:pt>
                <c:pt idx="224">
                  <c:v>99</c:v>
                </c:pt>
                <c:pt idx="225">
                  <c:v>165.6</c:v>
                </c:pt>
                <c:pt idx="226">
                  <c:v>180</c:v>
                </c:pt>
                <c:pt idx="227">
                  <c:v>150</c:v>
                </c:pt>
                <c:pt idx="228">
                  <c:v>100.5</c:v>
                </c:pt>
                <c:pt idx="229">
                  <c:v>123</c:v>
                </c:pt>
                <c:pt idx="230">
                  <c:v>153</c:v>
                </c:pt>
                <c:pt idx="231">
                  <c:v>67.650000000000006</c:v>
                </c:pt>
                <c:pt idx="232">
                  <c:v>81</c:v>
                </c:pt>
                <c:pt idx="233">
                  <c:v>106.5</c:v>
                </c:pt>
                <c:pt idx="234">
                  <c:v>150</c:v>
                </c:pt>
                <c:pt idx="235">
                  <c:v>196.5</c:v>
                </c:pt>
                <c:pt idx="236">
                  <c:v>4.5</c:v>
                </c:pt>
                <c:pt idx="237">
                  <c:v>49.5</c:v>
                </c:pt>
                <c:pt idx="238">
                  <c:v>6.5</c:v>
                </c:pt>
                <c:pt idx="239">
                  <c:v>10</c:v>
                </c:pt>
                <c:pt idx="240">
                  <c:v>10</c:v>
                </c:pt>
                <c:pt idx="241">
                  <c:v>10</c:v>
                </c:pt>
                <c:pt idx="242">
                  <c:v>10</c:v>
                </c:pt>
                <c:pt idx="243">
                  <c:v>42</c:v>
                </c:pt>
                <c:pt idx="244">
                  <c:v>42</c:v>
                </c:pt>
                <c:pt idx="245">
                  <c:v>197</c:v>
                </c:pt>
                <c:pt idx="246">
                  <c:v>29.4</c:v>
                </c:pt>
                <c:pt idx="247">
                  <c:v>249</c:v>
                </c:pt>
                <c:pt idx="248">
                  <c:v>149.1</c:v>
                </c:pt>
                <c:pt idx="249">
                  <c:v>81</c:v>
                </c:pt>
                <c:pt idx="250">
                  <c:v>96.6</c:v>
                </c:pt>
                <c:pt idx="251">
                  <c:v>100.8</c:v>
                </c:pt>
                <c:pt idx="252">
                  <c:v>63</c:v>
                </c:pt>
                <c:pt idx="253">
                  <c:v>98.7</c:v>
                </c:pt>
                <c:pt idx="254">
                  <c:v>70</c:v>
                </c:pt>
                <c:pt idx="255">
                  <c:v>99</c:v>
                </c:pt>
                <c:pt idx="256">
                  <c:v>98.9</c:v>
                </c:pt>
                <c:pt idx="257">
                  <c:v>100</c:v>
                </c:pt>
                <c:pt idx="258">
                  <c:v>100</c:v>
                </c:pt>
                <c:pt idx="259">
                  <c:v>115.5</c:v>
                </c:pt>
                <c:pt idx="260">
                  <c:v>199.5</c:v>
                </c:pt>
                <c:pt idx="261">
                  <c:v>102</c:v>
                </c:pt>
                <c:pt idx="262">
                  <c:v>66</c:v>
                </c:pt>
                <c:pt idx="263">
                  <c:v>100.65</c:v>
                </c:pt>
                <c:pt idx="264">
                  <c:v>69.599999999999994</c:v>
                </c:pt>
                <c:pt idx="265">
                  <c:v>150</c:v>
                </c:pt>
                <c:pt idx="266">
                  <c:v>98.9</c:v>
                </c:pt>
                <c:pt idx="267">
                  <c:v>150</c:v>
                </c:pt>
                <c:pt idx="268">
                  <c:v>201.6</c:v>
                </c:pt>
                <c:pt idx="269">
                  <c:v>49.5</c:v>
                </c:pt>
                <c:pt idx="270">
                  <c:v>199.65</c:v>
                </c:pt>
                <c:pt idx="271">
                  <c:v>28.5</c:v>
                </c:pt>
                <c:pt idx="272">
                  <c:v>50.4</c:v>
                </c:pt>
                <c:pt idx="273">
                  <c:v>1.5</c:v>
                </c:pt>
                <c:pt idx="274">
                  <c:v>174.3</c:v>
                </c:pt>
                <c:pt idx="275">
                  <c:v>102.3</c:v>
                </c:pt>
                <c:pt idx="276">
                  <c:v>4.5</c:v>
                </c:pt>
                <c:pt idx="277">
                  <c:v>99</c:v>
                </c:pt>
                <c:pt idx="278">
                  <c:v>99</c:v>
                </c:pt>
                <c:pt idx="279">
                  <c:v>400.3</c:v>
                </c:pt>
                <c:pt idx="280">
                  <c:v>102</c:v>
                </c:pt>
                <c:pt idx="281">
                  <c:v>146</c:v>
                </c:pt>
                <c:pt idx="282">
                  <c:v>10.5</c:v>
                </c:pt>
                <c:pt idx="283">
                  <c:v>10.5</c:v>
                </c:pt>
                <c:pt idx="284">
                  <c:v>160</c:v>
                </c:pt>
                <c:pt idx="285">
                  <c:v>101.2</c:v>
                </c:pt>
                <c:pt idx="286">
                  <c:v>152.61000000000001</c:v>
                </c:pt>
                <c:pt idx="287">
                  <c:v>79.5</c:v>
                </c:pt>
                <c:pt idx="288">
                  <c:v>103.5</c:v>
                </c:pt>
                <c:pt idx="289">
                  <c:v>72</c:v>
                </c:pt>
                <c:pt idx="290">
                  <c:v>120</c:v>
                </c:pt>
                <c:pt idx="291">
                  <c:v>49.5</c:v>
                </c:pt>
                <c:pt idx="292">
                  <c:v>112.5</c:v>
                </c:pt>
                <c:pt idx="293">
                  <c:v>149.5</c:v>
                </c:pt>
                <c:pt idx="294">
                  <c:v>51</c:v>
                </c:pt>
                <c:pt idx="295">
                  <c:v>100.5</c:v>
                </c:pt>
                <c:pt idx="296">
                  <c:v>125</c:v>
                </c:pt>
                <c:pt idx="297">
                  <c:v>99</c:v>
                </c:pt>
                <c:pt idx="298">
                  <c:v>63</c:v>
                </c:pt>
                <c:pt idx="299">
                  <c:v>115.5</c:v>
                </c:pt>
                <c:pt idx="300">
                  <c:v>283.2</c:v>
                </c:pt>
                <c:pt idx="301">
                  <c:v>60</c:v>
                </c:pt>
                <c:pt idx="302">
                  <c:v>99</c:v>
                </c:pt>
                <c:pt idx="303">
                  <c:v>51</c:v>
                </c:pt>
                <c:pt idx="304">
                  <c:v>39</c:v>
                </c:pt>
                <c:pt idx="305">
                  <c:v>217.5</c:v>
                </c:pt>
                <c:pt idx="306">
                  <c:v>14</c:v>
                </c:pt>
                <c:pt idx="307">
                  <c:v>52.5</c:v>
                </c:pt>
                <c:pt idx="308">
                  <c:v>44.55</c:v>
                </c:pt>
                <c:pt idx="309">
                  <c:v>39</c:v>
                </c:pt>
                <c:pt idx="310">
                  <c:v>98.9</c:v>
                </c:pt>
                <c:pt idx="311">
                  <c:v>126</c:v>
                </c:pt>
                <c:pt idx="312">
                  <c:v>179.85</c:v>
                </c:pt>
                <c:pt idx="313">
                  <c:v>44</c:v>
                </c:pt>
                <c:pt idx="314">
                  <c:v>106</c:v>
                </c:pt>
                <c:pt idx="315">
                  <c:v>10.5</c:v>
                </c:pt>
                <c:pt idx="316">
                  <c:v>66</c:v>
                </c:pt>
                <c:pt idx="317">
                  <c:v>199.65</c:v>
                </c:pt>
                <c:pt idx="318">
                  <c:v>106.5</c:v>
                </c:pt>
                <c:pt idx="319">
                  <c:v>114</c:v>
                </c:pt>
                <c:pt idx="320">
                  <c:v>62.5</c:v>
                </c:pt>
                <c:pt idx="321">
                  <c:v>100.5</c:v>
                </c:pt>
                <c:pt idx="322">
                  <c:v>100.5</c:v>
                </c:pt>
                <c:pt idx="323">
                  <c:v>3</c:v>
                </c:pt>
                <c:pt idx="324">
                  <c:v>20</c:v>
                </c:pt>
                <c:pt idx="325">
                  <c:v>97.5</c:v>
                </c:pt>
                <c:pt idx="326">
                  <c:v>99</c:v>
                </c:pt>
                <c:pt idx="327">
                  <c:v>203.5</c:v>
                </c:pt>
                <c:pt idx="328">
                  <c:v>1.5</c:v>
                </c:pt>
                <c:pt idx="329">
                  <c:v>57</c:v>
                </c:pt>
                <c:pt idx="330">
                  <c:v>4</c:v>
                </c:pt>
                <c:pt idx="331">
                  <c:v>120</c:v>
                </c:pt>
                <c:pt idx="332">
                  <c:v>150</c:v>
                </c:pt>
                <c:pt idx="333">
                  <c:v>54</c:v>
                </c:pt>
                <c:pt idx="334">
                  <c:v>9.9</c:v>
                </c:pt>
                <c:pt idx="335">
                  <c:v>101.2</c:v>
                </c:pt>
                <c:pt idx="336">
                  <c:v>136.6</c:v>
                </c:pt>
                <c:pt idx="337">
                  <c:v>59.8</c:v>
                </c:pt>
                <c:pt idx="338">
                  <c:v>202.4</c:v>
                </c:pt>
                <c:pt idx="339">
                  <c:v>1.5</c:v>
                </c:pt>
                <c:pt idx="340">
                  <c:v>4.5</c:v>
                </c:pt>
                <c:pt idx="341">
                  <c:v>1.2</c:v>
                </c:pt>
                <c:pt idx="342">
                  <c:v>65.099999999999994</c:v>
                </c:pt>
                <c:pt idx="343">
                  <c:v>98.7</c:v>
                </c:pt>
                <c:pt idx="344">
                  <c:v>98.7</c:v>
                </c:pt>
                <c:pt idx="345">
                  <c:v>62.4</c:v>
                </c:pt>
                <c:pt idx="346">
                  <c:v>16.8</c:v>
                </c:pt>
                <c:pt idx="347">
                  <c:v>200.1</c:v>
                </c:pt>
                <c:pt idx="348">
                  <c:v>210</c:v>
                </c:pt>
                <c:pt idx="349">
                  <c:v>100.80000000000001</c:v>
                </c:pt>
                <c:pt idx="350">
                  <c:v>12.5</c:v>
                </c:pt>
                <c:pt idx="351">
                  <c:v>201.6</c:v>
                </c:pt>
                <c:pt idx="352">
                  <c:v>99.2</c:v>
                </c:pt>
                <c:pt idx="353">
                  <c:v>102.4</c:v>
                </c:pt>
                <c:pt idx="354">
                  <c:v>99</c:v>
                </c:pt>
                <c:pt idx="355">
                  <c:v>200.2</c:v>
                </c:pt>
                <c:pt idx="356">
                  <c:v>99</c:v>
                </c:pt>
                <c:pt idx="357">
                  <c:v>70</c:v>
                </c:pt>
                <c:pt idx="358">
                  <c:v>50</c:v>
                </c:pt>
                <c:pt idx="359">
                  <c:v>300</c:v>
                </c:pt>
                <c:pt idx="360">
                  <c:v>102.4</c:v>
                </c:pt>
                <c:pt idx="361">
                  <c:v>103.5</c:v>
                </c:pt>
                <c:pt idx="362">
                  <c:v>87</c:v>
                </c:pt>
                <c:pt idx="363">
                  <c:v>198</c:v>
                </c:pt>
                <c:pt idx="364">
                  <c:v>151.80000000000001</c:v>
                </c:pt>
                <c:pt idx="365">
                  <c:v>1.5</c:v>
                </c:pt>
                <c:pt idx="366">
                  <c:v>150</c:v>
                </c:pt>
                <c:pt idx="367">
                  <c:v>36.799999999999997</c:v>
                </c:pt>
                <c:pt idx="368">
                  <c:v>111</c:v>
                </c:pt>
                <c:pt idx="369">
                  <c:v>100.8</c:v>
                </c:pt>
                <c:pt idx="370">
                  <c:v>36.799999999999997</c:v>
                </c:pt>
                <c:pt idx="371">
                  <c:v>1.5</c:v>
                </c:pt>
                <c:pt idx="372">
                  <c:v>124.5</c:v>
                </c:pt>
                <c:pt idx="373">
                  <c:v>20</c:v>
                </c:pt>
                <c:pt idx="374">
                  <c:v>100.5</c:v>
                </c:pt>
                <c:pt idx="375">
                  <c:v>20.75</c:v>
                </c:pt>
                <c:pt idx="376">
                  <c:v>148.80000000000001</c:v>
                </c:pt>
                <c:pt idx="377">
                  <c:v>25.3</c:v>
                </c:pt>
                <c:pt idx="378">
                  <c:v>20</c:v>
                </c:pt>
                <c:pt idx="379">
                  <c:v>19.5</c:v>
                </c:pt>
                <c:pt idx="380">
                  <c:v>174.8</c:v>
                </c:pt>
                <c:pt idx="381">
                  <c:v>48</c:v>
                </c:pt>
                <c:pt idx="382">
                  <c:v>90</c:v>
                </c:pt>
                <c:pt idx="383">
                  <c:v>66</c:v>
                </c:pt>
                <c:pt idx="384">
                  <c:v>25.5</c:v>
                </c:pt>
                <c:pt idx="385">
                  <c:v>100.5</c:v>
                </c:pt>
                <c:pt idx="386">
                  <c:v>22.5</c:v>
                </c:pt>
                <c:pt idx="387">
                  <c:v>21</c:v>
                </c:pt>
                <c:pt idx="388">
                  <c:v>21</c:v>
                </c:pt>
                <c:pt idx="389">
                  <c:v>10.5</c:v>
                </c:pt>
                <c:pt idx="390">
                  <c:v>101.19999999999999</c:v>
                </c:pt>
                <c:pt idx="391">
                  <c:v>10</c:v>
                </c:pt>
                <c:pt idx="392">
                  <c:v>10</c:v>
                </c:pt>
                <c:pt idx="393">
                  <c:v>150</c:v>
                </c:pt>
                <c:pt idx="394">
                  <c:v>9</c:v>
                </c:pt>
                <c:pt idx="395">
                  <c:v>148.5</c:v>
                </c:pt>
                <c:pt idx="396">
                  <c:v>1.65</c:v>
                </c:pt>
                <c:pt idx="397">
                  <c:v>60</c:v>
                </c:pt>
                <c:pt idx="398">
                  <c:v>1.65</c:v>
                </c:pt>
                <c:pt idx="399">
                  <c:v>201</c:v>
                </c:pt>
                <c:pt idx="400">
                  <c:v>50</c:v>
                </c:pt>
                <c:pt idx="401">
                  <c:v>150</c:v>
                </c:pt>
                <c:pt idx="402">
                  <c:v>2</c:v>
                </c:pt>
                <c:pt idx="403">
                  <c:v>6</c:v>
                </c:pt>
                <c:pt idx="404">
                  <c:v>1.5</c:v>
                </c:pt>
                <c:pt idx="405">
                  <c:v>150</c:v>
                </c:pt>
                <c:pt idx="406">
                  <c:v>443.9</c:v>
                </c:pt>
                <c:pt idx="407">
                  <c:v>150</c:v>
                </c:pt>
                <c:pt idx="408">
                  <c:v>1.5</c:v>
                </c:pt>
                <c:pt idx="409">
                  <c:v>199.8</c:v>
                </c:pt>
                <c:pt idx="410">
                  <c:v>1.5</c:v>
                </c:pt>
                <c:pt idx="411">
                  <c:v>119.6</c:v>
                </c:pt>
                <c:pt idx="412">
                  <c:v>100.8</c:v>
                </c:pt>
                <c:pt idx="413">
                  <c:v>250.8</c:v>
                </c:pt>
                <c:pt idx="414">
                  <c:v>79.2</c:v>
                </c:pt>
                <c:pt idx="415">
                  <c:v>201.3</c:v>
                </c:pt>
                <c:pt idx="416">
                  <c:v>21</c:v>
                </c:pt>
                <c:pt idx="417">
                  <c:v>10</c:v>
                </c:pt>
                <c:pt idx="418">
                  <c:v>42.5</c:v>
                </c:pt>
                <c:pt idx="419">
                  <c:v>99</c:v>
                </c:pt>
                <c:pt idx="420">
                  <c:v>129</c:v>
                </c:pt>
                <c:pt idx="421">
                  <c:v>150.4</c:v>
                </c:pt>
                <c:pt idx="422">
                  <c:v>150.4</c:v>
                </c:pt>
                <c:pt idx="423">
                  <c:v>20.5</c:v>
                </c:pt>
                <c:pt idx="424">
                  <c:v>99</c:v>
                </c:pt>
                <c:pt idx="425">
                  <c:v>205</c:v>
                </c:pt>
                <c:pt idx="426">
                  <c:v>30</c:v>
                </c:pt>
                <c:pt idx="427">
                  <c:v>132</c:v>
                </c:pt>
                <c:pt idx="428">
                  <c:v>64.5</c:v>
                </c:pt>
                <c:pt idx="429">
                  <c:v>250.2</c:v>
                </c:pt>
                <c:pt idx="430">
                  <c:v>1.6</c:v>
                </c:pt>
                <c:pt idx="431">
                  <c:v>3</c:v>
                </c:pt>
                <c:pt idx="432">
                  <c:v>43.2</c:v>
                </c:pt>
                <c:pt idx="433">
                  <c:v>1.6</c:v>
                </c:pt>
                <c:pt idx="434">
                  <c:v>50.4</c:v>
                </c:pt>
                <c:pt idx="435">
                  <c:v>19.8</c:v>
                </c:pt>
                <c:pt idx="436">
                  <c:v>102.4</c:v>
                </c:pt>
                <c:pt idx="437">
                  <c:v>19.8</c:v>
                </c:pt>
                <c:pt idx="438">
                  <c:v>22.4</c:v>
                </c:pt>
                <c:pt idx="439">
                  <c:v>239.4</c:v>
                </c:pt>
                <c:pt idx="440">
                  <c:v>4.2</c:v>
                </c:pt>
                <c:pt idx="441">
                  <c:v>49.5</c:v>
                </c:pt>
                <c:pt idx="442">
                  <c:v>129.6</c:v>
                </c:pt>
                <c:pt idx="443">
                  <c:v>78.2</c:v>
                </c:pt>
                <c:pt idx="444">
                  <c:v>1.6</c:v>
                </c:pt>
                <c:pt idx="445">
                  <c:v>102</c:v>
                </c:pt>
                <c:pt idx="446">
                  <c:v>1.5</c:v>
                </c:pt>
                <c:pt idx="447">
                  <c:v>168</c:v>
                </c:pt>
                <c:pt idx="448">
                  <c:v>151.19999999999999</c:v>
                </c:pt>
                <c:pt idx="449">
                  <c:v>5</c:v>
                </c:pt>
                <c:pt idx="450">
                  <c:v>10</c:v>
                </c:pt>
                <c:pt idx="451">
                  <c:v>150</c:v>
                </c:pt>
                <c:pt idx="452">
                  <c:v>50</c:v>
                </c:pt>
                <c:pt idx="453">
                  <c:v>201.3</c:v>
                </c:pt>
                <c:pt idx="454">
                  <c:v>205.5</c:v>
                </c:pt>
                <c:pt idx="455">
                  <c:v>162</c:v>
                </c:pt>
                <c:pt idx="456">
                  <c:v>21</c:v>
                </c:pt>
                <c:pt idx="457">
                  <c:v>45</c:v>
                </c:pt>
                <c:pt idx="458">
                  <c:v>19.5</c:v>
                </c:pt>
                <c:pt idx="459">
                  <c:v>19.5</c:v>
                </c:pt>
                <c:pt idx="460">
                  <c:v>60</c:v>
                </c:pt>
                <c:pt idx="461">
                  <c:v>20</c:v>
                </c:pt>
                <c:pt idx="462">
                  <c:v>12</c:v>
                </c:pt>
                <c:pt idx="463">
                  <c:v>50.599999999999994</c:v>
                </c:pt>
                <c:pt idx="464">
                  <c:v>10.5</c:v>
                </c:pt>
                <c:pt idx="465">
                  <c:v>195.5</c:v>
                </c:pt>
                <c:pt idx="466">
                  <c:v>1.5</c:v>
                </c:pt>
                <c:pt idx="467">
                  <c:v>1.5</c:v>
                </c:pt>
                <c:pt idx="468">
                  <c:v>13.5</c:v>
                </c:pt>
                <c:pt idx="469">
                  <c:v>12</c:v>
                </c:pt>
                <c:pt idx="470">
                  <c:v>10.5</c:v>
                </c:pt>
                <c:pt idx="471">
                  <c:v>78.2</c:v>
                </c:pt>
                <c:pt idx="472">
                  <c:v>81</c:v>
                </c:pt>
                <c:pt idx="473">
                  <c:v>40</c:v>
                </c:pt>
                <c:pt idx="474">
                  <c:v>40.5</c:v>
                </c:pt>
                <c:pt idx="475">
                  <c:v>1.5</c:v>
                </c:pt>
                <c:pt idx="476">
                  <c:v>74</c:v>
                </c:pt>
                <c:pt idx="477">
                  <c:v>38</c:v>
                </c:pt>
                <c:pt idx="478">
                  <c:v>2.5</c:v>
                </c:pt>
                <c:pt idx="479">
                  <c:v>1.6</c:v>
                </c:pt>
                <c:pt idx="480">
                  <c:v>3.3</c:v>
                </c:pt>
                <c:pt idx="481">
                  <c:v>102</c:v>
                </c:pt>
                <c:pt idx="482">
                  <c:v>3</c:v>
                </c:pt>
                <c:pt idx="483">
                  <c:v>36</c:v>
                </c:pt>
                <c:pt idx="484">
                  <c:v>102.5</c:v>
                </c:pt>
                <c:pt idx="485">
                  <c:v>97.6</c:v>
                </c:pt>
                <c:pt idx="486">
                  <c:v>1.5</c:v>
                </c:pt>
                <c:pt idx="487">
                  <c:v>10</c:v>
                </c:pt>
                <c:pt idx="488">
                  <c:v>3.2</c:v>
                </c:pt>
                <c:pt idx="489">
                  <c:v>3.3</c:v>
                </c:pt>
                <c:pt idx="490">
                  <c:v>2</c:v>
                </c:pt>
                <c:pt idx="491">
                  <c:v>15</c:v>
                </c:pt>
                <c:pt idx="492">
                  <c:v>298.45</c:v>
                </c:pt>
                <c:pt idx="493">
                  <c:v>105</c:v>
                </c:pt>
                <c:pt idx="494">
                  <c:v>105</c:v>
                </c:pt>
                <c:pt idx="495">
                  <c:v>91.2</c:v>
                </c:pt>
                <c:pt idx="496">
                  <c:v>199.92</c:v>
                </c:pt>
                <c:pt idx="497">
                  <c:v>119.7</c:v>
                </c:pt>
                <c:pt idx="498">
                  <c:v>100.8</c:v>
                </c:pt>
                <c:pt idx="499">
                  <c:v>100</c:v>
                </c:pt>
                <c:pt idx="500">
                  <c:v>235.2</c:v>
                </c:pt>
                <c:pt idx="501">
                  <c:v>50</c:v>
                </c:pt>
                <c:pt idx="502">
                  <c:v>101.2</c:v>
                </c:pt>
                <c:pt idx="503">
                  <c:v>105.75</c:v>
                </c:pt>
                <c:pt idx="504">
                  <c:v>139.4</c:v>
                </c:pt>
                <c:pt idx="505">
                  <c:v>37.5</c:v>
                </c:pt>
                <c:pt idx="506">
                  <c:v>200.1</c:v>
                </c:pt>
                <c:pt idx="507">
                  <c:v>75</c:v>
                </c:pt>
                <c:pt idx="508">
                  <c:v>470.40000000000003</c:v>
                </c:pt>
                <c:pt idx="509">
                  <c:v>148.80000000000001</c:v>
                </c:pt>
                <c:pt idx="510">
                  <c:v>55.35</c:v>
                </c:pt>
                <c:pt idx="511">
                  <c:v>1.68</c:v>
                </c:pt>
                <c:pt idx="512">
                  <c:v>1.5</c:v>
                </c:pt>
                <c:pt idx="513">
                  <c:v>140.80000000000001</c:v>
                </c:pt>
                <c:pt idx="514">
                  <c:v>4.5</c:v>
                </c:pt>
                <c:pt idx="515">
                  <c:v>225</c:v>
                </c:pt>
                <c:pt idx="516">
                  <c:v>30</c:v>
                </c:pt>
                <c:pt idx="517">
                  <c:v>109.5</c:v>
                </c:pt>
                <c:pt idx="518">
                  <c:v>80</c:v>
                </c:pt>
                <c:pt idx="519">
                  <c:v>80</c:v>
                </c:pt>
                <c:pt idx="520">
                  <c:v>99.2</c:v>
                </c:pt>
                <c:pt idx="521">
                  <c:v>1.6</c:v>
                </c:pt>
                <c:pt idx="522">
                  <c:v>151.79999999999998</c:v>
                </c:pt>
                <c:pt idx="523">
                  <c:v>1.6</c:v>
                </c:pt>
                <c:pt idx="524">
                  <c:v>99</c:v>
                </c:pt>
                <c:pt idx="525">
                  <c:v>201</c:v>
                </c:pt>
                <c:pt idx="526">
                  <c:v>8</c:v>
                </c:pt>
                <c:pt idx="527">
                  <c:v>1.6</c:v>
                </c:pt>
                <c:pt idx="528">
                  <c:v>36</c:v>
                </c:pt>
                <c:pt idx="529">
                  <c:v>1.6</c:v>
                </c:pt>
                <c:pt idx="530">
                  <c:v>102</c:v>
                </c:pt>
                <c:pt idx="531">
                  <c:v>104.4</c:v>
                </c:pt>
                <c:pt idx="532">
                  <c:v>138</c:v>
                </c:pt>
                <c:pt idx="533">
                  <c:v>28.8</c:v>
                </c:pt>
                <c:pt idx="534">
                  <c:v>211.38000000000002</c:v>
                </c:pt>
                <c:pt idx="535">
                  <c:v>30</c:v>
                </c:pt>
                <c:pt idx="536">
                  <c:v>215.25</c:v>
                </c:pt>
                <c:pt idx="537">
                  <c:v>28</c:v>
                </c:pt>
                <c:pt idx="538">
                  <c:v>1.6</c:v>
                </c:pt>
                <c:pt idx="539">
                  <c:v>21</c:v>
                </c:pt>
                <c:pt idx="540">
                  <c:v>32</c:v>
                </c:pt>
                <c:pt idx="541">
                  <c:v>64</c:v>
                </c:pt>
                <c:pt idx="542">
                  <c:v>14.4</c:v>
                </c:pt>
                <c:pt idx="543">
                  <c:v>80</c:v>
                </c:pt>
                <c:pt idx="544">
                  <c:v>102.49999999999999</c:v>
                </c:pt>
                <c:pt idx="545">
                  <c:v>127.80000000000001</c:v>
                </c:pt>
                <c:pt idx="546">
                  <c:v>304</c:v>
                </c:pt>
                <c:pt idx="547">
                  <c:v>222.78</c:v>
                </c:pt>
                <c:pt idx="548">
                  <c:v>200</c:v>
                </c:pt>
                <c:pt idx="549">
                  <c:v>120</c:v>
                </c:pt>
                <c:pt idx="550">
                  <c:v>40</c:v>
                </c:pt>
                <c:pt idx="551">
                  <c:v>30.75</c:v>
                </c:pt>
                <c:pt idx="552">
                  <c:v>20</c:v>
                </c:pt>
                <c:pt idx="553">
                  <c:v>18</c:v>
                </c:pt>
                <c:pt idx="554">
                  <c:v>40</c:v>
                </c:pt>
                <c:pt idx="555">
                  <c:v>290</c:v>
                </c:pt>
                <c:pt idx="556">
                  <c:v>290</c:v>
                </c:pt>
                <c:pt idx="557">
                  <c:v>150</c:v>
                </c:pt>
                <c:pt idx="558">
                  <c:v>217.08</c:v>
                </c:pt>
                <c:pt idx="559">
                  <c:v>2.5</c:v>
                </c:pt>
                <c:pt idx="560">
                  <c:v>100.8</c:v>
                </c:pt>
                <c:pt idx="561">
                  <c:v>9</c:v>
                </c:pt>
                <c:pt idx="562">
                  <c:v>61.2</c:v>
                </c:pt>
                <c:pt idx="563">
                  <c:v>110.4</c:v>
                </c:pt>
                <c:pt idx="564">
                  <c:v>189</c:v>
                </c:pt>
                <c:pt idx="565">
                  <c:v>5</c:v>
                </c:pt>
                <c:pt idx="566">
                  <c:v>49</c:v>
                </c:pt>
                <c:pt idx="567">
                  <c:v>162</c:v>
                </c:pt>
                <c:pt idx="568">
                  <c:v>69</c:v>
                </c:pt>
                <c:pt idx="569">
                  <c:v>46</c:v>
                </c:pt>
                <c:pt idx="570">
                  <c:v>99</c:v>
                </c:pt>
                <c:pt idx="571">
                  <c:v>10</c:v>
                </c:pt>
                <c:pt idx="572">
                  <c:v>143.5</c:v>
                </c:pt>
                <c:pt idx="573">
                  <c:v>78.2</c:v>
                </c:pt>
                <c:pt idx="574">
                  <c:v>2</c:v>
                </c:pt>
                <c:pt idx="575">
                  <c:v>57.6</c:v>
                </c:pt>
                <c:pt idx="576">
                  <c:v>120</c:v>
                </c:pt>
                <c:pt idx="577">
                  <c:v>24</c:v>
                </c:pt>
                <c:pt idx="578">
                  <c:v>10</c:v>
                </c:pt>
                <c:pt idx="579">
                  <c:v>63</c:v>
                </c:pt>
                <c:pt idx="580">
                  <c:v>132</c:v>
                </c:pt>
                <c:pt idx="581">
                  <c:v>48</c:v>
                </c:pt>
                <c:pt idx="582">
                  <c:v>342.7</c:v>
                </c:pt>
                <c:pt idx="583">
                  <c:v>189</c:v>
                </c:pt>
                <c:pt idx="584">
                  <c:v>34.200000000000003</c:v>
                </c:pt>
                <c:pt idx="585">
                  <c:v>3</c:v>
                </c:pt>
                <c:pt idx="586">
                  <c:v>9</c:v>
                </c:pt>
                <c:pt idx="587">
                  <c:v>4.25</c:v>
                </c:pt>
                <c:pt idx="588">
                  <c:v>19.2</c:v>
                </c:pt>
                <c:pt idx="589">
                  <c:v>28.5</c:v>
                </c:pt>
                <c:pt idx="590">
                  <c:v>15</c:v>
                </c:pt>
                <c:pt idx="591">
                  <c:v>4</c:v>
                </c:pt>
                <c:pt idx="592">
                  <c:v>1.5</c:v>
                </c:pt>
                <c:pt idx="593">
                  <c:v>4.5</c:v>
                </c:pt>
                <c:pt idx="594">
                  <c:v>1.65</c:v>
                </c:pt>
                <c:pt idx="595">
                  <c:v>2</c:v>
                </c:pt>
                <c:pt idx="596">
                  <c:v>10</c:v>
                </c:pt>
                <c:pt idx="597">
                  <c:v>3.2</c:v>
                </c:pt>
                <c:pt idx="598">
                  <c:v>1.5</c:v>
                </c:pt>
                <c:pt idx="599">
                  <c:v>1.5</c:v>
                </c:pt>
                <c:pt idx="600">
                  <c:v>1.5</c:v>
                </c:pt>
                <c:pt idx="601">
                  <c:v>2</c:v>
                </c:pt>
                <c:pt idx="602">
                  <c:v>6</c:v>
                </c:pt>
                <c:pt idx="603">
                  <c:v>1.5</c:v>
                </c:pt>
                <c:pt idx="604">
                  <c:v>1.5</c:v>
                </c:pt>
                <c:pt idx="605">
                  <c:v>44.65</c:v>
                </c:pt>
                <c:pt idx="606">
                  <c:v>249.75</c:v>
                </c:pt>
                <c:pt idx="607">
                  <c:v>8</c:v>
                </c:pt>
                <c:pt idx="608">
                  <c:v>100.3</c:v>
                </c:pt>
                <c:pt idx="609">
                  <c:v>74.8</c:v>
                </c:pt>
                <c:pt idx="610">
                  <c:v>74.8</c:v>
                </c:pt>
                <c:pt idx="611">
                  <c:v>23.8</c:v>
                </c:pt>
                <c:pt idx="612">
                  <c:v>42.660000000000004</c:v>
                </c:pt>
                <c:pt idx="613">
                  <c:v>136.80000000000001</c:v>
                </c:pt>
                <c:pt idx="614">
                  <c:v>4</c:v>
                </c:pt>
                <c:pt idx="615">
                  <c:v>3.4</c:v>
                </c:pt>
                <c:pt idx="616">
                  <c:v>89.65</c:v>
                </c:pt>
                <c:pt idx="617">
                  <c:v>3.36</c:v>
                </c:pt>
                <c:pt idx="618">
                  <c:v>288.60000000000002</c:v>
                </c:pt>
                <c:pt idx="619">
                  <c:v>218.3</c:v>
                </c:pt>
                <c:pt idx="620">
                  <c:v>19.8</c:v>
                </c:pt>
                <c:pt idx="621">
                  <c:v>211.22</c:v>
                </c:pt>
                <c:pt idx="622">
                  <c:v>48</c:v>
                </c:pt>
                <c:pt idx="623">
                  <c:v>251.02200000000002</c:v>
                </c:pt>
                <c:pt idx="624">
                  <c:v>199.9</c:v>
                </c:pt>
                <c:pt idx="625">
                  <c:v>200.6</c:v>
                </c:pt>
                <c:pt idx="626">
                  <c:v>160.94999999999999</c:v>
                </c:pt>
                <c:pt idx="627">
                  <c:v>198.9</c:v>
                </c:pt>
                <c:pt idx="628">
                  <c:v>60</c:v>
                </c:pt>
                <c:pt idx="629">
                  <c:v>68</c:v>
                </c:pt>
                <c:pt idx="630">
                  <c:v>14.95</c:v>
                </c:pt>
                <c:pt idx="631">
                  <c:v>249.9</c:v>
                </c:pt>
                <c:pt idx="632">
                  <c:v>119.646</c:v>
                </c:pt>
                <c:pt idx="633">
                  <c:v>140.76</c:v>
                </c:pt>
                <c:pt idx="634">
                  <c:v>204.8</c:v>
                </c:pt>
                <c:pt idx="635">
                  <c:v>150</c:v>
                </c:pt>
                <c:pt idx="636">
                  <c:v>148.6</c:v>
                </c:pt>
                <c:pt idx="637">
                  <c:v>181.7</c:v>
                </c:pt>
                <c:pt idx="638">
                  <c:v>50.4</c:v>
                </c:pt>
                <c:pt idx="639">
                  <c:v>211.22</c:v>
                </c:pt>
                <c:pt idx="640">
                  <c:v>200</c:v>
                </c:pt>
                <c:pt idx="641">
                  <c:v>74.800000000000097</c:v>
                </c:pt>
                <c:pt idx="642">
                  <c:v>10</c:v>
                </c:pt>
                <c:pt idx="643">
                  <c:v>100.3</c:v>
                </c:pt>
                <c:pt idx="644">
                  <c:v>198.9</c:v>
                </c:pt>
                <c:pt idx="645">
                  <c:v>266.8</c:v>
                </c:pt>
                <c:pt idx="646">
                  <c:v>75</c:v>
                </c:pt>
                <c:pt idx="647">
                  <c:v>200.6</c:v>
                </c:pt>
                <c:pt idx="648">
                  <c:v>19.5</c:v>
                </c:pt>
                <c:pt idx="649">
                  <c:v>20</c:v>
                </c:pt>
                <c:pt idx="650">
                  <c:v>99</c:v>
                </c:pt>
                <c:pt idx="651">
                  <c:v>93.960000000000008</c:v>
                </c:pt>
                <c:pt idx="652">
                  <c:v>110.98</c:v>
                </c:pt>
                <c:pt idx="653">
                  <c:v>40</c:v>
                </c:pt>
                <c:pt idx="654">
                  <c:v>9.7200000000000006</c:v>
                </c:pt>
                <c:pt idx="655">
                  <c:v>34.200000000000003</c:v>
                </c:pt>
                <c:pt idx="656">
                  <c:v>112</c:v>
                </c:pt>
                <c:pt idx="657">
                  <c:v>1.85</c:v>
                </c:pt>
                <c:pt idx="658">
                  <c:v>16.2</c:v>
                </c:pt>
                <c:pt idx="659">
                  <c:v>11.5</c:v>
                </c:pt>
                <c:pt idx="660">
                  <c:v>1.85</c:v>
                </c:pt>
                <c:pt idx="661">
                  <c:v>1.85</c:v>
                </c:pt>
                <c:pt idx="662">
                  <c:v>1.85</c:v>
                </c:pt>
                <c:pt idx="663">
                  <c:v>1.85</c:v>
                </c:pt>
                <c:pt idx="664">
                  <c:v>150</c:v>
                </c:pt>
                <c:pt idx="665">
                  <c:v>299.7</c:v>
                </c:pt>
                <c:pt idx="666">
                  <c:v>299.7</c:v>
                </c:pt>
                <c:pt idx="667">
                  <c:v>79.55</c:v>
                </c:pt>
                <c:pt idx="668">
                  <c:v>200</c:v>
                </c:pt>
                <c:pt idx="669">
                  <c:v>194</c:v>
                </c:pt>
                <c:pt idx="670">
                  <c:v>18</c:v>
                </c:pt>
                <c:pt idx="671">
                  <c:v>200.1</c:v>
                </c:pt>
                <c:pt idx="672">
                  <c:v>250</c:v>
                </c:pt>
                <c:pt idx="673">
                  <c:v>150</c:v>
                </c:pt>
                <c:pt idx="674">
                  <c:v>198.7</c:v>
                </c:pt>
                <c:pt idx="675">
                  <c:v>165</c:v>
                </c:pt>
                <c:pt idx="676">
                  <c:v>73.5</c:v>
                </c:pt>
                <c:pt idx="677">
                  <c:v>200</c:v>
                </c:pt>
                <c:pt idx="678">
                  <c:v>207</c:v>
                </c:pt>
                <c:pt idx="679">
                  <c:v>150</c:v>
                </c:pt>
                <c:pt idx="680">
                  <c:v>200</c:v>
                </c:pt>
                <c:pt idx="681">
                  <c:v>180</c:v>
                </c:pt>
                <c:pt idx="682">
                  <c:v>150</c:v>
                </c:pt>
                <c:pt idx="683">
                  <c:v>200</c:v>
                </c:pt>
                <c:pt idx="684">
                  <c:v>202</c:v>
                </c:pt>
                <c:pt idx="685">
                  <c:v>164.68</c:v>
                </c:pt>
                <c:pt idx="686">
                  <c:v>249.2</c:v>
                </c:pt>
                <c:pt idx="687">
                  <c:v>98</c:v>
                </c:pt>
                <c:pt idx="688">
                  <c:v>299</c:v>
                </c:pt>
                <c:pt idx="689">
                  <c:v>149.6</c:v>
                </c:pt>
                <c:pt idx="690">
                  <c:v>249.7</c:v>
                </c:pt>
                <c:pt idx="691">
                  <c:v>19.8</c:v>
                </c:pt>
                <c:pt idx="692">
                  <c:v>200</c:v>
                </c:pt>
                <c:pt idx="693">
                  <c:v>110</c:v>
                </c:pt>
                <c:pt idx="694">
                  <c:v>110</c:v>
                </c:pt>
                <c:pt idx="695">
                  <c:v>495.01</c:v>
                </c:pt>
                <c:pt idx="696">
                  <c:v>7.04</c:v>
                </c:pt>
                <c:pt idx="697">
                  <c:v>211.22</c:v>
                </c:pt>
                <c:pt idx="698">
                  <c:v>204.09</c:v>
                </c:pt>
                <c:pt idx="699">
                  <c:v>150.36000000000001</c:v>
                </c:pt>
                <c:pt idx="700">
                  <c:v>48.3</c:v>
                </c:pt>
                <c:pt idx="701">
                  <c:v>100</c:v>
                </c:pt>
                <c:pt idx="702">
                  <c:v>200</c:v>
                </c:pt>
                <c:pt idx="703">
                  <c:v>74</c:v>
                </c:pt>
                <c:pt idx="704">
                  <c:v>98.1</c:v>
                </c:pt>
                <c:pt idx="705">
                  <c:v>78</c:v>
                </c:pt>
                <c:pt idx="706">
                  <c:v>95</c:v>
                </c:pt>
                <c:pt idx="707">
                  <c:v>150</c:v>
                </c:pt>
                <c:pt idx="708">
                  <c:v>175.1</c:v>
                </c:pt>
                <c:pt idx="709">
                  <c:v>147.6</c:v>
                </c:pt>
                <c:pt idx="710">
                  <c:v>85.9</c:v>
                </c:pt>
                <c:pt idx="711">
                  <c:v>107.5</c:v>
                </c:pt>
                <c:pt idx="712">
                  <c:v>3</c:v>
                </c:pt>
                <c:pt idx="713">
                  <c:v>4.5</c:v>
                </c:pt>
                <c:pt idx="714">
                  <c:v>30</c:v>
                </c:pt>
                <c:pt idx="715">
                  <c:v>20</c:v>
                </c:pt>
                <c:pt idx="716">
                  <c:v>149.5</c:v>
                </c:pt>
                <c:pt idx="717">
                  <c:v>99</c:v>
                </c:pt>
                <c:pt idx="718">
                  <c:v>14.25</c:v>
                </c:pt>
                <c:pt idx="719">
                  <c:v>5</c:v>
                </c:pt>
                <c:pt idx="720">
                  <c:v>125.58</c:v>
                </c:pt>
                <c:pt idx="721">
                  <c:v>72</c:v>
                </c:pt>
                <c:pt idx="722">
                  <c:v>400</c:v>
                </c:pt>
                <c:pt idx="723">
                  <c:v>230</c:v>
                </c:pt>
                <c:pt idx="724">
                  <c:v>230</c:v>
                </c:pt>
                <c:pt idx="725">
                  <c:v>200</c:v>
                </c:pt>
                <c:pt idx="726">
                  <c:v>174</c:v>
                </c:pt>
                <c:pt idx="727">
                  <c:v>64.8</c:v>
                </c:pt>
                <c:pt idx="728">
                  <c:v>200.48</c:v>
                </c:pt>
                <c:pt idx="729">
                  <c:v>300.3</c:v>
                </c:pt>
                <c:pt idx="730">
                  <c:v>119.93</c:v>
                </c:pt>
                <c:pt idx="731">
                  <c:v>200</c:v>
                </c:pt>
                <c:pt idx="732">
                  <c:v>154.28399999999999</c:v>
                </c:pt>
                <c:pt idx="733">
                  <c:v>250.26300000000001</c:v>
                </c:pt>
                <c:pt idx="734">
                  <c:v>93</c:v>
                </c:pt>
                <c:pt idx="735">
                  <c:v>80</c:v>
                </c:pt>
                <c:pt idx="736">
                  <c:v>230.4</c:v>
                </c:pt>
                <c:pt idx="737">
                  <c:v>200</c:v>
                </c:pt>
                <c:pt idx="738">
                  <c:v>208.26499999999999</c:v>
                </c:pt>
                <c:pt idx="739">
                  <c:v>118</c:v>
                </c:pt>
                <c:pt idx="740">
                  <c:v>206.55</c:v>
                </c:pt>
                <c:pt idx="741">
                  <c:v>249</c:v>
                </c:pt>
                <c:pt idx="742">
                  <c:v>200</c:v>
                </c:pt>
                <c:pt idx="743">
                  <c:v>301.06</c:v>
                </c:pt>
                <c:pt idx="744">
                  <c:v>184</c:v>
                </c:pt>
                <c:pt idx="745">
                  <c:v>150</c:v>
                </c:pt>
                <c:pt idx="746">
                  <c:v>100</c:v>
                </c:pt>
                <c:pt idx="747">
                  <c:v>108</c:v>
                </c:pt>
                <c:pt idx="748">
                  <c:v>149.72999999999999</c:v>
                </c:pt>
                <c:pt idx="749">
                  <c:v>149.03</c:v>
                </c:pt>
                <c:pt idx="750">
                  <c:v>35.799999999999997</c:v>
                </c:pt>
                <c:pt idx="751">
                  <c:v>151.80000000000001</c:v>
                </c:pt>
                <c:pt idx="752">
                  <c:v>60.86</c:v>
                </c:pt>
                <c:pt idx="753">
                  <c:v>200.91</c:v>
                </c:pt>
                <c:pt idx="754">
                  <c:v>78</c:v>
                </c:pt>
                <c:pt idx="755">
                  <c:v>198</c:v>
                </c:pt>
                <c:pt idx="756">
                  <c:v>104</c:v>
                </c:pt>
                <c:pt idx="757">
                  <c:v>225</c:v>
                </c:pt>
                <c:pt idx="758">
                  <c:v>51</c:v>
                </c:pt>
                <c:pt idx="759">
                  <c:v>102.5</c:v>
                </c:pt>
                <c:pt idx="760">
                  <c:v>42.9</c:v>
                </c:pt>
                <c:pt idx="761">
                  <c:v>77.7</c:v>
                </c:pt>
                <c:pt idx="762">
                  <c:v>1.5</c:v>
                </c:pt>
                <c:pt idx="763">
                  <c:v>62.1</c:v>
                </c:pt>
                <c:pt idx="764">
                  <c:v>39.9</c:v>
                </c:pt>
                <c:pt idx="765">
                  <c:v>51</c:v>
                </c:pt>
                <c:pt idx="766">
                  <c:v>184.8</c:v>
                </c:pt>
                <c:pt idx="767">
                  <c:v>1.7</c:v>
                </c:pt>
                <c:pt idx="768">
                  <c:v>9</c:v>
                </c:pt>
                <c:pt idx="769">
                  <c:v>1.79</c:v>
                </c:pt>
                <c:pt idx="770">
                  <c:v>1.5</c:v>
                </c:pt>
                <c:pt idx="771">
                  <c:v>1.5</c:v>
                </c:pt>
                <c:pt idx="772">
                  <c:v>1.5</c:v>
                </c:pt>
                <c:pt idx="773">
                  <c:v>1.5</c:v>
                </c:pt>
                <c:pt idx="774">
                  <c:v>4.5</c:v>
                </c:pt>
                <c:pt idx="775">
                  <c:v>8</c:v>
                </c:pt>
                <c:pt idx="776">
                  <c:v>4.5</c:v>
                </c:pt>
                <c:pt idx="777">
                  <c:v>257.25</c:v>
                </c:pt>
                <c:pt idx="778">
                  <c:v>9.9</c:v>
                </c:pt>
                <c:pt idx="779">
                  <c:v>29.4</c:v>
                </c:pt>
                <c:pt idx="780">
                  <c:v>100.8</c:v>
                </c:pt>
                <c:pt idx="781">
                  <c:v>31.65</c:v>
                </c:pt>
                <c:pt idx="782">
                  <c:v>29.9</c:v>
                </c:pt>
                <c:pt idx="783">
                  <c:v>1.79</c:v>
                </c:pt>
                <c:pt idx="784">
                  <c:v>147.19999999999999</c:v>
                </c:pt>
                <c:pt idx="785">
                  <c:v>200</c:v>
                </c:pt>
                <c:pt idx="786">
                  <c:v>13</c:v>
                </c:pt>
                <c:pt idx="787">
                  <c:v>199.8</c:v>
                </c:pt>
                <c:pt idx="788">
                  <c:v>250</c:v>
                </c:pt>
                <c:pt idx="789">
                  <c:v>196.65</c:v>
                </c:pt>
                <c:pt idx="790">
                  <c:v>299.25</c:v>
                </c:pt>
                <c:pt idx="791">
                  <c:v>89.96</c:v>
                </c:pt>
                <c:pt idx="792">
                  <c:v>253</c:v>
                </c:pt>
                <c:pt idx="793">
                  <c:v>297.8</c:v>
                </c:pt>
                <c:pt idx="794">
                  <c:v>150</c:v>
                </c:pt>
                <c:pt idx="795">
                  <c:v>164</c:v>
                </c:pt>
                <c:pt idx="796">
                  <c:v>200</c:v>
                </c:pt>
                <c:pt idx="797">
                  <c:v>280.60000000000002</c:v>
                </c:pt>
                <c:pt idx="798">
                  <c:v>178.2</c:v>
                </c:pt>
                <c:pt idx="799">
                  <c:v>99.25</c:v>
                </c:pt>
                <c:pt idx="800">
                  <c:v>155.4</c:v>
                </c:pt>
                <c:pt idx="801">
                  <c:v>249.07499999999999</c:v>
                </c:pt>
                <c:pt idx="802">
                  <c:v>75</c:v>
                </c:pt>
                <c:pt idx="803">
                  <c:v>305.8</c:v>
                </c:pt>
                <c:pt idx="804">
                  <c:v>300</c:v>
                </c:pt>
                <c:pt idx="805">
                  <c:v>119.7</c:v>
                </c:pt>
                <c:pt idx="806">
                  <c:v>99.1</c:v>
                </c:pt>
                <c:pt idx="807">
                  <c:v>82.8</c:v>
                </c:pt>
                <c:pt idx="808">
                  <c:v>241.5</c:v>
                </c:pt>
                <c:pt idx="809">
                  <c:v>66</c:v>
                </c:pt>
                <c:pt idx="810">
                  <c:v>98</c:v>
                </c:pt>
                <c:pt idx="811">
                  <c:v>170</c:v>
                </c:pt>
                <c:pt idx="812">
                  <c:v>298.2</c:v>
                </c:pt>
                <c:pt idx="813">
                  <c:v>208</c:v>
                </c:pt>
                <c:pt idx="814">
                  <c:v>30</c:v>
                </c:pt>
                <c:pt idx="815">
                  <c:v>100.05</c:v>
                </c:pt>
                <c:pt idx="816">
                  <c:v>149</c:v>
                </c:pt>
                <c:pt idx="817">
                  <c:v>22.8</c:v>
                </c:pt>
                <c:pt idx="818">
                  <c:v>1.5</c:v>
                </c:pt>
                <c:pt idx="819">
                  <c:v>4.5</c:v>
                </c:pt>
                <c:pt idx="820">
                  <c:v>30</c:v>
                </c:pt>
                <c:pt idx="821">
                  <c:v>1.85</c:v>
                </c:pt>
                <c:pt idx="822">
                  <c:v>1.5</c:v>
                </c:pt>
                <c:pt idx="823">
                  <c:v>199.5</c:v>
                </c:pt>
                <c:pt idx="824">
                  <c:v>300</c:v>
                </c:pt>
                <c:pt idx="825">
                  <c:v>243.8</c:v>
                </c:pt>
                <c:pt idx="826">
                  <c:v>25.06</c:v>
                </c:pt>
                <c:pt idx="827">
                  <c:v>170</c:v>
                </c:pt>
                <c:pt idx="828">
                  <c:v>150.59</c:v>
                </c:pt>
                <c:pt idx="829">
                  <c:v>300</c:v>
                </c:pt>
                <c:pt idx="830">
                  <c:v>299.25</c:v>
                </c:pt>
                <c:pt idx="831">
                  <c:v>90.825000000000003</c:v>
                </c:pt>
                <c:pt idx="832">
                  <c:v>318.14999999999998</c:v>
                </c:pt>
                <c:pt idx="833">
                  <c:v>198.6</c:v>
                </c:pt>
                <c:pt idx="834">
                  <c:v>132.1</c:v>
                </c:pt>
                <c:pt idx="835">
                  <c:v>300</c:v>
                </c:pt>
                <c:pt idx="836">
                  <c:v>212</c:v>
                </c:pt>
                <c:pt idx="837">
                  <c:v>50.9</c:v>
                </c:pt>
                <c:pt idx="838">
                  <c:v>100.05</c:v>
                </c:pt>
                <c:pt idx="839">
                  <c:v>200</c:v>
                </c:pt>
                <c:pt idx="840">
                  <c:v>103.5</c:v>
                </c:pt>
                <c:pt idx="841">
                  <c:v>400</c:v>
                </c:pt>
                <c:pt idx="842">
                  <c:v>200</c:v>
                </c:pt>
                <c:pt idx="843">
                  <c:v>250</c:v>
                </c:pt>
                <c:pt idx="844">
                  <c:v>160</c:v>
                </c:pt>
                <c:pt idx="845">
                  <c:v>44.6</c:v>
                </c:pt>
                <c:pt idx="846">
                  <c:v>202.5</c:v>
                </c:pt>
                <c:pt idx="847">
                  <c:v>200</c:v>
                </c:pt>
                <c:pt idx="848">
                  <c:v>78.400000000000006</c:v>
                </c:pt>
                <c:pt idx="849">
                  <c:v>200.4</c:v>
                </c:pt>
                <c:pt idx="850">
                  <c:v>185</c:v>
                </c:pt>
                <c:pt idx="851">
                  <c:v>48</c:v>
                </c:pt>
                <c:pt idx="852">
                  <c:v>131.1</c:v>
                </c:pt>
                <c:pt idx="853">
                  <c:v>105</c:v>
                </c:pt>
                <c:pt idx="854">
                  <c:v>43.7</c:v>
                </c:pt>
                <c:pt idx="855">
                  <c:v>4</c:v>
                </c:pt>
                <c:pt idx="856">
                  <c:v>3</c:v>
                </c:pt>
                <c:pt idx="857">
                  <c:v>1.7</c:v>
                </c:pt>
                <c:pt idx="858">
                  <c:v>1.7</c:v>
                </c:pt>
                <c:pt idx="859">
                  <c:v>1.5</c:v>
                </c:pt>
                <c:pt idx="860">
                  <c:v>3</c:v>
                </c:pt>
                <c:pt idx="861">
                  <c:v>3</c:v>
                </c:pt>
                <c:pt idx="862">
                  <c:v>3</c:v>
                </c:pt>
                <c:pt idx="863">
                  <c:v>3</c:v>
                </c:pt>
                <c:pt idx="864">
                  <c:v>3</c:v>
                </c:pt>
                <c:pt idx="865">
                  <c:v>3</c:v>
                </c:pt>
                <c:pt idx="866">
                  <c:v>3</c:v>
                </c:pt>
                <c:pt idx="867">
                  <c:v>1.7</c:v>
                </c:pt>
                <c:pt idx="868">
                  <c:v>59.4</c:v>
                </c:pt>
                <c:pt idx="869">
                  <c:v>212.04</c:v>
                </c:pt>
                <c:pt idx="870">
                  <c:v>202.36</c:v>
                </c:pt>
                <c:pt idx="871">
                  <c:v>140</c:v>
                </c:pt>
                <c:pt idx="872">
                  <c:v>398.8</c:v>
                </c:pt>
                <c:pt idx="873">
                  <c:v>250</c:v>
                </c:pt>
                <c:pt idx="874">
                  <c:v>66</c:v>
                </c:pt>
                <c:pt idx="875">
                  <c:v>299.3</c:v>
                </c:pt>
                <c:pt idx="876">
                  <c:v>205.2</c:v>
                </c:pt>
                <c:pt idx="877">
                  <c:v>194.25</c:v>
                </c:pt>
                <c:pt idx="878">
                  <c:v>199.27500000000001</c:v>
                </c:pt>
                <c:pt idx="879">
                  <c:v>275.625</c:v>
                </c:pt>
                <c:pt idx="880">
                  <c:v>4.5999999999999996</c:v>
                </c:pt>
                <c:pt idx="881">
                  <c:v>5</c:v>
                </c:pt>
                <c:pt idx="882">
                  <c:v>75.900000000000006</c:v>
                </c:pt>
                <c:pt idx="883">
                  <c:v>48.8</c:v>
                </c:pt>
                <c:pt idx="884">
                  <c:v>161.30000000000001</c:v>
                </c:pt>
                <c:pt idx="885">
                  <c:v>216.44</c:v>
                </c:pt>
                <c:pt idx="886">
                  <c:v>150</c:v>
                </c:pt>
                <c:pt idx="887">
                  <c:v>106.7</c:v>
                </c:pt>
                <c:pt idx="888">
                  <c:v>160.02000000000001</c:v>
                </c:pt>
                <c:pt idx="889">
                  <c:v>28.8</c:v>
                </c:pt>
                <c:pt idx="890">
                  <c:v>220.5</c:v>
                </c:pt>
                <c:pt idx="891">
                  <c:v>4.5</c:v>
                </c:pt>
                <c:pt idx="892">
                  <c:v>200.85</c:v>
                </c:pt>
                <c:pt idx="893">
                  <c:v>90</c:v>
                </c:pt>
                <c:pt idx="894">
                  <c:v>209.44</c:v>
                </c:pt>
                <c:pt idx="895">
                  <c:v>200.1</c:v>
                </c:pt>
                <c:pt idx="896">
                  <c:v>350.28</c:v>
                </c:pt>
                <c:pt idx="897">
                  <c:v>478</c:v>
                </c:pt>
                <c:pt idx="898">
                  <c:v>454.53500000000003</c:v>
                </c:pt>
                <c:pt idx="899">
                  <c:v>307.45999999999998</c:v>
                </c:pt>
                <c:pt idx="900">
                  <c:v>144.9</c:v>
                </c:pt>
                <c:pt idx="901">
                  <c:v>300</c:v>
                </c:pt>
                <c:pt idx="902">
                  <c:v>237.6</c:v>
                </c:pt>
                <c:pt idx="903">
                  <c:v>30.24</c:v>
                </c:pt>
              </c:numCache>
            </c:numRef>
          </c:bubbleSize>
          <c:bubble3D val="0"/>
          <c:extLst>
            <c:ext xmlns:c16="http://schemas.microsoft.com/office/drawing/2014/chart" uri="{C3380CC4-5D6E-409C-BE32-E72D297353CC}">
              <c16:uniqueId val="{00000000-B0E5-451F-94D8-EE69EFE8C823}"/>
            </c:ext>
          </c:extLst>
        </c:ser>
        <c:dLbls>
          <c:showLegendKey val="0"/>
          <c:showVal val="0"/>
          <c:showCatName val="0"/>
          <c:showSerName val="0"/>
          <c:showPercent val="0"/>
          <c:showBubbleSize val="0"/>
        </c:dLbls>
        <c:bubbleScale val="25"/>
        <c:showNegBubbles val="0"/>
        <c:axId val="737260280"/>
        <c:axId val="737260608"/>
      </c:bubbleChart>
      <c:valAx>
        <c:axId val="737260280"/>
        <c:scaling>
          <c:orientation val="minMax"/>
          <c:max val="18.5"/>
          <c:min val="0.5"/>
        </c:scaling>
        <c:delete val="0"/>
        <c:axPos val="b"/>
        <c:majorGridlines>
          <c:spPr>
            <a:ln w="9525" cap="flat" cmpd="sng" algn="ctr">
              <a:noFill/>
              <a:round/>
            </a:ln>
            <a:effectLst/>
          </c:spPr>
        </c:majorGridlines>
        <c:numFmt formatCode="General" sourceLinked="1"/>
        <c:majorTickMark val="out"/>
        <c:minorTickMark val="none"/>
        <c:tickLblPos val="none"/>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37260608"/>
        <c:crosses val="autoZero"/>
        <c:crossBetween val="midCat"/>
        <c:majorUnit val="1"/>
      </c:valAx>
      <c:valAx>
        <c:axId val="737260608"/>
        <c:scaling>
          <c:orientation val="minMax"/>
          <c:max val="160"/>
          <c:min val="0"/>
        </c:scaling>
        <c:delete val="1"/>
        <c:axPos val="l"/>
        <c:majorGridlines>
          <c:spPr>
            <a:ln w="9525" cap="flat" cmpd="sng" algn="ctr">
              <a:noFill/>
              <a:round/>
            </a:ln>
            <a:effectLst/>
          </c:spPr>
        </c:majorGridlines>
        <c:numFmt formatCode="0" sourceLinked="0"/>
        <c:majorTickMark val="none"/>
        <c:minorTickMark val="none"/>
        <c:tickLblPos val="nextTo"/>
        <c:crossAx val="737260280"/>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1159566592637E-2"/>
          <c:y val="0.11284722222222222"/>
          <c:w val="0.91118413082980032"/>
          <c:h val="0.7842372730752406"/>
        </c:manualLayout>
      </c:layout>
      <c:lineChart>
        <c:grouping val="standard"/>
        <c:varyColors val="0"/>
        <c:ser>
          <c:idx val="0"/>
          <c:order val="0"/>
          <c:spPr>
            <a:ln w="28575" cap="rnd">
              <a:solidFill>
                <a:schemeClr val="tx1">
                  <a:lumMod val="75000"/>
                  <a:lumOff val="25000"/>
                </a:schemeClr>
              </a:solidFill>
              <a:round/>
            </a:ln>
            <a:effectLst/>
          </c:spPr>
          <c:marker>
            <c:symbol val="circle"/>
            <c:size val="5"/>
            <c:spPr>
              <a:solidFill>
                <a:schemeClr val="tx1">
                  <a:lumMod val="75000"/>
                  <a:lumOff val="25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Region'!$C$26:$C$30</c:f>
              <c:numCache>
                <c:formatCode>"$"#,##0_);\("$"#,##0\)</c:formatCode>
                <c:ptCount val="5"/>
                <c:pt idx="0">
                  <c:v>43.862568701101758</c:v>
                </c:pt>
                <c:pt idx="1">
                  <c:v>39.04586502595884</c:v>
                </c:pt>
                <c:pt idx="2">
                  <c:v>37.660584326410451</c:v>
                </c:pt>
                <c:pt idx="3">
                  <c:v>29.191896583722858</c:v>
                </c:pt>
                <c:pt idx="4">
                  <c:v>31.691139945635726</c:v>
                </c:pt>
              </c:numCache>
            </c:numRef>
          </c:val>
          <c:smooth val="0"/>
          <c:extLst>
            <c:ext xmlns:c16="http://schemas.microsoft.com/office/drawing/2014/chart" uri="{C3380CC4-5D6E-409C-BE32-E72D297353CC}">
              <c16:uniqueId val="{00000000-C8FE-4447-8CCA-B5108AF7E243}"/>
            </c:ext>
          </c:extLst>
        </c:ser>
        <c:ser>
          <c:idx val="1"/>
          <c:order val="1"/>
          <c:spPr>
            <a:ln w="28575" cap="rnd">
              <a:solidFill>
                <a:schemeClr val="bg2">
                  <a:lumMod val="50000"/>
                </a:schemeClr>
              </a:solidFill>
              <a:round/>
            </a:ln>
            <a:effectLst/>
          </c:spPr>
          <c:marker>
            <c:symbol val="circle"/>
            <c:size val="5"/>
            <c:spPr>
              <a:solidFill>
                <a:schemeClr val="bg2">
                  <a:lumMod val="50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Region'!$D$26:$D$30</c:f>
              <c:numCache>
                <c:formatCode>"$"#,##0_);\("$"#,##0\)</c:formatCode>
                <c:ptCount val="5"/>
                <c:pt idx="0">
                  <c:v>39.28433626301878</c:v>
                </c:pt>
                <c:pt idx="1">
                  <c:v>38.180306221858778</c:v>
                </c:pt>
                <c:pt idx="2">
                  <c:v>34.46106852152267</c:v>
                </c:pt>
                <c:pt idx="3">
                  <c:v>31.396949752014446</c:v>
                </c:pt>
                <c:pt idx="4">
                  <c:v>32.84279743578346</c:v>
                </c:pt>
              </c:numCache>
            </c:numRef>
          </c:val>
          <c:smooth val="0"/>
          <c:extLst>
            <c:ext xmlns:c16="http://schemas.microsoft.com/office/drawing/2014/chart" uri="{C3380CC4-5D6E-409C-BE32-E72D297353CC}">
              <c16:uniqueId val="{00000001-C8FE-4447-8CCA-B5108AF7E243}"/>
            </c:ext>
          </c:extLst>
        </c:ser>
        <c:ser>
          <c:idx val="2"/>
          <c:order val="2"/>
          <c:spPr>
            <a:ln w="28575" cap="rnd">
              <a:solidFill>
                <a:schemeClr val="accent3">
                  <a:lumMod val="75000"/>
                </a:schemeClr>
              </a:solidFill>
              <a:round/>
            </a:ln>
            <a:effectLst/>
          </c:spPr>
          <c:marker>
            <c:symbol val="circle"/>
            <c:size val="5"/>
            <c:spPr>
              <a:solidFill>
                <a:schemeClr val="accent3">
                  <a:lumMod val="75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Region'!$E$26:$E$30</c:f>
              <c:numCache>
                <c:formatCode>"$"#,##0_);\("$"#,##0\)</c:formatCode>
                <c:ptCount val="5"/>
                <c:pt idx="0">
                  <c:v>46.888049979487199</c:v>
                </c:pt>
                <c:pt idx="1">
                  <c:v>43.024387827869255</c:v>
                </c:pt>
                <c:pt idx="2">
                  <c:v>43.621608583052783</c:v>
                </c:pt>
                <c:pt idx="3">
                  <c:v>40.284082479305411</c:v>
                </c:pt>
                <c:pt idx="4">
                  <c:v>35.66672849141402</c:v>
                </c:pt>
              </c:numCache>
            </c:numRef>
          </c:val>
          <c:smooth val="0"/>
          <c:extLst>
            <c:ext xmlns:c16="http://schemas.microsoft.com/office/drawing/2014/chart" uri="{C3380CC4-5D6E-409C-BE32-E72D297353CC}">
              <c16:uniqueId val="{00000002-C8FE-4447-8CCA-B5108AF7E243}"/>
            </c:ext>
          </c:extLst>
        </c:ser>
        <c:ser>
          <c:idx val="3"/>
          <c:order val="3"/>
          <c:spPr>
            <a:ln w="28575" cap="rnd">
              <a:solidFill>
                <a:schemeClr val="accent2">
                  <a:lumMod val="60000"/>
                  <a:lumOff val="40000"/>
                </a:schemeClr>
              </a:solidFill>
              <a:round/>
            </a:ln>
            <a:effectLst/>
          </c:spPr>
          <c:marker>
            <c:symbol val="circle"/>
            <c:size val="5"/>
            <c:spPr>
              <a:solidFill>
                <a:schemeClr val="accent2">
                  <a:lumMod val="60000"/>
                  <a:lumOff val="40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Region'!$F$26:$F$30</c:f>
              <c:numCache>
                <c:formatCode>"$"#,##0_);\("$"#,##0\)</c:formatCode>
                <c:ptCount val="5"/>
                <c:pt idx="0">
                  <c:v>43.781451341456595</c:v>
                </c:pt>
                <c:pt idx="1">
                  <c:v>44.27864714094634</c:v>
                </c:pt>
                <c:pt idx="2">
                  <c:v>38.621483696507546</c:v>
                </c:pt>
                <c:pt idx="3">
                  <c:v>38.415448280311274</c:v>
                </c:pt>
                <c:pt idx="4">
                  <c:v>36.772496540145248</c:v>
                </c:pt>
              </c:numCache>
            </c:numRef>
          </c:val>
          <c:smooth val="0"/>
          <c:extLst>
            <c:ext xmlns:c16="http://schemas.microsoft.com/office/drawing/2014/chart" uri="{C3380CC4-5D6E-409C-BE32-E72D297353CC}">
              <c16:uniqueId val="{00000003-C8FE-4447-8CCA-B5108AF7E243}"/>
            </c:ext>
          </c:extLst>
        </c:ser>
        <c:ser>
          <c:idx val="4"/>
          <c:order val="4"/>
          <c:spPr>
            <a:ln w="28575" cap="rnd">
              <a:solidFill>
                <a:schemeClr val="accent6">
                  <a:lumMod val="60000"/>
                  <a:lumOff val="40000"/>
                </a:schemeClr>
              </a:solidFill>
              <a:round/>
            </a:ln>
            <a:effectLst/>
          </c:spPr>
          <c:marker>
            <c:symbol val="circle"/>
            <c:size val="5"/>
            <c:spPr>
              <a:solidFill>
                <a:schemeClr val="accent6">
                  <a:lumMod val="60000"/>
                  <a:lumOff val="40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Region'!$G$26:$G$30</c:f>
              <c:numCache>
                <c:formatCode>"$"#,##0_);\("$"#,##0\)</c:formatCode>
                <c:ptCount val="5"/>
                <c:pt idx="0">
                  <c:v>58.434745667334063</c:v>
                </c:pt>
                <c:pt idx="1">
                  <c:v>51.672337240491245</c:v>
                </c:pt>
                <c:pt idx="2">
                  <c:v>47.218556867492886</c:v>
                </c:pt>
                <c:pt idx="3">
                  <c:v>39.695148917278537</c:v>
                </c:pt>
                <c:pt idx="4">
                  <c:v>43.942113703155457</c:v>
                </c:pt>
              </c:numCache>
            </c:numRef>
          </c:val>
          <c:smooth val="0"/>
          <c:extLst>
            <c:ext xmlns:c16="http://schemas.microsoft.com/office/drawing/2014/chart" uri="{C3380CC4-5D6E-409C-BE32-E72D297353CC}">
              <c16:uniqueId val="{00000004-C8FE-4447-8CCA-B5108AF7E243}"/>
            </c:ext>
          </c:extLst>
        </c:ser>
        <c:ser>
          <c:idx val="5"/>
          <c:order val="5"/>
          <c:spPr>
            <a:ln w="28575" cap="rnd">
              <a:solidFill>
                <a:schemeClr val="accent1">
                  <a:lumMod val="60000"/>
                  <a:lumOff val="40000"/>
                </a:schemeClr>
              </a:solidFill>
              <a:round/>
            </a:ln>
            <a:effectLst/>
          </c:spPr>
          <c:marker>
            <c:symbol val="circle"/>
            <c:size val="5"/>
            <c:spPr>
              <a:solidFill>
                <a:schemeClr val="accent1">
                  <a:lumMod val="60000"/>
                  <a:lumOff val="40000"/>
                </a:schemeClr>
              </a:solidFill>
              <a:ln w="12700">
                <a:solidFill>
                  <a:schemeClr val="bg1"/>
                </a:solidFill>
              </a:ln>
              <a:effectLst/>
            </c:spPr>
          </c:marker>
          <c:dPt>
            <c:idx val="4"/>
            <c:marker>
              <c:symbol val="circle"/>
              <c:size val="5"/>
              <c:spPr>
                <a:solidFill>
                  <a:schemeClr val="accent1">
                    <a:lumMod val="60000"/>
                    <a:lumOff val="40000"/>
                  </a:schemeClr>
                </a:solidFill>
                <a:ln w="12700">
                  <a:solidFill>
                    <a:schemeClr val="bg1"/>
                  </a:solidFill>
                </a:ln>
                <a:effectLst/>
              </c:spPr>
            </c:marker>
            <c:bubble3D val="0"/>
            <c:spPr>
              <a:ln w="28575" cap="rnd">
                <a:solidFill>
                  <a:schemeClr val="accent1">
                    <a:lumMod val="60000"/>
                    <a:lumOff val="40000"/>
                  </a:schemeClr>
                </a:solidFill>
                <a:prstDash val="lgDash"/>
                <a:round/>
              </a:ln>
              <a:effectLst/>
            </c:spPr>
            <c:extLst>
              <c:ext xmlns:c16="http://schemas.microsoft.com/office/drawing/2014/chart" uri="{C3380CC4-5D6E-409C-BE32-E72D297353CC}">
                <c16:uniqueId val="{00000006-C8FE-4447-8CCA-B5108AF7E243}"/>
              </c:ext>
            </c:extLst>
          </c:dPt>
          <c:cat>
            <c:numRef>
              <c:f>'Wind LCOE by Region'!$A$26:$A$30</c:f>
              <c:numCache>
                <c:formatCode>General</c:formatCode>
                <c:ptCount val="5"/>
                <c:pt idx="0">
                  <c:v>2015</c:v>
                </c:pt>
                <c:pt idx="1">
                  <c:v>2016</c:v>
                </c:pt>
                <c:pt idx="2">
                  <c:v>2017</c:v>
                </c:pt>
                <c:pt idx="3">
                  <c:v>2018</c:v>
                </c:pt>
                <c:pt idx="4">
                  <c:v>2019</c:v>
                </c:pt>
              </c:numCache>
            </c:numRef>
          </c:cat>
          <c:val>
            <c:numRef>
              <c:f>'Wind LCOE by Region'!$H$26:$H$30</c:f>
              <c:numCache>
                <c:formatCode>"$"#,##0_);\("$"#,##0\)</c:formatCode>
                <c:ptCount val="5"/>
                <c:pt idx="0">
                  <c:v>83.046567305240657</c:v>
                </c:pt>
                <c:pt idx="1">
                  <c:v>76.102372367888023</c:v>
                </c:pt>
                <c:pt idx="2">
                  <c:v>63.672920046955234</c:v>
                </c:pt>
                <c:pt idx="3">
                  <c:v>#N/A</c:v>
                </c:pt>
                <c:pt idx="4">
                  <c:v>75.567329079608768</c:v>
                </c:pt>
              </c:numCache>
            </c:numRef>
          </c:val>
          <c:smooth val="0"/>
          <c:extLst>
            <c:ext xmlns:c16="http://schemas.microsoft.com/office/drawing/2014/chart" uri="{C3380CC4-5D6E-409C-BE32-E72D297353CC}">
              <c16:uniqueId val="{00000007-C8FE-4447-8CCA-B5108AF7E243}"/>
            </c:ext>
          </c:extLst>
        </c:ser>
        <c:dLbls>
          <c:showLegendKey val="0"/>
          <c:showVal val="0"/>
          <c:showCatName val="0"/>
          <c:showSerName val="0"/>
          <c:showPercent val="0"/>
          <c:showBubbleSize val="0"/>
        </c:dLbls>
        <c:marker val="1"/>
        <c:smooth val="0"/>
        <c:axId val="970407952"/>
        <c:axId val="970422056"/>
      </c:lineChart>
      <c:catAx>
        <c:axId val="970407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70422056"/>
        <c:crosses val="autoZero"/>
        <c:auto val="1"/>
        <c:lblAlgn val="ctr"/>
        <c:lblOffset val="100"/>
        <c:noMultiLvlLbl val="0"/>
      </c:catAx>
      <c:valAx>
        <c:axId val="970422056"/>
        <c:scaling>
          <c:orientation val="minMax"/>
          <c:min val="20"/>
        </c:scaling>
        <c:delete val="0"/>
        <c:axPos val="l"/>
        <c:majorGridlines>
          <c:spPr>
            <a:ln w="3175" cap="flat" cmpd="sng" algn="ctr">
              <a:solidFill>
                <a:schemeClr val="bg1">
                  <a:lumMod val="75000"/>
                </a:schemeClr>
              </a:soli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704079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05871656453778"/>
          <c:y val="0.13912473518278662"/>
          <c:w val="8.9336180607220955E-2"/>
          <c:h val="0.72063039047360866"/>
        </c:manualLayout>
      </c:layout>
      <c:lineChart>
        <c:grouping val="standard"/>
        <c:varyColors val="0"/>
        <c:ser>
          <c:idx val="1"/>
          <c:order val="0"/>
          <c:spPr>
            <a:ln w="31750" cap="rnd">
              <a:solidFill>
                <a:schemeClr val="tx1">
                  <a:lumMod val="75000"/>
                  <a:lumOff val="25000"/>
                </a:schemeClr>
              </a:solidFill>
              <a:round/>
            </a:ln>
            <a:effectLst/>
          </c:spPr>
          <c:marker>
            <c:symbol val="circle"/>
            <c:size val="5"/>
            <c:spPr>
              <a:solidFill>
                <a:schemeClr val="tx1">
                  <a:lumMod val="75000"/>
                  <a:lumOff val="25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Region'!$B$26:$B$30</c:f>
              <c:numCache>
                <c:formatCode>"$"#,##0_);\("$"#,##0\)</c:formatCode>
                <c:ptCount val="5"/>
                <c:pt idx="0">
                  <c:v>44.068405478930259</c:v>
                </c:pt>
                <c:pt idx="1">
                  <c:v>41.283330047125013</c:v>
                </c:pt>
                <c:pt idx="2">
                  <c:v>38.754345082118633</c:v>
                </c:pt>
                <c:pt idx="3">
                  <c:v>34.898287485509464</c:v>
                </c:pt>
                <c:pt idx="4">
                  <c:v>34.782263505960735</c:v>
                </c:pt>
              </c:numCache>
            </c:numRef>
          </c:val>
          <c:smooth val="0"/>
          <c:extLst>
            <c:ext xmlns:c16="http://schemas.microsoft.com/office/drawing/2014/chart" uri="{C3380CC4-5D6E-409C-BE32-E72D297353CC}">
              <c16:uniqueId val="{00000000-58D8-447D-8D62-20C4B433311A}"/>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min val="0"/>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82128"/>
        <c:crosses val="autoZero"/>
        <c:crossBetween val="between"/>
        <c:majorUnit val="30"/>
      </c:valAx>
      <c:spPr>
        <a:noFill/>
        <a:ln w="3175">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511583751970871"/>
          <c:w val="0.88666252700946846"/>
          <c:h val="0.72547068116786062"/>
        </c:manualLayout>
      </c:layout>
      <c:lineChart>
        <c:grouping val="standard"/>
        <c:varyColors val="0"/>
        <c:ser>
          <c:idx val="1"/>
          <c:order val="0"/>
          <c:spPr>
            <a:ln w="3175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Region'!$C$26:$C$30</c:f>
              <c:numCache>
                <c:formatCode>"$"#,##0_);\("$"#,##0\)</c:formatCode>
                <c:ptCount val="5"/>
                <c:pt idx="0">
                  <c:v>43.862568701101758</c:v>
                </c:pt>
                <c:pt idx="1">
                  <c:v>39.04586502595884</c:v>
                </c:pt>
                <c:pt idx="2">
                  <c:v>37.660584326410451</c:v>
                </c:pt>
                <c:pt idx="3">
                  <c:v>29.191896583722858</c:v>
                </c:pt>
                <c:pt idx="4">
                  <c:v>31.691139945635726</c:v>
                </c:pt>
              </c:numCache>
            </c:numRef>
          </c:val>
          <c:smooth val="0"/>
          <c:extLst>
            <c:ext xmlns:c16="http://schemas.microsoft.com/office/drawing/2014/chart" uri="{C3380CC4-5D6E-409C-BE32-E72D297353CC}">
              <c16:uniqueId val="{00000000-B314-439E-A40D-2EBBBD7754D4}"/>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515654293213347"/>
          <c:w val="0.88666252700946846"/>
          <c:h val="0.72461519925298956"/>
        </c:manualLayout>
      </c:layout>
      <c:lineChart>
        <c:grouping val="standard"/>
        <c:varyColors val="0"/>
        <c:ser>
          <c:idx val="1"/>
          <c:order val="0"/>
          <c:spPr>
            <a:ln w="31750" cap="rnd">
              <a:solidFill>
                <a:schemeClr val="bg2">
                  <a:lumMod val="50000"/>
                </a:schemeClr>
              </a:solidFill>
              <a:round/>
            </a:ln>
            <a:effectLst/>
          </c:spPr>
          <c:marker>
            <c:symbol val="circle"/>
            <c:size val="5"/>
            <c:spPr>
              <a:solidFill>
                <a:schemeClr val="bg2">
                  <a:lumMod val="50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Region'!$D$26:$D$30</c:f>
              <c:numCache>
                <c:formatCode>"$"#,##0_);\("$"#,##0\)</c:formatCode>
                <c:ptCount val="5"/>
                <c:pt idx="0">
                  <c:v>39.28433626301878</c:v>
                </c:pt>
                <c:pt idx="1">
                  <c:v>38.180306221858778</c:v>
                </c:pt>
                <c:pt idx="2">
                  <c:v>34.46106852152267</c:v>
                </c:pt>
                <c:pt idx="3">
                  <c:v>31.396949752014446</c:v>
                </c:pt>
                <c:pt idx="4">
                  <c:v>32.84279743578346</c:v>
                </c:pt>
              </c:numCache>
            </c:numRef>
          </c:val>
          <c:smooth val="0"/>
          <c:extLst>
            <c:ext xmlns:c16="http://schemas.microsoft.com/office/drawing/2014/chart" uri="{C3380CC4-5D6E-409C-BE32-E72D297353CC}">
              <c16:uniqueId val="{00000000-9432-4399-BC1F-0CC0A5A098CA}"/>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912479690038745"/>
          <c:w val="0.88666252700946846"/>
          <c:h val="0.72064670622609117"/>
        </c:manualLayout>
      </c:layout>
      <c:lineChart>
        <c:grouping val="standard"/>
        <c:varyColors val="0"/>
        <c:ser>
          <c:idx val="1"/>
          <c:order val="0"/>
          <c:spPr>
            <a:ln w="31750" cap="rnd">
              <a:solidFill>
                <a:schemeClr val="accent3">
                  <a:lumMod val="75000"/>
                </a:schemeClr>
              </a:solidFill>
              <a:round/>
            </a:ln>
            <a:effectLst/>
          </c:spPr>
          <c:marker>
            <c:symbol val="circle"/>
            <c:size val="5"/>
            <c:spPr>
              <a:solidFill>
                <a:schemeClr val="accent3">
                  <a:lumMod val="75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Region'!$E$26:$E$30</c:f>
              <c:numCache>
                <c:formatCode>"$"#,##0_);\("$"#,##0\)</c:formatCode>
                <c:ptCount val="5"/>
                <c:pt idx="0">
                  <c:v>46.888049979487199</c:v>
                </c:pt>
                <c:pt idx="1">
                  <c:v>43.024387827869255</c:v>
                </c:pt>
                <c:pt idx="2">
                  <c:v>43.621608583052783</c:v>
                </c:pt>
                <c:pt idx="3">
                  <c:v>40.284082479305411</c:v>
                </c:pt>
                <c:pt idx="4">
                  <c:v>35.66672849141402</c:v>
                </c:pt>
              </c:numCache>
            </c:numRef>
          </c:val>
          <c:smooth val="0"/>
          <c:extLst>
            <c:ext xmlns:c16="http://schemas.microsoft.com/office/drawing/2014/chart" uri="{C3380CC4-5D6E-409C-BE32-E72D297353CC}">
              <c16:uniqueId val="{00000000-F3AB-4443-B9F0-DA40AD6F3F04}"/>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912479690038745"/>
          <c:w val="0.88666252700946846"/>
          <c:h val="0.71666189744671027"/>
        </c:manualLayout>
      </c:layout>
      <c:lineChart>
        <c:grouping val="standard"/>
        <c:varyColors val="0"/>
        <c:ser>
          <c:idx val="1"/>
          <c:order val="0"/>
          <c:spPr>
            <a:ln w="31750" cap="rnd">
              <a:solidFill>
                <a:schemeClr val="accent2">
                  <a:lumMod val="60000"/>
                  <a:lumOff val="40000"/>
                </a:schemeClr>
              </a:solidFill>
              <a:round/>
            </a:ln>
            <a:effectLst/>
          </c:spPr>
          <c:marker>
            <c:symbol val="circle"/>
            <c:size val="5"/>
            <c:spPr>
              <a:solidFill>
                <a:schemeClr val="accent2">
                  <a:lumMod val="60000"/>
                  <a:lumOff val="40000"/>
                </a:schemeClr>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Region'!$F$26:$F$30</c:f>
              <c:numCache>
                <c:formatCode>"$"#,##0_);\("$"#,##0\)</c:formatCode>
                <c:ptCount val="5"/>
                <c:pt idx="0">
                  <c:v>43.781451341456595</c:v>
                </c:pt>
                <c:pt idx="1">
                  <c:v>44.27864714094634</c:v>
                </c:pt>
                <c:pt idx="2">
                  <c:v>38.621483696507546</c:v>
                </c:pt>
                <c:pt idx="3">
                  <c:v>38.415448280311274</c:v>
                </c:pt>
                <c:pt idx="4">
                  <c:v>36.772496540145248</c:v>
                </c:pt>
              </c:numCache>
            </c:numRef>
          </c:val>
          <c:smooth val="0"/>
          <c:extLst>
            <c:ext xmlns:c16="http://schemas.microsoft.com/office/drawing/2014/chart" uri="{C3380CC4-5D6E-409C-BE32-E72D297353CC}">
              <c16:uniqueId val="{00000000-4350-4EAA-9A16-675B28246DA3}"/>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912479690038745"/>
          <c:w val="0.88666252700946846"/>
          <c:h val="0.71666189744671027"/>
        </c:manualLayout>
      </c:layout>
      <c:lineChart>
        <c:grouping val="standard"/>
        <c:varyColors val="0"/>
        <c:ser>
          <c:idx val="1"/>
          <c:order val="0"/>
          <c:spPr>
            <a:ln w="31750" cap="rnd">
              <a:solidFill>
                <a:schemeClr val="accent6"/>
              </a:solidFill>
              <a:round/>
            </a:ln>
            <a:effectLst/>
          </c:spPr>
          <c:marker>
            <c:symbol val="circle"/>
            <c:size val="5"/>
            <c:spPr>
              <a:solidFill>
                <a:schemeClr val="accent6"/>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Region'!$G$26:$G$30</c:f>
              <c:numCache>
                <c:formatCode>"$"#,##0_);\("$"#,##0\)</c:formatCode>
                <c:ptCount val="5"/>
                <c:pt idx="0">
                  <c:v>58.434745667334063</c:v>
                </c:pt>
                <c:pt idx="1">
                  <c:v>51.672337240491245</c:v>
                </c:pt>
                <c:pt idx="2">
                  <c:v>47.218556867492886</c:v>
                </c:pt>
                <c:pt idx="3">
                  <c:v>39.695148917278537</c:v>
                </c:pt>
                <c:pt idx="4">
                  <c:v>43.942113703155457</c:v>
                </c:pt>
              </c:numCache>
            </c:numRef>
          </c:val>
          <c:smooth val="0"/>
          <c:extLst>
            <c:ext xmlns:c16="http://schemas.microsoft.com/office/drawing/2014/chart" uri="{C3380CC4-5D6E-409C-BE32-E72D297353CC}">
              <c16:uniqueId val="{00000000-1912-4F7B-9832-502A0910EDAD}"/>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912479690038745"/>
          <c:w val="0.88666252700946846"/>
          <c:h val="0.71666189744671027"/>
        </c:manualLayout>
      </c:layout>
      <c:lineChart>
        <c:grouping val="standard"/>
        <c:varyColors val="0"/>
        <c:ser>
          <c:idx val="1"/>
          <c:order val="0"/>
          <c:spPr>
            <a:ln w="31750" cap="rnd">
              <a:solidFill>
                <a:schemeClr val="accent1">
                  <a:lumMod val="60000"/>
                  <a:lumOff val="40000"/>
                </a:schemeClr>
              </a:solidFill>
              <a:round/>
            </a:ln>
            <a:effectLst/>
          </c:spPr>
          <c:marker>
            <c:symbol val="circle"/>
            <c:size val="5"/>
            <c:spPr>
              <a:solidFill>
                <a:schemeClr val="accent1">
                  <a:lumMod val="60000"/>
                  <a:lumOff val="40000"/>
                </a:schemeClr>
              </a:solidFill>
              <a:ln w="12700">
                <a:solidFill>
                  <a:schemeClr val="bg1"/>
                </a:solidFill>
              </a:ln>
              <a:effectLst/>
            </c:spPr>
          </c:marker>
          <c:dPt>
            <c:idx val="4"/>
            <c:marker>
              <c:symbol val="circle"/>
              <c:size val="5"/>
              <c:spPr>
                <a:solidFill>
                  <a:schemeClr val="accent1">
                    <a:lumMod val="60000"/>
                    <a:lumOff val="40000"/>
                  </a:schemeClr>
                </a:solidFill>
                <a:ln w="12700">
                  <a:solidFill>
                    <a:schemeClr val="bg1"/>
                  </a:solidFill>
                </a:ln>
                <a:effectLst/>
              </c:spPr>
            </c:marker>
            <c:bubble3D val="0"/>
            <c:spPr>
              <a:ln w="31750" cap="rnd">
                <a:solidFill>
                  <a:schemeClr val="accent1">
                    <a:lumMod val="60000"/>
                    <a:lumOff val="40000"/>
                  </a:schemeClr>
                </a:solidFill>
                <a:prstDash val="sysDot"/>
                <a:round/>
              </a:ln>
              <a:effectLst/>
            </c:spPr>
            <c:extLst>
              <c:ext xmlns:c16="http://schemas.microsoft.com/office/drawing/2014/chart" uri="{C3380CC4-5D6E-409C-BE32-E72D297353CC}">
                <c16:uniqueId val="{00000001-49FC-4AEE-9666-FA652EDDD488}"/>
              </c:ext>
            </c:extLst>
          </c:dPt>
          <c:cat>
            <c:numRef>
              <c:f>'Wind LCOE by Region'!$A$26:$A$30</c:f>
              <c:numCache>
                <c:formatCode>General</c:formatCode>
                <c:ptCount val="5"/>
                <c:pt idx="0">
                  <c:v>2015</c:v>
                </c:pt>
                <c:pt idx="1">
                  <c:v>2016</c:v>
                </c:pt>
                <c:pt idx="2">
                  <c:v>2017</c:v>
                </c:pt>
                <c:pt idx="3">
                  <c:v>2018</c:v>
                </c:pt>
                <c:pt idx="4">
                  <c:v>2019</c:v>
                </c:pt>
              </c:numCache>
            </c:numRef>
          </c:cat>
          <c:val>
            <c:numRef>
              <c:f>'Wind LCOE by Region'!$H$26:$H$30</c:f>
              <c:numCache>
                <c:formatCode>"$"#,##0_);\("$"#,##0\)</c:formatCode>
                <c:ptCount val="5"/>
                <c:pt idx="0">
                  <c:v>83.046567305240657</c:v>
                </c:pt>
                <c:pt idx="1">
                  <c:v>76.102372367888023</c:v>
                </c:pt>
                <c:pt idx="2">
                  <c:v>63.672920046955234</c:v>
                </c:pt>
                <c:pt idx="3">
                  <c:v>#N/A</c:v>
                </c:pt>
                <c:pt idx="4">
                  <c:v>75.567329079608768</c:v>
                </c:pt>
              </c:numCache>
            </c:numRef>
          </c:val>
          <c:smooth val="0"/>
          <c:extLst>
            <c:ext xmlns:c16="http://schemas.microsoft.com/office/drawing/2014/chart" uri="{C3380CC4-5D6E-409C-BE32-E72D297353CC}">
              <c16:uniqueId val="{00000002-49FC-4AEE-9666-FA652EDDD488}"/>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912479690038745"/>
          <c:w val="0.88666252700946846"/>
          <c:h val="0.71666189744671027"/>
        </c:manualLayout>
      </c:layout>
      <c:lineChart>
        <c:grouping val="standard"/>
        <c:varyColors val="0"/>
        <c:ser>
          <c:idx val="1"/>
          <c:order val="0"/>
          <c:spPr>
            <a:ln w="31750" cap="rnd">
              <a:solidFill>
                <a:schemeClr val="accent4"/>
              </a:solidFill>
              <a:prstDash val="sysDot"/>
              <a:round/>
            </a:ln>
            <a:effectLst/>
          </c:spPr>
          <c:marker>
            <c:symbol val="circle"/>
            <c:size val="5"/>
            <c:spPr>
              <a:solidFill>
                <a:schemeClr val="accent4"/>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Region'!$I$26:$I$30</c:f>
              <c:numCache>
                <c:formatCode>"$"#,##0_);\("$"#,##0\)</c:formatCode>
                <c:ptCount val="5"/>
                <c:pt idx="0">
                  <c:v>58.098062291257044</c:v>
                </c:pt>
                <c:pt idx="1">
                  <c:v>#N/A</c:v>
                </c:pt>
                <c:pt idx="2">
                  <c:v>#N/A</c:v>
                </c:pt>
                <c:pt idx="3">
                  <c:v>49.862703420031828</c:v>
                </c:pt>
                <c:pt idx="4">
                  <c:v>#N/A</c:v>
                </c:pt>
              </c:numCache>
            </c:numRef>
          </c:val>
          <c:smooth val="0"/>
          <c:extLst>
            <c:ext xmlns:c16="http://schemas.microsoft.com/office/drawing/2014/chart" uri="{C3380CC4-5D6E-409C-BE32-E72D297353CC}">
              <c16:uniqueId val="{00000000-571A-4189-A3BE-8E2E6BDCC632}"/>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79618426676929E-2"/>
          <c:y val="0.13912479690038745"/>
          <c:w val="0.88666252700946846"/>
          <c:h val="0.71666189744671027"/>
        </c:manualLayout>
      </c:layout>
      <c:lineChart>
        <c:grouping val="standard"/>
        <c:varyColors val="0"/>
        <c:ser>
          <c:idx val="1"/>
          <c:order val="0"/>
          <c:spPr>
            <a:ln w="31750" cap="rnd">
              <a:solidFill>
                <a:schemeClr val="accent5"/>
              </a:solidFill>
              <a:prstDash val="sysDot"/>
              <a:round/>
            </a:ln>
            <a:effectLst/>
          </c:spPr>
          <c:marker>
            <c:symbol val="circle"/>
            <c:size val="5"/>
            <c:spPr>
              <a:solidFill>
                <a:schemeClr val="accent5"/>
              </a:solidFill>
              <a:ln w="12700">
                <a:solidFill>
                  <a:schemeClr val="bg1"/>
                </a:solidFill>
              </a:ln>
              <a:effectLst/>
            </c:spPr>
          </c:marker>
          <c:cat>
            <c:numRef>
              <c:f>'Wind LCOE by Region'!$A$26:$A$30</c:f>
              <c:numCache>
                <c:formatCode>General</c:formatCode>
                <c:ptCount val="5"/>
                <c:pt idx="0">
                  <c:v>2015</c:v>
                </c:pt>
                <c:pt idx="1">
                  <c:v>2016</c:v>
                </c:pt>
                <c:pt idx="2">
                  <c:v>2017</c:v>
                </c:pt>
                <c:pt idx="3">
                  <c:v>2018</c:v>
                </c:pt>
                <c:pt idx="4">
                  <c:v>2019</c:v>
                </c:pt>
              </c:numCache>
            </c:numRef>
          </c:cat>
          <c:val>
            <c:numRef>
              <c:f>'Wind LCOE by Region'!$J$26:$J$30</c:f>
              <c:numCache>
                <c:formatCode>"$"#,##0_);\("$"#,##0\)</c:formatCode>
                <c:ptCount val="5"/>
                <c:pt idx="0">
                  <c:v>#N/A</c:v>
                </c:pt>
                <c:pt idx="1">
                  <c:v>60.677563237568855</c:v>
                </c:pt>
                <c:pt idx="2">
                  <c:v>#N/A</c:v>
                </c:pt>
                <c:pt idx="3">
                  <c:v>42.323544871064762</c:v>
                </c:pt>
                <c:pt idx="4">
                  <c:v>#N/A</c:v>
                </c:pt>
              </c:numCache>
            </c:numRef>
          </c:val>
          <c:smooth val="0"/>
          <c:extLst>
            <c:ext xmlns:c16="http://schemas.microsoft.com/office/drawing/2014/chart" uri="{C3380CC4-5D6E-409C-BE32-E72D297353CC}">
              <c16:uniqueId val="{00000000-CC41-41C1-BA2C-1C580A0AC071}"/>
            </c:ext>
          </c:extLst>
        </c:ser>
        <c:dLbls>
          <c:showLegendKey val="0"/>
          <c:showVal val="0"/>
          <c:showCatName val="0"/>
          <c:showSerName val="0"/>
          <c:showPercent val="0"/>
          <c:showBubbleSize val="0"/>
        </c:dLbls>
        <c:marker val="1"/>
        <c:smooth val="0"/>
        <c:axId val="615682128"/>
        <c:axId val="615678192"/>
      </c:lineChart>
      <c:catAx>
        <c:axId val="615682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678192"/>
        <c:crosses val="autoZero"/>
        <c:auto val="1"/>
        <c:lblAlgn val="ctr"/>
        <c:lblOffset val="100"/>
        <c:noMultiLvlLbl val="0"/>
      </c:catAx>
      <c:valAx>
        <c:axId val="615678192"/>
        <c:scaling>
          <c:orientation val="minMax"/>
          <c:max val="90"/>
        </c:scaling>
        <c:delete val="1"/>
        <c:axPos val="l"/>
        <c:numFmt formatCode="&quot;$&quot;#,##0_);\(&quot;$&quot;#,##0\)" sourceLinked="1"/>
        <c:majorTickMark val="out"/>
        <c:minorTickMark val="none"/>
        <c:tickLblPos val="nextTo"/>
        <c:crossAx val="615682128"/>
        <c:crosses val="autoZero"/>
        <c:crossBetween val="between"/>
        <c:majorUnit val="30"/>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PJM</a:t>
            </a:r>
          </a:p>
        </c:rich>
      </c:tx>
      <c:layout>
        <c:manualLayout>
          <c:xMode val="edge"/>
          <c:yMode val="edge"/>
          <c:x val="0.48967420739074302"/>
          <c:y val="1.67798099851276E-3"/>
        </c:manualLayout>
      </c:layout>
      <c:overlay val="0"/>
      <c:spPr>
        <a:noFill/>
        <a:ln w="25400">
          <a:noFill/>
        </a:ln>
      </c:spPr>
    </c:title>
    <c:autoTitleDeleted val="0"/>
    <c:plotArea>
      <c:layout>
        <c:manualLayout>
          <c:layoutTarget val="inner"/>
          <c:xMode val="edge"/>
          <c:yMode val="edge"/>
          <c:x val="0.15561596467108299"/>
          <c:y val="9.1370671610623705E-2"/>
          <c:w val="0.80470149564637805"/>
          <c:h val="0.716517363093089"/>
        </c:manualLayout>
      </c:layout>
      <c:lineChart>
        <c:grouping val="standard"/>
        <c:varyColors val="0"/>
        <c:ser>
          <c:idx val="0"/>
          <c:order val="0"/>
          <c:tx>
            <c:v>DC</c:v>
          </c:tx>
          <c:spPr>
            <a:ln w="25400">
              <a:solidFill>
                <a:schemeClr val="tx2"/>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Prices'!$C$26:$C$241</c:f>
              <c:numCache>
                <c:formatCode>0.0</c:formatCode>
                <c:ptCount val="216"/>
                <c:pt idx="0">
                  <c:v>1.1688515871179075</c:v>
                </c:pt>
                <c:pt idx="1">
                  <c:v>1.1688515871179075</c:v>
                </c:pt>
                <c:pt idx="2">
                  <c:v>1.1688515871179075</c:v>
                </c:pt>
                <c:pt idx="3">
                  <c:v>1.0675326235958054</c:v>
                </c:pt>
                <c:pt idx="4">
                  <c:v>1.0675326235958054</c:v>
                </c:pt>
                <c:pt idx="5">
                  <c:v>1.0675326235958054</c:v>
                </c:pt>
                <c:pt idx="6">
                  <c:v>0.96357328514713969</c:v>
                </c:pt>
                <c:pt idx="7">
                  <c:v>0.96357328514713969</c:v>
                </c:pt>
                <c:pt idx="8">
                  <c:v>0.96357328514713969</c:v>
                </c:pt>
                <c:pt idx="9">
                  <c:v>0.96899089387762349</c:v>
                </c:pt>
                <c:pt idx="10">
                  <c:v>0.96899089387762349</c:v>
                </c:pt>
                <c:pt idx="11">
                  <c:v>1.3996535133787895</c:v>
                </c:pt>
                <c:pt idx="12">
                  <c:v>1.4071751882644066</c:v>
                </c:pt>
                <c:pt idx="13">
                  <c:v>1.4071751882644066</c:v>
                </c:pt>
                <c:pt idx="14">
                  <c:v>1.4071751882644066</c:v>
                </c:pt>
                <c:pt idx="15">
                  <c:v>0.82805985294903039</c:v>
                </c:pt>
                <c:pt idx="16">
                  <c:v>0.82805985294903017</c:v>
                </c:pt>
                <c:pt idx="17">
                  <c:v>0.76565821331291928</c:v>
                </c:pt>
                <c:pt idx="18">
                  <c:v>0.82681635096402051</c:v>
                </c:pt>
                <c:pt idx="19">
                  <c:v>0.96498460059461288</c:v>
                </c:pt>
                <c:pt idx="20">
                  <c:v>0.98169429064819858</c:v>
                </c:pt>
                <c:pt idx="21">
                  <c:v>1.0124749171534875</c:v>
                </c:pt>
                <c:pt idx="22">
                  <c:v>1.0543127236474332</c:v>
                </c:pt>
                <c:pt idx="23">
                  <c:v>1.2200474889177688</c:v>
                </c:pt>
                <c:pt idx="24">
                  <c:v>1.7772139780961052</c:v>
                </c:pt>
                <c:pt idx="25">
                  <c:v>2.373350169677455</c:v>
                </c:pt>
                <c:pt idx="26">
                  <c:v>2.3810045947358791</c:v>
                </c:pt>
                <c:pt idx="27">
                  <c:v>2.4408569368535358</c:v>
                </c:pt>
                <c:pt idx="28">
                  <c:v>2.4408569368535358</c:v>
                </c:pt>
                <c:pt idx="29">
                  <c:v>2.6521865417759201</c:v>
                </c:pt>
                <c:pt idx="30">
                  <c:v>2.6764255576721072</c:v>
                </c:pt>
                <c:pt idx="31">
                  <c:v>2.8179377135950019</c:v>
                </c:pt>
                <c:pt idx="32">
                  <c:v>2.8503932189207957</c:v>
                </c:pt>
                <c:pt idx="33">
                  <c:v>2.7797680297662493</c:v>
                </c:pt>
                <c:pt idx="34">
                  <c:v>2.4618473460099914</c:v>
                </c:pt>
                <c:pt idx="35">
                  <c:v>2.1296609905467236</c:v>
                </c:pt>
                <c:pt idx="36">
                  <c:v>2.1831734791974489</c:v>
                </c:pt>
                <c:pt idx="37">
                  <c:v>2.0717641109291276</c:v>
                </c:pt>
                <c:pt idx="38">
                  <c:v>2.0974327436374125</c:v>
                </c:pt>
                <c:pt idx="39">
                  <c:v>2.2058924979081715</c:v>
                </c:pt>
                <c:pt idx="40">
                  <c:v>2.0766169375656465</c:v>
                </c:pt>
                <c:pt idx="41">
                  <c:v>2.0766169375656465</c:v>
                </c:pt>
                <c:pt idx="42">
                  <c:v>2.0865873849495276</c:v>
                </c:pt>
                <c:pt idx="43">
                  <c:v>1.9319489917961545</c:v>
                </c:pt>
                <c:pt idx="44">
                  <c:v>1.8144238129995902</c:v>
                </c:pt>
                <c:pt idx="45">
                  <c:v>2.2000241692100135</c:v>
                </c:pt>
                <c:pt idx="46">
                  <c:v>2.2357324064018798</c:v>
                </c:pt>
                <c:pt idx="47">
                  <c:v>2.2606199656568164</c:v>
                </c:pt>
                <c:pt idx="48">
                  <c:v>2.5197766641149344</c:v>
                </c:pt>
                <c:pt idx="49">
                  <c:v>2.5197766641149344</c:v>
                </c:pt>
                <c:pt idx="50">
                  <c:v>2.5197766641149344</c:v>
                </c:pt>
                <c:pt idx="51">
                  <c:v>2.533851987680475</c:v>
                </c:pt>
                <c:pt idx="52">
                  <c:v>1.523452331435988</c:v>
                </c:pt>
                <c:pt idx="53">
                  <c:v>1.2669259938402375</c:v>
                </c:pt>
                <c:pt idx="54">
                  <c:v>1.2723725320895121</c:v>
                </c:pt>
                <c:pt idx="55">
                  <c:v>0.99145911591390545</c:v>
                </c:pt>
                <c:pt idx="56">
                  <c:v>0.92536184151964507</c:v>
                </c:pt>
                <c:pt idx="57">
                  <c:v>0.92683947232557706</c:v>
                </c:pt>
                <c:pt idx="58">
                  <c:v>0.74147157786046181</c:v>
                </c:pt>
                <c:pt idx="59">
                  <c:v>0.6951296042441828</c:v>
                </c:pt>
                <c:pt idx="60">
                  <c:v>0.85705479695928521</c:v>
                </c:pt>
                <c:pt idx="61">
                  <c:v>0.85705479695928521</c:v>
                </c:pt>
                <c:pt idx="62">
                  <c:v>0.85705479695928521</c:v>
                </c:pt>
                <c:pt idx="63">
                  <c:v>0.86187156183795921</c:v>
                </c:pt>
                <c:pt idx="64">
                  <c:v>0.86187156183795921</c:v>
                </c:pt>
                <c:pt idx="65">
                  <c:v>1.1784558333238921</c:v>
                </c:pt>
                <c:pt idx="66">
                  <c:v>1.0672031753968663</c:v>
                </c:pt>
                <c:pt idx="67">
                  <c:v>0.70130494383222641</c:v>
                </c:pt>
                <c:pt idx="68">
                  <c:v>0.70130494383222641</c:v>
                </c:pt>
                <c:pt idx="69">
                  <c:v>0.70131161987502444</c:v>
                </c:pt>
                <c:pt idx="70">
                  <c:v>0.70131161987502444</c:v>
                </c:pt>
                <c:pt idx="71">
                  <c:v>0.70131161987502444</c:v>
                </c:pt>
                <c:pt idx="72">
                  <c:v>1.5457475302880399</c:v>
                </c:pt>
                <c:pt idx="73">
                  <c:v>2.1017718217585584</c:v>
                </c:pt>
                <c:pt idx="74">
                  <c:v>2.1017718217585584</c:v>
                </c:pt>
                <c:pt idx="75">
                  <c:v>3.0678025264689195</c:v>
                </c:pt>
                <c:pt idx="76">
                  <c:v>3.2917297181819789</c:v>
                </c:pt>
                <c:pt idx="77">
                  <c:v>3.2917297181819789</c:v>
                </c:pt>
                <c:pt idx="78">
                  <c:v>3.3037554966085696</c:v>
                </c:pt>
                <c:pt idx="79">
                  <c:v>2.6265882209061919</c:v>
                </c:pt>
                <c:pt idx="80">
                  <c:v>2.4992695802266129</c:v>
                </c:pt>
                <c:pt idx="81">
                  <c:v>1.8969040964198605</c:v>
                </c:pt>
                <c:pt idx="82">
                  <c:v>1.8969040964198605</c:v>
                </c:pt>
                <c:pt idx="83">
                  <c:v>2.1215374762590544</c:v>
                </c:pt>
                <c:pt idx="84">
                  <c:v>2.3824126328532516</c:v>
                </c:pt>
                <c:pt idx="85">
                  <c:v>2.3824126328532516</c:v>
                </c:pt>
                <c:pt idx="86">
                  <c:v>2.3824126328532516</c:v>
                </c:pt>
                <c:pt idx="87">
                  <c:v>2.2770448836213477</c:v>
                </c:pt>
                <c:pt idx="88">
                  <c:v>1.6079985466457132</c:v>
                </c:pt>
                <c:pt idx="89">
                  <c:v>1.7492416622294582</c:v>
                </c:pt>
                <c:pt idx="90">
                  <c:v>1.8020809225401004</c:v>
                </c:pt>
                <c:pt idx="91">
                  <c:v>1.8020809225401004</c:v>
                </c:pt>
                <c:pt idx="92">
                  <c:v>1.8020809225401004</c:v>
                </c:pt>
                <c:pt idx="93">
                  <c:v>1.8144316017161877</c:v>
                </c:pt>
                <c:pt idx="94">
                  <c:v>1.8144316017161877</c:v>
                </c:pt>
                <c:pt idx="95">
                  <c:v>2.4192421356215834</c:v>
                </c:pt>
                <c:pt idx="96">
                  <c:v>2.4335288672090574</c:v>
                </c:pt>
                <c:pt idx="97">
                  <c:v>2.920234640650869</c:v>
                </c:pt>
                <c:pt idx="98">
                  <c:v>2.920234640650869</c:v>
                </c:pt>
                <c:pt idx="99">
                  <c:v>2.9449627031742351</c:v>
                </c:pt>
                <c:pt idx="100">
                  <c:v>2.9449627031742351</c:v>
                </c:pt>
                <c:pt idx="101">
                  <c:v>2.921589983307773</c:v>
                </c:pt>
                <c:pt idx="102">
                  <c:v>2.4649507753111033</c:v>
                </c:pt>
                <c:pt idx="103">
                  <c:v>2.4649507753111033</c:v>
                </c:pt>
                <c:pt idx="104">
                  <c:v>2.4649507753111033</c:v>
                </c:pt>
                <c:pt idx="105">
                  <c:v>2.4758327250716556</c:v>
                </c:pt>
                <c:pt idx="106">
                  <c:v>2.4758327250716556</c:v>
                </c:pt>
                <c:pt idx="107">
                  <c:v>2.7110368339534627</c:v>
                </c:pt>
                <c:pt idx="108">
                  <c:v>3.1008271617026568</c:v>
                </c:pt>
                <c:pt idx="109">
                  <c:v>3.0877710473375934</c:v>
                </c:pt>
                <c:pt idx="110">
                  <c:v>2.8527609887664447</c:v>
                </c:pt>
                <c:pt idx="111">
                  <c:v>2.8710589094016479</c:v>
                </c:pt>
                <c:pt idx="112">
                  <c:v>2.8710589094016479</c:v>
                </c:pt>
                <c:pt idx="113">
                  <c:v>2.8710589094016479</c:v>
                </c:pt>
                <c:pt idx="114">
                  <c:v>2.7698210650979864</c:v>
                </c:pt>
                <c:pt idx="115">
                  <c:v>2.7578821811967025</c:v>
                </c:pt>
                <c:pt idx="116">
                  <c:v>2.1624303466201416</c:v>
                </c:pt>
                <c:pt idx="117">
                  <c:v>2.1382597336703992</c:v>
                </c:pt>
                <c:pt idx="118">
                  <c:v>2.1382597336703992</c:v>
                </c:pt>
                <c:pt idx="119">
                  <c:v>2.1382597336703992</c:v>
                </c:pt>
                <c:pt idx="120">
                  <c:v>3.3896558213821564</c:v>
                </c:pt>
                <c:pt idx="121">
                  <c:v>3.4475418810418179</c:v>
                </c:pt>
                <c:pt idx="122">
                  <c:v>3.2757384714856088</c:v>
                </c:pt>
                <c:pt idx="123">
                  <c:v>3.5338964946324607</c:v>
                </c:pt>
                <c:pt idx="124">
                  <c:v>3.5338964946324607</c:v>
                </c:pt>
              </c:numCache>
            </c:numRef>
          </c:val>
          <c:smooth val="0"/>
          <c:extLst>
            <c:ext xmlns:c16="http://schemas.microsoft.com/office/drawing/2014/chart" uri="{C3380CC4-5D6E-409C-BE32-E72D297353CC}">
              <c16:uniqueId val="{00000000-968B-47CB-B1A5-A41C05FF9E79}"/>
            </c:ext>
          </c:extLst>
        </c:ser>
        <c:ser>
          <c:idx val="7"/>
          <c:order val="1"/>
          <c:tx>
            <c:v>DE</c:v>
          </c:tx>
          <c:spPr>
            <a:ln w="25400">
              <a:solidFill>
                <a:schemeClr val="accent5"/>
              </a:solidFill>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Prices'!$D$26:$D$241</c:f>
              <c:numCache>
                <c:formatCode>0.0</c:formatCode>
                <c:ptCount val="216"/>
                <c:pt idx="0">
                  <c:v>8.9257757561731115</c:v>
                </c:pt>
                <c:pt idx="1">
                  <c:v>8.5007388154029648</c:v>
                </c:pt>
                <c:pt idx="2">
                  <c:v>8.5007388154029648</c:v>
                </c:pt>
                <c:pt idx="3">
                  <c:v>3.8431174449448995</c:v>
                </c:pt>
                <c:pt idx="4">
                  <c:v>3.8431174449448995</c:v>
                </c:pt>
                <c:pt idx="5">
                  <c:v>3.8431174449448995</c:v>
                </c:pt>
                <c:pt idx="6">
                  <c:v>3.8542931405885588</c:v>
                </c:pt>
                <c:pt idx="7">
                  <c:v>3.8542931405885588</c:v>
                </c:pt>
                <c:pt idx="8">
                  <c:v>3.8542931405885588</c:v>
                </c:pt>
                <c:pt idx="9">
                  <c:v>3.875963575510494</c:v>
                </c:pt>
                <c:pt idx="10">
                  <c:v>3.875963575510494</c:v>
                </c:pt>
                <c:pt idx="11">
                  <c:v>2.5839757170069957</c:v>
                </c:pt>
                <c:pt idx="12">
                  <c:v>2.5978618860265965</c:v>
                </c:pt>
                <c:pt idx="13">
                  <c:v>1.6954467045647266</c:v>
                </c:pt>
                <c:pt idx="14">
                  <c:v>1.0391447544106382</c:v>
                </c:pt>
                <c:pt idx="15">
                  <c:v>1.0459703405671961</c:v>
                </c:pt>
                <c:pt idx="16">
                  <c:v>1.0459703405671961</c:v>
                </c:pt>
                <c:pt idx="21">
                  <c:v>1.0543127236474332</c:v>
                </c:pt>
                <c:pt idx="22">
                  <c:v>1.0543127236474332</c:v>
                </c:pt>
                <c:pt idx="23">
                  <c:v>1.599440325078777</c:v>
                </c:pt>
                <c:pt idx="24">
                  <c:v>1.9891937120578227</c:v>
                </c:pt>
                <c:pt idx="25">
                  <c:v>1.9891937120578227</c:v>
                </c:pt>
                <c:pt idx="26">
                  <c:v>2.0042633613915943</c:v>
                </c:pt>
                <c:pt idx="27">
                  <c:v>2.329908894269284</c:v>
                </c:pt>
                <c:pt idx="28">
                  <c:v>2.464976076545764</c:v>
                </c:pt>
                <c:pt idx="29">
                  <c:v>2.9892572616271229</c:v>
                </c:pt>
                <c:pt idx="30">
                  <c:v>2.89946102081145</c:v>
                </c:pt>
                <c:pt idx="31">
                  <c:v>2.89946102081145</c:v>
                </c:pt>
                <c:pt idx="32">
                  <c:v>2.9217645671253845</c:v>
                </c:pt>
                <c:pt idx="33">
                  <c:v>3.36262261665272</c:v>
                </c:pt>
                <c:pt idx="34">
                  <c:v>3.3565087573497157</c:v>
                </c:pt>
                <c:pt idx="35">
                  <c:v>3.3177876484306852</c:v>
                </c:pt>
                <c:pt idx="36">
                  <c:v>3.3310275765074508</c:v>
                </c:pt>
                <c:pt idx="37">
                  <c:v>3.3310275765074508</c:v>
                </c:pt>
                <c:pt idx="38">
                  <c:v>3.3310275765074508</c:v>
                </c:pt>
                <c:pt idx="39">
                  <c:v>3.9028907265314845</c:v>
                </c:pt>
                <c:pt idx="40">
                  <c:v>4.970730051403593</c:v>
                </c:pt>
                <c:pt idx="41">
                  <c:v>6.7952774897188908</c:v>
                </c:pt>
                <c:pt idx="42">
                  <c:v>8.2260453521970547</c:v>
                </c:pt>
                <c:pt idx="43">
                  <c:v>13.100964667953866</c:v>
                </c:pt>
                <c:pt idx="44">
                  <c:v>11.534551382640254</c:v>
                </c:pt>
                <c:pt idx="45">
                  <c:v>11.79066154165889</c:v>
                </c:pt>
                <c:pt idx="46">
                  <c:v>11.977137891438639</c:v>
                </c:pt>
                <c:pt idx="47">
                  <c:v>12.765243934511657</c:v>
                </c:pt>
                <c:pt idx="48">
                  <c:v>15.23319528760392</c:v>
                </c:pt>
                <c:pt idx="49">
                  <c:v>15.805871802175497</c:v>
                </c:pt>
                <c:pt idx="50">
                  <c:v>13.067932656319011</c:v>
                </c:pt>
                <c:pt idx="51">
                  <c:v>14.051361022591726</c:v>
                </c:pt>
                <c:pt idx="52">
                  <c:v>14.820940035378978</c:v>
                </c:pt>
                <c:pt idx="53">
                  <c:v>15.038576082726978</c:v>
                </c:pt>
                <c:pt idx="54">
                  <c:v>13.581696680478005</c:v>
                </c:pt>
                <c:pt idx="55">
                  <c:v>13.417746702034853</c:v>
                </c:pt>
                <c:pt idx="56">
                  <c:v>13.417746702034853</c:v>
                </c:pt>
                <c:pt idx="57">
                  <c:v>13.439172348720867</c:v>
                </c:pt>
                <c:pt idx="58">
                  <c:v>16.775794449092945</c:v>
                </c:pt>
                <c:pt idx="59">
                  <c:v>17.609949974185962</c:v>
                </c:pt>
                <c:pt idx="63">
                  <c:v>15.170104179647856</c:v>
                </c:pt>
                <c:pt idx="64">
                  <c:v>15.35156308415374</c:v>
                </c:pt>
                <c:pt idx="65">
                  <c:v>15.403042439604061</c:v>
                </c:pt>
                <c:pt idx="66">
                  <c:v>15.136498371045555</c:v>
                </c:pt>
                <c:pt idx="67">
                  <c:v>14.436362268786381</c:v>
                </c:pt>
                <c:pt idx="68">
                  <c:v>14.479024986202841</c:v>
                </c:pt>
                <c:pt idx="69">
                  <c:v>14.447019369425501</c:v>
                </c:pt>
                <c:pt idx="70">
                  <c:v>14.816376822559683</c:v>
                </c:pt>
                <c:pt idx="71">
                  <c:v>14.699491552580511</c:v>
                </c:pt>
                <c:pt idx="72">
                  <c:v>15.41299335956276</c:v>
                </c:pt>
                <c:pt idx="73">
                  <c:v>15.41299335956276</c:v>
                </c:pt>
                <c:pt idx="74">
                  <c:v>15.291151514823135</c:v>
                </c:pt>
                <c:pt idx="75">
                  <c:v>14.107413077922768</c:v>
                </c:pt>
                <c:pt idx="76">
                  <c:v>14.107413077922768</c:v>
                </c:pt>
                <c:pt idx="77">
                  <c:v>14.107413077922768</c:v>
                </c:pt>
                <c:pt idx="78">
                  <c:v>14.15895212832244</c:v>
                </c:pt>
                <c:pt idx="79">
                  <c:v>13.707507277854191</c:v>
                </c:pt>
                <c:pt idx="80">
                  <c:v>13.68698705737836</c:v>
                </c:pt>
                <c:pt idx="81">
                  <c:v>9.642595823467623</c:v>
                </c:pt>
                <c:pt idx="82">
                  <c:v>7.5876163856794419</c:v>
                </c:pt>
                <c:pt idx="83">
                  <c:v>7.5876163856794419</c:v>
                </c:pt>
                <c:pt idx="84">
                  <c:v>7.1472378985597542</c:v>
                </c:pt>
                <c:pt idx="85">
                  <c:v>7.1472378985597542</c:v>
                </c:pt>
                <c:pt idx="86">
                  <c:v>7.1472378985597542</c:v>
                </c:pt>
                <c:pt idx="87">
                  <c:v>7.1708043296362876</c:v>
                </c:pt>
                <c:pt idx="88">
                  <c:v>5.7583731737988373</c:v>
                </c:pt>
                <c:pt idx="89">
                  <c:v>5.5628057829905755</c:v>
                </c:pt>
                <c:pt idx="90">
                  <c:v>5.059175330686652</c:v>
                </c:pt>
                <c:pt idx="91">
                  <c:v>3.8444393014188805</c:v>
                </c:pt>
                <c:pt idx="92">
                  <c:v>3.8444393014188805</c:v>
                </c:pt>
                <c:pt idx="93">
                  <c:v>3.8707874169945335</c:v>
                </c:pt>
                <c:pt idx="94">
                  <c:v>3.8707874169945335</c:v>
                </c:pt>
                <c:pt idx="95">
                  <c:v>4.0700191222810167</c:v>
                </c:pt>
                <c:pt idx="96">
                  <c:v>5.5971163945808318</c:v>
                </c:pt>
                <c:pt idx="97">
                  <c:v>5.7187928379412858</c:v>
                </c:pt>
                <c:pt idx="98">
                  <c:v>5.7187928379412858</c:v>
                </c:pt>
                <c:pt idx="99">
                  <c:v>5.7672186270495445</c:v>
                </c:pt>
                <c:pt idx="100">
                  <c:v>5.7672186270495445</c:v>
                </c:pt>
                <c:pt idx="101">
                  <c:v>6.1353389649463237</c:v>
                </c:pt>
                <c:pt idx="102">
                  <c:v>6.1623769382777569</c:v>
                </c:pt>
                <c:pt idx="103">
                  <c:v>6.1623769382777569</c:v>
                </c:pt>
                <c:pt idx="104">
                  <c:v>6.1623769382777569</c:v>
                </c:pt>
                <c:pt idx="105">
                  <c:v>6.1895818126791395</c:v>
                </c:pt>
                <c:pt idx="106">
                  <c:v>6.1895818126791395</c:v>
                </c:pt>
                <c:pt idx="107">
                  <c:v>6.1895818126791395</c:v>
                </c:pt>
                <c:pt idx="108">
                  <c:v>6.2016543234053136</c:v>
                </c:pt>
                <c:pt idx="109">
                  <c:v>6.2016543234053136</c:v>
                </c:pt>
                <c:pt idx="110">
                  <c:v>6.2016543234053136</c:v>
                </c:pt>
                <c:pt idx="111">
                  <c:v>6.2414324117427133</c:v>
                </c:pt>
              </c:numCache>
            </c:numRef>
          </c:val>
          <c:smooth val="0"/>
          <c:extLst>
            <c:ext xmlns:c16="http://schemas.microsoft.com/office/drawing/2014/chart" uri="{C3380CC4-5D6E-409C-BE32-E72D297353CC}">
              <c16:uniqueId val="{00000001-968B-47CB-B1A5-A41C05FF9E79}"/>
            </c:ext>
          </c:extLst>
        </c:ser>
        <c:ser>
          <c:idx val="8"/>
          <c:order val="2"/>
          <c:tx>
            <c:v>IL</c:v>
          </c:tx>
          <c:spPr>
            <a:ln w="25400">
              <a:solidFill>
                <a:schemeClr val="accent4"/>
              </a:solidFill>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Prices'!$E$26:$E$241</c:f>
              <c:numCache>
                <c:formatCode>0.0</c:formatCode>
                <c:ptCount val="216"/>
                <c:pt idx="0">
                  <c:v>5.5254802300119259</c:v>
                </c:pt>
                <c:pt idx="1">
                  <c:v>5.5254802300119259</c:v>
                </c:pt>
                <c:pt idx="2">
                  <c:v>5.5254802300119259</c:v>
                </c:pt>
                <c:pt idx="3">
                  <c:v>5.1241565932598663</c:v>
                </c:pt>
                <c:pt idx="4">
                  <c:v>2.9890913460682551</c:v>
                </c:pt>
                <c:pt idx="5">
                  <c:v>1.6012989353937082</c:v>
                </c:pt>
                <c:pt idx="6">
                  <c:v>1.6059554752452327</c:v>
                </c:pt>
                <c:pt idx="7">
                  <c:v>1.6059554752452327</c:v>
                </c:pt>
                <c:pt idx="8">
                  <c:v>1.6059554752452327</c:v>
                </c:pt>
                <c:pt idx="9">
                  <c:v>1.6149848231293726</c:v>
                </c:pt>
                <c:pt idx="10">
                  <c:v>1.6149848231293726</c:v>
                </c:pt>
                <c:pt idx="11">
                  <c:v>1.507319168254081</c:v>
                </c:pt>
                <c:pt idx="12">
                  <c:v>1.5651532759281861</c:v>
                </c:pt>
                <c:pt idx="13">
                  <c:v>1.2003717091793937</c:v>
                </c:pt>
                <c:pt idx="14">
                  <c:v>1.049969178935749</c:v>
                </c:pt>
                <c:pt idx="15">
                  <c:v>1.0568658649481044</c:v>
                </c:pt>
                <c:pt idx="16">
                  <c:v>1.0568658649481044</c:v>
                </c:pt>
                <c:pt idx="23">
                  <c:v>2.0207660536575807</c:v>
                </c:pt>
                <c:pt idx="24">
                  <c:v>2.1589784278849793</c:v>
                </c:pt>
                <c:pt idx="25">
                  <c:v>2.5859518256751683</c:v>
                </c:pt>
                <c:pt idx="26">
                  <c:v>2.5859518256751683</c:v>
                </c:pt>
                <c:pt idx="27">
                  <c:v>2.5961841964714871</c:v>
                </c:pt>
                <c:pt idx="28">
                  <c:v>1.3333060421863978</c:v>
                </c:pt>
                <c:pt idx="29">
                  <c:v>0.88758434067401304</c:v>
                </c:pt>
                <c:pt idx="30">
                  <c:v>0.89214185255736922</c:v>
                </c:pt>
                <c:pt idx="31">
                  <c:v>0.89214185255736922</c:v>
                </c:pt>
                <c:pt idx="72">
                  <c:v>0.89325302424738751</c:v>
                </c:pt>
                <c:pt idx="73">
                  <c:v>0.89325302424738751</c:v>
                </c:pt>
                <c:pt idx="74">
                  <c:v>0.89325302424738751</c:v>
                </c:pt>
                <c:pt idx="75">
                  <c:v>0.89934758371757684</c:v>
                </c:pt>
                <c:pt idx="76">
                  <c:v>0.67891925437503364</c:v>
                </c:pt>
                <c:pt idx="77">
                  <c:v>0.57605270068184689</c:v>
                </c:pt>
                <c:pt idx="78">
                  <c:v>0.50876710921412605</c:v>
                </c:pt>
                <c:pt idx="79">
                  <c:v>0.46606550755728055</c:v>
                </c:pt>
                <c:pt idx="80">
                  <c:v>0.46606550755728055</c:v>
                </c:pt>
                <c:pt idx="81">
                  <c:v>0.48664622949819042</c:v>
                </c:pt>
                <c:pt idx="82">
                  <c:v>0.72082355663954645</c:v>
                </c:pt>
                <c:pt idx="83">
                  <c:v>1.2253750870228028</c:v>
                </c:pt>
                <c:pt idx="84">
                  <c:v>1.1840590785280656</c:v>
                </c:pt>
                <c:pt idx="85">
                  <c:v>1.1840590785280656</c:v>
                </c:pt>
                <c:pt idx="86">
                  <c:v>1.1840590785280656</c:v>
                </c:pt>
                <c:pt idx="87">
                  <c:v>0.97283912072065637</c:v>
                </c:pt>
                <c:pt idx="88">
                  <c:v>0.57844488259066018</c:v>
                </c:pt>
                <c:pt idx="89">
                  <c:v>0.82464249790817346</c:v>
                </c:pt>
                <c:pt idx="90">
                  <c:v>0.82895722436844632</c:v>
                </c:pt>
                <c:pt idx="91">
                  <c:v>0.89163829993505883</c:v>
                </c:pt>
                <c:pt idx="92">
                  <c:v>0.94909595253778645</c:v>
                </c:pt>
                <c:pt idx="93">
                  <c:v>0.95560064357052577</c:v>
                </c:pt>
                <c:pt idx="94">
                  <c:v>0.95560064357052577</c:v>
                </c:pt>
                <c:pt idx="95">
                  <c:v>0.95560064357052565</c:v>
                </c:pt>
                <c:pt idx="96">
                  <c:v>0.96124390254757808</c:v>
                </c:pt>
                <c:pt idx="97">
                  <c:v>0.92602177420639431</c:v>
                </c:pt>
                <c:pt idx="98">
                  <c:v>0.90040568086735162</c:v>
                </c:pt>
                <c:pt idx="99">
                  <c:v>0.90803016681205628</c:v>
                </c:pt>
                <c:pt idx="100">
                  <c:v>0.90803016681205628</c:v>
                </c:pt>
                <c:pt idx="101">
                  <c:v>1.1289023695501232</c:v>
                </c:pt>
                <c:pt idx="102">
                  <c:v>1.1338773566431071</c:v>
                </c:pt>
                <c:pt idx="103">
                  <c:v>1.1338773566431068</c:v>
                </c:pt>
                <c:pt idx="104">
                  <c:v>1.1338773566431071</c:v>
                </c:pt>
                <c:pt idx="105">
                  <c:v>1.138883053532961</c:v>
                </c:pt>
                <c:pt idx="106">
                  <c:v>1.1388830535329613</c:v>
                </c:pt>
                <c:pt idx="107">
                  <c:v>0.80650251019209251</c:v>
                </c:pt>
                <c:pt idx="108">
                  <c:v>0.58118360516484113</c:v>
                </c:pt>
                <c:pt idx="109">
                  <c:v>0.54574558045966803</c:v>
                </c:pt>
                <c:pt idx="110">
                  <c:v>0.54574558045966803</c:v>
                </c:pt>
                <c:pt idx="111">
                  <c:v>0.54924605223335909</c:v>
                </c:pt>
                <c:pt idx="112">
                  <c:v>0.54924605223335909</c:v>
                </c:pt>
                <c:pt idx="113">
                  <c:v>0.6491089708212423</c:v>
                </c:pt>
                <c:pt idx="114">
                  <c:v>0.65186306101012981</c:v>
                </c:pt>
                <c:pt idx="115">
                  <c:v>0.65186306101012992</c:v>
                </c:pt>
                <c:pt idx="116">
                  <c:v>0.65186306101012981</c:v>
                </c:pt>
                <c:pt idx="117">
                  <c:v>0.6540559185344752</c:v>
                </c:pt>
                <c:pt idx="118">
                  <c:v>0.81871335257112599</c:v>
                </c:pt>
                <c:pt idx="119">
                  <c:v>0.88045989033487015</c:v>
                </c:pt>
                <c:pt idx="120">
                  <c:v>0.88347412365811517</c:v>
                </c:pt>
                <c:pt idx="121">
                  <c:v>0.88347412365811517</c:v>
                </c:pt>
                <c:pt idx="122">
                  <c:v>0.88347412365811517</c:v>
                </c:pt>
                <c:pt idx="123">
                  <c:v>0.88347412365811517</c:v>
                </c:pt>
                <c:pt idx="124">
                  <c:v>0.88347412365811517</c:v>
                </c:pt>
              </c:numCache>
            </c:numRef>
          </c:val>
          <c:smooth val="0"/>
          <c:extLst>
            <c:ext xmlns:c16="http://schemas.microsoft.com/office/drawing/2014/chart" uri="{C3380CC4-5D6E-409C-BE32-E72D297353CC}">
              <c16:uniqueId val="{00000002-968B-47CB-B1A5-A41C05FF9E79}"/>
            </c:ext>
          </c:extLst>
        </c:ser>
        <c:ser>
          <c:idx val="3"/>
          <c:order val="3"/>
          <c:tx>
            <c:v>MD</c:v>
          </c:tx>
          <c:spPr>
            <a:ln w="25400">
              <a:solidFill>
                <a:schemeClr val="accent4">
                  <a:lumMod val="60000"/>
                  <a:lumOff val="40000"/>
                </a:schemeClr>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Prices'!$G$26:$G$241</c:f>
              <c:numCache>
                <c:formatCode>0.0</c:formatCode>
                <c:ptCount val="216"/>
                <c:pt idx="0">
                  <c:v>1.0625923519253706</c:v>
                </c:pt>
                <c:pt idx="1">
                  <c:v>1.2326071282334297</c:v>
                </c:pt>
                <c:pt idx="2">
                  <c:v>1.2326071282334297</c:v>
                </c:pt>
                <c:pt idx="3">
                  <c:v>1.0675326235958054</c:v>
                </c:pt>
                <c:pt idx="4">
                  <c:v>1.0675326235958054</c:v>
                </c:pt>
                <c:pt idx="5">
                  <c:v>0.85402609887664427</c:v>
                </c:pt>
                <c:pt idx="6">
                  <c:v>0.85650958679745748</c:v>
                </c:pt>
                <c:pt idx="7">
                  <c:v>0.85650958679745748</c:v>
                </c:pt>
                <c:pt idx="8">
                  <c:v>0.85650958679745748</c:v>
                </c:pt>
                <c:pt idx="9">
                  <c:v>0.86132523900233204</c:v>
                </c:pt>
                <c:pt idx="10">
                  <c:v>0.86132523900233204</c:v>
                </c:pt>
                <c:pt idx="11">
                  <c:v>0.86132523900233204</c:v>
                </c:pt>
                <c:pt idx="12">
                  <c:v>1.2989309430132983</c:v>
                </c:pt>
                <c:pt idx="13">
                  <c:v>1.2989309430132983</c:v>
                </c:pt>
                <c:pt idx="14">
                  <c:v>1.2989309430132983</c:v>
                </c:pt>
                <c:pt idx="15">
                  <c:v>1.1505673746239162</c:v>
                </c:pt>
                <c:pt idx="16">
                  <c:v>0.91522404799629709</c:v>
                </c:pt>
                <c:pt idx="17">
                  <c:v>0.8112213152694453</c:v>
                </c:pt>
                <c:pt idx="18">
                  <c:v>0.81146432322728823</c:v>
                </c:pt>
                <c:pt idx="19">
                  <c:v>0.93208739830161402</c:v>
                </c:pt>
                <c:pt idx="20">
                  <c:v>0.94305313239928024</c:v>
                </c:pt>
                <c:pt idx="21">
                  <c:v>0.94448848160082566</c:v>
                </c:pt>
                <c:pt idx="22">
                  <c:v>1.1597439960121767</c:v>
                </c:pt>
                <c:pt idx="23">
                  <c:v>1.8280744289758064</c:v>
                </c:pt>
                <c:pt idx="24">
                  <c:v>2.1177880530393396</c:v>
                </c:pt>
                <c:pt idx="25">
                  <c:v>2.4670211963299127</c:v>
                </c:pt>
                <c:pt idx="26">
                  <c:v>2.4774503504720151</c:v>
                </c:pt>
                <c:pt idx="27">
                  <c:v>2.4408569368535367</c:v>
                </c:pt>
                <c:pt idx="28">
                  <c:v>2.4572579518442517</c:v>
                </c:pt>
                <c:pt idx="29">
                  <c:v>2.7948340250985289</c:v>
                </c:pt>
                <c:pt idx="30">
                  <c:v>2.6764255576721072</c:v>
                </c:pt>
                <c:pt idx="31">
                  <c:v>2.7825596746142787</c:v>
                </c:pt>
                <c:pt idx="32">
                  <c:v>2.8726967652347288</c:v>
                </c:pt>
                <c:pt idx="33">
                  <c:v>2.9805507135431943</c:v>
                </c:pt>
                <c:pt idx="34">
                  <c:v>2.8103373262812736</c:v>
                </c:pt>
                <c:pt idx="35">
                  <c:v>2.8363454896654852</c:v>
                </c:pt>
                <c:pt idx="36">
                  <c:v>3.3065635079373292</c:v>
                </c:pt>
                <c:pt idx="37">
                  <c:v>3.5549716601983232</c:v>
                </c:pt>
                <c:pt idx="38">
                  <c:v>3.6847081106926032</c:v>
                </c:pt>
                <c:pt idx="39">
                  <c:v>4.3953690516458677</c:v>
                </c:pt>
                <c:pt idx="40">
                  <c:v>5.6410180326688746</c:v>
                </c:pt>
                <c:pt idx="41">
                  <c:v>6.6372740270780284</c:v>
                </c:pt>
                <c:pt idx="42">
                  <c:v>8.2290036518921621</c:v>
                </c:pt>
                <c:pt idx="43">
                  <c:v>12.530864458528415</c:v>
                </c:pt>
                <c:pt idx="44">
                  <c:v>11.08958554278559</c:v>
                </c:pt>
                <c:pt idx="45">
                  <c:v>11.677585457217978</c:v>
                </c:pt>
                <c:pt idx="46">
                  <c:v>11.863069911520176</c:v>
                </c:pt>
                <c:pt idx="47">
                  <c:v>12.724801650722378</c:v>
                </c:pt>
                <c:pt idx="48">
                  <c:v>15.418443690578371</c:v>
                </c:pt>
                <c:pt idx="49">
                  <c:v>15.18165440129248</c:v>
                </c:pt>
                <c:pt idx="50">
                  <c:v>12.956669790630816</c:v>
                </c:pt>
                <c:pt idx="51">
                  <c:v>14.088007642248259</c:v>
                </c:pt>
                <c:pt idx="52">
                  <c:v>15.807257627277741</c:v>
                </c:pt>
                <c:pt idx="53">
                  <c:v>14.769834205245713</c:v>
                </c:pt>
                <c:pt idx="54">
                  <c:v>13.286989050515773</c:v>
                </c:pt>
                <c:pt idx="55">
                  <c:v>13.527908826025287</c:v>
                </c:pt>
                <c:pt idx="56">
                  <c:v>13.233725881278104</c:v>
                </c:pt>
                <c:pt idx="57">
                  <c:v>13.917703598019401</c:v>
                </c:pt>
                <c:pt idx="58">
                  <c:v>15.727307296024636</c:v>
                </c:pt>
                <c:pt idx="59">
                  <c:v>16.204579252561857</c:v>
                </c:pt>
                <c:pt idx="60">
                  <c:v>16.79364129176977</c:v>
                </c:pt>
                <c:pt idx="61">
                  <c:v>15.942377405600752</c:v>
                </c:pt>
                <c:pt idx="62">
                  <c:v>15.488054131782652</c:v>
                </c:pt>
                <c:pt idx="63">
                  <c:v>14.55864124726282</c:v>
                </c:pt>
                <c:pt idx="64">
                  <c:v>14.93577938243001</c:v>
                </c:pt>
                <c:pt idx="65">
                  <c:v>15.02240014663017</c:v>
                </c:pt>
                <c:pt idx="66">
                  <c:v>14.413341171717105</c:v>
                </c:pt>
                <c:pt idx="67">
                  <c:v>14.003835227633981</c:v>
                </c:pt>
                <c:pt idx="68">
                  <c:v>13.834833891963012</c:v>
                </c:pt>
                <c:pt idx="69">
                  <c:v>13.792461857542145</c:v>
                </c:pt>
                <c:pt idx="70">
                  <c:v>13.992836606077866</c:v>
                </c:pt>
                <c:pt idx="71">
                  <c:v>14.026232397500488</c:v>
                </c:pt>
                <c:pt idx="72">
                  <c:v>14.011812145057055</c:v>
                </c:pt>
                <c:pt idx="73">
                  <c:v>12.805239432566031</c:v>
                </c:pt>
                <c:pt idx="74">
                  <c:v>11.930347297421768</c:v>
                </c:pt>
                <c:pt idx="75">
                  <c:v>12.405566420903511</c:v>
                </c:pt>
                <c:pt idx="76">
                  <c:v>12.285205555357743</c:v>
                </c:pt>
                <c:pt idx="77">
                  <c:v>11.307305330638098</c:v>
                </c:pt>
                <c:pt idx="78">
                  <c:v>11.388966652424438</c:v>
                </c:pt>
                <c:pt idx="79">
                  <c:v>10.99883817504468</c:v>
                </c:pt>
                <c:pt idx="80">
                  <c:v>9.7235531093365868</c:v>
                </c:pt>
                <c:pt idx="81">
                  <c:v>7.9658680953822119</c:v>
                </c:pt>
                <c:pt idx="82">
                  <c:v>6.9592669037403629</c:v>
                </c:pt>
                <c:pt idx="83">
                  <c:v>6.6266847052562214</c:v>
                </c:pt>
                <c:pt idx="84">
                  <c:v>7.1293698038133551</c:v>
                </c:pt>
                <c:pt idx="85">
                  <c:v>7.1612520905177135</c:v>
                </c:pt>
                <c:pt idx="86">
                  <c:v>6.0285397926982265</c:v>
                </c:pt>
                <c:pt idx="87">
                  <c:v>5.3214916340985079</c:v>
                </c:pt>
                <c:pt idx="88">
                  <c:v>5.3574600226418978</c:v>
                </c:pt>
                <c:pt idx="89">
                  <c:v>4.6229958216064242</c:v>
                </c:pt>
                <c:pt idx="90">
                  <c:v>3.6442080878033138</c:v>
                </c:pt>
                <c:pt idx="91">
                  <c:v>3.1403218858872699</c:v>
                </c:pt>
                <c:pt idx="92">
                  <c:v>3.0983145685777167</c:v>
                </c:pt>
                <c:pt idx="93">
                  <c:v>2.6611663491837416</c:v>
                </c:pt>
                <c:pt idx="94">
                  <c:v>3.4208083797689182</c:v>
                </c:pt>
                <c:pt idx="95">
                  <c:v>4.5254058772215497</c:v>
                </c:pt>
                <c:pt idx="96">
                  <c:v>5.7361751869927788</c:v>
                </c:pt>
                <c:pt idx="97">
                  <c:v>5.4754399512203795</c:v>
                </c:pt>
                <c:pt idx="98">
                  <c:v>5.3537635078599264</c:v>
                </c:pt>
                <c:pt idx="99">
                  <c:v>5.410784649085997</c:v>
                </c:pt>
                <c:pt idx="100">
                  <c:v>6.7031366982477181</c:v>
                </c:pt>
                <c:pt idx="101">
                  <c:v>7.2957945063161702</c:v>
                </c:pt>
                <c:pt idx="102">
                  <c:v>7.061497078224571</c:v>
                </c:pt>
                <c:pt idx="103">
                  <c:v>6.5439084495867803</c:v>
                </c:pt>
                <c:pt idx="104">
                  <c:v>5.5993302874961666</c:v>
                </c:pt>
                <c:pt idx="105">
                  <c:v>5.7546964122752504</c:v>
                </c:pt>
                <c:pt idx="106">
                  <c:v>5.2017245553755478</c:v>
                </c:pt>
                <c:pt idx="107">
                  <c:v>5.6275677840878755</c:v>
                </c:pt>
                <c:pt idx="108">
                  <c:v>6.071714899486345</c:v>
                </c:pt>
                <c:pt idx="109">
                  <c:v>5.5227363764219977</c:v>
                </c:pt>
                <c:pt idx="110">
                  <c:v>5.6633507281337323</c:v>
                </c:pt>
                <c:pt idx="111">
                  <c:v>6.0738053698273333</c:v>
                </c:pt>
                <c:pt idx="112">
                  <c:v>6.5410211675063659</c:v>
                </c:pt>
                <c:pt idx="113">
                  <c:v>5.6285237489095783</c:v>
                </c:pt>
                <c:pt idx="114">
                  <c:v>6.0339119237091499</c:v>
                </c:pt>
                <c:pt idx="115">
                  <c:v>6.47988350507622</c:v>
                </c:pt>
                <c:pt idx="116">
                  <c:v>6.9122556123266445</c:v>
                </c:pt>
                <c:pt idx="117">
                  <c:v>7.3236763051953933</c:v>
                </c:pt>
                <c:pt idx="118">
                  <c:v>8.2697029699723288</c:v>
                </c:pt>
                <c:pt idx="119">
                  <c:v>9.2226676131811782</c:v>
                </c:pt>
                <c:pt idx="120">
                  <c:v>9.5511365803910007</c:v>
                </c:pt>
                <c:pt idx="121">
                  <c:v>9.5959903686955901</c:v>
                </c:pt>
                <c:pt idx="122">
                  <c:v>9.3431404368316873</c:v>
                </c:pt>
                <c:pt idx="123">
                  <c:v>8.1520020498630466</c:v>
                </c:pt>
                <c:pt idx="124">
                  <c:v>10.038596086401002</c:v>
                </c:pt>
              </c:numCache>
            </c:numRef>
          </c:val>
          <c:smooth val="0"/>
          <c:extLst>
            <c:ext xmlns:c16="http://schemas.microsoft.com/office/drawing/2014/chart" uri="{C3380CC4-5D6E-409C-BE32-E72D297353CC}">
              <c16:uniqueId val="{00000003-968B-47CB-B1A5-A41C05FF9E79}"/>
            </c:ext>
          </c:extLst>
        </c:ser>
        <c:ser>
          <c:idx val="9"/>
          <c:order val="4"/>
          <c:tx>
            <c:v>NJ</c:v>
          </c:tx>
          <c:spPr>
            <a:ln w="25400">
              <a:solidFill>
                <a:schemeClr val="accent6"/>
              </a:solidFill>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Prices'!$J$26:$J$241</c:f>
              <c:numCache>
                <c:formatCode>0.0</c:formatCode>
                <c:ptCount val="216"/>
                <c:pt idx="0">
                  <c:v>3.8253324669313336</c:v>
                </c:pt>
                <c:pt idx="1">
                  <c:v>2.9752585853910372</c:v>
                </c:pt>
                <c:pt idx="2">
                  <c:v>2.337703174235815</c:v>
                </c:pt>
                <c:pt idx="3">
                  <c:v>1.8148054601128691</c:v>
                </c:pt>
                <c:pt idx="4">
                  <c:v>2.1350652471916107</c:v>
                </c:pt>
                <c:pt idx="5">
                  <c:v>2.1350652471916107</c:v>
                </c:pt>
                <c:pt idx="6">
                  <c:v>1.6701936942550419</c:v>
                </c:pt>
                <c:pt idx="7">
                  <c:v>2.1412739669936438</c:v>
                </c:pt>
                <c:pt idx="8">
                  <c:v>2.1412739669936438</c:v>
                </c:pt>
                <c:pt idx="9">
                  <c:v>2.1533130975058303</c:v>
                </c:pt>
                <c:pt idx="10">
                  <c:v>1.8949155258051307</c:v>
                </c:pt>
                <c:pt idx="11">
                  <c:v>1.6149848231293726</c:v>
                </c:pt>
                <c:pt idx="12">
                  <c:v>1.5933552900963126</c:v>
                </c:pt>
                <c:pt idx="13">
                  <c:v>1.1576437176329044</c:v>
                </c:pt>
                <c:pt idx="14">
                  <c:v>0.83489256989332994</c:v>
                </c:pt>
                <c:pt idx="15">
                  <c:v>0.57964189706432145</c:v>
                </c:pt>
                <c:pt idx="16">
                  <c:v>0.75334768576565925</c:v>
                </c:pt>
                <c:pt idx="17">
                  <c:v>0.9152240479962972</c:v>
                </c:pt>
                <c:pt idx="18">
                  <c:v>1.108635717274038</c:v>
                </c:pt>
                <c:pt idx="19">
                  <c:v>1.2500936871339303</c:v>
                </c:pt>
                <c:pt idx="20">
                  <c:v>1.2333839970803437</c:v>
                </c:pt>
                <c:pt idx="21">
                  <c:v>1.2080666625126841</c:v>
                </c:pt>
                <c:pt idx="22">
                  <c:v>1.2410139351266665</c:v>
                </c:pt>
                <c:pt idx="23">
                  <c:v>1.8051111783660603</c:v>
                </c:pt>
                <c:pt idx="24">
                  <c:v>2.1730434339298337</c:v>
                </c:pt>
                <c:pt idx="25">
                  <c:v>2.9280089454734739</c:v>
                </c:pt>
                <c:pt idx="26">
                  <c:v>2.3910510276250601</c:v>
                </c:pt>
                <c:pt idx="27">
                  <c:v>2.1069561610761687</c:v>
                </c:pt>
                <c:pt idx="28">
                  <c:v>2.521897246219424</c:v>
                </c:pt>
                <c:pt idx="29">
                  <c:v>2.8540063144767966</c:v>
                </c:pt>
                <c:pt idx="30">
                  <c:v>2.9359577329615241</c:v>
                </c:pt>
                <c:pt idx="31">
                  <c:v>3.1040383766565012</c:v>
                </c:pt>
                <c:pt idx="32">
                  <c:v>3.2920034359366914</c:v>
                </c:pt>
                <c:pt idx="33">
                  <c:v>3.1842574169867928</c:v>
                </c:pt>
                <c:pt idx="34">
                  <c:v>2.9957910584724248</c:v>
                </c:pt>
                <c:pt idx="35">
                  <c:v>3.1032203005109387</c:v>
                </c:pt>
                <c:pt idx="36">
                  <c:v>3.4778119879281659</c:v>
                </c:pt>
                <c:pt idx="37">
                  <c:v>3.5470942301187436</c:v>
                </c:pt>
                <c:pt idx="38">
                  <c:v>3.7629465318911381</c:v>
                </c:pt>
                <c:pt idx="39">
                  <c:v>4.440512898114684</c:v>
                </c:pt>
                <c:pt idx="40">
                  <c:v>5.958006345917318</c:v>
                </c:pt>
                <c:pt idx="41">
                  <c:v>6.9194230675081432</c:v>
                </c:pt>
                <c:pt idx="42">
                  <c:v>8.4597510281105919</c:v>
                </c:pt>
                <c:pt idx="43">
                  <c:v>12.734987137490876</c:v>
                </c:pt>
                <c:pt idx="44">
                  <c:v>11.366069171433145</c:v>
                </c:pt>
                <c:pt idx="45">
                  <c:v>11.855134747699761</c:v>
                </c:pt>
                <c:pt idx="46">
                  <c:v>11.781592783006989</c:v>
                </c:pt>
                <c:pt idx="47">
                  <c:v>12.957085537101801</c:v>
                </c:pt>
                <c:pt idx="48">
                  <c:v>15.669425397834093</c:v>
                </c:pt>
                <c:pt idx="49">
                  <c:v>15.313369999643939</c:v>
                </c:pt>
                <c:pt idx="50">
                  <c:v>12.96430547749177</c:v>
                </c:pt>
                <c:pt idx="51">
                  <c:v>14.082772410868756</c:v>
                </c:pt>
                <c:pt idx="52">
                  <c:v>15.805163534725938</c:v>
                </c:pt>
                <c:pt idx="53">
                  <c:v>14.852102126923651</c:v>
                </c:pt>
                <c:pt idx="54">
                  <c:v>13.324204689794282</c:v>
                </c:pt>
                <c:pt idx="55">
                  <c:v>14.294637208998708</c:v>
                </c:pt>
                <c:pt idx="56">
                  <c:v>15.163315630356003</c:v>
                </c:pt>
                <c:pt idx="57">
                  <c:v>15.987980897616204</c:v>
                </c:pt>
                <c:pt idx="58">
                  <c:v>18.148675417475207</c:v>
                </c:pt>
                <c:pt idx="59">
                  <c:v>18.289968065294406</c:v>
                </c:pt>
                <c:pt idx="60">
                  <c:v>18.067641665628166</c:v>
                </c:pt>
                <c:pt idx="61">
                  <c:v>16.724150362286586</c:v>
                </c:pt>
                <c:pt idx="62">
                  <c:v>15.864989779585384</c:v>
                </c:pt>
                <c:pt idx="63">
                  <c:v>14.884754811201507</c:v>
                </c:pt>
                <c:pt idx="64">
                  <c:v>15.379471306156113</c:v>
                </c:pt>
                <c:pt idx="65">
                  <c:v>15.866271933835151</c:v>
                </c:pt>
                <c:pt idx="66">
                  <c:v>15.286415007589401</c:v>
                </c:pt>
                <c:pt idx="67">
                  <c:v>14.721837908224117</c:v>
                </c:pt>
                <c:pt idx="68">
                  <c:v>14.254554275014117</c:v>
                </c:pt>
                <c:pt idx="69">
                  <c:v>14.376888207437998</c:v>
                </c:pt>
                <c:pt idx="70">
                  <c:v>15.011408244467782</c:v>
                </c:pt>
                <c:pt idx="71">
                  <c:v>15.195085097292194</c:v>
                </c:pt>
                <c:pt idx="72">
                  <c:v>15.179463157145141</c:v>
                </c:pt>
                <c:pt idx="73">
                  <c:v>13.505830039818884</c:v>
                </c:pt>
                <c:pt idx="74">
                  <c:v>11.844042657397866</c:v>
                </c:pt>
                <c:pt idx="75">
                  <c:v>12.864617163915286</c:v>
                </c:pt>
                <c:pt idx="76">
                  <c:v>12.782171243330023</c:v>
                </c:pt>
                <c:pt idx="77">
                  <c:v>11.951757609879568</c:v>
                </c:pt>
                <c:pt idx="78">
                  <c:v>12.788005969865825</c:v>
                </c:pt>
                <c:pt idx="79">
                  <c:v>12.078201772073317</c:v>
                </c:pt>
                <c:pt idx="80">
                  <c:v>10.705025927322573</c:v>
                </c:pt>
                <c:pt idx="81">
                  <c:v>8.7381790489245841</c:v>
                </c:pt>
                <c:pt idx="82">
                  <c:v>7.7227708025493582</c:v>
                </c:pt>
                <c:pt idx="83">
                  <c:v>7.3267920724217106</c:v>
                </c:pt>
                <c:pt idx="84">
                  <c:v>7.5284239198162748</c:v>
                </c:pt>
                <c:pt idx="85">
                  <c:v>7.210301762370575</c:v>
                </c:pt>
                <c:pt idx="86">
                  <c:v>6.1010480032633261</c:v>
                </c:pt>
                <c:pt idx="87">
                  <c:v>5.6108398789785685</c:v>
                </c:pt>
                <c:pt idx="88">
                  <c:v>5.6388597683048989</c:v>
                </c:pt>
                <c:pt idx="89">
                  <c:v>5.2444655301749057</c:v>
                </c:pt>
                <c:pt idx="90">
                  <c:v>4.3476870849726703</c:v>
                </c:pt>
                <c:pt idx="91">
                  <c:v>3.7545964264400684</c:v>
                </c:pt>
                <c:pt idx="92">
                  <c:v>3.6850974093205981</c:v>
                </c:pt>
                <c:pt idx="93">
                  <c:v>3.2989665485748869</c:v>
                </c:pt>
                <c:pt idx="94">
                  <c:v>4.2010139685068797</c:v>
                </c:pt>
                <c:pt idx="95">
                  <c:v>5.174332003011811</c:v>
                </c:pt>
                <c:pt idx="96">
                  <c:v>5.9389692592602001</c:v>
                </c:pt>
                <c:pt idx="97">
                  <c:v>5.6035204179155933</c:v>
                </c:pt>
                <c:pt idx="98">
                  <c:v>5.5090458260532653</c:v>
                </c:pt>
                <c:pt idx="99">
                  <c:v>5.5673818721912918</c:v>
                </c:pt>
                <c:pt idx="100">
                  <c:v>7.0478311964601597</c:v>
                </c:pt>
                <c:pt idx="101">
                  <c:v>8.1430556014754245</c:v>
                </c:pt>
                <c:pt idx="102">
                  <c:v>7.9981783728427898</c:v>
                </c:pt>
                <c:pt idx="103">
                  <c:v>7.0218945564514543</c:v>
                </c:pt>
                <c:pt idx="104">
                  <c:v>6.1610795957644351</c:v>
                </c:pt>
                <c:pt idx="105">
                  <c:v>6.1260713210359983</c:v>
                </c:pt>
                <c:pt idx="106">
                  <c:v>5.6250919513628013</c:v>
                </c:pt>
                <c:pt idx="107">
                  <c:v>5.9296193765466167</c:v>
                </c:pt>
                <c:pt idx="108">
                  <c:v>6.1815727760723806</c:v>
                </c:pt>
                <c:pt idx="109">
                  <c:v>5.6480750743266084</c:v>
                </c:pt>
                <c:pt idx="110">
                  <c:v>5.7526545503907691</c:v>
                </c:pt>
                <c:pt idx="111">
                  <c:v>6.1023376322810163</c:v>
                </c:pt>
                <c:pt idx="112">
                  <c:v>6.655636562703819</c:v>
                </c:pt>
                <c:pt idx="113">
                  <c:v>6.0541894393904307</c:v>
                </c:pt>
                <c:pt idx="114">
                  <c:v>6.3873028871871691</c:v>
                </c:pt>
                <c:pt idx="115">
                  <c:v>6.7761848964444606</c:v>
                </c:pt>
                <c:pt idx="116">
                  <c:v>7.1780151679692352</c:v>
                </c:pt>
                <c:pt idx="117">
                  <c:v>7.5435178430305569</c:v>
                </c:pt>
                <c:pt idx="118">
                  <c:v>8.4232869508427726</c:v>
                </c:pt>
                <c:pt idx="119">
                  <c:v>9.3412601698385238</c:v>
                </c:pt>
                <c:pt idx="120">
                  <c:v>9.5703686701577073</c:v>
                </c:pt>
                <c:pt idx="121">
                  <c:v>9.6969588399708009</c:v>
                </c:pt>
                <c:pt idx="122">
                  <c:v>9.4577625991088876</c:v>
                </c:pt>
                <c:pt idx="123">
                  <c:v>8.2445564818653221</c:v>
                </c:pt>
                <c:pt idx="124">
                  <c:v>10.094905426150641</c:v>
                </c:pt>
              </c:numCache>
            </c:numRef>
          </c:val>
          <c:smooth val="0"/>
          <c:extLst>
            <c:ext xmlns:c16="http://schemas.microsoft.com/office/drawing/2014/chart" uri="{C3380CC4-5D6E-409C-BE32-E72D297353CC}">
              <c16:uniqueId val="{00000004-968B-47CB-B1A5-A41C05FF9E79}"/>
            </c:ext>
          </c:extLst>
        </c:ser>
        <c:ser>
          <c:idx val="10"/>
          <c:order val="5"/>
          <c:tx>
            <c:v>OH</c:v>
          </c:tx>
          <c:spPr>
            <a:ln w="25400">
              <a:solidFill>
                <a:srgbClr val="92D050"/>
              </a:solidFill>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Prices'!$K$26:$K$241</c:f>
              <c:numCache>
                <c:formatCode>0.00</c:formatCode>
                <c:ptCount val="216"/>
                <c:pt idx="7" formatCode="0.0">
                  <c:v>29.121325951113555</c:v>
                </c:pt>
                <c:pt idx="8" formatCode="0.0">
                  <c:v>29.121325951113555</c:v>
                </c:pt>
                <c:pt idx="9" formatCode="0.0">
                  <c:v>29.285058126079285</c:v>
                </c:pt>
                <c:pt idx="10" formatCode="0.0">
                  <c:v>29.285058126079285</c:v>
                </c:pt>
                <c:pt idx="11" formatCode="0.0">
                  <c:v>29.715720745580452</c:v>
                </c:pt>
                <c:pt idx="12" formatCode="0.0">
                  <c:v>31.34753342472094</c:v>
                </c:pt>
                <c:pt idx="13" formatCode="0.0">
                  <c:v>30.741365651314727</c:v>
                </c:pt>
                <c:pt idx="14" formatCode="0.0">
                  <c:v>26.78809756388295</c:v>
                </c:pt>
                <c:pt idx="15" formatCode="0.0">
                  <c:v>26.585079489416241</c:v>
                </c:pt>
                <c:pt idx="16" formatCode="0.0">
                  <c:v>26.585079489416241</c:v>
                </c:pt>
                <c:pt idx="17" formatCode="0.0">
                  <c:v>26.585079489416241</c:v>
                </c:pt>
                <c:pt idx="18" formatCode="0.0">
                  <c:v>24.650970251553286</c:v>
                </c:pt>
                <c:pt idx="19" formatCode="0.0">
                  <c:v>19.738321375798897</c:v>
                </c:pt>
                <c:pt idx="20" formatCode="0.0">
                  <c:v>19.738321375798897</c:v>
                </c:pt>
                <c:pt idx="21" formatCode="0.0">
                  <c:v>16.002960983934262</c:v>
                </c:pt>
                <c:pt idx="22" formatCode="0.0">
                  <c:v>13.003190258318348</c:v>
                </c:pt>
                <c:pt idx="23" formatCode="0.0">
                  <c:v>8.7060671876947158</c:v>
                </c:pt>
                <c:pt idx="24" formatCode="0.0">
                  <c:v>6.7712957673079419</c:v>
                </c:pt>
                <c:pt idx="25" formatCode="0.0">
                  <c:v>5.7465596126114882</c:v>
                </c:pt>
                <c:pt idx="26" formatCode="0.0">
                  <c:v>5.7465596126114882</c:v>
                </c:pt>
                <c:pt idx="27" formatCode="0.0">
                  <c:v>4.9609624755529653</c:v>
                </c:pt>
                <c:pt idx="28" formatCode="0.0">
                  <c:v>2.9811256659594565</c:v>
                </c:pt>
                <c:pt idx="29" formatCode="0.0">
                  <c:v>2.6627530220220392</c:v>
                </c:pt>
                <c:pt idx="30" formatCode="0.0">
                  <c:v>2.6764255576721072</c:v>
                </c:pt>
                <c:pt idx="31" formatCode="0.0">
                  <c:v>2.5779823187692257</c:v>
                </c:pt>
                <c:pt idx="32" formatCode="0.0">
                  <c:v>1.9627120756262124</c:v>
                </c:pt>
                <c:pt idx="33" formatCode="0.0">
                  <c:v>1.8801446456588693</c:v>
                </c:pt>
                <c:pt idx="34" formatCode="0.0">
                  <c:v>2.072598303718677</c:v>
                </c:pt>
                <c:pt idx="35" formatCode="0.0">
                  <c:v>2.2193309269907959</c:v>
                </c:pt>
                <c:pt idx="36" formatCode="0.0">
                  <c:v>2.3182151377045099</c:v>
                </c:pt>
                <c:pt idx="37" formatCode="0.0">
                  <c:v>2.3654797181819798</c:v>
                </c:pt>
                <c:pt idx="38" formatCode="0.0">
                  <c:v>3.5957520975490644</c:v>
                </c:pt>
                <c:pt idx="39" formatCode="0.0">
                  <c:v>4.9658231115700255</c:v>
                </c:pt>
                <c:pt idx="40" formatCode="0.0">
                  <c:v>4.9658231115700255</c:v>
                </c:pt>
                <c:pt idx="41" formatCode="0.0">
                  <c:v>4.9658231115700255</c:v>
                </c:pt>
                <c:pt idx="42" formatCode="0.0">
                  <c:v>5.3052174532270628</c:v>
                </c:pt>
                <c:pt idx="43" formatCode="0.0">
                  <c:v>12.175196154275659</c:v>
                </c:pt>
                <c:pt idx="44" formatCode="0.0">
                  <c:v>13.381375620871978</c:v>
                </c:pt>
                <c:pt idx="45" formatCode="0.0">
                  <c:v>13.281480444419328</c:v>
                </c:pt>
                <c:pt idx="46" formatCode="0.0">
                  <c:v>10.972253306442653</c:v>
                </c:pt>
                <c:pt idx="47" formatCode="0.0">
                  <c:v>11.603824502614579</c:v>
                </c:pt>
                <c:pt idx="48" formatCode="0.0">
                  <c:v>15.317851815844934</c:v>
                </c:pt>
                <c:pt idx="49" formatCode="0.0">
                  <c:v>15.284736173915361</c:v>
                </c:pt>
                <c:pt idx="50" formatCode="0.0">
                  <c:v>13.078840780406086</c:v>
                </c:pt>
                <c:pt idx="51" formatCode="0.0">
                  <c:v>14.202135686321469</c:v>
                </c:pt>
                <c:pt idx="52" formatCode="0.0">
                  <c:v>15.826104460243958</c:v>
                </c:pt>
                <c:pt idx="53" formatCode="0.0">
                  <c:v>14.819194958252476</c:v>
                </c:pt>
                <c:pt idx="54" formatCode="0.0">
                  <c:v>13.357397016718355</c:v>
                </c:pt>
                <c:pt idx="55" formatCode="0.0">
                  <c:v>13.417746702034853</c:v>
                </c:pt>
                <c:pt idx="56" formatCode="0.0">
                  <c:v>13.417746702034853</c:v>
                </c:pt>
                <c:pt idx="57" formatCode="0.0">
                  <c:v>9.4094355125227054</c:v>
                </c:pt>
                <c:pt idx="58" formatCode="0.0">
                  <c:v>7.605876419771767</c:v>
                </c:pt>
                <c:pt idx="59" formatCode="0.0">
                  <c:v>6.1403115041569478</c:v>
                </c:pt>
                <c:pt idx="60" formatCode="0.0">
                  <c:v>7.6440022431503785</c:v>
                </c:pt>
                <c:pt idx="61" formatCode="0.0">
                  <c:v>7.6440022431503785</c:v>
                </c:pt>
                <c:pt idx="62" formatCode="0.0">
                  <c:v>5.7909107902654382</c:v>
                </c:pt>
                <c:pt idx="63" formatCode="0.0">
                  <c:v>5.2434402316141755</c:v>
                </c:pt>
                <c:pt idx="64" formatCode="0.0">
                  <c:v>5.0128313542575329</c:v>
                </c:pt>
                <c:pt idx="65" formatCode="0.0">
                  <c:v>3.3216995869754844</c:v>
                </c:pt>
                <c:pt idx="66" formatCode="0.0">
                  <c:v>2.4545673034127922</c:v>
                </c:pt>
                <c:pt idx="67" formatCode="0.0">
                  <c:v>2.4569049865589001</c:v>
                </c:pt>
                <c:pt idx="68" formatCode="0.0">
                  <c:v>2.1623569101493647</c:v>
                </c:pt>
                <c:pt idx="69" formatCode="0.0">
                  <c:v>1.9519840086521512</c:v>
                </c:pt>
                <c:pt idx="70" formatCode="0.0">
                  <c:v>1.7429541841727356</c:v>
                </c:pt>
                <c:pt idx="71" formatCode="0.0">
                  <c:v>1.8152282427765236</c:v>
                </c:pt>
                <c:pt idx="72" formatCode="0.0">
                  <c:v>2.1017718217585584</c:v>
                </c:pt>
                <c:pt idx="73" formatCode="0.0">
                  <c:v>2.1017718217585584</c:v>
                </c:pt>
                <c:pt idx="74" formatCode="0.0">
                  <c:v>2.1017718217585584</c:v>
                </c:pt>
                <c:pt idx="75" formatCode="0.0">
                  <c:v>2.1161119616884152</c:v>
                </c:pt>
                <c:pt idx="76" formatCode="0.0">
                  <c:v>2.2336737373377717</c:v>
                </c:pt>
                <c:pt idx="77" formatCode="0.0">
                  <c:v>2.2336737373377717</c:v>
                </c:pt>
                <c:pt idx="78" formatCode="0.0">
                  <c:v>2.2418340869843862</c:v>
                </c:pt>
                <c:pt idx="79" formatCode="0.0">
                  <c:v>2.2418340869843862</c:v>
                </c:pt>
                <c:pt idx="80" formatCode="0.0">
                  <c:v>2.2418340869843862</c:v>
                </c:pt>
                <c:pt idx="81" formatCode="0.0">
                  <c:v>2.2130547791565038</c:v>
                </c:pt>
                <c:pt idx="82" formatCode="0.0">
                  <c:v>2.1340171084723432</c:v>
                </c:pt>
                <c:pt idx="83" formatCode="0.0">
                  <c:v>2.1340171084723432</c:v>
                </c:pt>
                <c:pt idx="84" formatCode="0.0">
                  <c:v>2.3824126328532516</c:v>
                </c:pt>
                <c:pt idx="85" formatCode="0.0">
                  <c:v>2.3824126328532516</c:v>
                </c:pt>
                <c:pt idx="86" formatCode="0.0">
                  <c:v>2.3824126328532516</c:v>
                </c:pt>
                <c:pt idx="87" formatCode="0.0">
                  <c:v>2.3902681098787628</c:v>
                </c:pt>
                <c:pt idx="88" formatCode="0.0">
                  <c:v>1.1951340549393814</c:v>
                </c:pt>
                <c:pt idx="89" formatCode="0.0">
                  <c:v>1.0756206494454432</c:v>
                </c:pt>
                <c:pt idx="90" formatCode="0.0">
                  <c:v>1.3148516360755547</c:v>
                </c:pt>
                <c:pt idx="91" formatCode="0.0">
                  <c:v>2.1416034151925829</c:v>
                </c:pt>
                <c:pt idx="92" formatCode="0.0">
                  <c:v>2.1624971070481203</c:v>
                </c:pt>
                <c:pt idx="93" formatCode="0.0">
                  <c:v>2.1773179220594248</c:v>
                </c:pt>
                <c:pt idx="94" formatCode="0.0">
                  <c:v>2.776080350625767</c:v>
                </c:pt>
                <c:pt idx="95" formatCode="0.0">
                  <c:v>3.5079010966512958</c:v>
                </c:pt>
                <c:pt idx="96" formatCode="0.0">
                  <c:v>3.8693108988624014</c:v>
                </c:pt>
                <c:pt idx="97" formatCode="0.0">
                  <c:v>4.8670577344181147</c:v>
                </c:pt>
                <c:pt idx="98" formatCode="0.0">
                  <c:v>4.8670577344181147</c:v>
                </c:pt>
                <c:pt idx="99" formatCode="0.0">
                  <c:v>4.8381530123576724</c:v>
                </c:pt>
                <c:pt idx="100" formatCode="0.0">
                  <c:v>4.662857613359205</c:v>
                </c:pt>
                <c:pt idx="101" formatCode="0.0">
                  <c:v>4.662857613359205</c:v>
                </c:pt>
                <c:pt idx="102" formatCode="0.0">
                  <c:v>4.6834064730910958</c:v>
                </c:pt>
                <c:pt idx="103" formatCode="0.0">
                  <c:v>4.6834064730910958</c:v>
                </c:pt>
                <c:pt idx="104" formatCode="0.0">
                  <c:v>4.5017785212260675</c:v>
                </c:pt>
                <c:pt idx="105" formatCode="0.0">
                  <c:v>4.4564989051289796</c:v>
                </c:pt>
                <c:pt idx="106" formatCode="0.0">
                  <c:v>4.5741009595698836</c:v>
                </c:pt>
                <c:pt idx="107" formatCode="0.0">
                  <c:v>4.6607551049473912</c:v>
                </c:pt>
                <c:pt idx="108" formatCode="0.0">
                  <c:v>5.1680452695044288</c:v>
                </c:pt>
                <c:pt idx="109" formatCode="0.0">
                  <c:v>5.6141291769774426</c:v>
                </c:pt>
                <c:pt idx="110" formatCode="0.0">
                  <c:v>5.5814888910647831</c:v>
                </c:pt>
                <c:pt idx="111" formatCode="0.0">
                  <c:v>5.6470102772910264</c:v>
                </c:pt>
                <c:pt idx="112" formatCode="0.0">
                  <c:v>6.2051186231652995</c:v>
                </c:pt>
                <c:pt idx="113" formatCode="0.0">
                  <c:v>5.2677689555108502</c:v>
                </c:pt>
                <c:pt idx="114" formatCode="0.0">
                  <c:v>4.8710646317240451</c:v>
                </c:pt>
                <c:pt idx="115" formatCode="0.0">
                  <c:v>4.5128981146855125</c:v>
                </c:pt>
                <c:pt idx="116" formatCode="0.0">
                  <c:v>4.6633280518416971</c:v>
                </c:pt>
                <c:pt idx="117" formatCode="0.0">
                  <c:v>6.1457194084368147</c:v>
                </c:pt>
                <c:pt idx="118" formatCode="0.0">
                  <c:v>6.4399351978779098</c:v>
                </c:pt>
                <c:pt idx="119" formatCode="0.0">
                  <c:v>6.9622216090153248</c:v>
                </c:pt>
                <c:pt idx="120" formatCode="0.0">
                  <c:v>8.6424203389140803</c:v>
                </c:pt>
                <c:pt idx="121" formatCode="0.0">
                  <c:v>8.3298988802050857</c:v>
                </c:pt>
                <c:pt idx="122" formatCode="0.0">
                  <c:v>7.7963722990349265</c:v>
                </c:pt>
                <c:pt idx="123" formatCode="0.0">
                  <c:v>6.7913316988685049</c:v>
                </c:pt>
                <c:pt idx="124" formatCode="0.0">
                  <c:v>8.2425223185246139</c:v>
                </c:pt>
              </c:numCache>
            </c:numRef>
          </c:val>
          <c:smooth val="0"/>
          <c:extLst>
            <c:ext xmlns:c16="http://schemas.microsoft.com/office/drawing/2014/chart" uri="{C3380CC4-5D6E-409C-BE32-E72D297353CC}">
              <c16:uniqueId val="{00000005-968B-47CB-B1A5-A41C05FF9E79}"/>
            </c:ext>
          </c:extLst>
        </c:ser>
        <c:ser>
          <c:idx val="4"/>
          <c:order val="6"/>
          <c:tx>
            <c:v>PA</c:v>
          </c:tx>
          <c:spPr>
            <a:ln w="25400">
              <a:solidFill>
                <a:schemeClr val="accent2"/>
              </a:solidFill>
              <a:prstDash val="solid"/>
            </a:ln>
          </c:spPr>
          <c:marker>
            <c:symbol val="none"/>
          </c:marker>
          <c:dPt>
            <c:idx val="65"/>
            <c:bubble3D val="0"/>
            <c:extLst>
              <c:ext xmlns:c16="http://schemas.microsoft.com/office/drawing/2014/chart" uri="{C3380CC4-5D6E-409C-BE32-E72D297353CC}">
                <c16:uniqueId val="{00000006-968B-47CB-B1A5-A41C05FF9E79}"/>
              </c:ext>
            </c:extLst>
          </c:dPt>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Prices'!$L$26:$L$241</c:f>
              <c:numCache>
                <c:formatCode>0.0</c:formatCode>
                <c:ptCount val="216"/>
                <c:pt idx="0">
                  <c:v>1.5938885278880557</c:v>
                </c:pt>
                <c:pt idx="1">
                  <c:v>1.3813700575029815</c:v>
                </c:pt>
                <c:pt idx="2">
                  <c:v>1.7001477630805928</c:v>
                </c:pt>
                <c:pt idx="3">
                  <c:v>1.7080521977532885</c:v>
                </c:pt>
                <c:pt idx="4">
                  <c:v>1.2810391483149666</c:v>
                </c:pt>
                <c:pt idx="5">
                  <c:v>2.0283119848320301</c:v>
                </c:pt>
                <c:pt idx="6">
                  <c:v>1.2847643801961863</c:v>
                </c:pt>
                <c:pt idx="7">
                  <c:v>1.2847643801961863</c:v>
                </c:pt>
                <c:pt idx="8">
                  <c:v>1.2847643801961863</c:v>
                </c:pt>
                <c:pt idx="9">
                  <c:v>1.2919878585034978</c:v>
                </c:pt>
                <c:pt idx="10">
                  <c:v>1.2919878585034978</c:v>
                </c:pt>
                <c:pt idx="11">
                  <c:v>1.2919878585034978</c:v>
                </c:pt>
                <c:pt idx="12">
                  <c:v>1.2989309430132983</c:v>
                </c:pt>
                <c:pt idx="13">
                  <c:v>1.1485284127696529</c:v>
                </c:pt>
                <c:pt idx="14">
                  <c:v>0.91678169456155978</c:v>
                </c:pt>
                <c:pt idx="15">
                  <c:v>0.47940307275996502</c:v>
                </c:pt>
                <c:pt idx="16">
                  <c:v>0.47940307275996513</c:v>
                </c:pt>
                <c:pt idx="17">
                  <c:v>1.0241792918053803</c:v>
                </c:pt>
                <c:pt idx="18">
                  <c:v>1.0307790051806092</c:v>
                </c:pt>
                <c:pt idx="19">
                  <c:v>0.91015593010628204</c:v>
                </c:pt>
                <c:pt idx="20">
                  <c:v>0.93260957611578921</c:v>
                </c:pt>
                <c:pt idx="21">
                  <c:v>1.0302559849134147</c:v>
                </c:pt>
                <c:pt idx="22">
                  <c:v>1.1773158747396344</c:v>
                </c:pt>
                <c:pt idx="23">
                  <c:v>1.7122597737266561</c:v>
                </c:pt>
                <c:pt idx="24">
                  <c:v>1.977137992590805</c:v>
                </c:pt>
                <c:pt idx="25">
                  <c:v>2.5185928851610417</c:v>
                </c:pt>
                <c:pt idx="26">
                  <c:v>2.5638496733189711</c:v>
                </c:pt>
                <c:pt idx="27">
                  <c:v>2.2379805161280464</c:v>
                </c:pt>
                <c:pt idx="28">
                  <c:v>2.4765532635980341</c:v>
                </c:pt>
                <c:pt idx="29">
                  <c:v>2.8328733539845574</c:v>
                </c:pt>
                <c:pt idx="30">
                  <c:v>2.9592750768351817</c:v>
                </c:pt>
                <c:pt idx="31">
                  <c:v>3.053278581597203</c:v>
                </c:pt>
                <c:pt idx="32">
                  <c:v>3.1871767682612022</c:v>
                </c:pt>
                <c:pt idx="33">
                  <c:v>3.1491691809869375</c:v>
                </c:pt>
                <c:pt idx="34">
                  <c:v>2.8765708020638279</c:v>
                </c:pt>
                <c:pt idx="35">
                  <c:v>2.9964703761727578</c:v>
                </c:pt>
                <c:pt idx="36">
                  <c:v>3.349620268620741</c:v>
                </c:pt>
                <c:pt idx="37">
                  <c:v>3.5403421471933916</c:v>
                </c:pt>
                <c:pt idx="38">
                  <c:v>3.7104303313606142</c:v>
                </c:pt>
                <c:pt idx="39">
                  <c:v>4.4117849958163449</c:v>
                </c:pt>
                <c:pt idx="40">
                  <c:v>5.9540807940504648</c:v>
                </c:pt>
                <c:pt idx="41">
                  <c:v>6.8776650095244865</c:v>
                </c:pt>
                <c:pt idx="42">
                  <c:v>8.368043737562239</c:v>
                </c:pt>
                <c:pt idx="43">
                  <c:v>12.70199761361815</c:v>
                </c:pt>
                <c:pt idx="44">
                  <c:v>11.290468179224829</c:v>
                </c:pt>
                <c:pt idx="45">
                  <c:v>11.799588600956856</c:v>
                </c:pt>
                <c:pt idx="46">
                  <c:v>11.680561143650635</c:v>
                </c:pt>
                <c:pt idx="47">
                  <c:v>12.883459840972613</c:v>
                </c:pt>
                <c:pt idx="48">
                  <c:v>15.500112341352059</c:v>
                </c:pt>
                <c:pt idx="49">
                  <c:v>15.260683760303355</c:v>
                </c:pt>
                <c:pt idx="50">
                  <c:v>12.96430547749177</c:v>
                </c:pt>
                <c:pt idx="51">
                  <c:v>13.906868636517386</c:v>
                </c:pt>
                <c:pt idx="52">
                  <c:v>15.800975349622334</c:v>
                </c:pt>
                <c:pt idx="53">
                  <c:v>14.852102126923651</c:v>
                </c:pt>
                <c:pt idx="54">
                  <c:v>13.263855004477783</c:v>
                </c:pt>
                <c:pt idx="55">
                  <c:v>14.149223205331337</c:v>
                </c:pt>
                <c:pt idx="56">
                  <c:v>14.690119234124365</c:v>
                </c:pt>
                <c:pt idx="57">
                  <c:v>15.08028267526257</c:v>
                </c:pt>
                <c:pt idx="58">
                  <c:v>17.123359251215039</c:v>
                </c:pt>
                <c:pt idx="59">
                  <c:v>17.146530238023178</c:v>
                </c:pt>
                <c:pt idx="60">
                  <c:v>16.993690937251667</c:v>
                </c:pt>
                <c:pt idx="61">
                  <c:v>15.901841030068896</c:v>
                </c:pt>
                <c:pt idx="62">
                  <c:v>15.56175663274967</c:v>
                </c:pt>
                <c:pt idx="63">
                  <c:v>14.532170990449613</c:v>
                </c:pt>
                <c:pt idx="64">
                  <c:v>14.941325531476583</c:v>
                </c:pt>
                <c:pt idx="65">
                  <c:v>15.458629978911793</c:v>
                </c:pt>
                <c:pt idx="66">
                  <c:v>15.022155173681604</c:v>
                </c:pt>
                <c:pt idx="67">
                  <c:v>14.694008346960935</c:v>
                </c:pt>
                <c:pt idx="68">
                  <c:v>14.15892178267336</c:v>
                </c:pt>
                <c:pt idx="69">
                  <c:v>14.260002937458829</c:v>
                </c:pt>
                <c:pt idx="70">
                  <c:v>14.460377685994549</c:v>
                </c:pt>
                <c:pt idx="71">
                  <c:v>14.49377347741717</c:v>
                </c:pt>
                <c:pt idx="72">
                  <c:v>14.556715950698162</c:v>
                </c:pt>
                <c:pt idx="73">
                  <c:v>13.246722719993619</c:v>
                </c:pt>
                <c:pt idx="74">
                  <c:v>11.727277556189057</c:v>
                </c:pt>
                <c:pt idx="75">
                  <c:v>12.343986443182422</c:v>
                </c:pt>
                <c:pt idx="76">
                  <c:v>12.194362365083242</c:v>
                </c:pt>
                <c:pt idx="77">
                  <c:v>11.734802696635757</c:v>
                </c:pt>
                <c:pt idx="78">
                  <c:v>12.629560553191737</c:v>
                </c:pt>
                <c:pt idx="79">
                  <c:v>12.10180002562052</c:v>
                </c:pt>
                <c:pt idx="80">
                  <c:v>10.286693250803957</c:v>
                </c:pt>
                <c:pt idx="81">
                  <c:v>8.6704324740524434</c:v>
                </c:pt>
                <c:pt idx="82">
                  <c:v>7.4572042290505758</c:v>
                </c:pt>
                <c:pt idx="83">
                  <c:v>7.0497442372867054</c:v>
                </c:pt>
                <c:pt idx="84">
                  <c:v>7.3140067828594812</c:v>
                </c:pt>
                <c:pt idx="85">
                  <c:v>7.0911811307279127</c:v>
                </c:pt>
                <c:pt idx="86">
                  <c:v>6.1010480032633261</c:v>
                </c:pt>
                <c:pt idx="87">
                  <c:v>5.6108398789785685</c:v>
                </c:pt>
                <c:pt idx="88">
                  <c:v>5.5954003481252856</c:v>
                </c:pt>
                <c:pt idx="89">
                  <c:v>5.1292980666989259</c:v>
                </c:pt>
                <c:pt idx="90">
                  <c:v>4.194176487867403</c:v>
                </c:pt>
                <c:pt idx="91">
                  <c:v>3.6355023828635082</c:v>
                </c:pt>
                <c:pt idx="92">
                  <c:v>3.568752535725026</c:v>
                </c:pt>
                <c:pt idx="93">
                  <c:v>3.1999975521176394</c:v>
                </c:pt>
                <c:pt idx="94">
                  <c:v>3.9252203650460196</c:v>
                </c:pt>
                <c:pt idx="95">
                  <c:v>4.9850618829896503</c:v>
                </c:pt>
                <c:pt idx="96">
                  <c:v>5.828881048600743</c:v>
                </c:pt>
                <c:pt idx="97">
                  <c:v>5.4229269598753396</c:v>
                </c:pt>
                <c:pt idx="98">
                  <c:v>5.3166811632167432</c:v>
                </c:pt>
                <c:pt idx="99">
                  <c:v>5.4236396450125506</c:v>
                </c:pt>
                <c:pt idx="100">
                  <c:v>6.8470382848800968</c:v>
                </c:pt>
                <c:pt idx="101">
                  <c:v>7.8602456910912339</c:v>
                </c:pt>
                <c:pt idx="102">
                  <c:v>7.8420648237397517</c:v>
                </c:pt>
                <c:pt idx="103">
                  <c:v>6.9254399608958037</c:v>
                </c:pt>
                <c:pt idx="104">
                  <c:v>5.9924250690326204</c:v>
                </c:pt>
                <c:pt idx="105">
                  <c:v>5.8806409465506304</c:v>
                </c:pt>
                <c:pt idx="106">
                  <c:v>5.4072186715564952</c:v>
                </c:pt>
                <c:pt idx="107">
                  <c:v>5.8033519075679614</c:v>
                </c:pt>
                <c:pt idx="108">
                  <c:v>6.025645467369622</c:v>
                </c:pt>
                <c:pt idx="109">
                  <c:v>5.5044578163109064</c:v>
                </c:pt>
                <c:pt idx="110">
                  <c:v>5.6534280812162843</c:v>
                </c:pt>
                <c:pt idx="111">
                  <c:v>6.0738053698273387</c:v>
                </c:pt>
                <c:pt idx="112">
                  <c:v>6.5376167498272322</c:v>
                </c:pt>
                <c:pt idx="113">
                  <c:v>6.0154925584376286</c:v>
                </c:pt>
                <c:pt idx="114">
                  <c:v>6.3013429230979199</c:v>
                </c:pt>
                <c:pt idx="115">
                  <c:v>6.6428492703287514</c:v>
                </c:pt>
                <c:pt idx="116">
                  <c:v>7.1115752790585853</c:v>
                </c:pt>
                <c:pt idx="117">
                  <c:v>7.4396126385811003</c:v>
                </c:pt>
                <c:pt idx="118">
                  <c:v>8.3120709646952111</c:v>
                </c:pt>
                <c:pt idx="119">
                  <c:v>9.2298550408573785</c:v>
                </c:pt>
                <c:pt idx="120">
                  <c:v>9.4790162437658463</c:v>
                </c:pt>
                <c:pt idx="121">
                  <c:v>9.5734053159103443</c:v>
                </c:pt>
                <c:pt idx="122">
                  <c:v>9.3441730689242721</c:v>
                </c:pt>
                <c:pt idx="123">
                  <c:v>8.1327699600963399</c:v>
                </c:pt>
                <c:pt idx="124">
                  <c:v>10.038596086401002</c:v>
                </c:pt>
              </c:numCache>
            </c:numRef>
          </c:val>
          <c:smooth val="0"/>
          <c:extLst>
            <c:ext xmlns:c16="http://schemas.microsoft.com/office/drawing/2014/chart" uri="{C3380CC4-5D6E-409C-BE32-E72D297353CC}">
              <c16:uniqueId val="{00000007-968B-47CB-B1A5-A41C05FF9E79}"/>
            </c:ext>
          </c:extLst>
        </c:ser>
        <c:dLbls>
          <c:showLegendKey val="0"/>
          <c:showVal val="0"/>
          <c:showCatName val="0"/>
          <c:showSerName val="0"/>
          <c:showPercent val="0"/>
          <c:showBubbleSize val="0"/>
        </c:dLbls>
        <c:smooth val="0"/>
        <c:axId val="2112184152"/>
        <c:axId val="2112187544"/>
        <c:extLst/>
      </c:lineChart>
      <c:dateAx>
        <c:axId val="2112184152"/>
        <c:scaling>
          <c:orientation val="minMax"/>
          <c:max val="43831"/>
          <c:min val="40179"/>
        </c:scaling>
        <c:delete val="0"/>
        <c:axPos val="b"/>
        <c:numFmt formatCode="yyyy" sourceLinked="0"/>
        <c:majorTickMark val="out"/>
        <c:minorTickMark val="none"/>
        <c:tickLblPos val="nextTo"/>
        <c:spPr>
          <a:ln w="3175">
            <a:noFill/>
            <a:prstDash val="solid"/>
          </a:ln>
        </c:spPr>
        <c:txPr>
          <a:bodyPr rot="-5400000" vert="horz"/>
          <a:lstStyle/>
          <a:p>
            <a:pPr>
              <a:defRPr sz="1000">
                <a:latin typeface="Arial" panose="020B0604020202020204" pitchFamily="34" charset="0"/>
                <a:cs typeface="Arial" panose="020B0604020202020204" pitchFamily="34" charset="0"/>
              </a:defRPr>
            </a:pPr>
            <a:endParaRPr lang="en-US"/>
          </a:p>
        </c:txPr>
        <c:crossAx val="2112187544"/>
        <c:crosses val="autoZero"/>
        <c:auto val="0"/>
        <c:lblOffset val="0"/>
        <c:baseTimeUnit val="months"/>
        <c:majorUnit val="24"/>
        <c:majorTimeUnit val="months"/>
        <c:minorUnit val="3"/>
        <c:minorTimeUnit val="months"/>
      </c:dateAx>
      <c:valAx>
        <c:axId val="2112187544"/>
        <c:scaling>
          <c:orientation val="minMax"/>
          <c:max val="40"/>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sz="1000">
                <a:latin typeface="Arial" panose="020B0604020202020204" pitchFamily="34" charset="0"/>
                <a:cs typeface="Arial" panose="020B0604020202020204" pitchFamily="34" charset="0"/>
              </a:defRPr>
            </a:pPr>
            <a:endParaRPr lang="en-US"/>
          </a:p>
        </c:txPr>
        <c:crossAx val="2112184152"/>
        <c:crosses val="autoZero"/>
        <c:crossBetween val="midCat"/>
        <c:majorUnit val="10"/>
        <c:minorUnit val="0.5"/>
      </c:valAx>
      <c:spPr>
        <a:noFill/>
        <a:ln w="12700">
          <a:noFill/>
          <a:prstDash val="solid"/>
        </a:ln>
      </c:spPr>
    </c:plotArea>
    <c:legend>
      <c:legendPos val="r"/>
      <c:layout>
        <c:manualLayout>
          <c:xMode val="edge"/>
          <c:yMode val="edge"/>
          <c:x val="0.59034313583785203"/>
          <c:y val="0.10121652003925501"/>
          <c:w val="0.35322982956774501"/>
          <c:h val="0.35179685352675599"/>
        </c:manualLayout>
      </c:layout>
      <c:overlay val="0"/>
      <c:spPr>
        <a:solidFill>
          <a:sysClr val="window" lastClr="FFFFFF"/>
        </a:solidFill>
        <a:ln w="3175">
          <a:solidFill>
            <a:schemeClr val="bg1">
              <a:lumMod val="75000"/>
            </a:schemeClr>
          </a:solidFill>
        </a:ln>
      </c:spPr>
      <c:txPr>
        <a:bodyPr/>
        <a:lstStyle/>
        <a:p>
          <a:pPr>
            <a:defRPr sz="1000">
              <a:latin typeface="Arial" panose="020B0604020202020204" pitchFamily="34" charset="0"/>
              <a:cs typeface="Arial" panose="020B0604020202020204" pitchFamily="34" charset="0"/>
            </a:defRPr>
          </a:pPr>
          <a:endParaRPr lang="en-US"/>
        </a:p>
      </c:txPr>
    </c:legend>
    <c:plotVisOnly val="1"/>
    <c:dispBlanksAs val="span"/>
    <c:showDLblsOverMax val="0"/>
  </c:chart>
  <c:spPr>
    <a:solidFill>
      <a:sysClr val="window" lastClr="FFFFFF"/>
    </a:solidFill>
    <a:ln w="9525">
      <a:noFill/>
    </a:ln>
  </c:spPr>
  <c:txPr>
    <a:bodyPr/>
    <a:lstStyle/>
    <a:p>
      <a:pPr>
        <a:defRPr sz="900" b="0" i="0" u="none" strike="noStrike" baseline="0">
          <a:solidFill>
            <a:srgbClr val="000000"/>
          </a:solidFill>
          <a:latin typeface="+mn-lt"/>
          <a:ea typeface="Arial"/>
          <a:cs typeface="Arial"/>
        </a:defRPr>
      </a:pPr>
      <a:endParaRPr lang="en-US"/>
    </a:p>
  </c:txPr>
  <c:printSettings>
    <c:headerFooter alignWithMargins="0"/>
    <c:pageMargins b="1" l="0.750000000000006" r="0.750000000000006" t="1" header="0.5" footer="0.5"/>
    <c:pageSetup orientation="landscape" horizontalDpi="300" verticalDpi="300"/>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New England</a:t>
            </a:r>
          </a:p>
        </c:rich>
      </c:tx>
      <c:layout>
        <c:manualLayout>
          <c:xMode val="edge"/>
          <c:yMode val="edge"/>
          <c:x val="0.39023870638727898"/>
          <c:y val="3.9985000902023797E-3"/>
        </c:manualLayout>
      </c:layout>
      <c:overlay val="1"/>
      <c:spPr>
        <a:solidFill>
          <a:sysClr val="window" lastClr="FFFFFF"/>
        </a:solidFill>
      </c:spPr>
    </c:title>
    <c:autoTitleDeleted val="0"/>
    <c:plotArea>
      <c:layout>
        <c:manualLayout>
          <c:layoutTarget val="inner"/>
          <c:xMode val="edge"/>
          <c:yMode val="edge"/>
          <c:x val="0.234845848073339"/>
          <c:y val="9.2966199347033596E-2"/>
          <c:w val="0.72892226786868997"/>
          <c:h val="0.72166566809111898"/>
        </c:manualLayout>
      </c:layout>
      <c:lineChart>
        <c:grouping val="standard"/>
        <c:varyColors val="0"/>
        <c:ser>
          <c:idx val="1"/>
          <c:order val="0"/>
          <c:tx>
            <c:v>CT</c:v>
          </c:tx>
          <c:spPr>
            <a:ln w="25400">
              <a:solidFill>
                <a:schemeClr val="tx2"/>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Prices'!$B$26:$B$241</c:f>
              <c:numCache>
                <c:formatCode>0.0</c:formatCode>
                <c:ptCount val="216"/>
                <c:pt idx="0">
                  <c:v>23.377031742358149</c:v>
                </c:pt>
                <c:pt idx="1">
                  <c:v>20.826810097737262</c:v>
                </c:pt>
                <c:pt idx="2">
                  <c:v>17.426514571576075</c:v>
                </c:pt>
                <c:pt idx="3">
                  <c:v>12.383378433711341</c:v>
                </c:pt>
                <c:pt idx="4">
                  <c:v>14.731950205622114</c:v>
                </c:pt>
                <c:pt idx="5">
                  <c:v>14.198183893824211</c:v>
                </c:pt>
                <c:pt idx="6">
                  <c:v>11.562879421765675</c:v>
                </c:pt>
                <c:pt idx="7">
                  <c:v>9.6357328514713974</c:v>
                </c:pt>
                <c:pt idx="8">
                  <c:v>10.706369834968218</c:v>
                </c:pt>
                <c:pt idx="9">
                  <c:v>9.9052402485268178</c:v>
                </c:pt>
                <c:pt idx="10">
                  <c:v>10.335902868027983</c:v>
                </c:pt>
                <c:pt idx="11">
                  <c:v>10.981896797279733</c:v>
                </c:pt>
                <c:pt idx="12">
                  <c:v>11.950164675722345</c:v>
                </c:pt>
                <c:pt idx="13">
                  <c:v>11.525163586473257</c:v>
                </c:pt>
                <c:pt idx="14">
                  <c:v>12.128061739656774</c:v>
                </c:pt>
                <c:pt idx="15">
                  <c:v>12.540748562425446</c:v>
                </c:pt>
                <c:pt idx="16">
                  <c:v>13.728360719944453</c:v>
                </c:pt>
                <c:pt idx="17">
                  <c:v>15.357736865998467</c:v>
                </c:pt>
                <c:pt idx="18">
                  <c:v>21.317387085862805</c:v>
                </c:pt>
                <c:pt idx="19">
                  <c:v>24.864802066457774</c:v>
                </c:pt>
                <c:pt idx="20">
                  <c:v>21.879250413914647</c:v>
                </c:pt>
                <c:pt idx="21">
                  <c:v>24.339143927852955</c:v>
                </c:pt>
                <c:pt idx="22">
                  <c:v>30.157736865998466</c:v>
                </c:pt>
                <c:pt idx="23">
                  <c:v>32.902344514963225</c:v>
                </c:pt>
                <c:pt idx="24">
                  <c:v>30.465807736441153</c:v>
                </c:pt>
                <c:pt idx="25">
                  <c:v>33.226902375484379</c:v>
                </c:pt>
                <c:pt idx="26">
                  <c:v>37.829843044210769</c:v>
                </c:pt>
                <c:pt idx="27">
                  <c:v>37.542704314461531</c:v>
                </c:pt>
                <c:pt idx="28">
                  <c:v>41.021832788542426</c:v>
                </c:pt>
                <c:pt idx="29">
                  <c:v>42.22365506349233</c:v>
                </c:pt>
                <c:pt idx="30">
                  <c:v>43.608502031540041</c:v>
                </c:pt>
                <c:pt idx="31">
                  <c:v>45.499234480425827</c:v>
                </c:pt>
                <c:pt idx="32">
                  <c:v>46.826295486104911</c:v>
                </c:pt>
                <c:pt idx="33">
                  <c:v>47.359371867581359</c:v>
                </c:pt>
                <c:pt idx="34">
                  <c:v>48.085503418133897</c:v>
                </c:pt>
                <c:pt idx="35">
                  <c:v>48.870115362019533</c:v>
                </c:pt>
                <c:pt idx="36">
                  <c:v>48.575854552828972</c:v>
                </c:pt>
                <c:pt idx="37">
                  <c:v>48.61499706254115</c:v>
                </c:pt>
                <c:pt idx="38">
                  <c:v>48.957960004781299</c:v>
                </c:pt>
                <c:pt idx="39">
                  <c:v>49.165752790585877</c:v>
                </c:pt>
                <c:pt idx="40">
                  <c:v>48.981073418667982</c:v>
                </c:pt>
                <c:pt idx="41">
                  <c:v>48.879499764113142</c:v>
                </c:pt>
                <c:pt idx="42">
                  <c:v>49.443048904238829</c:v>
                </c:pt>
                <c:pt idx="43">
                  <c:v>49.443048904238829</c:v>
                </c:pt>
                <c:pt idx="44">
                  <c:v>49.443048904238829</c:v>
                </c:pt>
                <c:pt idx="45">
                  <c:v>49.733639244449968</c:v>
                </c:pt>
                <c:pt idx="46">
                  <c:v>49.733639244449968</c:v>
                </c:pt>
                <c:pt idx="47">
                  <c:v>49.733639244449968</c:v>
                </c:pt>
                <c:pt idx="48">
                  <c:v>47.178585209140088</c:v>
                </c:pt>
                <c:pt idx="49">
                  <c:v>46.959474194869223</c:v>
                </c:pt>
                <c:pt idx="50">
                  <c:v>47.428523530613568</c:v>
                </c:pt>
                <c:pt idx="51">
                  <c:v>47.912837585230797</c:v>
                </c:pt>
                <c:pt idx="52">
                  <c:v>47.933778510748823</c:v>
                </c:pt>
                <c:pt idx="53">
                  <c:v>48.549042846206852</c:v>
                </c:pt>
                <c:pt idx="54">
                  <c:v>49.506858521301012</c:v>
                </c:pt>
                <c:pt idx="55">
                  <c:v>49.418728822108669</c:v>
                </c:pt>
                <c:pt idx="56">
                  <c:v>48.05572290619066</c:v>
                </c:pt>
                <c:pt idx="57">
                  <c:v>48.648997955002301</c:v>
                </c:pt>
                <c:pt idx="58">
                  <c:v>50.049331505581158</c:v>
                </c:pt>
                <c:pt idx="59">
                  <c:v>50.23066966321008</c:v>
                </c:pt>
                <c:pt idx="60">
                  <c:v>48.738410996615841</c:v>
                </c:pt>
                <c:pt idx="61">
                  <c:v>49.431214505705782</c:v>
                </c:pt>
                <c:pt idx="62">
                  <c:v>47.759220626625506</c:v>
                </c:pt>
                <c:pt idx="63">
                  <c:v>47.095880922054555</c:v>
                </c:pt>
                <c:pt idx="64">
                  <c:v>47.918727762419337</c:v>
                </c:pt>
                <c:pt idx="65">
                  <c:v>47.942929140077119</c:v>
                </c:pt>
                <c:pt idx="66">
                  <c:v>46.519894607537687</c:v>
                </c:pt>
                <c:pt idx="67">
                  <c:v>46.441971836000775</c:v>
                </c:pt>
                <c:pt idx="68">
                  <c:v>46.286126292926944</c:v>
                </c:pt>
                <c:pt idx="69">
                  <c:v>46.079361205879444</c:v>
                </c:pt>
                <c:pt idx="70">
                  <c:v>45.935911101814099</c:v>
                </c:pt>
                <c:pt idx="71">
                  <c:v>45.554763482316794</c:v>
                </c:pt>
                <c:pt idx="72">
                  <c:v>47.523396191985178</c:v>
                </c:pt>
                <c:pt idx="73">
                  <c:v>44.748834977547297</c:v>
                </c:pt>
                <c:pt idx="74">
                  <c:v>39.009697290803771</c:v>
                </c:pt>
                <c:pt idx="75">
                  <c:v>33.25318796938938</c:v>
                </c:pt>
                <c:pt idx="76">
                  <c:v>35.033409143508209</c:v>
                </c:pt>
                <c:pt idx="77">
                  <c:v>37.245708012546089</c:v>
                </c:pt>
                <c:pt idx="78">
                  <c:v>34.756856295953419</c:v>
                </c:pt>
                <c:pt idx="79">
                  <c:v>33.550560477981435</c:v>
                </c:pt>
                <c:pt idx="80">
                  <c:v>28.114101157828124</c:v>
                </c:pt>
                <c:pt idx="81">
                  <c:v>25.608205301668114</c:v>
                </c:pt>
                <c:pt idx="82">
                  <c:v>18.945329662993355</c:v>
                </c:pt>
                <c:pt idx="83">
                  <c:v>20.504035726433095</c:v>
                </c:pt>
                <c:pt idx="84">
                  <c:v>23.09749047551227</c:v>
                </c:pt>
                <c:pt idx="85">
                  <c:v>25.253573908244466</c:v>
                </c:pt>
                <c:pt idx="86">
                  <c:v>25.253573908244466</c:v>
                </c:pt>
                <c:pt idx="87">
                  <c:v>24.556859739386024</c:v>
                </c:pt>
                <c:pt idx="88">
                  <c:v>17.057822420498439</c:v>
                </c:pt>
                <c:pt idx="89">
                  <c:v>19.638225493663015</c:v>
                </c:pt>
                <c:pt idx="90">
                  <c:v>23.667329449359986</c:v>
                </c:pt>
                <c:pt idx="91">
                  <c:v>17.885000228340012</c:v>
                </c:pt>
                <c:pt idx="92">
                  <c:v>16.604436851194048</c:v>
                </c:pt>
                <c:pt idx="93">
                  <c:v>12.887962649765891</c:v>
                </c:pt>
                <c:pt idx="94">
                  <c:v>11.563977408271169</c:v>
                </c:pt>
                <c:pt idx="95">
                  <c:v>13.163523384999792</c:v>
                </c:pt>
                <c:pt idx="96">
                  <c:v>23.558877081123875</c:v>
                </c:pt>
                <c:pt idx="97">
                  <c:v>18.725364230840221</c:v>
                </c:pt>
                <c:pt idx="98">
                  <c:v>17.544584309307208</c:v>
                </c:pt>
                <c:pt idx="99">
                  <c:v>17.22569454158263</c:v>
                </c:pt>
                <c:pt idx="100">
                  <c:v>15.031580464118493</c:v>
                </c:pt>
                <c:pt idx="101">
                  <c:v>14.935167994669335</c:v>
                </c:pt>
                <c:pt idx="102">
                  <c:v>9.6719973278873752</c:v>
                </c:pt>
                <c:pt idx="103">
                  <c:v>5.5407806558080015</c:v>
                </c:pt>
                <c:pt idx="104">
                  <c:v>4.1514960426292262</c:v>
                </c:pt>
                <c:pt idx="105">
                  <c:v>3.6814556172804616</c:v>
                </c:pt>
                <c:pt idx="106">
                  <c:v>3.8870573783624991</c:v>
                </c:pt>
                <c:pt idx="107">
                  <c:v>5.0754570863968942</c:v>
                </c:pt>
                <c:pt idx="108">
                  <c:v>13.15341350307013</c:v>
                </c:pt>
                <c:pt idx="109">
                  <c:v>13.663223683039289</c:v>
                </c:pt>
                <c:pt idx="110">
                  <c:v>12.341292103576576</c:v>
                </c:pt>
                <c:pt idx="111">
                  <c:v>17.517620302291217</c:v>
                </c:pt>
                <c:pt idx="112">
                  <c:v>20.874754402546763</c:v>
                </c:pt>
                <c:pt idx="113">
                  <c:v>18.905298775168674</c:v>
                </c:pt>
                <c:pt idx="114">
                  <c:v>23.543479053332884</c:v>
                </c:pt>
                <c:pt idx="115">
                  <c:v>26.598747978979766</c:v>
                </c:pt>
                <c:pt idx="116">
                  <c:v>32.900280838867019</c:v>
                </c:pt>
                <c:pt idx="117">
                  <c:v>37.591809230819237</c:v>
                </c:pt>
                <c:pt idx="118">
                  <c:v>38.283455231628217</c:v>
                </c:pt>
                <c:pt idx="119">
                  <c:v>41.758954798739559</c:v>
                </c:pt>
                <c:pt idx="120">
                  <c:v>41.373033110629009</c:v>
                </c:pt>
                <c:pt idx="121">
                  <c:v>40.008756742803222</c:v>
                </c:pt>
                <c:pt idx="122">
                  <c:v>35.511070295089176</c:v>
                </c:pt>
                <c:pt idx="123">
                  <c:v>30.254481214251378</c:v>
                </c:pt>
                <c:pt idx="124">
                  <c:v>35.241879877790751</c:v>
                </c:pt>
              </c:numCache>
            </c:numRef>
          </c:val>
          <c:smooth val="0"/>
          <c:extLst>
            <c:ext xmlns:c16="http://schemas.microsoft.com/office/drawing/2014/chart" uri="{C3380CC4-5D6E-409C-BE32-E72D297353CC}">
              <c16:uniqueId val="{00000000-AA16-43A8-AF90-BD307E46C3D1}"/>
            </c:ext>
          </c:extLst>
        </c:ser>
        <c:ser>
          <c:idx val="4"/>
          <c:order val="1"/>
          <c:tx>
            <c:v>MA</c:v>
          </c:tx>
          <c:spPr>
            <a:ln w="25400">
              <a:solidFill>
                <a:schemeClr val="accent4"/>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Prices'!$F$26:$F$241</c:f>
              <c:numCache>
                <c:formatCode>0.0</c:formatCode>
                <c:ptCount val="216"/>
                <c:pt idx="0">
                  <c:v>25.927253386979036</c:v>
                </c:pt>
                <c:pt idx="1">
                  <c:v>24.227105623898446</c:v>
                </c:pt>
                <c:pt idx="2">
                  <c:v>21.25184703850741</c:v>
                </c:pt>
                <c:pt idx="3">
                  <c:v>14.518443680902953</c:v>
                </c:pt>
                <c:pt idx="4">
                  <c:v>16.01298935393708</c:v>
                </c:pt>
                <c:pt idx="5">
                  <c:v>17.080521977532886</c:v>
                </c:pt>
                <c:pt idx="6">
                  <c:v>13.490025992059957</c:v>
                </c:pt>
                <c:pt idx="7">
                  <c:v>12.205261611863769</c:v>
                </c:pt>
                <c:pt idx="8">
                  <c:v>11.455815723415993</c:v>
                </c:pt>
                <c:pt idx="9">
                  <c:v>10.981896797279733</c:v>
                </c:pt>
                <c:pt idx="10">
                  <c:v>11.197228107030316</c:v>
                </c:pt>
                <c:pt idx="11">
                  <c:v>11.197228107030316</c:v>
                </c:pt>
                <c:pt idx="12">
                  <c:v>13.357339863986752</c:v>
                </c:pt>
                <c:pt idx="13">
                  <c:v>12.054990681649732</c:v>
                </c:pt>
                <c:pt idx="14">
                  <c:v>12.923421628675788</c:v>
                </c:pt>
                <c:pt idx="15">
                  <c:v>13.259853171565396</c:v>
                </c:pt>
                <c:pt idx="16">
                  <c:v>14.921680056901076</c:v>
                </c:pt>
                <c:pt idx="17">
                  <c:v>16.402716704349213</c:v>
                </c:pt>
                <c:pt idx="18">
                  <c:v>22.150782877285426</c:v>
                </c:pt>
                <c:pt idx="19">
                  <c:v>27.076225109487094</c:v>
                </c:pt>
                <c:pt idx="20">
                  <c:v>24.317820806109907</c:v>
                </c:pt>
                <c:pt idx="21">
                  <c:v>26.190466865210055</c:v>
                </c:pt>
                <c:pt idx="22">
                  <c:v>30.657437167310526</c:v>
                </c:pt>
                <c:pt idx="23">
                  <c:v>34.045515034448371</c:v>
                </c:pt>
                <c:pt idx="24">
                  <c:v>33.414435789415755</c:v>
                </c:pt>
                <c:pt idx="25">
                  <c:v>40.099619274816426</c:v>
                </c:pt>
                <c:pt idx="26">
                  <c:v>49.418403381880964</c:v>
                </c:pt>
                <c:pt idx="27">
                  <c:v>50.423243734480835</c:v>
                </c:pt>
                <c:pt idx="28">
                  <c:v>52.579724529058382</c:v>
                </c:pt>
                <c:pt idx="29">
                  <c:v>52.726736428134821</c:v>
                </c:pt>
                <c:pt idx="30">
                  <c:v>53.214233909927621</c:v>
                </c:pt>
                <c:pt idx="31">
                  <c:v>53.82845539697437</c:v>
                </c:pt>
                <c:pt idx="32">
                  <c:v>55.284915425664472</c:v>
                </c:pt>
                <c:pt idx="33">
                  <c:v>55.814662070324069</c:v>
                </c:pt>
                <c:pt idx="34">
                  <c:v>56.685665504360855</c:v>
                </c:pt>
                <c:pt idx="35">
                  <c:v>56.929734649552245</c:v>
                </c:pt>
                <c:pt idx="36">
                  <c:v>56.453284632407396</c:v>
                </c:pt>
                <c:pt idx="37">
                  <c:v>56.638722272168899</c:v>
                </c:pt>
                <c:pt idx="38">
                  <c:v>57.596339112455055</c:v>
                </c:pt>
                <c:pt idx="39">
                  <c:v>57.784123480087572</c:v>
                </c:pt>
                <c:pt idx="40">
                  <c:v>57.980401073430265</c:v>
                </c:pt>
                <c:pt idx="41">
                  <c:v>58.23556194477576</c:v>
                </c:pt>
                <c:pt idx="42">
                  <c:v>58.515167969236785</c:v>
                </c:pt>
                <c:pt idx="43">
                  <c:v>58.515167969236785</c:v>
                </c:pt>
                <c:pt idx="44">
                  <c:v>58.515167969236785</c:v>
                </c:pt>
                <c:pt idx="45">
                  <c:v>58.85907763792703</c:v>
                </c:pt>
                <c:pt idx="46">
                  <c:v>58.85907763792703</c:v>
                </c:pt>
                <c:pt idx="47">
                  <c:v>58.85907763792703</c:v>
                </c:pt>
                <c:pt idx="48">
                  <c:v>57.267651457157591</c:v>
                </c:pt>
                <c:pt idx="49">
                  <c:v>57.267651457157591</c:v>
                </c:pt>
                <c:pt idx="50">
                  <c:v>58.216658252733346</c:v>
                </c:pt>
                <c:pt idx="51">
                  <c:v>59.042939498058672</c:v>
                </c:pt>
                <c:pt idx="52">
                  <c:v>58.425182195277067</c:v>
                </c:pt>
                <c:pt idx="53">
                  <c:v>57.039092363370003</c:v>
                </c:pt>
                <c:pt idx="54">
                  <c:v>54.8679222335833</c:v>
                </c:pt>
                <c:pt idx="55">
                  <c:v>49.71616655688284</c:v>
                </c:pt>
                <c:pt idx="56">
                  <c:v>48.118815759021544</c:v>
                </c:pt>
                <c:pt idx="57">
                  <c:v>48.618774928730815</c:v>
                </c:pt>
                <c:pt idx="58">
                  <c:v>51.231051832796275</c:v>
                </c:pt>
                <c:pt idx="59">
                  <c:v>53.273120974539694</c:v>
                </c:pt>
                <c:pt idx="60">
                  <c:v>52.876279979478241</c:v>
                </c:pt>
                <c:pt idx="61">
                  <c:v>51.423287817557089</c:v>
                </c:pt>
                <c:pt idx="62">
                  <c:v>47.853980985011667</c:v>
                </c:pt>
                <c:pt idx="63">
                  <c:v>47.371171592911899</c:v>
                </c:pt>
                <c:pt idx="64">
                  <c:v>48.29586589758653</c:v>
                </c:pt>
                <c:pt idx="65">
                  <c:v>48.191749554121252</c:v>
                </c:pt>
                <c:pt idx="66">
                  <c:v>46.82480980050822</c:v>
                </c:pt>
                <c:pt idx="67">
                  <c:v>46.519894607537687</c:v>
                </c:pt>
                <c:pt idx="68">
                  <c:v>46.50395585881423</c:v>
                </c:pt>
                <c:pt idx="69">
                  <c:v>46.520337451709949</c:v>
                </c:pt>
                <c:pt idx="70">
                  <c:v>46.742976061194085</c:v>
                </c:pt>
                <c:pt idx="71">
                  <c:v>45.880009450954496</c:v>
                </c:pt>
                <c:pt idx="72">
                  <c:v>47.517835949070474</c:v>
                </c:pt>
                <c:pt idx="73">
                  <c:v>44.982365179964908</c:v>
                </c:pt>
                <c:pt idx="74">
                  <c:v>40.268729686446584</c:v>
                </c:pt>
                <c:pt idx="75">
                  <c:v>34.428805725882945</c:v>
                </c:pt>
                <c:pt idx="76">
                  <c:v>35.610530587605048</c:v>
                </c:pt>
                <c:pt idx="77">
                  <c:v>37.395332090645276</c:v>
                </c:pt>
                <c:pt idx="78">
                  <c:v>34.756856295953419</c:v>
                </c:pt>
                <c:pt idx="79">
                  <c:v>33.550560477981435</c:v>
                </c:pt>
                <c:pt idx="80">
                  <c:v>27.985383411207007</c:v>
                </c:pt>
                <c:pt idx="81">
                  <c:v>24.52426010371391</c:v>
                </c:pt>
                <c:pt idx="82">
                  <c:v>19.0638861690196</c:v>
                </c:pt>
                <c:pt idx="83">
                  <c:v>20.504035726433095</c:v>
                </c:pt>
                <c:pt idx="84">
                  <c:v>23.09749047551227</c:v>
                </c:pt>
                <c:pt idx="85">
                  <c:v>25.253573908244466</c:v>
                </c:pt>
                <c:pt idx="86">
                  <c:v>25.253573908244466</c:v>
                </c:pt>
                <c:pt idx="87">
                  <c:v>24.556859739386024</c:v>
                </c:pt>
                <c:pt idx="88">
                  <c:v>17.057822420498439</c:v>
                </c:pt>
                <c:pt idx="89">
                  <c:v>19.855522594561084</c:v>
                </c:pt>
                <c:pt idx="90">
                  <c:v>23.600585711488129</c:v>
                </c:pt>
                <c:pt idx="91">
                  <c:v>17.885000228340012</c:v>
                </c:pt>
                <c:pt idx="92">
                  <c:v>16.604436851194048</c:v>
                </c:pt>
                <c:pt idx="93">
                  <c:v>13.019921311708886</c:v>
                </c:pt>
                <c:pt idx="94">
                  <c:v>11.660747093696031</c:v>
                </c:pt>
                <c:pt idx="95">
                  <c:v>13.163523384999792</c:v>
                </c:pt>
                <c:pt idx="96">
                  <c:v>23.558877081123875</c:v>
                </c:pt>
                <c:pt idx="97">
                  <c:v>18.930292977552561</c:v>
                </c:pt>
                <c:pt idx="98">
                  <c:v>17.544584309307208</c:v>
                </c:pt>
                <c:pt idx="99">
                  <c:v>17.260753621382321</c:v>
                </c:pt>
                <c:pt idx="100">
                  <c:v>15.092933853767954</c:v>
                </c:pt>
                <c:pt idx="101">
                  <c:v>14.935167994669335</c:v>
                </c:pt>
                <c:pt idx="102">
                  <c:v>9.5311429978695976</c:v>
                </c:pt>
                <c:pt idx="103">
                  <c:v>5.5193463012400779</c:v>
                </c:pt>
                <c:pt idx="104">
                  <c:v>4.177442892895658</c:v>
                </c:pt>
                <c:pt idx="105">
                  <c:v>3.6814556172804616</c:v>
                </c:pt>
                <c:pt idx="106">
                  <c:v>3.8870573783624991</c:v>
                </c:pt>
                <c:pt idx="107">
                  <c:v>5.1559216499617229</c:v>
                </c:pt>
                <c:pt idx="108">
                  <c:v>13.15341350307013</c:v>
                </c:pt>
                <c:pt idx="109">
                  <c:v>13.656695625856758</c:v>
                </c:pt>
                <c:pt idx="110">
                  <c:v>12.341292103576576</c:v>
                </c:pt>
                <c:pt idx="111">
                  <c:v>17.517620302291217</c:v>
                </c:pt>
                <c:pt idx="112">
                  <c:v>20.874754402546763</c:v>
                </c:pt>
                <c:pt idx="113">
                  <c:v>19.061334585462244</c:v>
                </c:pt>
                <c:pt idx="114">
                  <c:v>23.830012266963713</c:v>
                </c:pt>
                <c:pt idx="115">
                  <c:v>26.598747978979766</c:v>
                </c:pt>
                <c:pt idx="116">
                  <c:v>32.937888323156066</c:v>
                </c:pt>
                <c:pt idx="117">
                  <c:v>37.591809230819237</c:v>
                </c:pt>
                <c:pt idx="118">
                  <c:v>38.376135220084535</c:v>
                </c:pt>
                <c:pt idx="119">
                  <c:v>41.830829075501583</c:v>
                </c:pt>
                <c:pt idx="120">
                  <c:v>41.625454288817046</c:v>
                </c:pt>
                <c:pt idx="121">
                  <c:v>40.394031172669159</c:v>
                </c:pt>
                <c:pt idx="122">
                  <c:v>35.625807194265555</c:v>
                </c:pt>
                <c:pt idx="123">
                  <c:v>30.494882336335216</c:v>
                </c:pt>
                <c:pt idx="124">
                  <c:v>35.35838196003138</c:v>
                </c:pt>
              </c:numCache>
            </c:numRef>
          </c:val>
          <c:smooth val="0"/>
          <c:extLst>
            <c:ext xmlns:c16="http://schemas.microsoft.com/office/drawing/2014/chart" uri="{C3380CC4-5D6E-409C-BE32-E72D297353CC}">
              <c16:uniqueId val="{00000001-AA16-43A8-AF90-BD307E46C3D1}"/>
            </c:ext>
          </c:extLst>
        </c:ser>
        <c:ser>
          <c:idx val="6"/>
          <c:order val="2"/>
          <c:tx>
            <c:v>ME</c:v>
          </c:tx>
          <c:spPr>
            <a:ln w="25400">
              <a:solidFill>
                <a:schemeClr val="accent6"/>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Prices'!$H$26:$H$241</c:f>
              <c:numCache>
                <c:formatCode>0.0</c:formatCode>
                <c:ptCount val="216"/>
                <c:pt idx="0">
                  <c:v>16.363922219650703</c:v>
                </c:pt>
                <c:pt idx="1">
                  <c:v>16.576440690035778</c:v>
                </c:pt>
                <c:pt idx="2">
                  <c:v>16.576440690035778</c:v>
                </c:pt>
                <c:pt idx="3">
                  <c:v>13.237404532587986</c:v>
                </c:pt>
                <c:pt idx="4">
                  <c:v>13.237404532587986</c:v>
                </c:pt>
                <c:pt idx="5">
                  <c:v>7.686234889889799</c:v>
                </c:pt>
                <c:pt idx="6">
                  <c:v>7.7085862811771175</c:v>
                </c:pt>
                <c:pt idx="7">
                  <c:v>5.995567107582203</c:v>
                </c:pt>
                <c:pt idx="8">
                  <c:v>5.995567107582203</c:v>
                </c:pt>
                <c:pt idx="9">
                  <c:v>6.0292766730163239</c:v>
                </c:pt>
                <c:pt idx="10">
                  <c:v>6.0292766730163239</c:v>
                </c:pt>
                <c:pt idx="11">
                  <c:v>6.4599392925174905</c:v>
                </c:pt>
                <c:pt idx="12">
                  <c:v>8.7894327143899851</c:v>
                </c:pt>
                <c:pt idx="13">
                  <c:v>8.6595396200886565</c:v>
                </c:pt>
                <c:pt idx="14">
                  <c:v>8.6595396200886565</c:v>
                </c:pt>
                <c:pt idx="15">
                  <c:v>5.1208964590268984</c:v>
                </c:pt>
                <c:pt idx="16">
                  <c:v>3.9223887771269861</c:v>
                </c:pt>
                <c:pt idx="17">
                  <c:v>3.9223887771269861</c:v>
                </c:pt>
                <c:pt idx="18">
                  <c:v>7.9611229549055533</c:v>
                </c:pt>
                <c:pt idx="19">
                  <c:v>13.414748046144803</c:v>
                </c:pt>
                <c:pt idx="20">
                  <c:v>13.033558241797367</c:v>
                </c:pt>
                <c:pt idx="21">
                  <c:v>13.775097788131646</c:v>
                </c:pt>
                <c:pt idx="22">
                  <c:v>13.837854497872565</c:v>
                </c:pt>
                <c:pt idx="23">
                  <c:v>13.957662761923411</c:v>
                </c:pt>
                <c:pt idx="24">
                  <c:v>16.355592743586541</c:v>
                </c:pt>
                <c:pt idx="25">
                  <c:v>19.723539769292909</c:v>
                </c:pt>
                <c:pt idx="26">
                  <c:v>24.231996128704388</c:v>
                </c:pt>
                <c:pt idx="27">
                  <c:v>26.437333575790241</c:v>
                </c:pt>
                <c:pt idx="28">
                  <c:v>30.100686335901312</c:v>
                </c:pt>
                <c:pt idx="29">
                  <c:v>34.171997115949502</c:v>
                </c:pt>
                <c:pt idx="30">
                  <c:v>39.173137707746299</c:v>
                </c:pt>
                <c:pt idx="31">
                  <c:v>41.076979607835426</c:v>
                </c:pt>
                <c:pt idx="32">
                  <c:v>38.250581928397203</c:v>
                </c:pt>
                <c:pt idx="33">
                  <c:v>35.848481113184654</c:v>
                </c:pt>
                <c:pt idx="34">
                  <c:v>29.387283716443775</c:v>
                </c:pt>
                <c:pt idx="35">
                  <c:v>28.907879510779576</c:v>
                </c:pt>
                <c:pt idx="36">
                  <c:v>21.156526499439206</c:v>
                </c:pt>
                <c:pt idx="37">
                  <c:v>21.156526499439206</c:v>
                </c:pt>
                <c:pt idx="38">
                  <c:v>20.513470982738923</c:v>
                </c:pt>
                <c:pt idx="39">
                  <c:v>19.719652934788407</c:v>
                </c:pt>
                <c:pt idx="40">
                  <c:v>19.411853981591918</c:v>
                </c:pt>
                <c:pt idx="41">
                  <c:v>18.599264745153189</c:v>
                </c:pt>
                <c:pt idx="42">
                  <c:v>18.5978440832458</c:v>
                </c:pt>
                <c:pt idx="43">
                  <c:v>14.123639908008174</c:v>
                </c:pt>
                <c:pt idx="44">
                  <c:v>12.700966690997131</c:v>
                </c:pt>
                <c:pt idx="45">
                  <c:v>15.414055721155814</c:v>
                </c:pt>
                <c:pt idx="46">
                  <c:v>12.775613750867882</c:v>
                </c:pt>
                <c:pt idx="47">
                  <c:v>7.9640189615799777</c:v>
                </c:pt>
                <c:pt idx="48">
                  <c:v>5.6968863710424591</c:v>
                </c:pt>
                <c:pt idx="49">
                  <c:v>3.6651296932580859</c:v>
                </c:pt>
                <c:pt idx="50">
                  <c:v>3.6651296932580859</c:v>
                </c:pt>
                <c:pt idx="51">
                  <c:v>3.6856028911716003</c:v>
                </c:pt>
                <c:pt idx="52">
                  <c:v>3.6856028911716003</c:v>
                </c:pt>
                <c:pt idx="53">
                  <c:v>3.6856028911716003</c:v>
                </c:pt>
                <c:pt idx="54">
                  <c:v>3.0979505129135942</c:v>
                </c:pt>
                <c:pt idx="55">
                  <c:v>2.3134046037991127</c:v>
                </c:pt>
                <c:pt idx="56">
                  <c:v>1.6824760754902639</c:v>
                </c:pt>
                <c:pt idx="57">
                  <c:v>1.1585493404069713</c:v>
                </c:pt>
                <c:pt idx="58">
                  <c:v>1.7146530238023177</c:v>
                </c:pt>
                <c:pt idx="59">
                  <c:v>2.1357605231850254</c:v>
                </c:pt>
                <c:pt idx="60">
                  <c:v>3.3692571870635275</c:v>
                </c:pt>
                <c:pt idx="61">
                  <c:v>4.3547649142796097</c:v>
                </c:pt>
                <c:pt idx="62">
                  <c:v>4.611670774793204</c:v>
                </c:pt>
                <c:pt idx="63">
                  <c:v>3.8540693920026663</c:v>
                </c:pt>
                <c:pt idx="64">
                  <c:v>3.3387817260389401</c:v>
                </c:pt>
                <c:pt idx="65">
                  <c:v>3.4940738993430767</c:v>
                </c:pt>
                <c:pt idx="66">
                  <c:v>3.4252140010356569</c:v>
                </c:pt>
                <c:pt idx="67">
                  <c:v>3.1948336330134759</c:v>
                </c:pt>
                <c:pt idx="68">
                  <c:v>2.9964847600104219</c:v>
                </c:pt>
                <c:pt idx="69">
                  <c:v>4.2078697192501462</c:v>
                </c:pt>
                <c:pt idx="70">
                  <c:v>18.991073388996693</c:v>
                </c:pt>
                <c:pt idx="71">
                  <c:v>27.849186064602417</c:v>
                </c:pt>
                <c:pt idx="72">
                  <c:v>31.026155464054909</c:v>
                </c:pt>
                <c:pt idx="73">
                  <c:v>32.694228338466459</c:v>
                </c:pt>
                <c:pt idx="74">
                  <c:v>32.389623726617394</c:v>
                </c:pt>
                <c:pt idx="75">
                  <c:v>25.863590642858409</c:v>
                </c:pt>
                <c:pt idx="76">
                  <c:v>26.291088008856068</c:v>
                </c:pt>
                <c:pt idx="77">
                  <c:v>28.214826155845536</c:v>
                </c:pt>
                <c:pt idx="78">
                  <c:v>28.31790425664488</c:v>
                </c:pt>
                <c:pt idx="79">
                  <c:v>27.189292130474254</c:v>
                </c:pt>
                <c:pt idx="80">
                  <c:v>26.312052705132537</c:v>
                </c:pt>
                <c:pt idx="81">
                  <c:v>19.240027263687153</c:v>
                </c:pt>
                <c:pt idx="82">
                  <c:v>20.865945060618461</c:v>
                </c:pt>
                <c:pt idx="83">
                  <c:v>20.541474623072965</c:v>
                </c:pt>
                <c:pt idx="84">
                  <c:v>18.58281853625536</c:v>
                </c:pt>
                <c:pt idx="85">
                  <c:v>18.58281853625536</c:v>
                </c:pt>
                <c:pt idx="86">
                  <c:v>18.58281853625536</c:v>
                </c:pt>
                <c:pt idx="87">
                  <c:v>19.751162802682408</c:v>
                </c:pt>
                <c:pt idx="88">
                  <c:v>12.299015910830722</c:v>
                </c:pt>
                <c:pt idx="89">
                  <c:v>12.47285359154918</c:v>
                </c:pt>
                <c:pt idx="90">
                  <c:v>12.974982642288722</c:v>
                </c:pt>
                <c:pt idx="91">
                  <c:v>12.974982642288722</c:v>
                </c:pt>
                <c:pt idx="92">
                  <c:v>12.974982642288722</c:v>
                </c:pt>
                <c:pt idx="93">
                  <c:v>11.304458706449944</c:v>
                </c:pt>
                <c:pt idx="94">
                  <c:v>11.128513823859283</c:v>
                </c:pt>
                <c:pt idx="95">
                  <c:v>9.250043459729584</c:v>
                </c:pt>
                <c:pt idx="96">
                  <c:v>8.5173510352317017</c:v>
                </c:pt>
                <c:pt idx="97">
                  <c:v>8.5173510352317017</c:v>
                </c:pt>
                <c:pt idx="98">
                  <c:v>8.5173510352317017</c:v>
                </c:pt>
                <c:pt idx="99">
                  <c:v>8.2388837529279204</c:v>
                </c:pt>
                <c:pt idx="100">
                  <c:v>6.6038557586331343</c:v>
                </c:pt>
                <c:pt idx="101">
                  <c:v>5.913298126214932</c:v>
                </c:pt>
                <c:pt idx="102">
                  <c:v>5.4228917056844264</c:v>
                </c:pt>
                <c:pt idx="103">
                  <c:v>4.8441641323505147</c:v>
                </c:pt>
                <c:pt idx="104">
                  <c:v>3.4509310854355437</c:v>
                </c:pt>
                <c:pt idx="105">
                  <c:v>3.4661658151003181</c:v>
                </c:pt>
                <c:pt idx="106">
                  <c:v>3.5404407968524678</c:v>
                </c:pt>
                <c:pt idx="107">
                  <c:v>4.0851239963682318</c:v>
                </c:pt>
                <c:pt idx="108">
                  <c:v>3.2248602481707631</c:v>
                </c:pt>
                <c:pt idx="109">
                  <c:v>3.2248602481707631</c:v>
                </c:pt>
                <c:pt idx="110">
                  <c:v>3.2248602481707631</c:v>
                </c:pt>
                <c:pt idx="111">
                  <c:v>3.2336564114171766</c:v>
                </c:pt>
                <c:pt idx="112">
                  <c:v>2.9958875576365025</c:v>
                </c:pt>
                <c:pt idx="113">
                  <c:v>2.9958875576365025</c:v>
                </c:pt>
                <c:pt idx="114">
                  <c:v>2.5549211548748669</c:v>
                </c:pt>
                <c:pt idx="115">
                  <c:v>5.424594703510869</c:v>
                </c:pt>
                <c:pt idx="116">
                  <c:v>4.7636146766124856</c:v>
                </c:pt>
                <c:pt idx="117">
                  <c:v>2.0124797493368463</c:v>
                </c:pt>
                <c:pt idx="118">
                  <c:v>10.49269869308849</c:v>
                </c:pt>
                <c:pt idx="119">
                  <c:v>2.0124797493368463</c:v>
                </c:pt>
                <c:pt idx="120">
                  <c:v>4.0387388510085271</c:v>
                </c:pt>
                <c:pt idx="121">
                  <c:v>4.0387388510085271</c:v>
                </c:pt>
                <c:pt idx="122">
                  <c:v>3.5568438744677366</c:v>
                </c:pt>
                <c:pt idx="123">
                  <c:v>3.5338964946324607</c:v>
                </c:pt>
                <c:pt idx="124">
                  <c:v>3.5338964946324607</c:v>
                </c:pt>
              </c:numCache>
            </c:numRef>
          </c:val>
          <c:smooth val="0"/>
          <c:extLst>
            <c:ext xmlns:c16="http://schemas.microsoft.com/office/drawing/2014/chart" uri="{C3380CC4-5D6E-409C-BE32-E72D297353CC}">
              <c16:uniqueId val="{00000002-AA16-43A8-AF90-BD307E46C3D1}"/>
            </c:ext>
          </c:extLst>
        </c:ser>
        <c:ser>
          <c:idx val="8"/>
          <c:order val="3"/>
          <c:tx>
            <c:v>NH</c:v>
          </c:tx>
          <c:spPr>
            <a:ln w="25400">
              <a:solidFill>
                <a:schemeClr val="accent2"/>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Prices'!$I$26:$I$241</c:f>
              <c:numCache>
                <c:formatCode>0.0</c:formatCode>
                <c:ptCount val="216"/>
                <c:pt idx="0">
                  <c:v>28.902511972370075</c:v>
                </c:pt>
                <c:pt idx="1">
                  <c:v>26.352290327749188</c:v>
                </c:pt>
                <c:pt idx="2">
                  <c:v>21.25184703850741</c:v>
                </c:pt>
                <c:pt idx="3">
                  <c:v>19.642600274162817</c:v>
                </c:pt>
                <c:pt idx="4">
                  <c:v>19.642600274162817</c:v>
                </c:pt>
                <c:pt idx="5">
                  <c:v>19.642600274162817</c:v>
                </c:pt>
                <c:pt idx="6">
                  <c:v>15.845427355752964</c:v>
                </c:pt>
                <c:pt idx="7">
                  <c:v>15.845427355752964</c:v>
                </c:pt>
                <c:pt idx="8">
                  <c:v>11.562879421765675</c:v>
                </c:pt>
                <c:pt idx="10">
                  <c:v>13.350541204536146</c:v>
                </c:pt>
                <c:pt idx="11">
                  <c:v>13.350541204536146</c:v>
                </c:pt>
                <c:pt idx="12">
                  <c:v>13.985156486443177</c:v>
                </c:pt>
                <c:pt idx="13">
                  <c:v>14.288240373146282</c:v>
                </c:pt>
                <c:pt idx="14">
                  <c:v>14.288240373146282</c:v>
                </c:pt>
                <c:pt idx="15">
                  <c:v>14.425674280322584</c:v>
                </c:pt>
                <c:pt idx="16">
                  <c:v>14.817913158035282</c:v>
                </c:pt>
                <c:pt idx="17">
                  <c:v>14.817913158035282</c:v>
                </c:pt>
                <c:pt idx="18">
                  <c:v>14.91339837282583</c:v>
                </c:pt>
                <c:pt idx="19">
                  <c:v>14.91339837282583</c:v>
                </c:pt>
                <c:pt idx="20">
                  <c:v>25.221188424631919</c:v>
                </c:pt>
                <c:pt idx="21">
                  <c:v>25.259575670719762</c:v>
                </c:pt>
                <c:pt idx="22">
                  <c:v>29.894158685086605</c:v>
                </c:pt>
                <c:pt idx="23">
                  <c:v>32.627783909846713</c:v>
                </c:pt>
                <c:pt idx="24">
                  <c:v>33.595271581421009</c:v>
                </c:pt>
                <c:pt idx="25">
                  <c:v>38.499844437605908</c:v>
                </c:pt>
                <c:pt idx="26">
                  <c:v>38.593371943788519</c:v>
                </c:pt>
                <c:pt idx="27">
                  <c:v>37.278542308308545</c:v>
                </c:pt>
                <c:pt idx="28">
                  <c:v>39.94129533033059</c:v>
                </c:pt>
                <c:pt idx="29">
                  <c:v>42.688580194321581</c:v>
                </c:pt>
                <c:pt idx="30">
                  <c:v>44.607092627868461</c:v>
                </c:pt>
                <c:pt idx="31">
                  <c:v>44.607092627868461</c:v>
                </c:pt>
                <c:pt idx="32">
                  <c:v>50.907844461554873</c:v>
                </c:pt>
                <c:pt idx="33">
                  <c:v>55.108023984215883</c:v>
                </c:pt>
                <c:pt idx="34">
                  <c:v>55.147010913104616</c:v>
                </c:pt>
                <c:pt idx="35">
                  <c:v>55.18971088283989</c:v>
                </c:pt>
                <c:pt idx="36">
                  <c:v>48.61499706254115</c:v>
                </c:pt>
                <c:pt idx="37">
                  <c:v>48.61499706254115</c:v>
                </c:pt>
                <c:pt idx="38">
                  <c:v>48.61499706254115</c:v>
                </c:pt>
                <c:pt idx="39">
                  <c:v>48.755354186323885</c:v>
                </c:pt>
                <c:pt idx="40">
                  <c:v>48.755354186323885</c:v>
                </c:pt>
                <c:pt idx="41">
                  <c:v>48.755354186323885</c:v>
                </c:pt>
                <c:pt idx="42">
                  <c:v>48.989442950988931</c:v>
                </c:pt>
                <c:pt idx="43">
                  <c:v>48.989442950988931</c:v>
                </c:pt>
                <c:pt idx="44">
                  <c:v>48.568237422971173</c:v>
                </c:pt>
                <c:pt idx="45">
                  <c:v>49.277367324776115</c:v>
                </c:pt>
                <c:pt idx="46">
                  <c:v>49.277367324776115</c:v>
                </c:pt>
                <c:pt idx="47">
                  <c:v>49.277367324776115</c:v>
                </c:pt>
                <c:pt idx="48">
                  <c:v>48.792039041498263</c:v>
                </c:pt>
                <c:pt idx="49">
                  <c:v>48.792039041498263</c:v>
                </c:pt>
                <c:pt idx="50">
                  <c:v>48.792039041498263</c:v>
                </c:pt>
                <c:pt idx="51">
                  <c:v>49.064588488721931</c:v>
                </c:pt>
                <c:pt idx="52">
                  <c:v>49.064588488721931</c:v>
                </c:pt>
                <c:pt idx="53">
                  <c:v>49.064588488721931</c:v>
                </c:pt>
                <c:pt idx="54">
                  <c:v>49.275518060921108</c:v>
                </c:pt>
                <c:pt idx="55">
                  <c:v>49.275518060921108</c:v>
                </c:pt>
                <c:pt idx="56">
                  <c:v>49.275518060921108</c:v>
                </c:pt>
                <c:pt idx="57">
                  <c:v>49.354201901336978</c:v>
                </c:pt>
                <c:pt idx="58">
                  <c:v>49.354201901336978</c:v>
                </c:pt>
                <c:pt idx="59">
                  <c:v>49.697132506097439</c:v>
                </c:pt>
                <c:pt idx="60">
                  <c:v>48.875287069840297</c:v>
                </c:pt>
                <c:pt idx="61">
                  <c:v>48.875287069840297</c:v>
                </c:pt>
                <c:pt idx="62">
                  <c:v>48.233022418556317</c:v>
                </c:pt>
                <c:pt idx="63">
                  <c:v>47.074704716603996</c:v>
                </c:pt>
                <c:pt idx="64">
                  <c:v>47.519405031065844</c:v>
                </c:pt>
                <c:pt idx="65">
                  <c:v>47.519405031065844</c:v>
                </c:pt>
                <c:pt idx="66">
                  <c:v>47.688736180591398</c:v>
                </c:pt>
                <c:pt idx="67">
                  <c:v>47.688736180591398</c:v>
                </c:pt>
                <c:pt idx="68">
                  <c:v>47.688736180591398</c:v>
                </c:pt>
                <c:pt idx="69">
                  <c:v>47.689190151501663</c:v>
                </c:pt>
                <c:pt idx="70">
                  <c:v>47.689190151501663</c:v>
                </c:pt>
                <c:pt idx="71">
                  <c:v>47.689190151501663</c:v>
                </c:pt>
                <c:pt idx="72">
                  <c:v>46.706040483523516</c:v>
                </c:pt>
                <c:pt idx="73">
                  <c:v>46.706040483523516</c:v>
                </c:pt>
                <c:pt idx="74">
                  <c:v>46.706040483523516</c:v>
                </c:pt>
                <c:pt idx="75">
                  <c:v>47.024710259742555</c:v>
                </c:pt>
                <c:pt idx="76">
                  <c:v>39.436632013284097</c:v>
                </c:pt>
                <c:pt idx="77">
                  <c:v>37.619768207794046</c:v>
                </c:pt>
                <c:pt idx="78">
                  <c:v>37.757205675526514</c:v>
                </c:pt>
                <c:pt idx="79">
                  <c:v>35.951426273653503</c:v>
                </c:pt>
                <c:pt idx="80">
                  <c:v>31.439309612206873</c:v>
                </c:pt>
                <c:pt idx="81">
                  <c:v>25.608205301668114</c:v>
                </c:pt>
                <c:pt idx="82">
                  <c:v>21.814397108828395</c:v>
                </c:pt>
                <c:pt idx="83">
                  <c:v>21.627202625629067</c:v>
                </c:pt>
                <c:pt idx="84">
                  <c:v>23.585885065247187</c:v>
                </c:pt>
                <c:pt idx="85">
                  <c:v>23.585885065247187</c:v>
                </c:pt>
                <c:pt idx="86">
                  <c:v>23.585885065247187</c:v>
                </c:pt>
                <c:pt idx="87">
                  <c:v>23.663654287799748</c:v>
                </c:pt>
                <c:pt idx="88">
                  <c:v>13.494149965770104</c:v>
                </c:pt>
                <c:pt idx="89">
                  <c:v>17.253389811306704</c:v>
                </c:pt>
                <c:pt idx="90">
                  <c:v>17.780531769062321</c:v>
                </c:pt>
                <c:pt idx="91">
                  <c:v>16.359760722885778</c:v>
                </c:pt>
                <c:pt idx="92">
                  <c:v>15.782435026877511</c:v>
                </c:pt>
                <c:pt idx="93">
                  <c:v>14.515452813729501</c:v>
                </c:pt>
                <c:pt idx="94">
                  <c:v>14.515452813729501</c:v>
                </c:pt>
                <c:pt idx="95">
                  <c:v>14.458529469361933</c:v>
                </c:pt>
                <c:pt idx="96">
                  <c:v>21.901759804881518</c:v>
                </c:pt>
                <c:pt idx="97">
                  <c:v>24.335288672090574</c:v>
                </c:pt>
                <c:pt idx="98">
                  <c:v>24.335288672090574</c:v>
                </c:pt>
                <c:pt idx="99">
                  <c:v>23.32597442672926</c:v>
                </c:pt>
                <c:pt idx="100">
                  <c:v>16.665811661145103</c:v>
                </c:pt>
                <c:pt idx="101">
                  <c:v>13.602922962280992</c:v>
                </c:pt>
                <c:pt idx="102">
                  <c:v>11.362249288100703</c:v>
                </c:pt>
                <c:pt idx="103">
                  <c:v>5.3050027555608521</c:v>
                </c:pt>
                <c:pt idx="104">
                  <c:v>4.6834064730910958</c:v>
                </c:pt>
                <c:pt idx="105">
                  <c:v>4.7040821776361454</c:v>
                </c:pt>
                <c:pt idx="106">
                  <c:v>3.9984698509907233</c:v>
                </c:pt>
                <c:pt idx="107">
                  <c:v>4.9269071228925947</c:v>
                </c:pt>
                <c:pt idx="108">
                  <c:v>12.923066342486502</c:v>
                </c:pt>
                <c:pt idx="109">
                  <c:v>13.395573338555479</c:v>
                </c:pt>
                <c:pt idx="110">
                  <c:v>13.594026276904447</c:v>
                </c:pt>
                <c:pt idx="111">
                  <c:v>16.477381567000762</c:v>
                </c:pt>
                <c:pt idx="112">
                  <c:v>20.948516785594634</c:v>
                </c:pt>
                <c:pt idx="113">
                  <c:v>19.261060422638014</c:v>
                </c:pt>
                <c:pt idx="114">
                  <c:v>23.167404210442427</c:v>
                </c:pt>
                <c:pt idx="115">
                  <c:v>25.920673641040906</c:v>
                </c:pt>
                <c:pt idx="116">
                  <c:v>31.784592138291995</c:v>
                </c:pt>
                <c:pt idx="117">
                  <c:v>34.660588726350355</c:v>
                </c:pt>
                <c:pt idx="118">
                  <c:v>36.860155408906436</c:v>
                </c:pt>
                <c:pt idx="119">
                  <c:v>39.866265510672768</c:v>
                </c:pt>
                <c:pt idx="120">
                  <c:v>40.627789632169112</c:v>
                </c:pt>
                <c:pt idx="121">
                  <c:v>43.164021470153635</c:v>
                </c:pt>
                <c:pt idx="122">
                  <c:v>35.786438853112486</c:v>
                </c:pt>
                <c:pt idx="123">
                  <c:v>29.497217679687278</c:v>
                </c:pt>
                <c:pt idx="124">
                  <c:v>34.445782315813105</c:v>
                </c:pt>
              </c:numCache>
            </c:numRef>
          </c:val>
          <c:smooth val="0"/>
          <c:extLst>
            <c:ext xmlns:c16="http://schemas.microsoft.com/office/drawing/2014/chart" uri="{C3380CC4-5D6E-409C-BE32-E72D297353CC}">
              <c16:uniqueId val="{00000003-AA16-43A8-AF90-BD307E46C3D1}"/>
            </c:ext>
          </c:extLst>
        </c:ser>
        <c:ser>
          <c:idx val="2"/>
          <c:order val="4"/>
          <c:tx>
            <c:v>RI</c:v>
          </c:tx>
          <c:spPr>
            <a:ln w="25400">
              <a:solidFill>
                <a:schemeClr val="accent3"/>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Prices'!$M$26:$M$241</c:f>
              <c:numCache>
                <c:formatCode>0.0</c:formatCode>
                <c:ptCount val="216"/>
                <c:pt idx="0">
                  <c:v>28.902511972370075</c:v>
                </c:pt>
                <c:pt idx="1">
                  <c:v>27.202364209289485</c:v>
                </c:pt>
                <c:pt idx="2">
                  <c:v>21.25184703850741</c:v>
                </c:pt>
                <c:pt idx="3">
                  <c:v>21.350652471916106</c:v>
                </c:pt>
                <c:pt idx="4">
                  <c:v>21.350652471916106</c:v>
                </c:pt>
                <c:pt idx="5">
                  <c:v>20.923639422477788</c:v>
                </c:pt>
                <c:pt idx="6">
                  <c:v>18.414956116145333</c:v>
                </c:pt>
                <c:pt idx="7">
                  <c:v>18.414956116145333</c:v>
                </c:pt>
                <c:pt idx="8">
                  <c:v>18.414956116145333</c:v>
                </c:pt>
                <c:pt idx="9">
                  <c:v>12.919878585034981</c:v>
                </c:pt>
                <c:pt idx="10">
                  <c:v>13.350541204536146</c:v>
                </c:pt>
                <c:pt idx="11">
                  <c:v>12.058553346032648</c:v>
                </c:pt>
                <c:pt idx="12">
                  <c:v>11.74450060974524</c:v>
                </c:pt>
                <c:pt idx="13">
                  <c:v>11.690378487119686</c:v>
                </c:pt>
                <c:pt idx="14">
                  <c:v>11.690378487119686</c:v>
                </c:pt>
                <c:pt idx="15">
                  <c:v>11.810748428904592</c:v>
                </c:pt>
                <c:pt idx="16">
                  <c:v>12.20298730661729</c:v>
                </c:pt>
                <c:pt idx="17">
                  <c:v>12.20298730661729</c:v>
                </c:pt>
                <c:pt idx="18">
                  <c:v>23.466670969005353</c:v>
                </c:pt>
                <c:pt idx="19">
                  <c:v>23.466670969005353</c:v>
                </c:pt>
                <c:pt idx="20">
                  <c:v>23.80086477007708</c:v>
                </c:pt>
                <c:pt idx="21">
                  <c:v>24.380981734346896</c:v>
                </c:pt>
                <c:pt idx="22">
                  <c:v>29.806299291449314</c:v>
                </c:pt>
                <c:pt idx="23">
                  <c:v>33.30669740613483</c:v>
                </c:pt>
                <c:pt idx="24">
                  <c:v>33.595271581421009</c:v>
                </c:pt>
                <c:pt idx="25">
                  <c:v>38.499844437605908</c:v>
                </c:pt>
                <c:pt idx="26">
                  <c:v>48.031995643173993</c:v>
                </c:pt>
                <c:pt idx="27">
                  <c:v>49.97945156414383</c:v>
                </c:pt>
                <c:pt idx="28">
                  <c:v>53.255060440440779</c:v>
                </c:pt>
                <c:pt idx="29">
                  <c:v>53.255060440440779</c:v>
                </c:pt>
                <c:pt idx="30">
                  <c:v>53.528511153442153</c:v>
                </c:pt>
                <c:pt idx="31">
                  <c:v>53.851528031092229</c:v>
                </c:pt>
                <c:pt idx="32">
                  <c:v>54.911331024906069</c:v>
                </c:pt>
                <c:pt idx="33">
                  <c:v>55.712321381991153</c:v>
                </c:pt>
                <c:pt idx="34">
                  <c:v>56.043710277545337</c:v>
                </c:pt>
                <c:pt idx="35">
                  <c:v>56.054385269979157</c:v>
                </c:pt>
                <c:pt idx="36">
                  <c:v>56.492427142119581</c:v>
                </c:pt>
                <c:pt idx="37">
                  <c:v>56.492427142119581</c:v>
                </c:pt>
                <c:pt idx="38">
                  <c:v>56.492427142119581</c:v>
                </c:pt>
                <c:pt idx="39">
                  <c:v>56.655527318367113</c:v>
                </c:pt>
                <c:pt idx="40">
                  <c:v>56.655527318367113</c:v>
                </c:pt>
                <c:pt idx="41">
                  <c:v>58.23556194477576</c:v>
                </c:pt>
                <c:pt idx="42">
                  <c:v>58.515167969236785</c:v>
                </c:pt>
                <c:pt idx="43">
                  <c:v>58.515167969236785</c:v>
                </c:pt>
                <c:pt idx="44">
                  <c:v>58.515167969236785</c:v>
                </c:pt>
                <c:pt idx="45">
                  <c:v>58.85907763792703</c:v>
                </c:pt>
                <c:pt idx="46">
                  <c:v>58.85907763792703</c:v>
                </c:pt>
                <c:pt idx="47">
                  <c:v>58.85907763792703</c:v>
                </c:pt>
                <c:pt idx="48">
                  <c:v>57.267651457157591</c:v>
                </c:pt>
                <c:pt idx="49">
                  <c:v>57.267651457157591</c:v>
                </c:pt>
                <c:pt idx="50">
                  <c:v>57.267651457157591</c:v>
                </c:pt>
                <c:pt idx="51">
                  <c:v>57.587545174556254</c:v>
                </c:pt>
                <c:pt idx="52">
                  <c:v>56.456735196583153</c:v>
                </c:pt>
                <c:pt idx="53">
                  <c:v>55.744743728970448</c:v>
                </c:pt>
                <c:pt idx="54">
                  <c:v>55.984391411938525</c:v>
                </c:pt>
                <c:pt idx="55">
                  <c:v>51.137257956359427</c:v>
                </c:pt>
                <c:pt idx="56">
                  <c:v>49.380672815639244</c:v>
                </c:pt>
                <c:pt idx="57">
                  <c:v>48.195652560930014</c:v>
                </c:pt>
                <c:pt idx="58">
                  <c:v>48.195652560930014</c:v>
                </c:pt>
                <c:pt idx="59">
                  <c:v>49.33405321715599</c:v>
                </c:pt>
                <c:pt idx="60">
                  <c:v>48.180377775008445</c:v>
                </c:pt>
                <c:pt idx="61">
                  <c:v>48.180377775008445</c:v>
                </c:pt>
                <c:pt idx="62">
                  <c:v>47.864509913721236</c:v>
                </c:pt>
                <c:pt idx="63">
                  <c:v>44.681793500690247</c:v>
                </c:pt>
                <c:pt idx="64">
                  <c:v>44.258269391678972</c:v>
                </c:pt>
                <c:pt idx="65">
                  <c:v>44.258269391678972</c:v>
                </c:pt>
                <c:pt idx="66">
                  <c:v>44.415979776041006</c:v>
                </c:pt>
                <c:pt idx="67">
                  <c:v>44.415979776041006</c:v>
                </c:pt>
                <c:pt idx="68">
                  <c:v>44.415979776041006</c:v>
                </c:pt>
                <c:pt idx="69">
                  <c:v>44.416402592084879</c:v>
                </c:pt>
                <c:pt idx="70">
                  <c:v>44.416402592084879</c:v>
                </c:pt>
                <c:pt idx="71">
                  <c:v>43.969189385208047</c:v>
                </c:pt>
                <c:pt idx="72">
                  <c:v>44.370738459347344</c:v>
                </c:pt>
                <c:pt idx="73">
                  <c:v>44.370738459347344</c:v>
                </c:pt>
                <c:pt idx="74">
                  <c:v>44.370738459347344</c:v>
                </c:pt>
                <c:pt idx="75">
                  <c:v>39.299222145641998</c:v>
                </c:pt>
                <c:pt idx="76">
                  <c:v>35.268532694806922</c:v>
                </c:pt>
                <c:pt idx="77">
                  <c:v>35.268532694806922</c:v>
                </c:pt>
                <c:pt idx="78">
                  <c:v>35.3973803208061</c:v>
                </c:pt>
                <c:pt idx="79">
                  <c:v>35.3973803208061</c:v>
                </c:pt>
                <c:pt idx="80">
                  <c:v>34.903962292091833</c:v>
                </c:pt>
                <c:pt idx="81">
                  <c:v>23.982287504736806</c:v>
                </c:pt>
                <c:pt idx="82">
                  <c:v>21.814397108828395</c:v>
                </c:pt>
                <c:pt idx="83">
                  <c:v>21.564804464562624</c:v>
                </c:pt>
                <c:pt idx="84">
                  <c:v>22.394678748820564</c:v>
                </c:pt>
                <c:pt idx="85">
                  <c:v>22.394678748820564</c:v>
                </c:pt>
                <c:pt idx="86">
                  <c:v>22.394678748820564</c:v>
                </c:pt>
                <c:pt idx="87">
                  <c:v>21.663377290585419</c:v>
                </c:pt>
                <c:pt idx="88">
                  <c:v>13.515879675859912</c:v>
                </c:pt>
                <c:pt idx="89">
                  <c:v>16.992633290229019</c:v>
                </c:pt>
                <c:pt idx="90">
                  <c:v>20.663861245126483</c:v>
                </c:pt>
                <c:pt idx="91">
                  <c:v>17.111933629685126</c:v>
                </c:pt>
                <c:pt idx="92">
                  <c:v>15.782435026877511</c:v>
                </c:pt>
                <c:pt idx="93">
                  <c:v>13.723700842071526</c:v>
                </c:pt>
                <c:pt idx="94">
                  <c:v>12.580059105232234</c:v>
                </c:pt>
                <c:pt idx="95">
                  <c:v>12.608520777416016</c:v>
                </c:pt>
                <c:pt idx="96">
                  <c:v>20.928348257997897</c:v>
                </c:pt>
                <c:pt idx="97">
                  <c:v>23.361877125206952</c:v>
                </c:pt>
                <c:pt idx="98">
                  <c:v>23.361877125206952</c:v>
                </c:pt>
                <c:pt idx="99">
                  <c:v>18.65143045343682</c:v>
                </c:pt>
                <c:pt idx="100">
                  <c:v>14.992537397977927</c:v>
                </c:pt>
                <c:pt idx="101">
                  <c:v>13.252332164284057</c:v>
                </c:pt>
                <c:pt idx="102">
                  <c:v>11.174443514743666</c:v>
                </c:pt>
                <c:pt idx="103">
                  <c:v>5.4550432375363105</c:v>
                </c:pt>
                <c:pt idx="104">
                  <c:v>4.1904163180288752</c:v>
                </c:pt>
                <c:pt idx="105">
                  <c:v>4.2089156326218147</c:v>
                </c:pt>
                <c:pt idx="106">
                  <c:v>4.3946030870021886</c:v>
                </c:pt>
                <c:pt idx="107">
                  <c:v>5.446831995157642</c:v>
                </c:pt>
                <c:pt idx="108">
                  <c:v>12.899440992683052</c:v>
                </c:pt>
                <c:pt idx="109">
                  <c:v>12.82110430649267</c:v>
                </c:pt>
                <c:pt idx="110">
                  <c:v>11.708723362589234</c:v>
                </c:pt>
                <c:pt idx="111">
                  <c:v>15.978066974061345</c:v>
                </c:pt>
                <c:pt idx="112">
                  <c:v>20.290329367629038</c:v>
                </c:pt>
                <c:pt idx="113">
                  <c:v>19.610580637695602</c:v>
                </c:pt>
                <c:pt idx="114">
                  <c:v>23.024137603627015</c:v>
                </c:pt>
                <c:pt idx="115">
                  <c:v>25.920673641040906</c:v>
                </c:pt>
                <c:pt idx="116">
                  <c:v>31.784592138291995</c:v>
                </c:pt>
                <c:pt idx="117">
                  <c:v>34.540277436987829</c:v>
                </c:pt>
                <c:pt idx="118">
                  <c:v>36.860155408906436</c:v>
                </c:pt>
                <c:pt idx="119">
                  <c:v>39.866265510672768</c:v>
                </c:pt>
                <c:pt idx="120">
                  <c:v>40.627789632169112</c:v>
                </c:pt>
                <c:pt idx="121">
                  <c:v>43.164021470153635</c:v>
                </c:pt>
                <c:pt idx="122">
                  <c:v>35.763491473277213</c:v>
                </c:pt>
                <c:pt idx="123">
                  <c:v>29.497217679687278</c:v>
                </c:pt>
                <c:pt idx="124">
                  <c:v>34.445782315813105</c:v>
                </c:pt>
              </c:numCache>
            </c:numRef>
          </c:val>
          <c:smooth val="0"/>
          <c:extLst>
            <c:ext xmlns:c16="http://schemas.microsoft.com/office/drawing/2014/chart" uri="{C3380CC4-5D6E-409C-BE32-E72D297353CC}">
              <c16:uniqueId val="{00000004-AA16-43A8-AF90-BD307E46C3D1}"/>
            </c:ext>
          </c:extLst>
        </c:ser>
        <c:dLbls>
          <c:showLegendKey val="0"/>
          <c:showVal val="0"/>
          <c:showCatName val="0"/>
          <c:showSerName val="0"/>
          <c:showPercent val="0"/>
          <c:showBubbleSize val="0"/>
        </c:dLbls>
        <c:smooth val="0"/>
        <c:axId val="2112238552"/>
        <c:axId val="2112241992"/>
      </c:lineChart>
      <c:dateAx>
        <c:axId val="2112238552"/>
        <c:scaling>
          <c:orientation val="minMax"/>
          <c:max val="43831"/>
          <c:min val="40179"/>
        </c:scaling>
        <c:delete val="0"/>
        <c:axPos val="b"/>
        <c:numFmt formatCode="yyyy" sourceLinked="0"/>
        <c:majorTickMark val="out"/>
        <c:minorTickMark val="none"/>
        <c:tickLblPos val="nextTo"/>
        <c:spPr>
          <a:ln w="3175">
            <a:noFill/>
            <a:prstDash val="solid"/>
          </a:ln>
        </c:spPr>
        <c:txPr>
          <a:bodyPr rot="-5400000" vert="horz"/>
          <a:lstStyle/>
          <a:p>
            <a:pPr>
              <a:defRPr sz="1000">
                <a:latin typeface="Arial" panose="020B0604020202020204" pitchFamily="34" charset="0"/>
                <a:cs typeface="Arial" panose="020B0604020202020204" pitchFamily="34" charset="0"/>
              </a:defRPr>
            </a:pPr>
            <a:endParaRPr lang="en-US"/>
          </a:p>
        </c:txPr>
        <c:crossAx val="2112241992"/>
        <c:crosses val="autoZero"/>
        <c:auto val="0"/>
        <c:lblOffset val="0"/>
        <c:baseTimeUnit val="months"/>
        <c:majorUnit val="24"/>
        <c:majorTimeUnit val="months"/>
        <c:minorUnit val="3"/>
        <c:minorTimeUnit val="months"/>
      </c:dateAx>
      <c:valAx>
        <c:axId val="2112241992"/>
        <c:scaling>
          <c:orientation val="minMax"/>
          <c:max val="8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sz="1000">
                <a:latin typeface="Arial" panose="020B0604020202020204" pitchFamily="34" charset="0"/>
                <a:cs typeface="Arial" panose="020B0604020202020204" pitchFamily="34" charset="0"/>
              </a:defRPr>
            </a:pPr>
            <a:endParaRPr lang="en-US"/>
          </a:p>
        </c:txPr>
        <c:crossAx val="2112238552"/>
        <c:crosses val="autoZero"/>
        <c:crossBetween val="midCat"/>
        <c:majorUnit val="20"/>
      </c:valAx>
      <c:spPr>
        <a:noFill/>
        <a:ln w="12700">
          <a:noFill/>
          <a:prstDash val="solid"/>
        </a:ln>
      </c:spPr>
    </c:plotArea>
    <c:legend>
      <c:legendPos val="r"/>
      <c:layout>
        <c:manualLayout>
          <c:xMode val="edge"/>
          <c:yMode val="edge"/>
          <c:x val="0.65404730011886802"/>
          <c:y val="0.107074480092664"/>
          <c:w val="0.29598771920067302"/>
          <c:h val="0.24878982403766001"/>
        </c:manualLayout>
      </c:layout>
      <c:overlay val="0"/>
      <c:spPr>
        <a:solidFill>
          <a:sysClr val="window" lastClr="FFFFFF"/>
        </a:solidFill>
        <a:ln w="3175">
          <a:solidFill>
            <a:schemeClr val="bg1">
              <a:lumMod val="75000"/>
            </a:schemeClr>
          </a:solidFill>
          <a:prstDash val="solid"/>
        </a:ln>
      </c:spPr>
      <c:txPr>
        <a:bodyPr/>
        <a:lstStyle/>
        <a:p>
          <a:pPr>
            <a:defRPr sz="1000">
              <a:latin typeface="Arial" panose="020B0604020202020204" pitchFamily="34" charset="0"/>
              <a:cs typeface="Arial" panose="020B0604020202020204" pitchFamily="34" charset="0"/>
            </a:defRPr>
          </a:pPr>
          <a:endParaRPr lang="en-US"/>
        </a:p>
      </c:txPr>
    </c:legend>
    <c:plotVisOnly val="1"/>
    <c:dispBlanksAs val="span"/>
    <c:showDLblsOverMax val="0"/>
  </c:chart>
  <c:spPr>
    <a:solidFill>
      <a:sysClr val="window" lastClr="FFFFFF"/>
    </a:solidFill>
    <a:ln w="9525">
      <a:noFill/>
    </a:ln>
  </c:spPr>
  <c:txPr>
    <a:bodyPr/>
    <a:lstStyle/>
    <a:p>
      <a:pPr>
        <a:defRPr sz="900" b="0" i="0" u="none" strike="noStrike" baseline="0">
          <a:solidFill>
            <a:srgbClr val="000000"/>
          </a:solidFill>
          <a:latin typeface="+mn-lt"/>
          <a:ea typeface="Arial"/>
          <a:cs typeface="Arial"/>
        </a:defRPr>
      </a:pPr>
      <a:endParaRPr lang="en-US"/>
    </a:p>
  </c:txPr>
  <c:printSettings>
    <c:headerFooter alignWithMargins="0"/>
    <c:pageMargins b="1" l="0.75000000000000699" r="0.75000000000000699" t="1" header="0.5" footer="0.5"/>
    <c:pageSetup orientation="landscape"/>
  </c:printSettings>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Texas &amp; Voluntary Market</a:t>
            </a:r>
          </a:p>
        </c:rich>
      </c:tx>
      <c:layout>
        <c:manualLayout>
          <c:xMode val="edge"/>
          <c:yMode val="edge"/>
          <c:x val="0.12780560729137844"/>
          <c:y val="1.6781106677778508E-3"/>
        </c:manualLayout>
      </c:layout>
      <c:overlay val="0"/>
      <c:spPr>
        <a:noFill/>
        <a:ln w="25400">
          <a:noFill/>
        </a:ln>
      </c:spPr>
    </c:title>
    <c:autoTitleDeleted val="0"/>
    <c:plotArea>
      <c:layout>
        <c:manualLayout>
          <c:layoutTarget val="inner"/>
          <c:xMode val="edge"/>
          <c:yMode val="edge"/>
          <c:x val="0.15561596467108299"/>
          <c:y val="9.5369264631755393E-2"/>
          <c:w val="0.80470149564637805"/>
          <c:h val="0.71979329958431404"/>
        </c:manualLayout>
      </c:layout>
      <c:lineChart>
        <c:grouping val="standard"/>
        <c:varyColors val="0"/>
        <c:ser>
          <c:idx val="5"/>
          <c:order val="0"/>
          <c:tx>
            <c:v>TX</c:v>
          </c:tx>
          <c:spPr>
            <a:ln w="25400">
              <a:solidFill>
                <a:srgbClr val="FF0000"/>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Prices'!$N$26:$N$241</c:f>
              <c:numCache>
                <c:formatCode>0.0</c:formatCode>
                <c:ptCount val="216"/>
                <c:pt idx="0">
                  <c:v>0.89257757561731121</c:v>
                </c:pt>
                <c:pt idx="1">
                  <c:v>0.93508126969432603</c:v>
                </c:pt>
                <c:pt idx="2">
                  <c:v>1.0200886578483557</c:v>
                </c:pt>
                <c:pt idx="3">
                  <c:v>0.85402609887664427</c:v>
                </c:pt>
                <c:pt idx="4">
                  <c:v>0.85402609887664427</c:v>
                </c:pt>
                <c:pt idx="5">
                  <c:v>0.74727283651706378</c:v>
                </c:pt>
                <c:pt idx="6">
                  <c:v>0.74944588844777538</c:v>
                </c:pt>
                <c:pt idx="7">
                  <c:v>0.70662040910790236</c:v>
                </c:pt>
                <c:pt idx="8">
                  <c:v>0.70662040910790236</c:v>
                </c:pt>
                <c:pt idx="9">
                  <c:v>0.71059332217692384</c:v>
                </c:pt>
                <c:pt idx="10">
                  <c:v>0.71059332217692384</c:v>
                </c:pt>
                <c:pt idx="11">
                  <c:v>0.71059332217692384</c:v>
                </c:pt>
                <c:pt idx="12">
                  <c:v>0.80100741485820104</c:v>
                </c:pt>
                <c:pt idx="13">
                  <c:v>0.86823278822467853</c:v>
                </c:pt>
                <c:pt idx="14">
                  <c:v>0.90925166010930936</c:v>
                </c:pt>
                <c:pt idx="15">
                  <c:v>0.91522404799629709</c:v>
                </c:pt>
                <c:pt idx="16">
                  <c:v>0.89447066822313803</c:v>
                </c:pt>
                <c:pt idx="17">
                  <c:v>0.89343299923447994</c:v>
                </c:pt>
                <c:pt idx="18">
                  <c:v>0.99130236242901149</c:v>
                </c:pt>
                <c:pt idx="19">
                  <c:v>1.0554519069003574</c:v>
                </c:pt>
                <c:pt idx="20">
                  <c:v>1.2406944864787872</c:v>
                </c:pt>
                <c:pt idx="21">
                  <c:v>1.3555449304038427</c:v>
                </c:pt>
                <c:pt idx="22">
                  <c:v>1.472743085845009</c:v>
                </c:pt>
                <c:pt idx="23">
                  <c:v>1.6553508483025041</c:v>
                </c:pt>
                <c:pt idx="24">
                  <c:v>1.8877247398770951</c:v>
                </c:pt>
                <c:pt idx="25">
                  <c:v>1.9481468576820258</c:v>
                </c:pt>
                <c:pt idx="26">
                  <c:v>1.9118361788111295</c:v>
                </c:pt>
                <c:pt idx="27">
                  <c:v>1.8787201877599948</c:v>
                </c:pt>
                <c:pt idx="28">
                  <c:v>2.1861588217036019</c:v>
                </c:pt>
                <c:pt idx="29">
                  <c:v>2.329908894269284</c:v>
                </c:pt>
                <c:pt idx="30">
                  <c:v>2.3418723629630942</c:v>
                </c:pt>
                <c:pt idx="31">
                  <c:v>2.3418723629630942</c:v>
                </c:pt>
                <c:pt idx="32">
                  <c:v>2.2861134971782584</c:v>
                </c:pt>
                <c:pt idx="33">
                  <c:v>2.3090008634348687</c:v>
                </c:pt>
                <c:pt idx="34">
                  <c:v>2.2937162151773558</c:v>
                </c:pt>
                <c:pt idx="35">
                  <c:v>2.2748408876466488</c:v>
                </c:pt>
                <c:pt idx="36">
                  <c:v>2.3485505827314572</c:v>
                </c:pt>
                <c:pt idx="37">
                  <c:v>2.4813904750672036</c:v>
                </c:pt>
                <c:pt idx="38">
                  <c:v>2.3953817997085434</c:v>
                </c:pt>
                <c:pt idx="39">
                  <c:v>2.24488036531306</c:v>
                </c:pt>
                <c:pt idx="40">
                  <c:v>2.1727929583035639</c:v>
                </c:pt>
                <c:pt idx="41">
                  <c:v>2.1669046305032835</c:v>
                </c:pt>
                <c:pt idx="42">
                  <c:v>2.0856012850511592</c:v>
                </c:pt>
                <c:pt idx="43">
                  <c:v>1.8030836641683428</c:v>
                </c:pt>
                <c:pt idx="44">
                  <c:v>1.424538696039559</c:v>
                </c:pt>
                <c:pt idx="45">
                  <c:v>1.1010039800825582</c:v>
                </c:pt>
                <c:pt idx="46">
                  <c:v>0.93535743533139815</c:v>
                </c:pt>
                <c:pt idx="47">
                  <c:v>0.97891066402753879</c:v>
                </c:pt>
                <c:pt idx="48">
                  <c:v>1.1045187037563087</c:v>
                </c:pt>
                <c:pt idx="49">
                  <c:v>1.0869400246568515</c:v>
                </c:pt>
                <c:pt idx="50">
                  <c:v>1.0657237233074854</c:v>
                </c:pt>
                <c:pt idx="51">
                  <c:v>0.96747075893254542</c:v>
                </c:pt>
                <c:pt idx="52">
                  <c:v>0.96747075893254542</c:v>
                </c:pt>
                <c:pt idx="53">
                  <c:v>0.9674707589325453</c:v>
                </c:pt>
                <c:pt idx="54">
                  <c:v>0.95352502800067795</c:v>
                </c:pt>
                <c:pt idx="55">
                  <c:v>0.97162993359562766</c:v>
                </c:pt>
                <c:pt idx="56">
                  <c:v>0.89591851019856528</c:v>
                </c:pt>
                <c:pt idx="57">
                  <c:v>0.82206631458442492</c:v>
                </c:pt>
                <c:pt idx="58">
                  <c:v>0.7646425646686007</c:v>
                </c:pt>
                <c:pt idx="59">
                  <c:v>0.77773920938624519</c:v>
                </c:pt>
                <c:pt idx="60">
                  <c:v>0.81072751063716131</c:v>
                </c:pt>
                <c:pt idx="61">
                  <c:v>0.81072751063716131</c:v>
                </c:pt>
                <c:pt idx="62">
                  <c:v>0.78019361737939807</c:v>
                </c:pt>
                <c:pt idx="63">
                  <c:v>0.60563947588613343</c:v>
                </c:pt>
                <c:pt idx="64">
                  <c:v>0.60120255664887234</c:v>
                </c:pt>
                <c:pt idx="65">
                  <c:v>0.55905182389489194</c:v>
                </c:pt>
                <c:pt idx="66">
                  <c:v>0.47566770103403161</c:v>
                </c:pt>
                <c:pt idx="67">
                  <c:v>0.42078296629933587</c:v>
                </c:pt>
                <c:pt idx="68">
                  <c:v>0.37296672012895676</c:v>
                </c:pt>
                <c:pt idx="69">
                  <c:v>0.35065580993751222</c:v>
                </c:pt>
                <c:pt idx="70">
                  <c:v>0.35065580993751222</c:v>
                </c:pt>
                <c:pt idx="71">
                  <c:v>0.36386892741341859</c:v>
                </c:pt>
                <c:pt idx="72">
                  <c:v>0.37831892791654065</c:v>
                </c:pt>
                <c:pt idx="73">
                  <c:v>0.37831892791654065</c:v>
                </c:pt>
                <c:pt idx="74">
                  <c:v>0.37831892791654054</c:v>
                </c:pt>
                <c:pt idx="75">
                  <c:v>0.36746452160113119</c:v>
                </c:pt>
                <c:pt idx="76">
                  <c:v>0.3526853269480692</c:v>
                </c:pt>
                <c:pt idx="77">
                  <c:v>0.3526853269480692</c:v>
                </c:pt>
                <c:pt idx="78">
                  <c:v>0.35397380320806104</c:v>
                </c:pt>
                <c:pt idx="79">
                  <c:v>0.29651718587573811</c:v>
                </c:pt>
                <c:pt idx="80">
                  <c:v>0.30677729611365301</c:v>
                </c:pt>
                <c:pt idx="81">
                  <c:v>0.30282718967845629</c:v>
                </c:pt>
                <c:pt idx="82">
                  <c:v>0.27765933711345708</c:v>
                </c:pt>
                <c:pt idx="83">
                  <c:v>0.26556657349878054</c:v>
                </c:pt>
                <c:pt idx="84">
                  <c:v>0.28112469067668361</c:v>
                </c:pt>
                <c:pt idx="85">
                  <c:v>0.28112469067668361</c:v>
                </c:pt>
                <c:pt idx="86">
                  <c:v>0.29106867383989732</c:v>
                </c:pt>
                <c:pt idx="87">
                  <c:v>0.31073485428423919</c:v>
                </c:pt>
                <c:pt idx="88">
                  <c:v>0.28900514419443213</c:v>
                </c:pt>
                <c:pt idx="89">
                  <c:v>0.2868321731854514</c:v>
                </c:pt>
                <c:pt idx="90">
                  <c:v>0.28833294760641598</c:v>
                </c:pt>
                <c:pt idx="91">
                  <c:v>0.28833294760641592</c:v>
                </c:pt>
                <c:pt idx="92">
                  <c:v>0.30072620588072685</c:v>
                </c:pt>
                <c:pt idx="93">
                  <c:v>0.33407534581901693</c:v>
                </c:pt>
                <c:pt idx="94">
                  <c:v>0.34837086752950808</c:v>
                </c:pt>
                <c:pt idx="95">
                  <c:v>0.50946393208972163</c:v>
                </c:pt>
                <c:pt idx="96">
                  <c:v>0.62576456585375773</c:v>
                </c:pt>
                <c:pt idx="97">
                  <c:v>0.52077517758273839</c:v>
                </c:pt>
                <c:pt idx="98">
                  <c:v>0.59772104271734838</c:v>
                </c:pt>
                <c:pt idx="99">
                  <c:v>0.72782649664163246</c:v>
                </c:pt>
                <c:pt idx="100">
                  <c:v>0.83440609923269993</c:v>
                </c:pt>
                <c:pt idx="101">
                  <c:v>0.83440609923269982</c:v>
                </c:pt>
                <c:pt idx="102">
                  <c:v>0.8380832636057749</c:v>
                </c:pt>
                <c:pt idx="103">
                  <c:v>0.71633612965997462</c:v>
                </c:pt>
                <c:pt idx="104">
                  <c:v>0.5617493082682673</c:v>
                </c:pt>
                <c:pt idx="105">
                  <c:v>0.54468319951576438</c:v>
                </c:pt>
                <c:pt idx="106">
                  <c:v>0.62886151216820063</c:v>
                </c:pt>
                <c:pt idx="107">
                  <c:v>0.76750814477221352</c:v>
                </c:pt>
                <c:pt idx="108">
                  <c:v>0.72080942250322355</c:v>
                </c:pt>
                <c:pt idx="109">
                  <c:v>0.63687725872781298</c:v>
                </c:pt>
                <c:pt idx="110">
                  <c:v>0.59039749158818589</c:v>
                </c:pt>
                <c:pt idx="111">
                  <c:v>0.57587616385679441</c:v>
                </c:pt>
                <c:pt idx="112">
                  <c:v>0.56921863595093558</c:v>
                </c:pt>
                <c:pt idx="113">
                  <c:v>0.58120218618148145</c:v>
                </c:pt>
                <c:pt idx="114">
                  <c:v>0.63514862354833124</c:v>
                </c:pt>
                <c:pt idx="115">
                  <c:v>0.70246222168993655</c:v>
                </c:pt>
                <c:pt idx="116">
                  <c:v>0.70526568870057482</c:v>
                </c:pt>
                <c:pt idx="117">
                  <c:v>0.69933671289455412</c:v>
                </c:pt>
                <c:pt idx="118">
                  <c:v>0.6781527155331134</c:v>
                </c:pt>
                <c:pt idx="119">
                  <c:v>0.76330481921276105</c:v>
                </c:pt>
                <c:pt idx="120">
                  <c:v>0.87049246306558792</c:v>
                </c:pt>
                <c:pt idx="121">
                  <c:v>0.85318358227555147</c:v>
                </c:pt>
                <c:pt idx="122">
                  <c:v>0.87291832893388854</c:v>
                </c:pt>
                <c:pt idx="123">
                  <c:v>0.80919017693420814</c:v>
                </c:pt>
                <c:pt idx="124">
                  <c:v>0.80269934663794462</c:v>
                </c:pt>
              </c:numCache>
            </c:numRef>
          </c:val>
          <c:smooth val="0"/>
          <c:extLst>
            <c:ext xmlns:c16="http://schemas.microsoft.com/office/drawing/2014/chart" uri="{C3380CC4-5D6E-409C-BE32-E72D297353CC}">
              <c16:uniqueId val="{00000000-71BB-4242-A98C-3776ED0CFABB}"/>
            </c:ext>
          </c:extLst>
        </c:ser>
        <c:ser>
          <c:idx val="2"/>
          <c:order val="1"/>
          <c:tx>
            <c:v>Vol. (nat'l)</c:v>
          </c:tx>
          <c:spPr>
            <a:ln w="25400">
              <a:solidFill>
                <a:schemeClr val="accent3"/>
              </a:solidFill>
              <a:prstDash val="solid"/>
            </a:ln>
          </c:spPr>
          <c:marker>
            <c:symbol val="none"/>
          </c:marker>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Prices'!$O$26:$O$241</c:f>
              <c:numCache>
                <c:formatCode>0.0</c:formatCode>
                <c:ptCount val="216"/>
                <c:pt idx="0">
                  <c:v>0.89257757561731121</c:v>
                </c:pt>
                <c:pt idx="1">
                  <c:v>1.0200886578483557</c:v>
                </c:pt>
                <c:pt idx="2">
                  <c:v>0.97758496377134074</c:v>
                </c:pt>
                <c:pt idx="3">
                  <c:v>0.89672740382047655</c:v>
                </c:pt>
                <c:pt idx="4">
                  <c:v>0.85616116412383592</c:v>
                </c:pt>
                <c:pt idx="5">
                  <c:v>0.76862348898897981</c:v>
                </c:pt>
                <c:pt idx="6">
                  <c:v>0.73873951861280707</c:v>
                </c:pt>
                <c:pt idx="7">
                  <c:v>0.72803314877783887</c:v>
                </c:pt>
                <c:pt idx="8">
                  <c:v>0.72803314877783887</c:v>
                </c:pt>
                <c:pt idx="9">
                  <c:v>0.73212645315198221</c:v>
                </c:pt>
                <c:pt idx="10">
                  <c:v>0.73212645315198221</c:v>
                </c:pt>
                <c:pt idx="11">
                  <c:v>0.71059332217692384</c:v>
                </c:pt>
                <c:pt idx="12">
                  <c:v>0.79451276014313432</c:v>
                </c:pt>
                <c:pt idx="13">
                  <c:v>0.80089347354741014</c:v>
                </c:pt>
                <c:pt idx="14">
                  <c:v>0.81183183938331149</c:v>
                </c:pt>
                <c:pt idx="15">
                  <c:v>0.81716432856812216</c:v>
                </c:pt>
                <c:pt idx="16">
                  <c:v>0.81716432856812216</c:v>
                </c:pt>
                <c:pt idx="17">
                  <c:v>0.81716432856812216</c:v>
                </c:pt>
                <c:pt idx="18">
                  <c:v>0.822430057324954</c:v>
                </c:pt>
                <c:pt idx="19">
                  <c:v>0.822430057324954</c:v>
                </c:pt>
                <c:pt idx="20">
                  <c:v>0.822430057324954</c:v>
                </c:pt>
                <c:pt idx="21">
                  <c:v>0.78602778950500596</c:v>
                </c:pt>
                <c:pt idx="22">
                  <c:v>0.7248399975076103</c:v>
                </c:pt>
                <c:pt idx="23">
                  <c:v>0.7248399975076103</c:v>
                </c:pt>
                <c:pt idx="24">
                  <c:v>0.79567748482312906</c:v>
                </c:pt>
                <c:pt idx="25">
                  <c:v>0.7914675510409962</c:v>
                </c:pt>
                <c:pt idx="26">
                  <c:v>0.70726887539833716</c:v>
                </c:pt>
                <c:pt idx="27">
                  <c:v>0.71006747253921054</c:v>
                </c:pt>
                <c:pt idx="28">
                  <c:v>0.72829465096376611</c:v>
                </c:pt>
                <c:pt idx="29">
                  <c:v>0.71926031035333426</c:v>
                </c:pt>
                <c:pt idx="30">
                  <c:v>0.69901341742989309</c:v>
                </c:pt>
                <c:pt idx="31">
                  <c:v>0.70256170888892844</c:v>
                </c:pt>
                <c:pt idx="32">
                  <c:v>0.70367688620462476</c:v>
                </c:pt>
                <c:pt idx="33">
                  <c:v>0.70615074949707113</c:v>
                </c:pt>
                <c:pt idx="34">
                  <c:v>0.57928816895971802</c:v>
                </c:pt>
                <c:pt idx="35">
                  <c:v>0.55776835466699914</c:v>
                </c:pt>
                <c:pt idx="36">
                  <c:v>0.68792960819175608</c:v>
                </c:pt>
                <c:pt idx="37">
                  <c:v>0.65270134945078384</c:v>
                </c:pt>
                <c:pt idx="38">
                  <c:v>0.65270134945078384</c:v>
                </c:pt>
                <c:pt idx="39">
                  <c:v>0.65458577379786687</c:v>
                </c:pt>
                <c:pt idx="40">
                  <c:v>0.65458577379786687</c:v>
                </c:pt>
                <c:pt idx="41">
                  <c:v>0.65458577379786687</c:v>
                </c:pt>
                <c:pt idx="42">
                  <c:v>0.84020193613333272</c:v>
                </c:pt>
                <c:pt idx="43">
                  <c:v>1.0474173829588549</c:v>
                </c:pt>
                <c:pt idx="44">
                  <c:v>1.0886542877997538</c:v>
                </c:pt>
                <c:pt idx="45">
                  <c:v>1.0801741750539695</c:v>
                </c:pt>
                <c:pt idx="46">
                  <c:v>1.0608322132417083</c:v>
                </c:pt>
                <c:pt idx="47">
                  <c:v>1.0608322132417085</c:v>
                </c:pt>
                <c:pt idx="48">
                  <c:v>1.0651783171031317</c:v>
                </c:pt>
                <c:pt idx="49">
                  <c:v>1.0651783171031315</c:v>
                </c:pt>
                <c:pt idx="50">
                  <c:v>1.0624512860813615</c:v>
                </c:pt>
                <c:pt idx="51">
                  <c:v>1.0596108312118346</c:v>
                </c:pt>
                <c:pt idx="52">
                  <c:v>1.0596108312118346</c:v>
                </c:pt>
                <c:pt idx="53">
                  <c:v>1.0596108312118346</c:v>
                </c:pt>
                <c:pt idx="54">
                  <c:v>1.0641661177475914</c:v>
                </c:pt>
                <c:pt idx="55">
                  <c:v>1.0267109955908453</c:v>
                </c:pt>
                <c:pt idx="56">
                  <c:v>0.96742374340690174</c:v>
                </c:pt>
                <c:pt idx="57">
                  <c:v>0.92683947232557706</c:v>
                </c:pt>
                <c:pt idx="58">
                  <c:v>0.92683947232557706</c:v>
                </c:pt>
                <c:pt idx="59">
                  <c:v>0.90568335393553656</c:v>
                </c:pt>
                <c:pt idx="60">
                  <c:v>1.2740003738583965</c:v>
                </c:pt>
                <c:pt idx="61">
                  <c:v>0.85705479695928455</c:v>
                </c:pt>
                <c:pt idx="62">
                  <c:v>0.85705479695928455</c:v>
                </c:pt>
                <c:pt idx="63">
                  <c:v>0.86187156183795854</c:v>
                </c:pt>
                <c:pt idx="64">
                  <c:v>0.79975469251630416</c:v>
                </c:pt>
                <c:pt idx="65">
                  <c:v>0.67552095387299527</c:v>
                </c:pt>
                <c:pt idx="66">
                  <c:v>0.6260925295661609</c:v>
                </c:pt>
                <c:pt idx="67">
                  <c:v>0.59221306368054716</c:v>
                </c:pt>
                <c:pt idx="68">
                  <c:v>0.56104395506578153</c:v>
                </c:pt>
                <c:pt idx="69">
                  <c:v>0.56104929590001984</c:v>
                </c:pt>
                <c:pt idx="70">
                  <c:v>0.56104929590001984</c:v>
                </c:pt>
                <c:pt idx="71">
                  <c:v>0.4460951738596351</c:v>
                </c:pt>
                <c:pt idx="72">
                  <c:v>0.35730120969895501</c:v>
                </c:pt>
                <c:pt idx="73">
                  <c:v>0.35730120969895501</c:v>
                </c:pt>
                <c:pt idx="74">
                  <c:v>0.35730120969895501</c:v>
                </c:pt>
                <c:pt idx="75">
                  <c:v>0.35973903348703068</c:v>
                </c:pt>
                <c:pt idx="76">
                  <c:v>0.35973903348703068</c:v>
                </c:pt>
                <c:pt idx="77">
                  <c:v>0.35979371338268157</c:v>
                </c:pt>
                <c:pt idx="78">
                  <c:v>0.3634131046269426</c:v>
                </c:pt>
                <c:pt idx="79">
                  <c:v>0.30923972257075261</c:v>
                </c:pt>
                <c:pt idx="80">
                  <c:v>0.30677729611365301</c:v>
                </c:pt>
                <c:pt idx="81">
                  <c:v>0.30824691566822737</c:v>
                </c:pt>
                <c:pt idx="82">
                  <c:v>0.30824691566822737</c:v>
                </c:pt>
                <c:pt idx="83">
                  <c:v>0.30824691566822737</c:v>
                </c:pt>
                <c:pt idx="84">
                  <c:v>0.27780375185513079</c:v>
                </c:pt>
                <c:pt idx="85">
                  <c:v>0.26921262751241753</c:v>
                </c:pt>
                <c:pt idx="86">
                  <c:v>0.26921262751241759</c:v>
                </c:pt>
                <c:pt idx="87">
                  <c:v>0.27010029641630035</c:v>
                </c:pt>
                <c:pt idx="88">
                  <c:v>0.2701002964163004</c:v>
                </c:pt>
                <c:pt idx="89">
                  <c:v>0.2701002964163004</c:v>
                </c:pt>
                <c:pt idx="90">
                  <c:v>0.27151352566270848</c:v>
                </c:pt>
                <c:pt idx="91">
                  <c:v>0.28833294760641626</c:v>
                </c:pt>
                <c:pt idx="92">
                  <c:v>0.29275911127581272</c:v>
                </c:pt>
                <c:pt idx="93">
                  <c:v>0.30240526695269793</c:v>
                </c:pt>
                <c:pt idx="94">
                  <c:v>0.30240526695269793</c:v>
                </c:pt>
                <c:pt idx="95">
                  <c:v>0.43133664194523647</c:v>
                </c:pt>
                <c:pt idx="96">
                  <c:v>0.51834164871552968</c:v>
                </c:pt>
                <c:pt idx="97">
                  <c:v>0.51834164871552957</c:v>
                </c:pt>
                <c:pt idx="98">
                  <c:v>0.5242516473930372</c:v>
                </c:pt>
                <c:pt idx="99">
                  <c:v>0.58548663265487721</c:v>
                </c:pt>
                <c:pt idx="100">
                  <c:v>0.63807525235441709</c:v>
                </c:pt>
                <c:pt idx="101">
                  <c:v>0.63807525235441709</c:v>
                </c:pt>
                <c:pt idx="102">
                  <c:v>0.64088720158088619</c:v>
                </c:pt>
                <c:pt idx="103">
                  <c:v>0.64088720158088619</c:v>
                </c:pt>
                <c:pt idx="104">
                  <c:v>0.55007322564837235</c:v>
                </c:pt>
                <c:pt idx="105">
                  <c:v>0.51992487226504769</c:v>
                </c:pt>
                <c:pt idx="106">
                  <c:v>0.59172402129212553</c:v>
                </c:pt>
                <c:pt idx="107">
                  <c:v>0.71130674191308707</c:v>
                </c:pt>
                <c:pt idx="108">
                  <c:v>0.75270364473787899</c:v>
                </c:pt>
                <c:pt idx="109">
                  <c:v>0.65123898452938345</c:v>
                </c:pt>
                <c:pt idx="110">
                  <c:v>0.59238202097167536</c:v>
                </c:pt>
                <c:pt idx="111">
                  <c:v>0.56208557033751516</c:v>
                </c:pt>
                <c:pt idx="112">
                  <c:v>0.55423919816275291</c:v>
                </c:pt>
                <c:pt idx="113">
                  <c:v>0.57221452350857249</c:v>
                </c:pt>
                <c:pt idx="114">
                  <c:v>0.61306168833095542</c:v>
                </c:pt>
                <c:pt idx="115">
                  <c:v>0.61870009759160749</c:v>
                </c:pt>
                <c:pt idx="116">
                  <c:v>0.70526568870057527</c:v>
                </c:pt>
                <c:pt idx="117">
                  <c:v>0.69933671289455412</c:v>
                </c:pt>
                <c:pt idx="118">
                  <c:v>0.69570306890269595</c:v>
                </c:pt>
                <c:pt idx="119">
                  <c:v>0.71323240640188013</c:v>
                </c:pt>
                <c:pt idx="120">
                  <c:v>0.82289304089298709</c:v>
                </c:pt>
                <c:pt idx="121">
                  <c:v>0.82289304089298698</c:v>
                </c:pt>
                <c:pt idx="122">
                  <c:v>0.85433095126731462</c:v>
                </c:pt>
                <c:pt idx="123">
                  <c:v>0.77601482208663863</c:v>
                </c:pt>
                <c:pt idx="124">
                  <c:v>0.77590386772259978</c:v>
                </c:pt>
              </c:numCache>
            </c:numRef>
          </c:val>
          <c:smooth val="0"/>
          <c:extLst>
            <c:ext xmlns:c16="http://schemas.microsoft.com/office/drawing/2014/chart" uri="{C3380CC4-5D6E-409C-BE32-E72D297353CC}">
              <c16:uniqueId val="{00000001-71BB-4242-A98C-3776ED0CFABB}"/>
            </c:ext>
          </c:extLst>
        </c:ser>
        <c:ser>
          <c:idx val="1"/>
          <c:order val="2"/>
          <c:tx>
            <c:v>Vol. (west)</c:v>
          </c:tx>
          <c:spPr>
            <a:ln w="25400">
              <a:solidFill>
                <a:schemeClr val="accent3">
                  <a:lumMod val="50000"/>
                </a:schemeClr>
              </a:solidFill>
              <a:prstDash val="solid"/>
            </a:ln>
          </c:spPr>
          <c:marker>
            <c:symbol val="none"/>
          </c:marker>
          <c:dPt>
            <c:idx val="68"/>
            <c:bubble3D val="0"/>
            <c:spPr>
              <a:ln w="25400">
                <a:solidFill>
                  <a:schemeClr val="accent3">
                    <a:lumMod val="50000"/>
                  </a:schemeClr>
                </a:solidFill>
              </a:ln>
            </c:spPr>
            <c:extLst>
              <c:ext xmlns:c16="http://schemas.microsoft.com/office/drawing/2014/chart" uri="{C3380CC4-5D6E-409C-BE32-E72D297353CC}">
                <c16:uniqueId val="{00000003-71BB-4242-A98C-3776ED0CFABB}"/>
              </c:ext>
            </c:extLst>
          </c:dPt>
          <c:cat>
            <c:numRef>
              <c:f>'REC Prices'!$A$26:$A$241</c:f>
              <c:numCache>
                <c:formatCode>mmm\-yyyy</c:formatCode>
                <c:ptCount val="216"/>
                <c:pt idx="0">
                  <c:v>40207</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numCache>
            </c:numRef>
          </c:cat>
          <c:val>
            <c:numRef>
              <c:f>'REC Prices'!$P$26:$P$241</c:f>
              <c:numCache>
                <c:formatCode>0.0</c:formatCode>
                <c:ptCount val="216"/>
                <c:pt idx="0">
                  <c:v>5.1004432892417775</c:v>
                </c:pt>
                <c:pt idx="1">
                  <c:v>4.8879248188567042</c:v>
                </c:pt>
                <c:pt idx="2">
                  <c:v>4.2503694077014824</c:v>
                </c:pt>
                <c:pt idx="3">
                  <c:v>3.7363641825853189</c:v>
                </c:pt>
                <c:pt idx="4">
                  <c:v>6.6187022662939929</c:v>
                </c:pt>
                <c:pt idx="5">
                  <c:v>6.6187022662939929</c:v>
                </c:pt>
                <c:pt idx="6">
                  <c:v>6.6379492976802954</c:v>
                </c:pt>
                <c:pt idx="7">
                  <c:v>5.995567107582203</c:v>
                </c:pt>
                <c:pt idx="8">
                  <c:v>5.3531849174841089</c:v>
                </c:pt>
                <c:pt idx="9">
                  <c:v>5.3832827437645756</c:v>
                </c:pt>
                <c:pt idx="10">
                  <c:v>4.7372888145128256</c:v>
                </c:pt>
                <c:pt idx="11">
                  <c:v>4.4681246773245977</c:v>
                </c:pt>
                <c:pt idx="12">
                  <c:v>7.5770971675775742</c:v>
                </c:pt>
                <c:pt idx="13">
                  <c:v>7.5770971675775742</c:v>
                </c:pt>
                <c:pt idx="14">
                  <c:v>7.445321564663181</c:v>
                </c:pt>
                <c:pt idx="15">
                  <c:v>6.101493653308645</c:v>
                </c:pt>
                <c:pt idx="16">
                  <c:v>5.6864260578454715</c:v>
                </c:pt>
                <c:pt idx="17">
                  <c:v>5.1208964590268984</c:v>
                </c:pt>
                <c:pt idx="18">
                  <c:v>4.2327733616990963</c:v>
                </c:pt>
                <c:pt idx="19">
                  <c:v>3.8380069341831184</c:v>
                </c:pt>
                <c:pt idx="20">
                  <c:v>3.8380069341831184</c:v>
                </c:pt>
                <c:pt idx="21">
                  <c:v>3.8438484716312677</c:v>
                </c:pt>
                <c:pt idx="22">
                  <c:v>2.8060093842908258</c:v>
                </c:pt>
                <c:pt idx="23">
                  <c:v>2.1989808464332126</c:v>
                </c:pt>
                <c:pt idx="24">
                  <c:v>2.5517939538519543</c:v>
                </c:pt>
                <c:pt idx="25">
                  <c:v>2.3996622558157865</c:v>
                </c:pt>
                <c:pt idx="26">
                  <c:v>2.210215235619803</c:v>
                </c:pt>
                <c:pt idx="27">
                  <c:v>2.2189608516850323</c:v>
                </c:pt>
                <c:pt idx="28">
                  <c:v>1.8156888360309691</c:v>
                </c:pt>
                <c:pt idx="29">
                  <c:v>1.3757557280447206</c:v>
                </c:pt>
                <c:pt idx="30">
                  <c:v>1.3828198714639228</c:v>
                </c:pt>
                <c:pt idx="31">
                  <c:v>1.4322755611165592</c:v>
                </c:pt>
                <c:pt idx="32">
                  <c:v>1.4302149073810324</c:v>
                </c:pt>
                <c:pt idx="33">
                  <c:v>0.98198327138481667</c:v>
                </c:pt>
                <c:pt idx="34">
                  <c:v>0.84371258381468262</c:v>
                </c:pt>
                <c:pt idx="35">
                  <c:v>0.63943204678570775</c:v>
                </c:pt>
                <c:pt idx="36">
                  <c:v>0.74272912178882355</c:v>
                </c:pt>
                <c:pt idx="37">
                  <c:v>0.74272912178882367</c:v>
                </c:pt>
                <c:pt idx="38">
                  <c:v>0.74272912178882367</c:v>
                </c:pt>
                <c:pt idx="39">
                  <c:v>0.74487346673550425</c:v>
                </c:pt>
                <c:pt idx="40">
                  <c:v>0.74487346673550425</c:v>
                </c:pt>
                <c:pt idx="41">
                  <c:v>0.74487346673550436</c:v>
                </c:pt>
                <c:pt idx="42">
                  <c:v>0.75550591546844081</c:v>
                </c:pt>
                <c:pt idx="43">
                  <c:v>1.0721595258633945</c:v>
                </c:pt>
                <c:pt idx="44">
                  <c:v>1.1340148831247439</c:v>
                </c:pt>
                <c:pt idx="45">
                  <c:v>1.1406797991846325</c:v>
                </c:pt>
                <c:pt idx="46">
                  <c:v>1.1406797991846325</c:v>
                </c:pt>
                <c:pt idx="47">
                  <c:v>1.1406797991846325</c:v>
                </c:pt>
                <c:pt idx="48">
                  <c:v>1.1453530291431517</c:v>
                </c:pt>
                <c:pt idx="49">
                  <c:v>1.1453530291431517</c:v>
                </c:pt>
                <c:pt idx="50">
                  <c:v>1.1453530291431517</c:v>
                </c:pt>
                <c:pt idx="51">
                  <c:v>1.1517509034911249</c:v>
                </c:pt>
                <c:pt idx="52">
                  <c:v>1.1517509034911249</c:v>
                </c:pt>
                <c:pt idx="53">
                  <c:v>1.1517509034911249</c:v>
                </c:pt>
                <c:pt idx="54">
                  <c:v>1.1567023018995564</c:v>
                </c:pt>
                <c:pt idx="55">
                  <c:v>1.1256539769538312</c:v>
                </c:pt>
                <c:pt idx="56">
                  <c:v>1.1220012328425693</c:v>
                </c:pt>
                <c:pt idx="57">
                  <c:v>1.1237928601947618</c:v>
                </c:pt>
                <c:pt idx="58">
                  <c:v>1.123792860194762</c:v>
                </c:pt>
                <c:pt idx="59">
                  <c:v>1.1766831561698632</c:v>
                </c:pt>
                <c:pt idx="61">
                  <c:v>1.2740003738583965</c:v>
                </c:pt>
                <c:pt idx="62">
                  <c:v>1.2740003738583965</c:v>
                </c:pt>
                <c:pt idx="63">
                  <c:v>1.1541031970557432</c:v>
                </c:pt>
                <c:pt idx="64">
                  <c:v>1.0016345178116814</c:v>
                </c:pt>
                <c:pt idx="65">
                  <c:v>1.0016345178116814</c:v>
                </c:pt>
                <c:pt idx="66">
                  <c:v>1.0052037528261908</c:v>
                </c:pt>
                <c:pt idx="67">
                  <c:v>1.0052037528261908</c:v>
                </c:pt>
                <c:pt idx="68">
                  <c:v>0.66517711339238406</c:v>
                </c:pt>
                <c:pt idx="69">
                  <c:v>0.63118045788752142</c:v>
                </c:pt>
                <c:pt idx="70">
                  <c:v>0.63118045788752142</c:v>
                </c:pt>
                <c:pt idx="71">
                  <c:v>0.63118045788752142</c:v>
                </c:pt>
                <c:pt idx="72">
                  <c:v>0.63053154652756704</c:v>
                </c:pt>
                <c:pt idx="73">
                  <c:v>0.63053154652756704</c:v>
                </c:pt>
                <c:pt idx="74">
                  <c:v>0.63053154652756704</c:v>
                </c:pt>
                <c:pt idx="75">
                  <c:v>0.63483358850652416</c:v>
                </c:pt>
                <c:pt idx="76">
                  <c:v>0.63483358850652416</c:v>
                </c:pt>
                <c:pt idx="77">
                  <c:v>0.63483358850652416</c:v>
                </c:pt>
                <c:pt idx="78">
                  <c:v>0.63715284577450937</c:v>
                </c:pt>
                <c:pt idx="79">
                  <c:v>0.63715284577450937</c:v>
                </c:pt>
                <c:pt idx="80">
                  <c:v>0.63715284577450937</c:v>
                </c:pt>
                <c:pt idx="81">
                  <c:v>0.64020513254170242</c:v>
                </c:pt>
                <c:pt idx="82">
                  <c:v>0.64020513254170253</c:v>
                </c:pt>
                <c:pt idx="83">
                  <c:v>0.69339534875888098</c:v>
                </c:pt>
                <c:pt idx="84">
                  <c:v>2.6206538961385766</c:v>
                </c:pt>
                <c:pt idx="85">
                  <c:v>2.6206538961385766</c:v>
                </c:pt>
                <c:pt idx="86">
                  <c:v>2.6206538961385766</c:v>
                </c:pt>
                <c:pt idx="87">
                  <c:v>2.6292949208666387</c:v>
                </c:pt>
                <c:pt idx="88">
                  <c:v>2.6292949208666387</c:v>
                </c:pt>
                <c:pt idx="89">
                  <c:v>2.6292949208666387</c:v>
                </c:pt>
                <c:pt idx="90">
                  <c:v>2.6430520197254803</c:v>
                </c:pt>
                <c:pt idx="91">
                  <c:v>2.6430520197254803</c:v>
                </c:pt>
                <c:pt idx="92">
                  <c:v>2.6430520197254803</c:v>
                </c:pt>
                <c:pt idx="93">
                  <c:v>2.6611663491837416</c:v>
                </c:pt>
                <c:pt idx="94">
                  <c:v>2.6611663491837416</c:v>
                </c:pt>
                <c:pt idx="95">
                  <c:v>2.6611663491837416</c:v>
                </c:pt>
                <c:pt idx="96">
                  <c:v>2.6768817539299632</c:v>
                </c:pt>
                <c:pt idx="97">
                  <c:v>2.6768817539299632</c:v>
                </c:pt>
                <c:pt idx="98">
                  <c:v>2.6768817539299632</c:v>
                </c:pt>
                <c:pt idx="99">
                  <c:v>2.6995491445763826</c:v>
                </c:pt>
                <c:pt idx="100">
                  <c:v>2.6995491445763826</c:v>
                </c:pt>
                <c:pt idx="101">
                  <c:v>2.6995491445763826</c:v>
                </c:pt>
                <c:pt idx="102">
                  <c:v>2.7114458528422132</c:v>
                </c:pt>
                <c:pt idx="103">
                  <c:v>2.7114458528422132</c:v>
                </c:pt>
                <c:pt idx="104">
                  <c:v>2.7114458528422132</c:v>
                </c:pt>
                <c:pt idx="105">
                  <c:v>2.723415997578821</c:v>
                </c:pt>
                <c:pt idx="106">
                  <c:v>2.0549411618094746</c:v>
                </c:pt>
                <c:pt idx="107">
                  <c:v>1.891536201954745</c:v>
                </c:pt>
                <c:pt idx="108">
                  <c:v>1.1162977782129566</c:v>
                </c:pt>
                <c:pt idx="109">
                  <c:v>1.1162977782129566</c:v>
                </c:pt>
                <c:pt idx="110">
                  <c:v>1.1162977782129566</c:v>
                </c:pt>
                <c:pt idx="111">
                  <c:v>1.1234578341136883</c:v>
                </c:pt>
                <c:pt idx="112">
                  <c:v>1.1234578341136883</c:v>
                </c:pt>
                <c:pt idx="113">
                  <c:v>1.1234578341136883</c:v>
                </c:pt>
                <c:pt idx="114">
                  <c:v>1.1282245286713781</c:v>
                </c:pt>
                <c:pt idx="115">
                  <c:v>1.1391252487551597</c:v>
                </c:pt>
                <c:pt idx="116">
                  <c:v>1.2535828096348647</c:v>
                </c:pt>
                <c:pt idx="117">
                  <c:v>1.2577998433355289</c:v>
                </c:pt>
                <c:pt idx="118">
                  <c:v>1.2577998433355289</c:v>
                </c:pt>
              </c:numCache>
            </c:numRef>
          </c:val>
          <c:smooth val="0"/>
          <c:extLst>
            <c:ext xmlns:c16="http://schemas.microsoft.com/office/drawing/2014/chart" uri="{C3380CC4-5D6E-409C-BE32-E72D297353CC}">
              <c16:uniqueId val="{00000004-71BB-4242-A98C-3776ED0CFABB}"/>
            </c:ext>
          </c:extLst>
        </c:ser>
        <c:dLbls>
          <c:showLegendKey val="0"/>
          <c:showVal val="0"/>
          <c:showCatName val="0"/>
          <c:showSerName val="0"/>
          <c:showPercent val="0"/>
          <c:showBubbleSize val="0"/>
        </c:dLbls>
        <c:smooth val="0"/>
        <c:axId val="2079140296"/>
        <c:axId val="2079143672"/>
        <c:extLst/>
      </c:lineChart>
      <c:dateAx>
        <c:axId val="2079140296"/>
        <c:scaling>
          <c:orientation val="minMax"/>
          <c:max val="43831"/>
          <c:min val="40179"/>
        </c:scaling>
        <c:delete val="0"/>
        <c:axPos val="b"/>
        <c:numFmt formatCode="yyyy" sourceLinked="0"/>
        <c:majorTickMark val="out"/>
        <c:minorTickMark val="none"/>
        <c:tickLblPos val="nextTo"/>
        <c:spPr>
          <a:ln w="3175">
            <a:noFill/>
            <a:prstDash val="solid"/>
          </a:ln>
        </c:spPr>
        <c:txPr>
          <a:bodyPr rot="-5400000" vert="horz"/>
          <a:lstStyle/>
          <a:p>
            <a:pPr>
              <a:defRPr sz="1000">
                <a:latin typeface="Arial" panose="020B0604020202020204" pitchFamily="34" charset="0"/>
                <a:cs typeface="Arial" panose="020B0604020202020204" pitchFamily="34" charset="0"/>
              </a:defRPr>
            </a:pPr>
            <a:endParaRPr lang="en-US"/>
          </a:p>
        </c:txPr>
        <c:crossAx val="2079143672"/>
        <c:crosses val="autoZero"/>
        <c:auto val="0"/>
        <c:lblOffset val="0"/>
        <c:baseTimeUnit val="months"/>
        <c:majorUnit val="24"/>
        <c:majorTimeUnit val="months"/>
        <c:minorUnit val="3"/>
        <c:minorTimeUnit val="months"/>
      </c:dateAx>
      <c:valAx>
        <c:axId val="2079143672"/>
        <c:scaling>
          <c:orientation val="minMax"/>
          <c:max val="8"/>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sz="1000">
                <a:latin typeface="Arial" panose="020B0604020202020204" pitchFamily="34" charset="0"/>
                <a:cs typeface="Arial" panose="020B0604020202020204" pitchFamily="34" charset="0"/>
              </a:defRPr>
            </a:pPr>
            <a:endParaRPr lang="en-US"/>
          </a:p>
        </c:txPr>
        <c:crossAx val="2079140296"/>
        <c:crosses val="autoZero"/>
        <c:crossBetween val="midCat"/>
        <c:majorUnit val="2"/>
        <c:minorUnit val="0.5"/>
      </c:valAx>
      <c:spPr>
        <a:noFill/>
        <a:ln w="12700">
          <a:noFill/>
          <a:prstDash val="solid"/>
        </a:ln>
      </c:spPr>
    </c:plotArea>
    <c:legend>
      <c:legendPos val="r"/>
      <c:layout>
        <c:manualLayout>
          <c:xMode val="edge"/>
          <c:yMode val="edge"/>
          <c:x val="0.46582372836559299"/>
          <c:y val="0.10480635452968701"/>
          <c:w val="0.49191148838112098"/>
          <c:h val="0.16443123225271999"/>
        </c:manualLayout>
      </c:layout>
      <c:overlay val="0"/>
      <c:spPr>
        <a:solidFill>
          <a:sysClr val="window" lastClr="FFFFFF"/>
        </a:solidFill>
        <a:ln w="3175">
          <a:solidFill>
            <a:schemeClr val="bg1">
              <a:lumMod val="75000"/>
            </a:schemeClr>
          </a:solidFill>
        </a:ln>
      </c:spPr>
      <c:txPr>
        <a:bodyPr/>
        <a:lstStyle/>
        <a:p>
          <a:pPr>
            <a:defRPr sz="1000">
              <a:latin typeface="Arial" panose="020B0604020202020204" pitchFamily="34" charset="0"/>
              <a:cs typeface="Arial" panose="020B0604020202020204" pitchFamily="34" charset="0"/>
            </a:defRPr>
          </a:pPr>
          <a:endParaRPr lang="en-US"/>
        </a:p>
      </c:txPr>
    </c:legend>
    <c:plotVisOnly val="1"/>
    <c:dispBlanksAs val="span"/>
    <c:showDLblsOverMax val="0"/>
  </c:chart>
  <c:spPr>
    <a:solidFill>
      <a:sysClr val="window" lastClr="FFFFFF"/>
    </a:solidFill>
    <a:ln w="9525">
      <a:noFill/>
    </a:ln>
  </c:spPr>
  <c:txPr>
    <a:bodyPr/>
    <a:lstStyle/>
    <a:p>
      <a:pPr>
        <a:defRPr sz="900" b="0" i="0" u="none" strike="noStrike" baseline="0">
          <a:solidFill>
            <a:srgbClr val="000000"/>
          </a:solidFill>
          <a:latin typeface="+mn-lt"/>
          <a:ea typeface="Arial"/>
          <a:cs typeface="Arial"/>
        </a:defRPr>
      </a:pPr>
      <a:endParaRPr lang="en-US"/>
    </a:p>
  </c:txPr>
  <c:printSettings>
    <c:headerFooter alignWithMargins="0"/>
    <c:pageMargins b="1" l="0.750000000000006" r="0.750000000000006" t="1" header="0.5" footer="0.5"/>
    <c:pageSetup orientation="landscape" horizontalDpi="300" verticalDpi="300"/>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182666730621485E-2"/>
          <c:y val="8.8184566714373983E-2"/>
          <c:w val="0.8932244081865528"/>
          <c:h val="0.76085935458414189"/>
        </c:manualLayout>
      </c:layout>
      <c:bubbleChart>
        <c:varyColors val="0"/>
        <c:ser>
          <c:idx val="1"/>
          <c:order val="0"/>
          <c:tx>
            <c:v>  Utility-Scale Solar (291 PPAs totaling 19.9 GW)</c:v>
          </c:tx>
          <c:spPr>
            <a:noFill/>
            <a:ln w="12700">
              <a:solidFill>
                <a:srgbClr val="FFC000"/>
              </a:solidFill>
            </a:ln>
          </c:spPr>
          <c:invertIfNegative val="0"/>
          <c:xVal>
            <c:numRef>
              <c:f>'Wind &amp; PV PPAs vs Gas'!$J$28:$J$318</c:f>
              <c:numCache>
                <c:formatCode>m/d/yyyy</c:formatCode>
                <c:ptCount val="291"/>
                <c:pt idx="0">
                  <c:v>39630</c:v>
                </c:pt>
                <c:pt idx="1">
                  <c:v>39652</c:v>
                </c:pt>
                <c:pt idx="2">
                  <c:v>39801</c:v>
                </c:pt>
                <c:pt idx="3">
                  <c:v>39867</c:v>
                </c:pt>
                <c:pt idx="4">
                  <c:v>39873</c:v>
                </c:pt>
                <c:pt idx="5">
                  <c:v>39877</c:v>
                </c:pt>
                <c:pt idx="6">
                  <c:v>39934</c:v>
                </c:pt>
                <c:pt idx="7">
                  <c:v>39941</c:v>
                </c:pt>
                <c:pt idx="8">
                  <c:v>39965</c:v>
                </c:pt>
                <c:pt idx="9">
                  <c:v>39965</c:v>
                </c:pt>
                <c:pt idx="10">
                  <c:v>39965</c:v>
                </c:pt>
                <c:pt idx="11">
                  <c:v>39986</c:v>
                </c:pt>
                <c:pt idx="12">
                  <c:v>40042</c:v>
                </c:pt>
                <c:pt idx="13">
                  <c:v>40064</c:v>
                </c:pt>
                <c:pt idx="14">
                  <c:v>40137</c:v>
                </c:pt>
                <c:pt idx="15">
                  <c:v>40170</c:v>
                </c:pt>
                <c:pt idx="16">
                  <c:v>40171</c:v>
                </c:pt>
                <c:pt idx="17">
                  <c:v>40171</c:v>
                </c:pt>
                <c:pt idx="18">
                  <c:v>40171</c:v>
                </c:pt>
                <c:pt idx="19">
                  <c:v>40204</c:v>
                </c:pt>
                <c:pt idx="20">
                  <c:v>40204</c:v>
                </c:pt>
                <c:pt idx="21">
                  <c:v>40204</c:v>
                </c:pt>
                <c:pt idx="22">
                  <c:v>40211</c:v>
                </c:pt>
                <c:pt idx="23">
                  <c:v>40233</c:v>
                </c:pt>
                <c:pt idx="24">
                  <c:v>40243</c:v>
                </c:pt>
                <c:pt idx="25">
                  <c:v>40287</c:v>
                </c:pt>
                <c:pt idx="26">
                  <c:v>40289</c:v>
                </c:pt>
                <c:pt idx="27">
                  <c:v>40297</c:v>
                </c:pt>
                <c:pt idx="28">
                  <c:v>40308</c:v>
                </c:pt>
                <c:pt idx="29">
                  <c:v>40318</c:v>
                </c:pt>
                <c:pt idx="30">
                  <c:v>40330</c:v>
                </c:pt>
                <c:pt idx="31">
                  <c:v>40330</c:v>
                </c:pt>
                <c:pt idx="32">
                  <c:v>40353</c:v>
                </c:pt>
                <c:pt idx="33">
                  <c:v>40359</c:v>
                </c:pt>
                <c:pt idx="34">
                  <c:v>40359</c:v>
                </c:pt>
                <c:pt idx="35">
                  <c:v>40385</c:v>
                </c:pt>
                <c:pt idx="36">
                  <c:v>40388</c:v>
                </c:pt>
                <c:pt idx="37">
                  <c:v>40388</c:v>
                </c:pt>
                <c:pt idx="38">
                  <c:v>40400</c:v>
                </c:pt>
                <c:pt idx="39">
                  <c:v>40400</c:v>
                </c:pt>
                <c:pt idx="40">
                  <c:v>40414</c:v>
                </c:pt>
                <c:pt idx="41">
                  <c:v>40441</c:v>
                </c:pt>
                <c:pt idx="42">
                  <c:v>40492</c:v>
                </c:pt>
                <c:pt idx="43">
                  <c:v>40497</c:v>
                </c:pt>
                <c:pt idx="44">
                  <c:v>40497</c:v>
                </c:pt>
                <c:pt idx="45">
                  <c:v>40513</c:v>
                </c:pt>
                <c:pt idx="46">
                  <c:v>40513</c:v>
                </c:pt>
                <c:pt idx="47">
                  <c:v>40533</c:v>
                </c:pt>
                <c:pt idx="48">
                  <c:v>40542</c:v>
                </c:pt>
                <c:pt idx="49">
                  <c:v>40542</c:v>
                </c:pt>
                <c:pt idx="50">
                  <c:v>40548</c:v>
                </c:pt>
                <c:pt idx="51">
                  <c:v>40550</c:v>
                </c:pt>
                <c:pt idx="52">
                  <c:v>40568</c:v>
                </c:pt>
                <c:pt idx="53">
                  <c:v>40581</c:v>
                </c:pt>
                <c:pt idx="54">
                  <c:v>40585</c:v>
                </c:pt>
                <c:pt idx="55">
                  <c:v>40585</c:v>
                </c:pt>
                <c:pt idx="56">
                  <c:v>40610</c:v>
                </c:pt>
                <c:pt idx="57">
                  <c:v>40697</c:v>
                </c:pt>
                <c:pt idx="58">
                  <c:v>40697</c:v>
                </c:pt>
                <c:pt idx="59">
                  <c:v>40715</c:v>
                </c:pt>
                <c:pt idx="60">
                  <c:v>40732</c:v>
                </c:pt>
                <c:pt idx="61">
                  <c:v>40738</c:v>
                </c:pt>
                <c:pt idx="62">
                  <c:v>40745</c:v>
                </c:pt>
                <c:pt idx="63">
                  <c:v>40815</c:v>
                </c:pt>
                <c:pt idx="64">
                  <c:v>40817</c:v>
                </c:pt>
                <c:pt idx="65">
                  <c:v>40878</c:v>
                </c:pt>
                <c:pt idx="66">
                  <c:v>40885</c:v>
                </c:pt>
                <c:pt idx="67">
                  <c:v>40897</c:v>
                </c:pt>
                <c:pt idx="68">
                  <c:v>40897</c:v>
                </c:pt>
                <c:pt idx="69">
                  <c:v>40897</c:v>
                </c:pt>
                <c:pt idx="70">
                  <c:v>40909</c:v>
                </c:pt>
                <c:pt idx="71">
                  <c:v>40909</c:v>
                </c:pt>
                <c:pt idx="72">
                  <c:v>40942</c:v>
                </c:pt>
                <c:pt idx="73">
                  <c:v>40966</c:v>
                </c:pt>
                <c:pt idx="74">
                  <c:v>41093</c:v>
                </c:pt>
                <c:pt idx="75">
                  <c:v>41093</c:v>
                </c:pt>
                <c:pt idx="76">
                  <c:v>41124</c:v>
                </c:pt>
                <c:pt idx="77">
                  <c:v>41134</c:v>
                </c:pt>
                <c:pt idx="78">
                  <c:v>41137</c:v>
                </c:pt>
                <c:pt idx="79">
                  <c:v>41150</c:v>
                </c:pt>
                <c:pt idx="80">
                  <c:v>41152</c:v>
                </c:pt>
                <c:pt idx="81">
                  <c:v>41169</c:v>
                </c:pt>
                <c:pt idx="82">
                  <c:v>41169</c:v>
                </c:pt>
                <c:pt idx="83">
                  <c:v>41199</c:v>
                </c:pt>
                <c:pt idx="84">
                  <c:v>41207</c:v>
                </c:pt>
                <c:pt idx="85">
                  <c:v>41214</c:v>
                </c:pt>
                <c:pt idx="86">
                  <c:v>41228</c:v>
                </c:pt>
                <c:pt idx="87">
                  <c:v>41255</c:v>
                </c:pt>
                <c:pt idx="88">
                  <c:v>41256</c:v>
                </c:pt>
                <c:pt idx="89">
                  <c:v>41309</c:v>
                </c:pt>
                <c:pt idx="90">
                  <c:v>41333</c:v>
                </c:pt>
                <c:pt idx="91">
                  <c:v>41355</c:v>
                </c:pt>
                <c:pt idx="92">
                  <c:v>41355</c:v>
                </c:pt>
                <c:pt idx="93">
                  <c:v>41358</c:v>
                </c:pt>
                <c:pt idx="94">
                  <c:v>41374</c:v>
                </c:pt>
                <c:pt idx="95">
                  <c:v>41380</c:v>
                </c:pt>
                <c:pt idx="96">
                  <c:v>41426</c:v>
                </c:pt>
                <c:pt idx="97">
                  <c:v>41428</c:v>
                </c:pt>
                <c:pt idx="98">
                  <c:v>41428</c:v>
                </c:pt>
                <c:pt idx="99">
                  <c:v>41458</c:v>
                </c:pt>
                <c:pt idx="100">
                  <c:v>41465</c:v>
                </c:pt>
                <c:pt idx="101">
                  <c:v>41465</c:v>
                </c:pt>
                <c:pt idx="102">
                  <c:v>41472</c:v>
                </c:pt>
                <c:pt idx="103">
                  <c:v>41472</c:v>
                </c:pt>
                <c:pt idx="104">
                  <c:v>41523</c:v>
                </c:pt>
                <c:pt idx="105">
                  <c:v>41536</c:v>
                </c:pt>
                <c:pt idx="106">
                  <c:v>41544</c:v>
                </c:pt>
                <c:pt idx="107">
                  <c:v>41556</c:v>
                </c:pt>
                <c:pt idx="108">
                  <c:v>41569</c:v>
                </c:pt>
                <c:pt idx="109">
                  <c:v>41609</c:v>
                </c:pt>
                <c:pt idx="110">
                  <c:v>41614</c:v>
                </c:pt>
                <c:pt idx="111">
                  <c:v>41627</c:v>
                </c:pt>
                <c:pt idx="112">
                  <c:v>41669</c:v>
                </c:pt>
                <c:pt idx="113">
                  <c:v>41690</c:v>
                </c:pt>
                <c:pt idx="114">
                  <c:v>41715</c:v>
                </c:pt>
                <c:pt idx="115">
                  <c:v>41724</c:v>
                </c:pt>
                <c:pt idx="116">
                  <c:v>41730</c:v>
                </c:pt>
                <c:pt idx="117">
                  <c:v>41760</c:v>
                </c:pt>
                <c:pt idx="118">
                  <c:v>41786</c:v>
                </c:pt>
                <c:pt idx="119">
                  <c:v>41802</c:v>
                </c:pt>
                <c:pt idx="120">
                  <c:v>41838</c:v>
                </c:pt>
                <c:pt idx="121">
                  <c:v>41843</c:v>
                </c:pt>
                <c:pt idx="122">
                  <c:v>41844</c:v>
                </c:pt>
                <c:pt idx="123">
                  <c:v>41844</c:v>
                </c:pt>
                <c:pt idx="124">
                  <c:v>41870</c:v>
                </c:pt>
                <c:pt idx="125">
                  <c:v>41876</c:v>
                </c:pt>
                <c:pt idx="126">
                  <c:v>41885</c:v>
                </c:pt>
                <c:pt idx="127">
                  <c:v>41886</c:v>
                </c:pt>
                <c:pt idx="128">
                  <c:v>41886</c:v>
                </c:pt>
                <c:pt idx="129">
                  <c:v>41915</c:v>
                </c:pt>
                <c:pt idx="130">
                  <c:v>41920</c:v>
                </c:pt>
                <c:pt idx="131">
                  <c:v>41920</c:v>
                </c:pt>
                <c:pt idx="132">
                  <c:v>41920</c:v>
                </c:pt>
                <c:pt idx="133">
                  <c:v>41920</c:v>
                </c:pt>
                <c:pt idx="134">
                  <c:v>41920</c:v>
                </c:pt>
                <c:pt idx="135">
                  <c:v>41920</c:v>
                </c:pt>
                <c:pt idx="136">
                  <c:v>41932</c:v>
                </c:pt>
                <c:pt idx="137">
                  <c:v>41933</c:v>
                </c:pt>
                <c:pt idx="138">
                  <c:v>41934</c:v>
                </c:pt>
                <c:pt idx="139">
                  <c:v>41934</c:v>
                </c:pt>
                <c:pt idx="140">
                  <c:v>41934</c:v>
                </c:pt>
                <c:pt idx="141">
                  <c:v>41934</c:v>
                </c:pt>
                <c:pt idx="142">
                  <c:v>41934</c:v>
                </c:pt>
                <c:pt idx="143">
                  <c:v>41934</c:v>
                </c:pt>
                <c:pt idx="144">
                  <c:v>41934</c:v>
                </c:pt>
                <c:pt idx="145">
                  <c:v>41934</c:v>
                </c:pt>
                <c:pt idx="146">
                  <c:v>41936</c:v>
                </c:pt>
                <c:pt idx="147">
                  <c:v>41950</c:v>
                </c:pt>
                <c:pt idx="148">
                  <c:v>41950</c:v>
                </c:pt>
                <c:pt idx="149">
                  <c:v>41956</c:v>
                </c:pt>
                <c:pt idx="150">
                  <c:v>41961</c:v>
                </c:pt>
                <c:pt idx="151">
                  <c:v>41982</c:v>
                </c:pt>
                <c:pt idx="152">
                  <c:v>42036</c:v>
                </c:pt>
                <c:pt idx="153">
                  <c:v>42065</c:v>
                </c:pt>
                <c:pt idx="154">
                  <c:v>42065</c:v>
                </c:pt>
                <c:pt idx="155">
                  <c:v>42066</c:v>
                </c:pt>
                <c:pt idx="156">
                  <c:v>42067</c:v>
                </c:pt>
                <c:pt idx="157">
                  <c:v>42067</c:v>
                </c:pt>
                <c:pt idx="158">
                  <c:v>42068</c:v>
                </c:pt>
                <c:pt idx="159">
                  <c:v>42086</c:v>
                </c:pt>
                <c:pt idx="160">
                  <c:v>42088</c:v>
                </c:pt>
                <c:pt idx="161">
                  <c:v>42097</c:v>
                </c:pt>
                <c:pt idx="162">
                  <c:v>42097</c:v>
                </c:pt>
                <c:pt idx="163">
                  <c:v>42108</c:v>
                </c:pt>
                <c:pt idx="164">
                  <c:v>42111</c:v>
                </c:pt>
                <c:pt idx="165">
                  <c:v>42124</c:v>
                </c:pt>
                <c:pt idx="166">
                  <c:v>42124</c:v>
                </c:pt>
                <c:pt idx="167">
                  <c:v>42151</c:v>
                </c:pt>
                <c:pt idx="168">
                  <c:v>42156</c:v>
                </c:pt>
                <c:pt idx="169">
                  <c:v>42160</c:v>
                </c:pt>
                <c:pt idx="170">
                  <c:v>42164</c:v>
                </c:pt>
                <c:pt idx="171">
                  <c:v>42174</c:v>
                </c:pt>
                <c:pt idx="172">
                  <c:v>42178</c:v>
                </c:pt>
                <c:pt idx="173">
                  <c:v>42180</c:v>
                </c:pt>
                <c:pt idx="174">
                  <c:v>42185</c:v>
                </c:pt>
                <c:pt idx="175">
                  <c:v>42186</c:v>
                </c:pt>
                <c:pt idx="176">
                  <c:v>42186</c:v>
                </c:pt>
                <c:pt idx="177">
                  <c:v>42200</c:v>
                </c:pt>
                <c:pt idx="178">
                  <c:v>42201</c:v>
                </c:pt>
                <c:pt idx="179">
                  <c:v>42206</c:v>
                </c:pt>
                <c:pt idx="180">
                  <c:v>42221</c:v>
                </c:pt>
                <c:pt idx="181">
                  <c:v>42225</c:v>
                </c:pt>
                <c:pt idx="182">
                  <c:v>42228</c:v>
                </c:pt>
                <c:pt idx="183">
                  <c:v>42232</c:v>
                </c:pt>
                <c:pt idx="184">
                  <c:v>42244</c:v>
                </c:pt>
                <c:pt idx="185">
                  <c:v>42250</c:v>
                </c:pt>
                <c:pt idx="186">
                  <c:v>42270</c:v>
                </c:pt>
                <c:pt idx="187">
                  <c:v>42270</c:v>
                </c:pt>
                <c:pt idx="188">
                  <c:v>42271</c:v>
                </c:pt>
                <c:pt idx="189">
                  <c:v>42278</c:v>
                </c:pt>
                <c:pt idx="190">
                  <c:v>42278</c:v>
                </c:pt>
                <c:pt idx="191">
                  <c:v>42278</c:v>
                </c:pt>
                <c:pt idx="192">
                  <c:v>42285</c:v>
                </c:pt>
                <c:pt idx="193">
                  <c:v>42313</c:v>
                </c:pt>
                <c:pt idx="194">
                  <c:v>42314</c:v>
                </c:pt>
                <c:pt idx="195">
                  <c:v>42317</c:v>
                </c:pt>
                <c:pt idx="196">
                  <c:v>42318</c:v>
                </c:pt>
                <c:pt idx="197">
                  <c:v>42328</c:v>
                </c:pt>
                <c:pt idx="198">
                  <c:v>42338</c:v>
                </c:pt>
                <c:pt idx="199">
                  <c:v>42355</c:v>
                </c:pt>
                <c:pt idx="200">
                  <c:v>42356</c:v>
                </c:pt>
                <c:pt idx="201">
                  <c:v>42356</c:v>
                </c:pt>
                <c:pt idx="202">
                  <c:v>42356</c:v>
                </c:pt>
                <c:pt idx="203">
                  <c:v>42356</c:v>
                </c:pt>
                <c:pt idx="204">
                  <c:v>42375</c:v>
                </c:pt>
                <c:pt idx="205">
                  <c:v>42472</c:v>
                </c:pt>
                <c:pt idx="206">
                  <c:v>42472</c:v>
                </c:pt>
                <c:pt idx="207">
                  <c:v>42509</c:v>
                </c:pt>
                <c:pt idx="208">
                  <c:v>42608</c:v>
                </c:pt>
                <c:pt idx="209">
                  <c:v>42611</c:v>
                </c:pt>
                <c:pt idx="210">
                  <c:v>42628</c:v>
                </c:pt>
                <c:pt idx="211">
                  <c:v>42633</c:v>
                </c:pt>
                <c:pt idx="212">
                  <c:v>42635</c:v>
                </c:pt>
                <c:pt idx="213">
                  <c:v>42692</c:v>
                </c:pt>
                <c:pt idx="214">
                  <c:v>42717</c:v>
                </c:pt>
                <c:pt idx="215">
                  <c:v>42719</c:v>
                </c:pt>
                <c:pt idx="216">
                  <c:v>42738</c:v>
                </c:pt>
                <c:pt idx="217">
                  <c:v>42752</c:v>
                </c:pt>
                <c:pt idx="218">
                  <c:v>42766</c:v>
                </c:pt>
                <c:pt idx="219">
                  <c:v>42817</c:v>
                </c:pt>
                <c:pt idx="220">
                  <c:v>42826</c:v>
                </c:pt>
                <c:pt idx="221">
                  <c:v>42839</c:v>
                </c:pt>
                <c:pt idx="222">
                  <c:v>42877</c:v>
                </c:pt>
                <c:pt idx="223">
                  <c:v>42880</c:v>
                </c:pt>
                <c:pt idx="224">
                  <c:v>42880</c:v>
                </c:pt>
                <c:pt idx="225">
                  <c:v>42893</c:v>
                </c:pt>
                <c:pt idx="226">
                  <c:v>42906</c:v>
                </c:pt>
                <c:pt idx="227">
                  <c:v>42906</c:v>
                </c:pt>
                <c:pt idx="228">
                  <c:v>42906</c:v>
                </c:pt>
                <c:pt idx="229">
                  <c:v>42912</c:v>
                </c:pt>
                <c:pt idx="230">
                  <c:v>42944</c:v>
                </c:pt>
                <c:pt idx="231">
                  <c:v>42944</c:v>
                </c:pt>
                <c:pt idx="232">
                  <c:v>42955</c:v>
                </c:pt>
                <c:pt idx="233">
                  <c:v>43004</c:v>
                </c:pt>
                <c:pt idx="234">
                  <c:v>43004</c:v>
                </c:pt>
                <c:pt idx="235">
                  <c:v>43014</c:v>
                </c:pt>
                <c:pt idx="236">
                  <c:v>43014</c:v>
                </c:pt>
                <c:pt idx="237">
                  <c:v>43038</c:v>
                </c:pt>
                <c:pt idx="238">
                  <c:v>43052</c:v>
                </c:pt>
                <c:pt idx="239">
                  <c:v>43077</c:v>
                </c:pt>
                <c:pt idx="240">
                  <c:v>43083</c:v>
                </c:pt>
                <c:pt idx="241">
                  <c:v>43084</c:v>
                </c:pt>
                <c:pt idx="242">
                  <c:v>43105</c:v>
                </c:pt>
                <c:pt idx="243">
                  <c:v>43109</c:v>
                </c:pt>
                <c:pt idx="244">
                  <c:v>43129</c:v>
                </c:pt>
                <c:pt idx="245">
                  <c:v>43129</c:v>
                </c:pt>
                <c:pt idx="246">
                  <c:v>43132</c:v>
                </c:pt>
                <c:pt idx="247">
                  <c:v>43152</c:v>
                </c:pt>
                <c:pt idx="248">
                  <c:v>43206</c:v>
                </c:pt>
                <c:pt idx="249">
                  <c:v>43227</c:v>
                </c:pt>
                <c:pt idx="250">
                  <c:v>43250</c:v>
                </c:pt>
                <c:pt idx="251">
                  <c:v>43250</c:v>
                </c:pt>
                <c:pt idx="252">
                  <c:v>43250</c:v>
                </c:pt>
                <c:pt idx="253">
                  <c:v>43250</c:v>
                </c:pt>
                <c:pt idx="254">
                  <c:v>43250</c:v>
                </c:pt>
                <c:pt idx="255">
                  <c:v>43250</c:v>
                </c:pt>
                <c:pt idx="256">
                  <c:v>43252</c:v>
                </c:pt>
                <c:pt idx="257">
                  <c:v>43259</c:v>
                </c:pt>
                <c:pt idx="258">
                  <c:v>43278</c:v>
                </c:pt>
                <c:pt idx="259">
                  <c:v>43291</c:v>
                </c:pt>
                <c:pt idx="260">
                  <c:v>43334</c:v>
                </c:pt>
                <c:pt idx="261">
                  <c:v>43334</c:v>
                </c:pt>
                <c:pt idx="262">
                  <c:v>43335</c:v>
                </c:pt>
                <c:pt idx="263">
                  <c:v>43343</c:v>
                </c:pt>
                <c:pt idx="264">
                  <c:v>43374</c:v>
                </c:pt>
                <c:pt idx="265">
                  <c:v>43374</c:v>
                </c:pt>
                <c:pt idx="266">
                  <c:v>43374</c:v>
                </c:pt>
                <c:pt idx="267">
                  <c:v>43391</c:v>
                </c:pt>
                <c:pt idx="268">
                  <c:v>43391</c:v>
                </c:pt>
                <c:pt idx="269">
                  <c:v>43405</c:v>
                </c:pt>
                <c:pt idx="270">
                  <c:v>43445</c:v>
                </c:pt>
                <c:pt idx="271">
                  <c:v>43497</c:v>
                </c:pt>
                <c:pt idx="272">
                  <c:v>43545</c:v>
                </c:pt>
                <c:pt idx="273">
                  <c:v>43546</c:v>
                </c:pt>
                <c:pt idx="274">
                  <c:v>43615</c:v>
                </c:pt>
                <c:pt idx="275">
                  <c:v>43640</c:v>
                </c:pt>
                <c:pt idx="276">
                  <c:v>43640</c:v>
                </c:pt>
                <c:pt idx="277">
                  <c:v>43640</c:v>
                </c:pt>
                <c:pt idx="278">
                  <c:v>43643</c:v>
                </c:pt>
                <c:pt idx="279">
                  <c:v>43643</c:v>
                </c:pt>
                <c:pt idx="280">
                  <c:v>43647</c:v>
                </c:pt>
                <c:pt idx="281">
                  <c:v>43685</c:v>
                </c:pt>
                <c:pt idx="282">
                  <c:v>43696</c:v>
                </c:pt>
                <c:pt idx="283">
                  <c:v>43727</c:v>
                </c:pt>
                <c:pt idx="284">
                  <c:v>43730</c:v>
                </c:pt>
                <c:pt idx="285">
                  <c:v>43730</c:v>
                </c:pt>
                <c:pt idx="286">
                  <c:v>43730</c:v>
                </c:pt>
                <c:pt idx="287">
                  <c:v>43755</c:v>
                </c:pt>
                <c:pt idx="288">
                  <c:v>43755</c:v>
                </c:pt>
                <c:pt idx="289">
                  <c:v>43790</c:v>
                </c:pt>
                <c:pt idx="290">
                  <c:v>43819</c:v>
                </c:pt>
              </c:numCache>
            </c:numRef>
          </c:xVal>
          <c:yVal>
            <c:numRef>
              <c:f>'Wind &amp; PV PPAs vs Gas'!$K$28:$K$318</c:f>
              <c:numCache>
                <c:formatCode>"$"#,##0.00_);\("$"#,##0.00\)</c:formatCode>
                <c:ptCount val="291"/>
                <c:pt idx="0">
                  <c:v>151.33735427251187</c:v>
                </c:pt>
                <c:pt idx="1">
                  <c:v>126.30014831965664</c:v>
                </c:pt>
                <c:pt idx="2">
                  <c:v>167.63078902279526</c:v>
                </c:pt>
                <c:pt idx="3">
                  <c:v>131.65283639309385</c:v>
                </c:pt>
                <c:pt idx="4">
                  <c:v>158.7004164590758</c:v>
                </c:pt>
                <c:pt idx="5">
                  <c:v>146.13533898499966</c:v>
                </c:pt>
                <c:pt idx="6">
                  <c:v>200.0214507217884</c:v>
                </c:pt>
                <c:pt idx="7">
                  <c:v>141.76924550006706</c:v>
                </c:pt>
                <c:pt idx="8">
                  <c:v>128.37639869654916</c:v>
                </c:pt>
                <c:pt idx="9">
                  <c:v>225.16725605603389</c:v>
                </c:pt>
                <c:pt idx="10">
                  <c:v>193.17079491218632</c:v>
                </c:pt>
                <c:pt idx="11">
                  <c:v>164.84180259281709</c:v>
                </c:pt>
                <c:pt idx="12">
                  <c:v>141.75289647536687</c:v>
                </c:pt>
                <c:pt idx="13">
                  <c:v>192.45052978655264</c:v>
                </c:pt>
                <c:pt idx="14">
                  <c:v>116.32141055922037</c:v>
                </c:pt>
                <c:pt idx="15">
                  <c:v>127.11254998695148</c:v>
                </c:pt>
                <c:pt idx="16">
                  <c:v>237.22644404761638</c:v>
                </c:pt>
                <c:pt idx="17">
                  <c:v>237.22644404761638</c:v>
                </c:pt>
                <c:pt idx="18">
                  <c:v>237.22644404761638</c:v>
                </c:pt>
                <c:pt idx="19">
                  <c:v>157.20045193746427</c:v>
                </c:pt>
                <c:pt idx="20">
                  <c:v>158.22232503088154</c:v>
                </c:pt>
                <c:pt idx="21">
                  <c:v>158.22232503088154</c:v>
                </c:pt>
                <c:pt idx="22">
                  <c:v>136.36500710988929</c:v>
                </c:pt>
                <c:pt idx="23">
                  <c:v>140.72823804093093</c:v>
                </c:pt>
                <c:pt idx="24">
                  <c:v>128.26718864196204</c:v>
                </c:pt>
                <c:pt idx="25">
                  <c:v>104.65220316219825</c:v>
                </c:pt>
                <c:pt idx="26">
                  <c:v>138.51898749351307</c:v>
                </c:pt>
                <c:pt idx="27">
                  <c:v>130.57410837477806</c:v>
                </c:pt>
                <c:pt idx="28">
                  <c:v>130.94422828955882</c:v>
                </c:pt>
                <c:pt idx="29">
                  <c:v>156.06019685591352</c:v>
                </c:pt>
                <c:pt idx="30">
                  <c:v>130.57410837477806</c:v>
                </c:pt>
                <c:pt idx="31">
                  <c:v>306.01852533567126</c:v>
                </c:pt>
                <c:pt idx="32">
                  <c:v>126.52211349751329</c:v>
                </c:pt>
                <c:pt idx="33">
                  <c:v>99.894977886307444</c:v>
                </c:pt>
                <c:pt idx="34">
                  <c:v>100.22565274505985</c:v>
                </c:pt>
                <c:pt idx="35">
                  <c:v>133.42376831032129</c:v>
                </c:pt>
                <c:pt idx="36">
                  <c:v>152.45306578827166</c:v>
                </c:pt>
                <c:pt idx="37">
                  <c:v>126.74483178289071</c:v>
                </c:pt>
                <c:pt idx="38">
                  <c:v>132.97171257858943</c:v>
                </c:pt>
                <c:pt idx="39">
                  <c:v>191.34407471857457</c:v>
                </c:pt>
                <c:pt idx="40">
                  <c:v>111.520583299067</c:v>
                </c:pt>
                <c:pt idx="41">
                  <c:v>120.4089656940362</c:v>
                </c:pt>
                <c:pt idx="42">
                  <c:v>129.31187583901232</c:v>
                </c:pt>
                <c:pt idx="43">
                  <c:v>73.383244685399546</c:v>
                </c:pt>
                <c:pt idx="44">
                  <c:v>75.296464647913012</c:v>
                </c:pt>
                <c:pt idx="45">
                  <c:v>136.56086569531081</c:v>
                </c:pt>
                <c:pt idx="46">
                  <c:v>141.7107538747178</c:v>
                </c:pt>
                <c:pt idx="47">
                  <c:v>120.46815202482186</c:v>
                </c:pt>
                <c:pt idx="48">
                  <c:v>105.17137111499036</c:v>
                </c:pt>
                <c:pt idx="49">
                  <c:v>145.36258252045985</c:v>
                </c:pt>
                <c:pt idx="50">
                  <c:v>105.39735399847387</c:v>
                </c:pt>
                <c:pt idx="51">
                  <c:v>117.63671592630719</c:v>
                </c:pt>
                <c:pt idx="52">
                  <c:v>134.52444270949061</c:v>
                </c:pt>
                <c:pt idx="53">
                  <c:v>112.60638719478256</c:v>
                </c:pt>
                <c:pt idx="54">
                  <c:v>112.01496228112461</c:v>
                </c:pt>
                <c:pt idx="55">
                  <c:v>115.54651884929318</c:v>
                </c:pt>
                <c:pt idx="56">
                  <c:v>93.262595968567567</c:v>
                </c:pt>
                <c:pt idx="57">
                  <c:v>110.28624625122863</c:v>
                </c:pt>
                <c:pt idx="58">
                  <c:v>117.0812753224333</c:v>
                </c:pt>
                <c:pt idx="59">
                  <c:v>103.90497969390607</c:v>
                </c:pt>
                <c:pt idx="60">
                  <c:v>122.42266428806329</c:v>
                </c:pt>
                <c:pt idx="61">
                  <c:v>100.20834014225501</c:v>
                </c:pt>
                <c:pt idx="62">
                  <c:v>114.92874286158398</c:v>
                </c:pt>
                <c:pt idx="63">
                  <c:v>83.699379621609054</c:v>
                </c:pt>
                <c:pt idx="64">
                  <c:v>135.67133467948247</c:v>
                </c:pt>
                <c:pt idx="65">
                  <c:v>222.45959204591858</c:v>
                </c:pt>
                <c:pt idx="66">
                  <c:v>103.88580690856658</c:v>
                </c:pt>
                <c:pt idx="67">
                  <c:v>84.399754442982498</c:v>
                </c:pt>
                <c:pt idx="68">
                  <c:v>85.309138616773353</c:v>
                </c:pt>
                <c:pt idx="69">
                  <c:v>112.65941587558196</c:v>
                </c:pt>
                <c:pt idx="70">
                  <c:v>77.541212354123658</c:v>
                </c:pt>
                <c:pt idx="71">
                  <c:v>86.427652695174643</c:v>
                </c:pt>
                <c:pt idx="72">
                  <c:v>85.879215776218274</c:v>
                </c:pt>
                <c:pt idx="73">
                  <c:v>58.794522699203938</c:v>
                </c:pt>
                <c:pt idx="74">
                  <c:v>86.296332952760395</c:v>
                </c:pt>
                <c:pt idx="75">
                  <c:v>89.19997971465547</c:v>
                </c:pt>
                <c:pt idx="76">
                  <c:v>86.904487199122457</c:v>
                </c:pt>
                <c:pt idx="77">
                  <c:v>88.756602592946464</c:v>
                </c:pt>
                <c:pt idx="78">
                  <c:v>86.769143439428589</c:v>
                </c:pt>
                <c:pt idx="79">
                  <c:v>80.197493982001859</c:v>
                </c:pt>
                <c:pt idx="80">
                  <c:v>90.039099949717368</c:v>
                </c:pt>
                <c:pt idx="81">
                  <c:v>81.887763096151588</c:v>
                </c:pt>
                <c:pt idx="82">
                  <c:v>96.523160083449966</c:v>
                </c:pt>
                <c:pt idx="83">
                  <c:v>80.573426425873109</c:v>
                </c:pt>
                <c:pt idx="84">
                  <c:v>54.901991760336529</c:v>
                </c:pt>
                <c:pt idx="85">
                  <c:v>70.352799395844514</c:v>
                </c:pt>
                <c:pt idx="86">
                  <c:v>79.584978198391013</c:v>
                </c:pt>
                <c:pt idx="87">
                  <c:v>79.52783335423733</c:v>
                </c:pt>
                <c:pt idx="88">
                  <c:v>81.917346931758019</c:v>
                </c:pt>
                <c:pt idx="89">
                  <c:v>97.763262106453666</c:v>
                </c:pt>
                <c:pt idx="90">
                  <c:v>78.953860200965707</c:v>
                </c:pt>
                <c:pt idx="91">
                  <c:v>79.733602083143609</c:v>
                </c:pt>
                <c:pt idx="92">
                  <c:v>80.977446275640688</c:v>
                </c:pt>
                <c:pt idx="93">
                  <c:v>74.194010536515549</c:v>
                </c:pt>
                <c:pt idx="94">
                  <c:v>83.337130039285512</c:v>
                </c:pt>
                <c:pt idx="95">
                  <c:v>60.698761735929608</c:v>
                </c:pt>
                <c:pt idx="96">
                  <c:v>58.634220491706792</c:v>
                </c:pt>
                <c:pt idx="97">
                  <c:v>65.512787209685555</c:v>
                </c:pt>
                <c:pt idx="98">
                  <c:v>66.390903366436063</c:v>
                </c:pt>
                <c:pt idx="99">
                  <c:v>56.352092191349129</c:v>
                </c:pt>
                <c:pt idx="100">
                  <c:v>58.438773090067819</c:v>
                </c:pt>
                <c:pt idx="101">
                  <c:v>62.687629647437873</c:v>
                </c:pt>
                <c:pt idx="102">
                  <c:v>78.670558984991999</c:v>
                </c:pt>
                <c:pt idx="103">
                  <c:v>78.670558984991999</c:v>
                </c:pt>
                <c:pt idx="104">
                  <c:v>65.040507791213457</c:v>
                </c:pt>
                <c:pt idx="105">
                  <c:v>95.160948726684538</c:v>
                </c:pt>
                <c:pt idx="106">
                  <c:v>62.333113591428919</c:v>
                </c:pt>
                <c:pt idx="107">
                  <c:v>65.207291656112986</c:v>
                </c:pt>
                <c:pt idx="108">
                  <c:v>62.560606706726162</c:v>
                </c:pt>
                <c:pt idx="109">
                  <c:v>79.041199046276247</c:v>
                </c:pt>
                <c:pt idx="110">
                  <c:v>63.721205111450509</c:v>
                </c:pt>
                <c:pt idx="111">
                  <c:v>53.92403007424307</c:v>
                </c:pt>
                <c:pt idx="112">
                  <c:v>67.053881348404815</c:v>
                </c:pt>
                <c:pt idx="113">
                  <c:v>48.823479317222592</c:v>
                </c:pt>
                <c:pt idx="114">
                  <c:v>62.263534775555229</c:v>
                </c:pt>
                <c:pt idx="115">
                  <c:v>59.525453384689044</c:v>
                </c:pt>
                <c:pt idx="116">
                  <c:v>63.487034634371774</c:v>
                </c:pt>
                <c:pt idx="117">
                  <c:v>42.711283907769975</c:v>
                </c:pt>
                <c:pt idx="118">
                  <c:v>61.911623980991777</c:v>
                </c:pt>
                <c:pt idx="119">
                  <c:v>55.574032405258336</c:v>
                </c:pt>
                <c:pt idx="120">
                  <c:v>52.586582755253126</c:v>
                </c:pt>
                <c:pt idx="121">
                  <c:v>56.058560128948137</c:v>
                </c:pt>
                <c:pt idx="122">
                  <c:v>56.352092191349129</c:v>
                </c:pt>
                <c:pt idx="123">
                  <c:v>56.907199764112939</c:v>
                </c:pt>
                <c:pt idx="124">
                  <c:v>59.500592955618721</c:v>
                </c:pt>
                <c:pt idx="125">
                  <c:v>59.016489038689166</c:v>
                </c:pt>
                <c:pt idx="126">
                  <c:v>49.558829334590243</c:v>
                </c:pt>
                <c:pt idx="127">
                  <c:v>45.407625813318326</c:v>
                </c:pt>
                <c:pt idx="128">
                  <c:v>54.82062266031992</c:v>
                </c:pt>
                <c:pt idx="129">
                  <c:v>57.069760470996783</c:v>
                </c:pt>
                <c:pt idx="130">
                  <c:v>49.493592663280538</c:v>
                </c:pt>
                <c:pt idx="131">
                  <c:v>50.158274798127955</c:v>
                </c:pt>
                <c:pt idx="132">
                  <c:v>50.211643191791445</c:v>
                </c:pt>
                <c:pt idx="133">
                  <c:v>53.486304551894214</c:v>
                </c:pt>
                <c:pt idx="134">
                  <c:v>53.69539689464397</c:v>
                </c:pt>
                <c:pt idx="135">
                  <c:v>57.241351824569087</c:v>
                </c:pt>
                <c:pt idx="136">
                  <c:v>55.214096962219102</c:v>
                </c:pt>
                <c:pt idx="137">
                  <c:v>60.350373170382099</c:v>
                </c:pt>
                <c:pt idx="138">
                  <c:v>48.524847904795749</c:v>
                </c:pt>
                <c:pt idx="139">
                  <c:v>53.856152629199372</c:v>
                </c:pt>
                <c:pt idx="140">
                  <c:v>53.856152629199372</c:v>
                </c:pt>
                <c:pt idx="141">
                  <c:v>53.856152629199372</c:v>
                </c:pt>
                <c:pt idx="142">
                  <c:v>53.856152629199372</c:v>
                </c:pt>
                <c:pt idx="143">
                  <c:v>59.593958096783311</c:v>
                </c:pt>
                <c:pt idx="144">
                  <c:v>59.608797229775568</c:v>
                </c:pt>
                <c:pt idx="145">
                  <c:v>61.448849720811673</c:v>
                </c:pt>
                <c:pt idx="146">
                  <c:v>63.489518070423429</c:v>
                </c:pt>
                <c:pt idx="147">
                  <c:v>64.759669226759158</c:v>
                </c:pt>
                <c:pt idx="148">
                  <c:v>64.759669226759158</c:v>
                </c:pt>
                <c:pt idx="149">
                  <c:v>60.619481656970791</c:v>
                </c:pt>
                <c:pt idx="150">
                  <c:v>47.869818227669036</c:v>
                </c:pt>
                <c:pt idx="151">
                  <c:v>56.893813931196838</c:v>
                </c:pt>
                <c:pt idx="152">
                  <c:v>53.582125725865112</c:v>
                </c:pt>
                <c:pt idx="153">
                  <c:v>99.803666623799387</c:v>
                </c:pt>
                <c:pt idx="154">
                  <c:v>41.633067957284247</c:v>
                </c:pt>
                <c:pt idx="155">
                  <c:v>59.639034195212751</c:v>
                </c:pt>
                <c:pt idx="156">
                  <c:v>35.839509026379822</c:v>
                </c:pt>
                <c:pt idx="157">
                  <c:v>36.295076050842646</c:v>
                </c:pt>
                <c:pt idx="158">
                  <c:v>81.863294156559178</c:v>
                </c:pt>
                <c:pt idx="159">
                  <c:v>66.39527655838657</c:v>
                </c:pt>
                <c:pt idx="160">
                  <c:v>46.310682158657258</c:v>
                </c:pt>
                <c:pt idx="161">
                  <c:v>46.049213364130701</c:v>
                </c:pt>
                <c:pt idx="162">
                  <c:v>44.625444716714064</c:v>
                </c:pt>
                <c:pt idx="163">
                  <c:v>62.314440291793829</c:v>
                </c:pt>
                <c:pt idx="164">
                  <c:v>51.690135060271622</c:v>
                </c:pt>
                <c:pt idx="165">
                  <c:v>43.487064969006731</c:v>
                </c:pt>
                <c:pt idx="166">
                  <c:v>55.151006717201348</c:v>
                </c:pt>
                <c:pt idx="167">
                  <c:v>64.776821828509355</c:v>
                </c:pt>
                <c:pt idx="168">
                  <c:v>70.571939024029689</c:v>
                </c:pt>
                <c:pt idx="169">
                  <c:v>40.931647078279589</c:v>
                </c:pt>
                <c:pt idx="170">
                  <c:v>64.341207545159776</c:v>
                </c:pt>
                <c:pt idx="171">
                  <c:v>41.740260781699121</c:v>
                </c:pt>
                <c:pt idx="172">
                  <c:v>39.757197172419765</c:v>
                </c:pt>
                <c:pt idx="173">
                  <c:v>53.345717036433285</c:v>
                </c:pt>
                <c:pt idx="174">
                  <c:v>60.107741863329224</c:v>
                </c:pt>
                <c:pt idx="175">
                  <c:v>62.287289032164558</c:v>
                </c:pt>
                <c:pt idx="176">
                  <c:v>62.482844221166651</c:v>
                </c:pt>
                <c:pt idx="177">
                  <c:v>50.693531600030255</c:v>
                </c:pt>
                <c:pt idx="178">
                  <c:v>48.138234825609935</c:v>
                </c:pt>
                <c:pt idx="179">
                  <c:v>42.877026642156864</c:v>
                </c:pt>
                <c:pt idx="180">
                  <c:v>44.382776105795017</c:v>
                </c:pt>
                <c:pt idx="181">
                  <c:v>39.114116773706122</c:v>
                </c:pt>
                <c:pt idx="182">
                  <c:v>48.931114626839047</c:v>
                </c:pt>
                <c:pt idx="183">
                  <c:v>48.931114626839047</c:v>
                </c:pt>
                <c:pt idx="184">
                  <c:v>50.427341509205604</c:v>
                </c:pt>
                <c:pt idx="185">
                  <c:v>73.22608465745941</c:v>
                </c:pt>
                <c:pt idx="186">
                  <c:v>46.737422131070652</c:v>
                </c:pt>
                <c:pt idx="187">
                  <c:v>45.429553961861103</c:v>
                </c:pt>
                <c:pt idx="188">
                  <c:v>39.393976172336323</c:v>
                </c:pt>
                <c:pt idx="189">
                  <c:v>57.056758875949839</c:v>
                </c:pt>
                <c:pt idx="190">
                  <c:v>32.95951213285003</c:v>
                </c:pt>
                <c:pt idx="191">
                  <c:v>34.906561941649429</c:v>
                </c:pt>
                <c:pt idx="192">
                  <c:v>47.827739792554972</c:v>
                </c:pt>
                <c:pt idx="193">
                  <c:v>50.265842248956872</c:v>
                </c:pt>
                <c:pt idx="194">
                  <c:v>43.512120481040739</c:v>
                </c:pt>
                <c:pt idx="195">
                  <c:v>36.997097340942048</c:v>
                </c:pt>
                <c:pt idx="196">
                  <c:v>42.711283907769975</c:v>
                </c:pt>
                <c:pt idx="197">
                  <c:v>41.575520216194569</c:v>
                </c:pt>
                <c:pt idx="198">
                  <c:v>43.675312850389076</c:v>
                </c:pt>
                <c:pt idx="199">
                  <c:v>41.22885172512553</c:v>
                </c:pt>
                <c:pt idx="200">
                  <c:v>49.259778113459966</c:v>
                </c:pt>
                <c:pt idx="201">
                  <c:v>49.679666490457691</c:v>
                </c:pt>
                <c:pt idx="202">
                  <c:v>49.727043022592255</c:v>
                </c:pt>
                <c:pt idx="203">
                  <c:v>49.748252956144874</c:v>
                </c:pt>
                <c:pt idx="204">
                  <c:v>28.426755972541741</c:v>
                </c:pt>
                <c:pt idx="205">
                  <c:v>43.989590421249652</c:v>
                </c:pt>
                <c:pt idx="206">
                  <c:v>46.68283065112206</c:v>
                </c:pt>
                <c:pt idx="207">
                  <c:v>32.995306417717202</c:v>
                </c:pt>
                <c:pt idx="208">
                  <c:v>49.462623698754385</c:v>
                </c:pt>
                <c:pt idx="209">
                  <c:v>40.466963736625026</c:v>
                </c:pt>
                <c:pt idx="210">
                  <c:v>40.304812063628702</c:v>
                </c:pt>
                <c:pt idx="211">
                  <c:v>39.630290692487179</c:v>
                </c:pt>
                <c:pt idx="212">
                  <c:v>144.29273703709265</c:v>
                </c:pt>
                <c:pt idx="213">
                  <c:v>33.530189455182935</c:v>
                </c:pt>
                <c:pt idx="214">
                  <c:v>40.271236923268042</c:v>
                </c:pt>
                <c:pt idx="215">
                  <c:v>30.238417031829691</c:v>
                </c:pt>
                <c:pt idx="216">
                  <c:v>50.868930850443888</c:v>
                </c:pt>
                <c:pt idx="217">
                  <c:v>38.120761151831253</c:v>
                </c:pt>
                <c:pt idx="218">
                  <c:v>35.574940221513444</c:v>
                </c:pt>
                <c:pt idx="219">
                  <c:v>31.655804004516071</c:v>
                </c:pt>
                <c:pt idx="220">
                  <c:v>49.931204502500826</c:v>
                </c:pt>
                <c:pt idx="221">
                  <c:v>70.752478083977664</c:v>
                </c:pt>
                <c:pt idx="222">
                  <c:v>39.971813685651775</c:v>
                </c:pt>
                <c:pt idx="223">
                  <c:v>65.582926732973945</c:v>
                </c:pt>
                <c:pt idx="224">
                  <c:v>70.483994088572913</c:v>
                </c:pt>
                <c:pt idx="225">
                  <c:v>28.865926892472363</c:v>
                </c:pt>
                <c:pt idx="226">
                  <c:v>78.849036168383691</c:v>
                </c:pt>
                <c:pt idx="227">
                  <c:v>79.372370479235741</c:v>
                </c:pt>
                <c:pt idx="228">
                  <c:v>86.640293088157165</c:v>
                </c:pt>
                <c:pt idx="229">
                  <c:v>48.175515161970829</c:v>
                </c:pt>
                <c:pt idx="230">
                  <c:v>78.589610985399219</c:v>
                </c:pt>
                <c:pt idx="231">
                  <c:v>78.912508242599955</c:v>
                </c:pt>
                <c:pt idx="232">
                  <c:v>46.155378037977293</c:v>
                </c:pt>
                <c:pt idx="233">
                  <c:v>27.272692680813861</c:v>
                </c:pt>
                <c:pt idx="234">
                  <c:v>27.77593879575744</c:v>
                </c:pt>
                <c:pt idx="235">
                  <c:v>27.062235346513827</c:v>
                </c:pt>
                <c:pt idx="236">
                  <c:v>27.062235346513827</c:v>
                </c:pt>
                <c:pt idx="237">
                  <c:v>28.725839503253201</c:v>
                </c:pt>
                <c:pt idx="238">
                  <c:v>24.667746608026651</c:v>
                </c:pt>
                <c:pt idx="239">
                  <c:v>18.823028073454545</c:v>
                </c:pt>
                <c:pt idx="240">
                  <c:v>19.261763991712879</c:v>
                </c:pt>
                <c:pt idx="241">
                  <c:v>33.558660838395745</c:v>
                </c:pt>
                <c:pt idx="242">
                  <c:v>23.183736236583247</c:v>
                </c:pt>
                <c:pt idx="243">
                  <c:v>26.867653901282573</c:v>
                </c:pt>
                <c:pt idx="244">
                  <c:v>23.506078056868756</c:v>
                </c:pt>
                <c:pt idx="245">
                  <c:v>24.544363563151876</c:v>
                </c:pt>
                <c:pt idx="246">
                  <c:v>36.384909724926203</c:v>
                </c:pt>
                <c:pt idx="247">
                  <c:v>44.305748257021541</c:v>
                </c:pt>
                <c:pt idx="248">
                  <c:v>153.05030168254865</c:v>
                </c:pt>
                <c:pt idx="249">
                  <c:v>29.190774881639154</c:v>
                </c:pt>
                <c:pt idx="250">
                  <c:v>18.373768278226105</c:v>
                </c:pt>
                <c:pt idx="251">
                  <c:v>20.354440122467974</c:v>
                </c:pt>
                <c:pt idx="252">
                  <c:v>23.65176065810812</c:v>
                </c:pt>
                <c:pt idx="253">
                  <c:v>23.926110712471175</c:v>
                </c:pt>
                <c:pt idx="254">
                  <c:v>24.792214267673806</c:v>
                </c:pt>
                <c:pt idx="255">
                  <c:v>27.784911373596977</c:v>
                </c:pt>
                <c:pt idx="256">
                  <c:v>57.039250688784378</c:v>
                </c:pt>
                <c:pt idx="257">
                  <c:v>20.758927663800126</c:v>
                </c:pt>
                <c:pt idx="258">
                  <c:v>37.519161037766686</c:v>
                </c:pt>
                <c:pt idx="259">
                  <c:v>27.120216380184008</c:v>
                </c:pt>
                <c:pt idx="260">
                  <c:v>24.496462988968855</c:v>
                </c:pt>
                <c:pt idx="261">
                  <c:v>24.496462988968855</c:v>
                </c:pt>
                <c:pt idx="262">
                  <c:v>27.099224604539984</c:v>
                </c:pt>
                <c:pt idx="263">
                  <c:v>21.709961560096417</c:v>
                </c:pt>
                <c:pt idx="264">
                  <c:v>31.729534238612811</c:v>
                </c:pt>
                <c:pt idx="265">
                  <c:v>32.733870791394168</c:v>
                </c:pt>
                <c:pt idx="266">
                  <c:v>40.5535810993007</c:v>
                </c:pt>
                <c:pt idx="267">
                  <c:v>35.608204403307688</c:v>
                </c:pt>
                <c:pt idx="268">
                  <c:v>29.311379987389159</c:v>
                </c:pt>
                <c:pt idx="269">
                  <c:v>36.12008405643504</c:v>
                </c:pt>
                <c:pt idx="270">
                  <c:v>25.132469235789067</c:v>
                </c:pt>
                <c:pt idx="271">
                  <c:v>42.028642285206068</c:v>
                </c:pt>
                <c:pt idx="272">
                  <c:v>26.541527370312377</c:v>
                </c:pt>
                <c:pt idx="273">
                  <c:v>18.667801159610413</c:v>
                </c:pt>
                <c:pt idx="274">
                  <c:v>18.198179632170461</c:v>
                </c:pt>
                <c:pt idx="275">
                  <c:v>22.416523000603121</c:v>
                </c:pt>
                <c:pt idx="276">
                  <c:v>22.533781083980845</c:v>
                </c:pt>
                <c:pt idx="277">
                  <c:v>25.741447503497788</c:v>
                </c:pt>
                <c:pt idx="278">
                  <c:v>18.058284437600349</c:v>
                </c:pt>
                <c:pt idx="279">
                  <c:v>29.381548704955463</c:v>
                </c:pt>
                <c:pt idx="280">
                  <c:v>29.275370472260065</c:v>
                </c:pt>
                <c:pt idx="281">
                  <c:v>20.731911506978022</c:v>
                </c:pt>
                <c:pt idx="282">
                  <c:v>35.424785603452982</c:v>
                </c:pt>
                <c:pt idx="283">
                  <c:v>37.329498106863959</c:v>
                </c:pt>
                <c:pt idx="284">
                  <c:v>29.866225213120742</c:v>
                </c:pt>
                <c:pt idx="285">
                  <c:v>29.866225213120742</c:v>
                </c:pt>
                <c:pt idx="286">
                  <c:v>30.558810671930082</c:v>
                </c:pt>
                <c:pt idx="287">
                  <c:v>11.622814787469377</c:v>
                </c:pt>
                <c:pt idx="288">
                  <c:v>23.785818074459872</c:v>
                </c:pt>
                <c:pt idx="289">
                  <c:v>22.067891062955223</c:v>
                </c:pt>
                <c:pt idx="290">
                  <c:v>41.055906804303099</c:v>
                </c:pt>
              </c:numCache>
            </c:numRef>
          </c:yVal>
          <c:bubbleSize>
            <c:numRef>
              <c:f>'Wind &amp; PV PPAs vs Gas'!$L$28:$L$318</c:f>
              <c:numCache>
                <c:formatCode>0.0</c:formatCode>
                <c:ptCount val="291"/>
                <c:pt idx="0">
                  <c:v>550</c:v>
                </c:pt>
                <c:pt idx="1">
                  <c:v>210</c:v>
                </c:pt>
                <c:pt idx="2">
                  <c:v>10</c:v>
                </c:pt>
                <c:pt idx="3">
                  <c:v>30</c:v>
                </c:pt>
                <c:pt idx="4">
                  <c:v>30</c:v>
                </c:pt>
                <c:pt idx="5">
                  <c:v>19</c:v>
                </c:pt>
                <c:pt idx="6">
                  <c:v>12.6</c:v>
                </c:pt>
                <c:pt idx="7">
                  <c:v>230</c:v>
                </c:pt>
                <c:pt idx="8">
                  <c:v>20</c:v>
                </c:pt>
                <c:pt idx="9">
                  <c:v>10.08</c:v>
                </c:pt>
                <c:pt idx="10">
                  <c:v>14</c:v>
                </c:pt>
                <c:pt idx="11">
                  <c:v>48</c:v>
                </c:pt>
                <c:pt idx="12">
                  <c:v>250</c:v>
                </c:pt>
                <c:pt idx="13">
                  <c:v>250</c:v>
                </c:pt>
                <c:pt idx="14">
                  <c:v>21</c:v>
                </c:pt>
                <c:pt idx="15">
                  <c:v>50</c:v>
                </c:pt>
                <c:pt idx="16">
                  <c:v>6</c:v>
                </c:pt>
                <c:pt idx="17">
                  <c:v>19</c:v>
                </c:pt>
                <c:pt idx="18">
                  <c:v>20</c:v>
                </c:pt>
                <c:pt idx="19">
                  <c:v>20</c:v>
                </c:pt>
                <c:pt idx="20">
                  <c:v>50</c:v>
                </c:pt>
                <c:pt idx="21">
                  <c:v>20</c:v>
                </c:pt>
                <c:pt idx="22">
                  <c:v>50</c:v>
                </c:pt>
                <c:pt idx="23">
                  <c:v>300</c:v>
                </c:pt>
                <c:pt idx="24">
                  <c:v>40</c:v>
                </c:pt>
                <c:pt idx="25">
                  <c:v>29</c:v>
                </c:pt>
                <c:pt idx="26">
                  <c:v>66</c:v>
                </c:pt>
                <c:pt idx="27">
                  <c:v>25</c:v>
                </c:pt>
                <c:pt idx="28">
                  <c:v>125</c:v>
                </c:pt>
                <c:pt idx="29">
                  <c:v>25.8</c:v>
                </c:pt>
                <c:pt idx="30">
                  <c:v>20</c:v>
                </c:pt>
                <c:pt idx="31">
                  <c:v>32</c:v>
                </c:pt>
                <c:pt idx="32">
                  <c:v>23</c:v>
                </c:pt>
                <c:pt idx="33">
                  <c:v>10</c:v>
                </c:pt>
                <c:pt idx="34">
                  <c:v>12</c:v>
                </c:pt>
                <c:pt idx="35">
                  <c:v>20</c:v>
                </c:pt>
                <c:pt idx="36">
                  <c:v>150</c:v>
                </c:pt>
                <c:pt idx="37">
                  <c:v>45</c:v>
                </c:pt>
                <c:pt idx="38">
                  <c:v>30</c:v>
                </c:pt>
                <c:pt idx="39">
                  <c:v>5.5</c:v>
                </c:pt>
                <c:pt idx="40">
                  <c:v>23</c:v>
                </c:pt>
                <c:pt idx="41">
                  <c:v>62.5</c:v>
                </c:pt>
                <c:pt idx="42">
                  <c:v>130</c:v>
                </c:pt>
                <c:pt idx="43">
                  <c:v>20</c:v>
                </c:pt>
                <c:pt idx="44">
                  <c:v>14</c:v>
                </c:pt>
                <c:pt idx="45">
                  <c:v>9</c:v>
                </c:pt>
                <c:pt idx="46">
                  <c:v>7.65</c:v>
                </c:pt>
                <c:pt idx="47">
                  <c:v>60</c:v>
                </c:pt>
                <c:pt idx="48">
                  <c:v>309</c:v>
                </c:pt>
                <c:pt idx="49">
                  <c:v>20</c:v>
                </c:pt>
                <c:pt idx="50">
                  <c:v>270</c:v>
                </c:pt>
                <c:pt idx="51">
                  <c:v>110</c:v>
                </c:pt>
                <c:pt idx="52">
                  <c:v>26</c:v>
                </c:pt>
                <c:pt idx="53">
                  <c:v>250</c:v>
                </c:pt>
                <c:pt idx="54">
                  <c:v>30</c:v>
                </c:pt>
                <c:pt idx="55">
                  <c:v>20</c:v>
                </c:pt>
                <c:pt idx="56">
                  <c:v>150</c:v>
                </c:pt>
                <c:pt idx="57">
                  <c:v>127</c:v>
                </c:pt>
                <c:pt idx="58">
                  <c:v>110</c:v>
                </c:pt>
                <c:pt idx="59">
                  <c:v>150</c:v>
                </c:pt>
                <c:pt idx="60">
                  <c:v>23</c:v>
                </c:pt>
                <c:pt idx="61">
                  <c:v>20</c:v>
                </c:pt>
                <c:pt idx="62">
                  <c:v>150</c:v>
                </c:pt>
                <c:pt idx="63">
                  <c:v>250</c:v>
                </c:pt>
                <c:pt idx="64">
                  <c:v>9</c:v>
                </c:pt>
                <c:pt idx="65">
                  <c:v>20</c:v>
                </c:pt>
                <c:pt idx="66">
                  <c:v>19</c:v>
                </c:pt>
                <c:pt idx="67">
                  <c:v>20</c:v>
                </c:pt>
                <c:pt idx="68">
                  <c:v>20</c:v>
                </c:pt>
                <c:pt idx="69">
                  <c:v>30</c:v>
                </c:pt>
                <c:pt idx="70">
                  <c:v>15</c:v>
                </c:pt>
                <c:pt idx="71">
                  <c:v>15</c:v>
                </c:pt>
                <c:pt idx="72">
                  <c:v>200</c:v>
                </c:pt>
                <c:pt idx="73">
                  <c:v>20</c:v>
                </c:pt>
                <c:pt idx="74">
                  <c:v>20</c:v>
                </c:pt>
                <c:pt idx="75">
                  <c:v>20</c:v>
                </c:pt>
                <c:pt idx="76">
                  <c:v>20</c:v>
                </c:pt>
                <c:pt idx="77">
                  <c:v>20</c:v>
                </c:pt>
                <c:pt idx="78">
                  <c:v>102</c:v>
                </c:pt>
                <c:pt idx="79">
                  <c:v>20</c:v>
                </c:pt>
                <c:pt idx="80">
                  <c:v>250</c:v>
                </c:pt>
                <c:pt idx="81">
                  <c:v>20</c:v>
                </c:pt>
                <c:pt idx="82">
                  <c:v>20.8</c:v>
                </c:pt>
                <c:pt idx="83">
                  <c:v>10</c:v>
                </c:pt>
                <c:pt idx="84">
                  <c:v>50</c:v>
                </c:pt>
                <c:pt idx="85">
                  <c:v>20</c:v>
                </c:pt>
                <c:pt idx="86">
                  <c:v>20</c:v>
                </c:pt>
                <c:pt idx="87">
                  <c:v>250</c:v>
                </c:pt>
                <c:pt idx="88">
                  <c:v>20</c:v>
                </c:pt>
                <c:pt idx="89">
                  <c:v>28.8</c:v>
                </c:pt>
                <c:pt idx="90">
                  <c:v>45</c:v>
                </c:pt>
                <c:pt idx="91">
                  <c:v>20</c:v>
                </c:pt>
                <c:pt idx="92">
                  <c:v>20</c:v>
                </c:pt>
                <c:pt idx="93">
                  <c:v>20</c:v>
                </c:pt>
                <c:pt idx="94">
                  <c:v>20</c:v>
                </c:pt>
                <c:pt idx="95">
                  <c:v>20</c:v>
                </c:pt>
                <c:pt idx="96">
                  <c:v>20</c:v>
                </c:pt>
                <c:pt idx="97">
                  <c:v>48</c:v>
                </c:pt>
                <c:pt idx="98">
                  <c:v>40</c:v>
                </c:pt>
                <c:pt idx="99">
                  <c:v>50</c:v>
                </c:pt>
                <c:pt idx="100">
                  <c:v>40</c:v>
                </c:pt>
                <c:pt idx="101">
                  <c:v>20</c:v>
                </c:pt>
                <c:pt idx="102">
                  <c:v>20</c:v>
                </c:pt>
                <c:pt idx="103">
                  <c:v>12</c:v>
                </c:pt>
                <c:pt idx="104">
                  <c:v>15</c:v>
                </c:pt>
                <c:pt idx="105">
                  <c:v>20</c:v>
                </c:pt>
                <c:pt idx="106">
                  <c:v>20</c:v>
                </c:pt>
                <c:pt idx="107">
                  <c:v>20</c:v>
                </c:pt>
                <c:pt idx="108">
                  <c:v>20</c:v>
                </c:pt>
                <c:pt idx="109">
                  <c:v>7.3140000000000001</c:v>
                </c:pt>
                <c:pt idx="110">
                  <c:v>20</c:v>
                </c:pt>
                <c:pt idx="111">
                  <c:v>150</c:v>
                </c:pt>
                <c:pt idx="112">
                  <c:v>7</c:v>
                </c:pt>
                <c:pt idx="113">
                  <c:v>10.416</c:v>
                </c:pt>
                <c:pt idx="114">
                  <c:v>20</c:v>
                </c:pt>
                <c:pt idx="115">
                  <c:v>26.66</c:v>
                </c:pt>
                <c:pt idx="116">
                  <c:v>10.3</c:v>
                </c:pt>
                <c:pt idx="117">
                  <c:v>157.5</c:v>
                </c:pt>
                <c:pt idx="118">
                  <c:v>30</c:v>
                </c:pt>
                <c:pt idx="119">
                  <c:v>30</c:v>
                </c:pt>
                <c:pt idx="120">
                  <c:v>93.6</c:v>
                </c:pt>
                <c:pt idx="121">
                  <c:v>75</c:v>
                </c:pt>
                <c:pt idx="122">
                  <c:v>56</c:v>
                </c:pt>
                <c:pt idx="123">
                  <c:v>56</c:v>
                </c:pt>
                <c:pt idx="124">
                  <c:v>105</c:v>
                </c:pt>
                <c:pt idx="125">
                  <c:v>60</c:v>
                </c:pt>
                <c:pt idx="126">
                  <c:v>60</c:v>
                </c:pt>
                <c:pt idx="127">
                  <c:v>52</c:v>
                </c:pt>
                <c:pt idx="128">
                  <c:v>120</c:v>
                </c:pt>
                <c:pt idx="129">
                  <c:v>30</c:v>
                </c:pt>
                <c:pt idx="130">
                  <c:v>101.3</c:v>
                </c:pt>
                <c:pt idx="131">
                  <c:v>76.5</c:v>
                </c:pt>
                <c:pt idx="132">
                  <c:v>51</c:v>
                </c:pt>
                <c:pt idx="133">
                  <c:v>103</c:v>
                </c:pt>
                <c:pt idx="134">
                  <c:v>30</c:v>
                </c:pt>
                <c:pt idx="135">
                  <c:v>80</c:v>
                </c:pt>
                <c:pt idx="136">
                  <c:v>40</c:v>
                </c:pt>
                <c:pt idx="137">
                  <c:v>11.4</c:v>
                </c:pt>
                <c:pt idx="138">
                  <c:v>20</c:v>
                </c:pt>
                <c:pt idx="139">
                  <c:v>20</c:v>
                </c:pt>
                <c:pt idx="140">
                  <c:v>20</c:v>
                </c:pt>
                <c:pt idx="141">
                  <c:v>15</c:v>
                </c:pt>
                <c:pt idx="142">
                  <c:v>20</c:v>
                </c:pt>
                <c:pt idx="143">
                  <c:v>19.5</c:v>
                </c:pt>
                <c:pt idx="144">
                  <c:v>19.5</c:v>
                </c:pt>
                <c:pt idx="145">
                  <c:v>14.7</c:v>
                </c:pt>
                <c:pt idx="146">
                  <c:v>100</c:v>
                </c:pt>
                <c:pt idx="147">
                  <c:v>40</c:v>
                </c:pt>
                <c:pt idx="148">
                  <c:v>50</c:v>
                </c:pt>
                <c:pt idx="149">
                  <c:v>30</c:v>
                </c:pt>
                <c:pt idx="150">
                  <c:v>45</c:v>
                </c:pt>
                <c:pt idx="151">
                  <c:v>130</c:v>
                </c:pt>
                <c:pt idx="152">
                  <c:v>80</c:v>
                </c:pt>
                <c:pt idx="153">
                  <c:v>6</c:v>
                </c:pt>
                <c:pt idx="154">
                  <c:v>25</c:v>
                </c:pt>
                <c:pt idx="155">
                  <c:v>62.25</c:v>
                </c:pt>
                <c:pt idx="156">
                  <c:v>70</c:v>
                </c:pt>
                <c:pt idx="157">
                  <c:v>70</c:v>
                </c:pt>
                <c:pt idx="158">
                  <c:v>10.5</c:v>
                </c:pt>
                <c:pt idx="159">
                  <c:v>20</c:v>
                </c:pt>
                <c:pt idx="160">
                  <c:v>30</c:v>
                </c:pt>
                <c:pt idx="161">
                  <c:v>81</c:v>
                </c:pt>
                <c:pt idx="162">
                  <c:v>54</c:v>
                </c:pt>
                <c:pt idx="163">
                  <c:v>6.8</c:v>
                </c:pt>
                <c:pt idx="164">
                  <c:v>20</c:v>
                </c:pt>
                <c:pt idx="165">
                  <c:v>50.6</c:v>
                </c:pt>
                <c:pt idx="166">
                  <c:v>52</c:v>
                </c:pt>
                <c:pt idx="167">
                  <c:v>4.9000000000000004</c:v>
                </c:pt>
                <c:pt idx="168">
                  <c:v>3.6</c:v>
                </c:pt>
                <c:pt idx="169">
                  <c:v>100</c:v>
                </c:pt>
                <c:pt idx="170">
                  <c:v>80</c:v>
                </c:pt>
                <c:pt idx="171">
                  <c:v>100</c:v>
                </c:pt>
                <c:pt idx="172">
                  <c:v>46</c:v>
                </c:pt>
                <c:pt idx="173">
                  <c:v>100.815</c:v>
                </c:pt>
                <c:pt idx="174">
                  <c:v>7.06</c:v>
                </c:pt>
                <c:pt idx="175">
                  <c:v>13</c:v>
                </c:pt>
                <c:pt idx="176">
                  <c:v>20</c:v>
                </c:pt>
                <c:pt idx="177">
                  <c:v>125</c:v>
                </c:pt>
                <c:pt idx="178">
                  <c:v>150</c:v>
                </c:pt>
                <c:pt idx="179">
                  <c:v>20</c:v>
                </c:pt>
                <c:pt idx="180">
                  <c:v>30</c:v>
                </c:pt>
                <c:pt idx="181">
                  <c:v>30</c:v>
                </c:pt>
                <c:pt idx="182">
                  <c:v>10</c:v>
                </c:pt>
                <c:pt idx="183">
                  <c:v>10</c:v>
                </c:pt>
                <c:pt idx="184">
                  <c:v>150</c:v>
                </c:pt>
                <c:pt idx="185">
                  <c:v>10.88</c:v>
                </c:pt>
                <c:pt idx="186">
                  <c:v>52</c:v>
                </c:pt>
                <c:pt idx="187">
                  <c:v>52</c:v>
                </c:pt>
                <c:pt idx="188">
                  <c:v>25</c:v>
                </c:pt>
                <c:pt idx="189">
                  <c:v>146</c:v>
                </c:pt>
                <c:pt idx="190">
                  <c:v>170</c:v>
                </c:pt>
                <c:pt idx="191">
                  <c:v>118.5</c:v>
                </c:pt>
                <c:pt idx="192">
                  <c:v>55</c:v>
                </c:pt>
                <c:pt idx="193">
                  <c:v>85</c:v>
                </c:pt>
                <c:pt idx="194">
                  <c:v>54</c:v>
                </c:pt>
                <c:pt idx="195">
                  <c:v>72</c:v>
                </c:pt>
                <c:pt idx="196">
                  <c:v>30</c:v>
                </c:pt>
                <c:pt idx="197">
                  <c:v>86</c:v>
                </c:pt>
                <c:pt idx="198">
                  <c:v>50</c:v>
                </c:pt>
                <c:pt idx="199">
                  <c:v>90</c:v>
                </c:pt>
                <c:pt idx="200">
                  <c:v>20</c:v>
                </c:pt>
                <c:pt idx="201">
                  <c:v>20</c:v>
                </c:pt>
                <c:pt idx="202">
                  <c:v>20</c:v>
                </c:pt>
                <c:pt idx="203">
                  <c:v>20</c:v>
                </c:pt>
                <c:pt idx="204">
                  <c:v>26</c:v>
                </c:pt>
                <c:pt idx="205">
                  <c:v>20.399999999999999</c:v>
                </c:pt>
                <c:pt idx="206">
                  <c:v>8.16</c:v>
                </c:pt>
                <c:pt idx="207">
                  <c:v>100</c:v>
                </c:pt>
                <c:pt idx="208">
                  <c:v>60</c:v>
                </c:pt>
                <c:pt idx="209">
                  <c:v>20</c:v>
                </c:pt>
                <c:pt idx="210">
                  <c:v>100</c:v>
                </c:pt>
                <c:pt idx="211">
                  <c:v>100</c:v>
                </c:pt>
                <c:pt idx="212">
                  <c:v>24.9</c:v>
                </c:pt>
                <c:pt idx="213">
                  <c:v>150</c:v>
                </c:pt>
                <c:pt idx="214">
                  <c:v>7.8</c:v>
                </c:pt>
                <c:pt idx="215">
                  <c:v>200</c:v>
                </c:pt>
                <c:pt idx="216">
                  <c:v>7.2</c:v>
                </c:pt>
                <c:pt idx="217">
                  <c:v>60</c:v>
                </c:pt>
                <c:pt idx="218">
                  <c:v>20</c:v>
                </c:pt>
                <c:pt idx="219">
                  <c:v>17</c:v>
                </c:pt>
                <c:pt idx="220">
                  <c:v>56</c:v>
                </c:pt>
                <c:pt idx="221">
                  <c:v>20</c:v>
                </c:pt>
                <c:pt idx="222">
                  <c:v>100</c:v>
                </c:pt>
                <c:pt idx="223">
                  <c:v>49.36</c:v>
                </c:pt>
                <c:pt idx="224">
                  <c:v>78.400000000000006</c:v>
                </c:pt>
                <c:pt idx="225">
                  <c:v>50</c:v>
                </c:pt>
                <c:pt idx="226">
                  <c:v>19.579999999999998</c:v>
                </c:pt>
                <c:pt idx="227">
                  <c:v>19.579999999999998</c:v>
                </c:pt>
                <c:pt idx="228">
                  <c:v>19.59</c:v>
                </c:pt>
                <c:pt idx="229">
                  <c:v>5</c:v>
                </c:pt>
                <c:pt idx="230">
                  <c:v>8.4</c:v>
                </c:pt>
                <c:pt idx="231">
                  <c:v>8.4</c:v>
                </c:pt>
                <c:pt idx="232">
                  <c:v>252.32</c:v>
                </c:pt>
                <c:pt idx="233">
                  <c:v>50</c:v>
                </c:pt>
                <c:pt idx="234">
                  <c:v>62.5</c:v>
                </c:pt>
                <c:pt idx="235">
                  <c:v>25</c:v>
                </c:pt>
                <c:pt idx="236">
                  <c:v>25</c:v>
                </c:pt>
                <c:pt idx="237">
                  <c:v>50</c:v>
                </c:pt>
                <c:pt idx="238">
                  <c:v>150</c:v>
                </c:pt>
                <c:pt idx="239">
                  <c:v>45</c:v>
                </c:pt>
                <c:pt idx="240">
                  <c:v>150</c:v>
                </c:pt>
                <c:pt idx="241">
                  <c:v>50</c:v>
                </c:pt>
                <c:pt idx="242">
                  <c:v>50</c:v>
                </c:pt>
                <c:pt idx="243">
                  <c:v>30</c:v>
                </c:pt>
                <c:pt idx="244">
                  <c:v>57.5</c:v>
                </c:pt>
                <c:pt idx="245">
                  <c:v>120</c:v>
                </c:pt>
                <c:pt idx="246">
                  <c:v>10</c:v>
                </c:pt>
                <c:pt idx="247">
                  <c:v>106.688</c:v>
                </c:pt>
                <c:pt idx="248">
                  <c:v>6.3</c:v>
                </c:pt>
                <c:pt idx="249">
                  <c:v>100</c:v>
                </c:pt>
                <c:pt idx="250">
                  <c:v>300</c:v>
                </c:pt>
                <c:pt idx="251">
                  <c:v>250</c:v>
                </c:pt>
                <c:pt idx="252">
                  <c:v>50</c:v>
                </c:pt>
                <c:pt idx="253">
                  <c:v>101</c:v>
                </c:pt>
                <c:pt idx="254">
                  <c:v>200</c:v>
                </c:pt>
                <c:pt idx="255">
                  <c:v>100</c:v>
                </c:pt>
                <c:pt idx="256">
                  <c:v>5.6814814814814811</c:v>
                </c:pt>
                <c:pt idx="257">
                  <c:v>30</c:v>
                </c:pt>
                <c:pt idx="258">
                  <c:v>42</c:v>
                </c:pt>
                <c:pt idx="259">
                  <c:v>35</c:v>
                </c:pt>
                <c:pt idx="260">
                  <c:v>50</c:v>
                </c:pt>
                <c:pt idx="261">
                  <c:v>50</c:v>
                </c:pt>
                <c:pt idx="262">
                  <c:v>86</c:v>
                </c:pt>
                <c:pt idx="263">
                  <c:v>102.5</c:v>
                </c:pt>
                <c:pt idx="264">
                  <c:v>128</c:v>
                </c:pt>
                <c:pt idx="265">
                  <c:v>150</c:v>
                </c:pt>
                <c:pt idx="266">
                  <c:v>10.5</c:v>
                </c:pt>
                <c:pt idx="267">
                  <c:v>13</c:v>
                </c:pt>
                <c:pt idx="268">
                  <c:v>144</c:v>
                </c:pt>
                <c:pt idx="269">
                  <c:v>70</c:v>
                </c:pt>
                <c:pt idx="270">
                  <c:v>250</c:v>
                </c:pt>
                <c:pt idx="271">
                  <c:v>4.5999999999999996</c:v>
                </c:pt>
                <c:pt idx="272">
                  <c:v>160</c:v>
                </c:pt>
                <c:pt idx="273">
                  <c:v>120</c:v>
                </c:pt>
                <c:pt idx="274">
                  <c:v>50</c:v>
                </c:pt>
                <c:pt idx="275">
                  <c:v>200</c:v>
                </c:pt>
                <c:pt idx="276">
                  <c:v>300</c:v>
                </c:pt>
                <c:pt idx="277">
                  <c:v>690</c:v>
                </c:pt>
                <c:pt idx="278">
                  <c:v>300</c:v>
                </c:pt>
                <c:pt idx="279">
                  <c:v>50</c:v>
                </c:pt>
                <c:pt idx="280">
                  <c:v>400</c:v>
                </c:pt>
                <c:pt idx="281">
                  <c:v>66</c:v>
                </c:pt>
                <c:pt idx="282">
                  <c:v>100</c:v>
                </c:pt>
                <c:pt idx="283">
                  <c:v>9.3076923076923066</c:v>
                </c:pt>
                <c:pt idx="284">
                  <c:v>90</c:v>
                </c:pt>
                <c:pt idx="285">
                  <c:v>70</c:v>
                </c:pt>
                <c:pt idx="286">
                  <c:v>88</c:v>
                </c:pt>
                <c:pt idx="287">
                  <c:v>100</c:v>
                </c:pt>
                <c:pt idx="288">
                  <c:v>100</c:v>
                </c:pt>
                <c:pt idx="289">
                  <c:v>100</c:v>
                </c:pt>
                <c:pt idx="290">
                  <c:v>50</c:v>
                </c:pt>
              </c:numCache>
            </c:numRef>
          </c:bubbleSize>
          <c:bubble3D val="0"/>
          <c:extLst>
            <c:ext xmlns:c16="http://schemas.microsoft.com/office/drawing/2014/chart" uri="{C3380CC4-5D6E-409C-BE32-E72D297353CC}">
              <c16:uniqueId val="{00000000-4650-4F75-A6DC-8F6D1DEF0B25}"/>
            </c:ext>
          </c:extLst>
        </c:ser>
        <c:ser>
          <c:idx val="0"/>
          <c:order val="1"/>
          <c:tx>
            <c:v>  Utility-Scale Wind (327 PPAs totaling 34.4 GW)</c:v>
          </c:tx>
          <c:spPr>
            <a:noFill/>
            <a:ln w="12700">
              <a:solidFill>
                <a:schemeClr val="tx2">
                  <a:lumMod val="60000"/>
                  <a:lumOff val="40000"/>
                </a:schemeClr>
              </a:solidFill>
              <a:prstDash val="solid"/>
            </a:ln>
          </c:spPr>
          <c:invertIfNegative val="1"/>
          <c:xVal>
            <c:numRef>
              <c:f>'Wind &amp; PV PPAs vs Gas'!$F$28:$F$354</c:f>
              <c:numCache>
                <c:formatCode>m/d/yyyy</c:formatCode>
                <c:ptCount val="327"/>
                <c:pt idx="0">
                  <c:v>39449</c:v>
                </c:pt>
                <c:pt idx="1">
                  <c:v>39463</c:v>
                </c:pt>
                <c:pt idx="2">
                  <c:v>39505</c:v>
                </c:pt>
                <c:pt idx="3">
                  <c:v>39506</c:v>
                </c:pt>
                <c:pt idx="4">
                  <c:v>39532</c:v>
                </c:pt>
                <c:pt idx="5">
                  <c:v>39541</c:v>
                </c:pt>
                <c:pt idx="6">
                  <c:v>39568</c:v>
                </c:pt>
                <c:pt idx="7">
                  <c:v>39596</c:v>
                </c:pt>
                <c:pt idx="8">
                  <c:v>39598</c:v>
                </c:pt>
                <c:pt idx="9">
                  <c:v>39598</c:v>
                </c:pt>
                <c:pt idx="10">
                  <c:v>39598</c:v>
                </c:pt>
                <c:pt idx="11">
                  <c:v>39611</c:v>
                </c:pt>
                <c:pt idx="12">
                  <c:v>39611</c:v>
                </c:pt>
                <c:pt idx="13">
                  <c:v>39614</c:v>
                </c:pt>
                <c:pt idx="14">
                  <c:v>39629</c:v>
                </c:pt>
                <c:pt idx="15">
                  <c:v>39652</c:v>
                </c:pt>
                <c:pt idx="16">
                  <c:v>39652</c:v>
                </c:pt>
                <c:pt idx="17">
                  <c:v>39657</c:v>
                </c:pt>
                <c:pt idx="18">
                  <c:v>39671</c:v>
                </c:pt>
                <c:pt idx="19">
                  <c:v>39674</c:v>
                </c:pt>
                <c:pt idx="20">
                  <c:v>39674</c:v>
                </c:pt>
                <c:pt idx="21">
                  <c:v>39674</c:v>
                </c:pt>
                <c:pt idx="22">
                  <c:v>39674</c:v>
                </c:pt>
                <c:pt idx="23">
                  <c:v>39675</c:v>
                </c:pt>
                <c:pt idx="24">
                  <c:v>39680</c:v>
                </c:pt>
                <c:pt idx="25">
                  <c:v>39696</c:v>
                </c:pt>
                <c:pt idx="26">
                  <c:v>39713</c:v>
                </c:pt>
                <c:pt idx="27">
                  <c:v>39715</c:v>
                </c:pt>
                <c:pt idx="28">
                  <c:v>39728</c:v>
                </c:pt>
                <c:pt idx="29">
                  <c:v>39729</c:v>
                </c:pt>
                <c:pt idx="30">
                  <c:v>39738</c:v>
                </c:pt>
                <c:pt idx="31">
                  <c:v>39772</c:v>
                </c:pt>
                <c:pt idx="32">
                  <c:v>39773</c:v>
                </c:pt>
                <c:pt idx="33">
                  <c:v>39784</c:v>
                </c:pt>
                <c:pt idx="34">
                  <c:v>39791</c:v>
                </c:pt>
                <c:pt idx="35">
                  <c:v>39794</c:v>
                </c:pt>
                <c:pt idx="36">
                  <c:v>39798</c:v>
                </c:pt>
                <c:pt idx="37">
                  <c:v>39804</c:v>
                </c:pt>
                <c:pt idx="38">
                  <c:v>39804</c:v>
                </c:pt>
                <c:pt idx="39">
                  <c:v>39805</c:v>
                </c:pt>
                <c:pt idx="40">
                  <c:v>39841</c:v>
                </c:pt>
                <c:pt idx="41">
                  <c:v>39843</c:v>
                </c:pt>
                <c:pt idx="42">
                  <c:v>39846</c:v>
                </c:pt>
                <c:pt idx="43">
                  <c:v>39849</c:v>
                </c:pt>
                <c:pt idx="44">
                  <c:v>39849</c:v>
                </c:pt>
                <c:pt idx="45">
                  <c:v>39849</c:v>
                </c:pt>
                <c:pt idx="46">
                  <c:v>39863</c:v>
                </c:pt>
                <c:pt idx="47">
                  <c:v>39889</c:v>
                </c:pt>
                <c:pt idx="48">
                  <c:v>39889</c:v>
                </c:pt>
                <c:pt idx="49">
                  <c:v>39896</c:v>
                </c:pt>
                <c:pt idx="50">
                  <c:v>39903</c:v>
                </c:pt>
                <c:pt idx="51">
                  <c:v>39903</c:v>
                </c:pt>
                <c:pt idx="52">
                  <c:v>39904</c:v>
                </c:pt>
                <c:pt idx="53">
                  <c:v>39904</c:v>
                </c:pt>
                <c:pt idx="54">
                  <c:v>39913</c:v>
                </c:pt>
                <c:pt idx="55">
                  <c:v>39932</c:v>
                </c:pt>
                <c:pt idx="56">
                  <c:v>39933</c:v>
                </c:pt>
                <c:pt idx="57">
                  <c:v>39974</c:v>
                </c:pt>
                <c:pt idx="58">
                  <c:v>39986</c:v>
                </c:pt>
                <c:pt idx="59">
                  <c:v>39994</c:v>
                </c:pt>
                <c:pt idx="60">
                  <c:v>39994</c:v>
                </c:pt>
                <c:pt idx="61">
                  <c:v>40003</c:v>
                </c:pt>
                <c:pt idx="62">
                  <c:v>40003</c:v>
                </c:pt>
                <c:pt idx="63">
                  <c:v>40003</c:v>
                </c:pt>
                <c:pt idx="64">
                  <c:v>40024</c:v>
                </c:pt>
                <c:pt idx="65">
                  <c:v>40026</c:v>
                </c:pt>
                <c:pt idx="66">
                  <c:v>40030</c:v>
                </c:pt>
                <c:pt idx="67">
                  <c:v>40030</c:v>
                </c:pt>
                <c:pt idx="68">
                  <c:v>40042</c:v>
                </c:pt>
                <c:pt idx="69">
                  <c:v>40051</c:v>
                </c:pt>
                <c:pt idx="70">
                  <c:v>40064</c:v>
                </c:pt>
                <c:pt idx="71">
                  <c:v>40081</c:v>
                </c:pt>
                <c:pt idx="72">
                  <c:v>40081</c:v>
                </c:pt>
                <c:pt idx="73">
                  <c:v>40087</c:v>
                </c:pt>
                <c:pt idx="74">
                  <c:v>40091</c:v>
                </c:pt>
                <c:pt idx="75">
                  <c:v>40095</c:v>
                </c:pt>
                <c:pt idx="76">
                  <c:v>40119</c:v>
                </c:pt>
                <c:pt idx="77">
                  <c:v>40133</c:v>
                </c:pt>
                <c:pt idx="78">
                  <c:v>40141</c:v>
                </c:pt>
                <c:pt idx="79">
                  <c:v>40141</c:v>
                </c:pt>
                <c:pt idx="80">
                  <c:v>40147</c:v>
                </c:pt>
                <c:pt idx="81">
                  <c:v>40147</c:v>
                </c:pt>
                <c:pt idx="82">
                  <c:v>40147</c:v>
                </c:pt>
                <c:pt idx="83">
                  <c:v>40147</c:v>
                </c:pt>
                <c:pt idx="84">
                  <c:v>40147</c:v>
                </c:pt>
                <c:pt idx="85">
                  <c:v>40149</c:v>
                </c:pt>
                <c:pt idx="86">
                  <c:v>40156</c:v>
                </c:pt>
                <c:pt idx="87">
                  <c:v>40164</c:v>
                </c:pt>
                <c:pt idx="88">
                  <c:v>40175</c:v>
                </c:pt>
                <c:pt idx="89">
                  <c:v>40206</c:v>
                </c:pt>
                <c:pt idx="90">
                  <c:v>40214</c:v>
                </c:pt>
                <c:pt idx="91">
                  <c:v>40221</c:v>
                </c:pt>
                <c:pt idx="92">
                  <c:v>40242</c:v>
                </c:pt>
                <c:pt idx="93">
                  <c:v>40266</c:v>
                </c:pt>
                <c:pt idx="94">
                  <c:v>40269</c:v>
                </c:pt>
                <c:pt idx="95">
                  <c:v>40284</c:v>
                </c:pt>
                <c:pt idx="96">
                  <c:v>40287</c:v>
                </c:pt>
                <c:pt idx="97">
                  <c:v>40291</c:v>
                </c:pt>
                <c:pt idx="98">
                  <c:v>40297</c:v>
                </c:pt>
                <c:pt idx="99">
                  <c:v>40302</c:v>
                </c:pt>
                <c:pt idx="100">
                  <c:v>40302</c:v>
                </c:pt>
                <c:pt idx="101">
                  <c:v>40317</c:v>
                </c:pt>
                <c:pt idx="102">
                  <c:v>40330</c:v>
                </c:pt>
                <c:pt idx="103">
                  <c:v>40331</c:v>
                </c:pt>
                <c:pt idx="104">
                  <c:v>40332</c:v>
                </c:pt>
                <c:pt idx="105">
                  <c:v>40332</c:v>
                </c:pt>
                <c:pt idx="106">
                  <c:v>40332</c:v>
                </c:pt>
                <c:pt idx="107">
                  <c:v>40333</c:v>
                </c:pt>
                <c:pt idx="108">
                  <c:v>40338</c:v>
                </c:pt>
                <c:pt idx="109">
                  <c:v>40338</c:v>
                </c:pt>
                <c:pt idx="110">
                  <c:v>40338</c:v>
                </c:pt>
                <c:pt idx="111">
                  <c:v>40338</c:v>
                </c:pt>
                <c:pt idx="112">
                  <c:v>40350</c:v>
                </c:pt>
                <c:pt idx="113">
                  <c:v>40359</c:v>
                </c:pt>
                <c:pt idx="114">
                  <c:v>40366</c:v>
                </c:pt>
                <c:pt idx="115">
                  <c:v>40368</c:v>
                </c:pt>
                <c:pt idx="116">
                  <c:v>40374</c:v>
                </c:pt>
                <c:pt idx="117">
                  <c:v>40380</c:v>
                </c:pt>
                <c:pt idx="118">
                  <c:v>40381</c:v>
                </c:pt>
                <c:pt idx="119">
                  <c:v>40400</c:v>
                </c:pt>
                <c:pt idx="120">
                  <c:v>40406</c:v>
                </c:pt>
                <c:pt idx="121">
                  <c:v>40410</c:v>
                </c:pt>
                <c:pt idx="122">
                  <c:v>40422</c:v>
                </c:pt>
                <c:pt idx="123">
                  <c:v>40429</c:v>
                </c:pt>
                <c:pt idx="124">
                  <c:v>40438</c:v>
                </c:pt>
                <c:pt idx="125">
                  <c:v>40443</c:v>
                </c:pt>
                <c:pt idx="126">
                  <c:v>40462</c:v>
                </c:pt>
                <c:pt idx="127">
                  <c:v>40469</c:v>
                </c:pt>
                <c:pt idx="128">
                  <c:v>40487</c:v>
                </c:pt>
                <c:pt idx="129">
                  <c:v>40494</c:v>
                </c:pt>
                <c:pt idx="130">
                  <c:v>40518</c:v>
                </c:pt>
                <c:pt idx="131">
                  <c:v>40521</c:v>
                </c:pt>
                <c:pt idx="132">
                  <c:v>40529</c:v>
                </c:pt>
                <c:pt idx="133">
                  <c:v>40529</c:v>
                </c:pt>
                <c:pt idx="134">
                  <c:v>40529</c:v>
                </c:pt>
                <c:pt idx="135">
                  <c:v>40529</c:v>
                </c:pt>
                <c:pt idx="136">
                  <c:v>40534</c:v>
                </c:pt>
                <c:pt idx="137">
                  <c:v>40535</c:v>
                </c:pt>
                <c:pt idx="138">
                  <c:v>40535</c:v>
                </c:pt>
                <c:pt idx="139">
                  <c:v>40535</c:v>
                </c:pt>
                <c:pt idx="140">
                  <c:v>40575</c:v>
                </c:pt>
                <c:pt idx="141">
                  <c:v>40612</c:v>
                </c:pt>
                <c:pt idx="142">
                  <c:v>40639</c:v>
                </c:pt>
                <c:pt idx="143">
                  <c:v>40653</c:v>
                </c:pt>
                <c:pt idx="144">
                  <c:v>40668</c:v>
                </c:pt>
                <c:pt idx="145">
                  <c:v>40669</c:v>
                </c:pt>
                <c:pt idx="146">
                  <c:v>40676</c:v>
                </c:pt>
                <c:pt idx="147">
                  <c:v>40679</c:v>
                </c:pt>
                <c:pt idx="148">
                  <c:v>40679</c:v>
                </c:pt>
                <c:pt idx="149">
                  <c:v>40683</c:v>
                </c:pt>
                <c:pt idx="150">
                  <c:v>40701</c:v>
                </c:pt>
                <c:pt idx="151">
                  <c:v>40715</c:v>
                </c:pt>
                <c:pt idx="152">
                  <c:v>40721</c:v>
                </c:pt>
                <c:pt idx="153">
                  <c:v>40722</c:v>
                </c:pt>
                <c:pt idx="154">
                  <c:v>40723</c:v>
                </c:pt>
                <c:pt idx="155">
                  <c:v>40730</c:v>
                </c:pt>
                <c:pt idx="156">
                  <c:v>40739</c:v>
                </c:pt>
                <c:pt idx="157">
                  <c:v>40752</c:v>
                </c:pt>
                <c:pt idx="158">
                  <c:v>40758</c:v>
                </c:pt>
                <c:pt idx="159">
                  <c:v>40763</c:v>
                </c:pt>
                <c:pt idx="160">
                  <c:v>40770</c:v>
                </c:pt>
                <c:pt idx="161">
                  <c:v>40772</c:v>
                </c:pt>
                <c:pt idx="162">
                  <c:v>40772</c:v>
                </c:pt>
                <c:pt idx="163">
                  <c:v>40785</c:v>
                </c:pt>
                <c:pt idx="164">
                  <c:v>40793</c:v>
                </c:pt>
                <c:pt idx="165">
                  <c:v>40798</c:v>
                </c:pt>
                <c:pt idx="166">
                  <c:v>40798</c:v>
                </c:pt>
                <c:pt idx="167">
                  <c:v>40799</c:v>
                </c:pt>
                <c:pt idx="168">
                  <c:v>40817</c:v>
                </c:pt>
                <c:pt idx="169">
                  <c:v>40850</c:v>
                </c:pt>
                <c:pt idx="170">
                  <c:v>40850</c:v>
                </c:pt>
                <c:pt idx="171">
                  <c:v>40855</c:v>
                </c:pt>
                <c:pt idx="172">
                  <c:v>40863</c:v>
                </c:pt>
                <c:pt idx="173">
                  <c:v>40863</c:v>
                </c:pt>
                <c:pt idx="174">
                  <c:v>40875</c:v>
                </c:pt>
                <c:pt idx="175">
                  <c:v>40886</c:v>
                </c:pt>
                <c:pt idx="176">
                  <c:v>40890</c:v>
                </c:pt>
                <c:pt idx="177">
                  <c:v>40890</c:v>
                </c:pt>
                <c:pt idx="178">
                  <c:v>40892</c:v>
                </c:pt>
                <c:pt idx="179">
                  <c:v>40897</c:v>
                </c:pt>
                <c:pt idx="180">
                  <c:v>40897</c:v>
                </c:pt>
                <c:pt idx="181">
                  <c:v>40897</c:v>
                </c:pt>
                <c:pt idx="182">
                  <c:v>40899</c:v>
                </c:pt>
                <c:pt idx="183">
                  <c:v>40927</c:v>
                </c:pt>
                <c:pt idx="184">
                  <c:v>40946</c:v>
                </c:pt>
                <c:pt idx="185">
                  <c:v>40954</c:v>
                </c:pt>
                <c:pt idx="186">
                  <c:v>40956</c:v>
                </c:pt>
                <c:pt idx="187">
                  <c:v>40967</c:v>
                </c:pt>
                <c:pt idx="188">
                  <c:v>40981</c:v>
                </c:pt>
                <c:pt idx="189">
                  <c:v>40985</c:v>
                </c:pt>
                <c:pt idx="190">
                  <c:v>40997</c:v>
                </c:pt>
                <c:pt idx="191">
                  <c:v>41010</c:v>
                </c:pt>
                <c:pt idx="192">
                  <c:v>41056</c:v>
                </c:pt>
                <c:pt idx="193">
                  <c:v>41152</c:v>
                </c:pt>
                <c:pt idx="194">
                  <c:v>41214</c:v>
                </c:pt>
                <c:pt idx="195">
                  <c:v>41257</c:v>
                </c:pt>
                <c:pt idx="196">
                  <c:v>41290</c:v>
                </c:pt>
                <c:pt idx="197">
                  <c:v>41312</c:v>
                </c:pt>
                <c:pt idx="198">
                  <c:v>41380</c:v>
                </c:pt>
                <c:pt idx="199">
                  <c:v>41400</c:v>
                </c:pt>
                <c:pt idx="200">
                  <c:v>41418</c:v>
                </c:pt>
                <c:pt idx="201">
                  <c:v>41426</c:v>
                </c:pt>
                <c:pt idx="202">
                  <c:v>41426</c:v>
                </c:pt>
                <c:pt idx="203">
                  <c:v>41430</c:v>
                </c:pt>
                <c:pt idx="204">
                  <c:v>41440</c:v>
                </c:pt>
                <c:pt idx="205">
                  <c:v>41440</c:v>
                </c:pt>
                <c:pt idx="206">
                  <c:v>41446</c:v>
                </c:pt>
                <c:pt idx="207">
                  <c:v>41453</c:v>
                </c:pt>
                <c:pt idx="208">
                  <c:v>41457</c:v>
                </c:pt>
                <c:pt idx="209">
                  <c:v>41457</c:v>
                </c:pt>
                <c:pt idx="210">
                  <c:v>41462</c:v>
                </c:pt>
                <c:pt idx="211">
                  <c:v>41463</c:v>
                </c:pt>
                <c:pt idx="212">
                  <c:v>41465</c:v>
                </c:pt>
                <c:pt idx="213">
                  <c:v>41472</c:v>
                </c:pt>
                <c:pt idx="214">
                  <c:v>41479</c:v>
                </c:pt>
                <c:pt idx="215">
                  <c:v>41498</c:v>
                </c:pt>
                <c:pt idx="216">
                  <c:v>41506</c:v>
                </c:pt>
                <c:pt idx="217">
                  <c:v>41506</c:v>
                </c:pt>
                <c:pt idx="218">
                  <c:v>41528</c:v>
                </c:pt>
                <c:pt idx="219">
                  <c:v>41556</c:v>
                </c:pt>
                <c:pt idx="220">
                  <c:v>41557</c:v>
                </c:pt>
                <c:pt idx="221">
                  <c:v>41557</c:v>
                </c:pt>
                <c:pt idx="222">
                  <c:v>41557</c:v>
                </c:pt>
                <c:pt idx="223">
                  <c:v>41564</c:v>
                </c:pt>
                <c:pt idx="224">
                  <c:v>41572</c:v>
                </c:pt>
                <c:pt idx="225">
                  <c:v>41579</c:v>
                </c:pt>
                <c:pt idx="226">
                  <c:v>41584</c:v>
                </c:pt>
                <c:pt idx="227">
                  <c:v>41584</c:v>
                </c:pt>
                <c:pt idx="228">
                  <c:v>41596</c:v>
                </c:pt>
                <c:pt idx="229">
                  <c:v>41596</c:v>
                </c:pt>
                <c:pt idx="230">
                  <c:v>41619</c:v>
                </c:pt>
                <c:pt idx="231">
                  <c:v>41628</c:v>
                </c:pt>
                <c:pt idx="232">
                  <c:v>41635</c:v>
                </c:pt>
                <c:pt idx="233">
                  <c:v>41660</c:v>
                </c:pt>
                <c:pt idx="234">
                  <c:v>41662</c:v>
                </c:pt>
                <c:pt idx="235">
                  <c:v>41663</c:v>
                </c:pt>
                <c:pt idx="236">
                  <c:v>41697</c:v>
                </c:pt>
                <c:pt idx="237">
                  <c:v>41801</c:v>
                </c:pt>
                <c:pt idx="238">
                  <c:v>41821</c:v>
                </c:pt>
                <c:pt idx="239">
                  <c:v>41852</c:v>
                </c:pt>
                <c:pt idx="240">
                  <c:v>41852</c:v>
                </c:pt>
                <c:pt idx="241">
                  <c:v>41865</c:v>
                </c:pt>
                <c:pt idx="242">
                  <c:v>41893</c:v>
                </c:pt>
                <c:pt idx="243">
                  <c:v>41906</c:v>
                </c:pt>
                <c:pt idx="244">
                  <c:v>41942</c:v>
                </c:pt>
                <c:pt idx="245">
                  <c:v>41974</c:v>
                </c:pt>
                <c:pt idx="246">
                  <c:v>41974</c:v>
                </c:pt>
                <c:pt idx="247">
                  <c:v>41974</c:v>
                </c:pt>
                <c:pt idx="248">
                  <c:v>41990</c:v>
                </c:pt>
                <c:pt idx="249">
                  <c:v>41990</c:v>
                </c:pt>
                <c:pt idx="250">
                  <c:v>42004</c:v>
                </c:pt>
                <c:pt idx="251">
                  <c:v>42087</c:v>
                </c:pt>
                <c:pt idx="252">
                  <c:v>42101</c:v>
                </c:pt>
                <c:pt idx="253">
                  <c:v>42118</c:v>
                </c:pt>
                <c:pt idx="254">
                  <c:v>42125</c:v>
                </c:pt>
                <c:pt idx="255">
                  <c:v>42125</c:v>
                </c:pt>
                <c:pt idx="256">
                  <c:v>42128</c:v>
                </c:pt>
                <c:pt idx="257">
                  <c:v>42146</c:v>
                </c:pt>
                <c:pt idx="258">
                  <c:v>42164</c:v>
                </c:pt>
                <c:pt idx="259">
                  <c:v>42193</c:v>
                </c:pt>
                <c:pt idx="260">
                  <c:v>42209</c:v>
                </c:pt>
                <c:pt idx="261">
                  <c:v>42223</c:v>
                </c:pt>
                <c:pt idx="262">
                  <c:v>42262</c:v>
                </c:pt>
                <c:pt idx="263">
                  <c:v>42262</c:v>
                </c:pt>
                <c:pt idx="264">
                  <c:v>42264</c:v>
                </c:pt>
                <c:pt idx="265">
                  <c:v>42278</c:v>
                </c:pt>
                <c:pt idx="266">
                  <c:v>42286</c:v>
                </c:pt>
                <c:pt idx="267">
                  <c:v>42293</c:v>
                </c:pt>
                <c:pt idx="268">
                  <c:v>42304</c:v>
                </c:pt>
                <c:pt idx="269">
                  <c:v>42317</c:v>
                </c:pt>
                <c:pt idx="270">
                  <c:v>42327</c:v>
                </c:pt>
                <c:pt idx="271">
                  <c:v>42328</c:v>
                </c:pt>
                <c:pt idx="272">
                  <c:v>42342</c:v>
                </c:pt>
                <c:pt idx="273">
                  <c:v>42354</c:v>
                </c:pt>
                <c:pt idx="274">
                  <c:v>42356</c:v>
                </c:pt>
                <c:pt idx="275">
                  <c:v>42361</c:v>
                </c:pt>
                <c:pt idx="276">
                  <c:v>42377</c:v>
                </c:pt>
                <c:pt idx="277">
                  <c:v>42388</c:v>
                </c:pt>
                <c:pt idx="278">
                  <c:v>42401</c:v>
                </c:pt>
                <c:pt idx="279">
                  <c:v>42401</c:v>
                </c:pt>
                <c:pt idx="280">
                  <c:v>42402</c:v>
                </c:pt>
                <c:pt idx="281">
                  <c:v>42432</c:v>
                </c:pt>
                <c:pt idx="282">
                  <c:v>42433</c:v>
                </c:pt>
                <c:pt idx="283">
                  <c:v>42502</c:v>
                </c:pt>
                <c:pt idx="284">
                  <c:v>42521</c:v>
                </c:pt>
                <c:pt idx="285">
                  <c:v>42521</c:v>
                </c:pt>
                <c:pt idx="286">
                  <c:v>42569</c:v>
                </c:pt>
                <c:pt idx="287">
                  <c:v>42577</c:v>
                </c:pt>
                <c:pt idx="288">
                  <c:v>42593</c:v>
                </c:pt>
                <c:pt idx="289">
                  <c:v>42671</c:v>
                </c:pt>
                <c:pt idx="290">
                  <c:v>42675</c:v>
                </c:pt>
                <c:pt idx="291">
                  <c:v>42685</c:v>
                </c:pt>
                <c:pt idx="292">
                  <c:v>42705</c:v>
                </c:pt>
                <c:pt idx="293">
                  <c:v>42709</c:v>
                </c:pt>
                <c:pt idx="294">
                  <c:v>42709</c:v>
                </c:pt>
                <c:pt idx="295">
                  <c:v>42710</c:v>
                </c:pt>
                <c:pt idx="296">
                  <c:v>42719</c:v>
                </c:pt>
                <c:pt idx="297">
                  <c:v>42736</c:v>
                </c:pt>
                <c:pt idx="298">
                  <c:v>42762</c:v>
                </c:pt>
                <c:pt idx="299">
                  <c:v>42775</c:v>
                </c:pt>
                <c:pt idx="300">
                  <c:v>42801</c:v>
                </c:pt>
                <c:pt idx="301">
                  <c:v>42801</c:v>
                </c:pt>
                <c:pt idx="302">
                  <c:v>42807</c:v>
                </c:pt>
                <c:pt idx="303">
                  <c:v>42808</c:v>
                </c:pt>
                <c:pt idx="304">
                  <c:v>42860</c:v>
                </c:pt>
                <c:pt idx="305">
                  <c:v>42872</c:v>
                </c:pt>
                <c:pt idx="306">
                  <c:v>42892</c:v>
                </c:pt>
                <c:pt idx="307">
                  <c:v>42895</c:v>
                </c:pt>
                <c:pt idx="308">
                  <c:v>42906</c:v>
                </c:pt>
                <c:pt idx="309">
                  <c:v>42923</c:v>
                </c:pt>
                <c:pt idx="310">
                  <c:v>42935</c:v>
                </c:pt>
                <c:pt idx="311">
                  <c:v>42948</c:v>
                </c:pt>
                <c:pt idx="312">
                  <c:v>42958</c:v>
                </c:pt>
                <c:pt idx="313">
                  <c:v>43010</c:v>
                </c:pt>
                <c:pt idx="314">
                  <c:v>43020</c:v>
                </c:pt>
                <c:pt idx="315">
                  <c:v>43024</c:v>
                </c:pt>
                <c:pt idx="316">
                  <c:v>43054</c:v>
                </c:pt>
                <c:pt idx="317">
                  <c:v>43056</c:v>
                </c:pt>
                <c:pt idx="318">
                  <c:v>43056</c:v>
                </c:pt>
                <c:pt idx="319">
                  <c:v>43056</c:v>
                </c:pt>
                <c:pt idx="320">
                  <c:v>43089</c:v>
                </c:pt>
                <c:pt idx="321">
                  <c:v>43090</c:v>
                </c:pt>
                <c:pt idx="322">
                  <c:v>43110</c:v>
                </c:pt>
                <c:pt idx="323">
                  <c:v>43378</c:v>
                </c:pt>
                <c:pt idx="324">
                  <c:v>43465</c:v>
                </c:pt>
                <c:pt idx="325">
                  <c:v>43606</c:v>
                </c:pt>
                <c:pt idx="326">
                  <c:v>43730</c:v>
                </c:pt>
              </c:numCache>
            </c:numRef>
          </c:xVal>
          <c:yVal>
            <c:numRef>
              <c:f>'Wind &amp; PV PPAs vs Gas'!$G$28:$G$354</c:f>
              <c:numCache>
                <c:formatCode>"$"#,##0.00_);\("$"#,##0.00\)</c:formatCode>
                <c:ptCount val="327"/>
                <c:pt idx="0">
                  <c:v>56.479851618819552</c:v>
                </c:pt>
                <c:pt idx="1">
                  <c:v>73.724711550846251</c:v>
                </c:pt>
                <c:pt idx="2">
                  <c:v>56.853551947940218</c:v>
                </c:pt>
                <c:pt idx="3">
                  <c:v>60.458722643526315</c:v>
                </c:pt>
                <c:pt idx="4">
                  <c:v>79.177478680177785</c:v>
                </c:pt>
                <c:pt idx="5">
                  <c:v>69.653974579169443</c:v>
                </c:pt>
                <c:pt idx="6">
                  <c:v>60.519647869889056</c:v>
                </c:pt>
                <c:pt idx="7">
                  <c:v>82.568164033226623</c:v>
                </c:pt>
                <c:pt idx="8">
                  <c:v>85.46706309252491</c:v>
                </c:pt>
                <c:pt idx="9">
                  <c:v>93.908254509070616</c:v>
                </c:pt>
                <c:pt idx="10">
                  <c:v>84.775026283563477</c:v>
                </c:pt>
                <c:pt idx="11">
                  <c:v>135.92447757162137</c:v>
                </c:pt>
                <c:pt idx="12">
                  <c:v>45.364676206060679</c:v>
                </c:pt>
                <c:pt idx="13">
                  <c:v>97.201674376058037</c:v>
                </c:pt>
                <c:pt idx="14">
                  <c:v>97.201674376058037</c:v>
                </c:pt>
                <c:pt idx="15">
                  <c:v>92.856862804854416</c:v>
                </c:pt>
                <c:pt idx="16">
                  <c:v>63.872116414835354</c:v>
                </c:pt>
                <c:pt idx="17">
                  <c:v>102.11286824520192</c:v>
                </c:pt>
                <c:pt idx="18">
                  <c:v>83.190977793329168</c:v>
                </c:pt>
                <c:pt idx="19">
                  <c:v>47.100264497028789</c:v>
                </c:pt>
                <c:pt idx="20">
                  <c:v>99.009900616120561</c:v>
                </c:pt>
                <c:pt idx="21">
                  <c:v>99.724496802479038</c:v>
                </c:pt>
                <c:pt idx="22">
                  <c:v>99.444590206982923</c:v>
                </c:pt>
                <c:pt idx="23">
                  <c:v>46.524594597620656</c:v>
                </c:pt>
                <c:pt idx="24">
                  <c:v>92.847474603509099</c:v>
                </c:pt>
                <c:pt idx="25">
                  <c:v>65.532621146988447</c:v>
                </c:pt>
                <c:pt idx="26">
                  <c:v>63.312543701608284</c:v>
                </c:pt>
                <c:pt idx="27">
                  <c:v>45.053462613489053</c:v>
                </c:pt>
                <c:pt idx="28">
                  <c:v>68.176143117998407</c:v>
                </c:pt>
                <c:pt idx="29">
                  <c:v>69.638309499697598</c:v>
                </c:pt>
                <c:pt idx="30">
                  <c:v>67.284880022326135</c:v>
                </c:pt>
                <c:pt idx="31">
                  <c:v>107.14460534060031</c:v>
                </c:pt>
                <c:pt idx="32">
                  <c:v>59.855883476123431</c:v>
                </c:pt>
                <c:pt idx="33">
                  <c:v>58.002879536333459</c:v>
                </c:pt>
                <c:pt idx="34">
                  <c:v>64.856765961807611</c:v>
                </c:pt>
                <c:pt idx="35">
                  <c:v>53.915746345433718</c:v>
                </c:pt>
                <c:pt idx="36">
                  <c:v>71.666386056412676</c:v>
                </c:pt>
                <c:pt idx="37">
                  <c:v>59.163711124308179</c:v>
                </c:pt>
                <c:pt idx="38">
                  <c:v>58.436529475012797</c:v>
                </c:pt>
                <c:pt idx="39">
                  <c:v>39.045166667061395</c:v>
                </c:pt>
                <c:pt idx="40">
                  <c:v>53.635764000147077</c:v>
                </c:pt>
                <c:pt idx="41">
                  <c:v>60.237561230018571</c:v>
                </c:pt>
                <c:pt idx="42">
                  <c:v>52.08761147018577</c:v>
                </c:pt>
                <c:pt idx="43">
                  <c:v>90.892646726918244</c:v>
                </c:pt>
                <c:pt idx="44">
                  <c:v>93.559373370405879</c:v>
                </c:pt>
                <c:pt idx="45">
                  <c:v>93.559373370405879</c:v>
                </c:pt>
                <c:pt idx="46">
                  <c:v>90.636124840478075</c:v>
                </c:pt>
                <c:pt idx="47">
                  <c:v>114.75556091291998</c:v>
                </c:pt>
                <c:pt idx="48">
                  <c:v>117.93492210586534</c:v>
                </c:pt>
                <c:pt idx="49">
                  <c:v>87.979451890975639</c:v>
                </c:pt>
                <c:pt idx="50">
                  <c:v>58.96332246571572</c:v>
                </c:pt>
                <c:pt idx="51">
                  <c:v>58.96332246571572</c:v>
                </c:pt>
                <c:pt idx="52">
                  <c:v>50.745874312306867</c:v>
                </c:pt>
                <c:pt idx="53">
                  <c:v>80.499259179817216</c:v>
                </c:pt>
                <c:pt idx="54">
                  <c:v>102.62179702100747</c:v>
                </c:pt>
                <c:pt idx="55">
                  <c:v>68.059237777599634</c:v>
                </c:pt>
                <c:pt idx="56">
                  <c:v>62.440143373482989</c:v>
                </c:pt>
                <c:pt idx="57">
                  <c:v>74.930788164405485</c:v>
                </c:pt>
                <c:pt idx="58">
                  <c:v>70.681416816619148</c:v>
                </c:pt>
                <c:pt idx="59">
                  <c:v>73.830372463088423</c:v>
                </c:pt>
                <c:pt idx="60">
                  <c:v>65.48186933740233</c:v>
                </c:pt>
                <c:pt idx="61">
                  <c:v>85.668449087170416</c:v>
                </c:pt>
                <c:pt idx="62">
                  <c:v>85.668449087170416</c:v>
                </c:pt>
                <c:pt idx="63">
                  <c:v>85.668449087170416</c:v>
                </c:pt>
                <c:pt idx="64">
                  <c:v>54.830965010129283</c:v>
                </c:pt>
                <c:pt idx="65">
                  <c:v>63.437807849517256</c:v>
                </c:pt>
                <c:pt idx="66">
                  <c:v>72.086868052896818</c:v>
                </c:pt>
                <c:pt idx="67">
                  <c:v>72.467333158149017</c:v>
                </c:pt>
                <c:pt idx="68">
                  <c:v>102.41416322512417</c:v>
                </c:pt>
                <c:pt idx="69">
                  <c:v>66.80893895978798</c:v>
                </c:pt>
                <c:pt idx="70">
                  <c:v>54.727108805299942</c:v>
                </c:pt>
                <c:pt idx="71">
                  <c:v>46.929544298752234</c:v>
                </c:pt>
                <c:pt idx="72">
                  <c:v>48.066131348317782</c:v>
                </c:pt>
                <c:pt idx="73">
                  <c:v>66.483851553677411</c:v>
                </c:pt>
                <c:pt idx="74">
                  <c:v>49.314544811130183</c:v>
                </c:pt>
                <c:pt idx="75">
                  <c:v>76.716147864551672</c:v>
                </c:pt>
                <c:pt idx="76">
                  <c:v>68.514677204979947</c:v>
                </c:pt>
                <c:pt idx="77">
                  <c:v>64.457304654231351</c:v>
                </c:pt>
                <c:pt idx="78">
                  <c:v>75.692554949116953</c:v>
                </c:pt>
                <c:pt idx="79">
                  <c:v>66.575902286101979</c:v>
                </c:pt>
                <c:pt idx="80">
                  <c:v>115.05524734980399</c:v>
                </c:pt>
                <c:pt idx="81">
                  <c:v>115.05524734980399</c:v>
                </c:pt>
                <c:pt idx="82">
                  <c:v>114.9108699081202</c:v>
                </c:pt>
                <c:pt idx="83">
                  <c:v>114.6184944017931</c:v>
                </c:pt>
                <c:pt idx="84">
                  <c:v>114.6184944017931</c:v>
                </c:pt>
                <c:pt idx="85">
                  <c:v>99.213514442108519</c:v>
                </c:pt>
                <c:pt idx="86">
                  <c:v>121.21626405645472</c:v>
                </c:pt>
                <c:pt idx="87">
                  <c:v>125.0137475199176</c:v>
                </c:pt>
                <c:pt idx="88">
                  <c:v>71.773851103286887</c:v>
                </c:pt>
                <c:pt idx="89">
                  <c:v>102.40191924039911</c:v>
                </c:pt>
                <c:pt idx="90">
                  <c:v>52.515102319091156</c:v>
                </c:pt>
                <c:pt idx="91">
                  <c:v>73.153276048590612</c:v>
                </c:pt>
                <c:pt idx="92">
                  <c:v>106.2601379409623</c:v>
                </c:pt>
                <c:pt idx="93">
                  <c:v>58.245145085772862</c:v>
                </c:pt>
                <c:pt idx="94">
                  <c:v>58.488883941681877</c:v>
                </c:pt>
                <c:pt idx="95">
                  <c:v>41.922839725447197</c:v>
                </c:pt>
                <c:pt idx="96">
                  <c:v>86.597988455107469</c:v>
                </c:pt>
                <c:pt idx="97">
                  <c:v>48.80629093644994</c:v>
                </c:pt>
                <c:pt idx="98">
                  <c:v>111.86659419153183</c:v>
                </c:pt>
                <c:pt idx="99">
                  <c:v>78.120455590603854</c:v>
                </c:pt>
                <c:pt idx="100">
                  <c:v>80.241460453606436</c:v>
                </c:pt>
                <c:pt idx="101">
                  <c:v>57.194138696242241</c:v>
                </c:pt>
                <c:pt idx="102">
                  <c:v>51.159919282624038</c:v>
                </c:pt>
                <c:pt idx="103">
                  <c:v>114.8124677365269</c:v>
                </c:pt>
                <c:pt idx="104">
                  <c:v>48.188657315142819</c:v>
                </c:pt>
                <c:pt idx="105">
                  <c:v>98.905105182294278</c:v>
                </c:pt>
                <c:pt idx="106">
                  <c:v>89.01603522692686</c:v>
                </c:pt>
                <c:pt idx="107">
                  <c:v>65.836091461124738</c:v>
                </c:pt>
                <c:pt idx="108">
                  <c:v>117.16733400473909</c:v>
                </c:pt>
                <c:pt idx="109">
                  <c:v>119.25917904647662</c:v>
                </c:pt>
                <c:pt idx="110">
                  <c:v>117.16733400473909</c:v>
                </c:pt>
                <c:pt idx="111">
                  <c:v>119.25917904647662</c:v>
                </c:pt>
                <c:pt idx="112">
                  <c:v>88.414655526823651</c:v>
                </c:pt>
                <c:pt idx="113">
                  <c:v>54.385225276880718</c:v>
                </c:pt>
                <c:pt idx="114">
                  <c:v>37.345837304039982</c:v>
                </c:pt>
                <c:pt idx="115">
                  <c:v>54.508351143706008</c:v>
                </c:pt>
                <c:pt idx="116">
                  <c:v>43.692388779521941</c:v>
                </c:pt>
                <c:pt idx="117">
                  <c:v>80.851432239333135</c:v>
                </c:pt>
                <c:pt idx="118">
                  <c:v>112.81096184233539</c:v>
                </c:pt>
                <c:pt idx="119">
                  <c:v>89.685730912059853</c:v>
                </c:pt>
                <c:pt idx="120">
                  <c:v>55.529234054926526</c:v>
                </c:pt>
                <c:pt idx="121">
                  <c:v>122.50087337209069</c:v>
                </c:pt>
                <c:pt idx="122">
                  <c:v>68.677392658575798</c:v>
                </c:pt>
                <c:pt idx="123">
                  <c:v>80.877392406820093</c:v>
                </c:pt>
                <c:pt idx="124">
                  <c:v>34.933157783266523</c:v>
                </c:pt>
                <c:pt idx="125">
                  <c:v>42.460298850528098</c:v>
                </c:pt>
                <c:pt idx="126">
                  <c:v>108.62523522860758</c:v>
                </c:pt>
                <c:pt idx="127">
                  <c:v>108.1513133587919</c:v>
                </c:pt>
                <c:pt idx="128">
                  <c:v>38.373241882406461</c:v>
                </c:pt>
                <c:pt idx="129">
                  <c:v>63.483427832160615</c:v>
                </c:pt>
                <c:pt idx="130">
                  <c:v>33.531312139999429</c:v>
                </c:pt>
                <c:pt idx="131">
                  <c:v>28.231983333437167</c:v>
                </c:pt>
                <c:pt idx="132">
                  <c:v>103.39339930017665</c:v>
                </c:pt>
                <c:pt idx="133">
                  <c:v>54.504524097106078</c:v>
                </c:pt>
                <c:pt idx="134">
                  <c:v>97.623552599394145</c:v>
                </c:pt>
                <c:pt idx="135">
                  <c:v>51.5292735995654</c:v>
                </c:pt>
                <c:pt idx="136">
                  <c:v>43.693622439299006</c:v>
                </c:pt>
                <c:pt idx="137">
                  <c:v>64.849981061393066</c:v>
                </c:pt>
                <c:pt idx="138">
                  <c:v>53.46371144167523</c:v>
                </c:pt>
                <c:pt idx="139">
                  <c:v>71.072600396347198</c:v>
                </c:pt>
                <c:pt idx="140">
                  <c:v>101.55763984704969</c:v>
                </c:pt>
                <c:pt idx="141">
                  <c:v>62.883201796460462</c:v>
                </c:pt>
                <c:pt idx="142">
                  <c:v>99.450401555127584</c:v>
                </c:pt>
                <c:pt idx="143">
                  <c:v>32.654376462142217</c:v>
                </c:pt>
                <c:pt idx="144">
                  <c:v>62.002788847822259</c:v>
                </c:pt>
                <c:pt idx="145">
                  <c:v>30.765361043834591</c:v>
                </c:pt>
                <c:pt idx="146">
                  <c:v>67.429640198337509</c:v>
                </c:pt>
                <c:pt idx="147">
                  <c:v>29.581215589903447</c:v>
                </c:pt>
                <c:pt idx="148">
                  <c:v>21.311151033147734</c:v>
                </c:pt>
                <c:pt idx="149">
                  <c:v>51.066894949934323</c:v>
                </c:pt>
                <c:pt idx="150">
                  <c:v>35.83728261922969</c:v>
                </c:pt>
                <c:pt idx="151">
                  <c:v>45.797879599373928</c:v>
                </c:pt>
                <c:pt idx="152">
                  <c:v>32.459351922926182</c:v>
                </c:pt>
                <c:pt idx="153">
                  <c:v>59.538334644757768</c:v>
                </c:pt>
                <c:pt idx="154">
                  <c:v>74.207556798148431</c:v>
                </c:pt>
                <c:pt idx="155">
                  <c:v>39.004398122364911</c:v>
                </c:pt>
                <c:pt idx="156">
                  <c:v>81.952506305096904</c:v>
                </c:pt>
                <c:pt idx="157">
                  <c:v>84.736510291666917</c:v>
                </c:pt>
                <c:pt idx="158">
                  <c:v>57.936215493697823</c:v>
                </c:pt>
                <c:pt idx="159">
                  <c:v>44.728011545335065</c:v>
                </c:pt>
                <c:pt idx="160">
                  <c:v>32.438738174597496</c:v>
                </c:pt>
                <c:pt idx="161">
                  <c:v>41.244359451266739</c:v>
                </c:pt>
                <c:pt idx="162">
                  <c:v>41.276937721901092</c:v>
                </c:pt>
                <c:pt idx="163">
                  <c:v>26.018100113196525</c:v>
                </c:pt>
                <c:pt idx="164">
                  <c:v>27.295194823936047</c:v>
                </c:pt>
                <c:pt idx="165">
                  <c:v>36.072305709665784</c:v>
                </c:pt>
                <c:pt idx="166">
                  <c:v>40.551873085375917</c:v>
                </c:pt>
                <c:pt idx="167">
                  <c:v>68.797187667422037</c:v>
                </c:pt>
                <c:pt idx="168">
                  <c:v>36.754193468456037</c:v>
                </c:pt>
                <c:pt idx="169">
                  <c:v>26.941640965238033</c:v>
                </c:pt>
                <c:pt idx="170">
                  <c:v>28.642544022196628</c:v>
                </c:pt>
                <c:pt idx="171">
                  <c:v>29.674175147690317</c:v>
                </c:pt>
                <c:pt idx="172">
                  <c:v>52.410596450385647</c:v>
                </c:pt>
                <c:pt idx="173">
                  <c:v>76.608018222495502</c:v>
                </c:pt>
                <c:pt idx="174">
                  <c:v>72.984050360380778</c:v>
                </c:pt>
                <c:pt idx="175">
                  <c:v>36.645353560290687</c:v>
                </c:pt>
                <c:pt idx="176">
                  <c:v>30.467291954114874</c:v>
                </c:pt>
                <c:pt idx="177">
                  <c:v>29.665344048573203</c:v>
                </c:pt>
                <c:pt idx="178">
                  <c:v>30.706255526973003</c:v>
                </c:pt>
                <c:pt idx="179">
                  <c:v>63.197868453392651</c:v>
                </c:pt>
                <c:pt idx="180">
                  <c:v>64.270804965489162</c:v>
                </c:pt>
                <c:pt idx="181">
                  <c:v>30.950899762910357</c:v>
                </c:pt>
                <c:pt idx="182">
                  <c:v>45.533249937229918</c:v>
                </c:pt>
                <c:pt idx="183">
                  <c:v>33.893821364846751</c:v>
                </c:pt>
                <c:pt idx="184">
                  <c:v>43.899037690177529</c:v>
                </c:pt>
                <c:pt idx="185">
                  <c:v>28.532860718933016</c:v>
                </c:pt>
                <c:pt idx="186">
                  <c:v>91.885483671140165</c:v>
                </c:pt>
                <c:pt idx="187">
                  <c:v>29.874836038548562</c:v>
                </c:pt>
                <c:pt idx="188">
                  <c:v>30.467291954114874</c:v>
                </c:pt>
                <c:pt idx="189">
                  <c:v>37.002609562150212</c:v>
                </c:pt>
                <c:pt idx="190">
                  <c:v>31.135628416086664</c:v>
                </c:pt>
                <c:pt idx="191">
                  <c:v>43.891178191173317</c:v>
                </c:pt>
                <c:pt idx="192">
                  <c:v>57.809885558928144</c:v>
                </c:pt>
                <c:pt idx="193">
                  <c:v>46.699880728783633</c:v>
                </c:pt>
                <c:pt idx="194">
                  <c:v>51.74946523274982</c:v>
                </c:pt>
                <c:pt idx="195">
                  <c:v>53.623974627985653</c:v>
                </c:pt>
                <c:pt idx="196">
                  <c:v>28.278431754609837</c:v>
                </c:pt>
                <c:pt idx="197">
                  <c:v>27.992099572543765</c:v>
                </c:pt>
                <c:pt idx="198">
                  <c:v>46.755812325420841</c:v>
                </c:pt>
                <c:pt idx="199">
                  <c:v>28.871781721498085</c:v>
                </c:pt>
                <c:pt idx="200">
                  <c:v>84.728507384783981</c:v>
                </c:pt>
                <c:pt idx="201">
                  <c:v>22.491567923711845</c:v>
                </c:pt>
                <c:pt idx="202">
                  <c:v>21.969272651879017</c:v>
                </c:pt>
                <c:pt idx="203">
                  <c:v>44.980570712725772</c:v>
                </c:pt>
                <c:pt idx="204">
                  <c:v>21.152135019876333</c:v>
                </c:pt>
                <c:pt idx="205">
                  <c:v>23.087664160673487</c:v>
                </c:pt>
                <c:pt idx="206">
                  <c:v>29.731942797680972</c:v>
                </c:pt>
                <c:pt idx="207">
                  <c:v>54.598347671324589</c:v>
                </c:pt>
                <c:pt idx="208">
                  <c:v>49.657255712408734</c:v>
                </c:pt>
                <c:pt idx="209">
                  <c:v>23.739655625497985</c:v>
                </c:pt>
                <c:pt idx="210">
                  <c:v>54.598347671324589</c:v>
                </c:pt>
                <c:pt idx="211">
                  <c:v>20.304798434744718</c:v>
                </c:pt>
                <c:pt idx="212">
                  <c:v>22.526185011294277</c:v>
                </c:pt>
                <c:pt idx="213">
                  <c:v>23.802335017618979</c:v>
                </c:pt>
                <c:pt idx="214">
                  <c:v>25.871127887835808</c:v>
                </c:pt>
                <c:pt idx="215">
                  <c:v>49.259029907606632</c:v>
                </c:pt>
                <c:pt idx="216">
                  <c:v>55.429042608876799</c:v>
                </c:pt>
                <c:pt idx="217">
                  <c:v>54.19703038308726</c:v>
                </c:pt>
                <c:pt idx="218">
                  <c:v>29.976400214944054</c:v>
                </c:pt>
                <c:pt idx="219">
                  <c:v>20.371375972023699</c:v>
                </c:pt>
                <c:pt idx="220">
                  <c:v>19.088818668497865</c:v>
                </c:pt>
                <c:pt idx="221">
                  <c:v>19.088818668497865</c:v>
                </c:pt>
                <c:pt idx="222">
                  <c:v>20.792870738162801</c:v>
                </c:pt>
                <c:pt idx="223">
                  <c:v>21.120506300159033</c:v>
                </c:pt>
                <c:pt idx="224">
                  <c:v>55.108689659789711</c:v>
                </c:pt>
                <c:pt idx="225">
                  <c:v>29.615036998345758</c:v>
                </c:pt>
                <c:pt idx="226">
                  <c:v>23.451014696701122</c:v>
                </c:pt>
                <c:pt idx="227">
                  <c:v>23.451014696701122</c:v>
                </c:pt>
                <c:pt idx="228">
                  <c:v>86.913684363644521</c:v>
                </c:pt>
                <c:pt idx="229">
                  <c:v>23.886777106204526</c:v>
                </c:pt>
                <c:pt idx="230">
                  <c:v>49.439268199275091</c:v>
                </c:pt>
                <c:pt idx="231">
                  <c:v>20.595903833388441</c:v>
                </c:pt>
                <c:pt idx="232">
                  <c:v>28.31306043982315</c:v>
                </c:pt>
                <c:pt idx="233">
                  <c:v>20.080746491127975</c:v>
                </c:pt>
                <c:pt idx="234">
                  <c:v>32.153243113337396</c:v>
                </c:pt>
                <c:pt idx="235">
                  <c:v>21.28516757713788</c:v>
                </c:pt>
                <c:pt idx="236">
                  <c:v>26.151657001221626</c:v>
                </c:pt>
                <c:pt idx="237">
                  <c:v>22.658314283599726</c:v>
                </c:pt>
                <c:pt idx="238">
                  <c:v>36.483220298164433</c:v>
                </c:pt>
                <c:pt idx="239">
                  <c:v>22.749311529718586</c:v>
                </c:pt>
                <c:pt idx="240">
                  <c:v>34.187578334150125</c:v>
                </c:pt>
                <c:pt idx="241">
                  <c:v>62.59682487177777</c:v>
                </c:pt>
                <c:pt idx="242">
                  <c:v>65.163127945725932</c:v>
                </c:pt>
                <c:pt idx="243">
                  <c:v>39.379687664400265</c:v>
                </c:pt>
                <c:pt idx="244">
                  <c:v>25.024242682690453</c:v>
                </c:pt>
                <c:pt idx="245">
                  <c:v>19.963298412542677</c:v>
                </c:pt>
                <c:pt idx="246">
                  <c:v>23.353106987621921</c:v>
                </c:pt>
                <c:pt idx="247">
                  <c:v>22.834677594147632</c:v>
                </c:pt>
                <c:pt idx="248">
                  <c:v>21.715052003271897</c:v>
                </c:pt>
                <c:pt idx="249">
                  <c:v>21.544890350978381</c:v>
                </c:pt>
                <c:pt idx="250">
                  <c:v>21.839339068529853</c:v>
                </c:pt>
                <c:pt idx="251">
                  <c:v>31.811008327141224</c:v>
                </c:pt>
                <c:pt idx="252">
                  <c:v>26.048751916435037</c:v>
                </c:pt>
                <c:pt idx="253">
                  <c:v>19.520224763683341</c:v>
                </c:pt>
                <c:pt idx="254">
                  <c:v>22.600021826237793</c:v>
                </c:pt>
                <c:pt idx="255">
                  <c:v>40.709192474593273</c:v>
                </c:pt>
                <c:pt idx="256">
                  <c:v>30.555229509073477</c:v>
                </c:pt>
                <c:pt idx="257">
                  <c:v>28.029280064474069</c:v>
                </c:pt>
                <c:pt idx="258">
                  <c:v>27.023495522865964</c:v>
                </c:pt>
                <c:pt idx="259">
                  <c:v>40.977198363195733</c:v>
                </c:pt>
                <c:pt idx="260">
                  <c:v>78.58600275710721</c:v>
                </c:pt>
                <c:pt idx="261">
                  <c:v>43.845942194715491</c:v>
                </c:pt>
                <c:pt idx="262">
                  <c:v>30.555229509073477</c:v>
                </c:pt>
                <c:pt idx="263">
                  <c:v>38.44357959424039</c:v>
                </c:pt>
                <c:pt idx="264">
                  <c:v>31.730524295594126</c:v>
                </c:pt>
                <c:pt idx="265">
                  <c:v>46.18011685930437</c:v>
                </c:pt>
                <c:pt idx="266">
                  <c:v>75.323858130398278</c:v>
                </c:pt>
                <c:pt idx="267">
                  <c:v>28.767829348712588</c:v>
                </c:pt>
                <c:pt idx="268">
                  <c:v>19.899619018110037</c:v>
                </c:pt>
                <c:pt idx="269">
                  <c:v>19.949178396198704</c:v>
                </c:pt>
                <c:pt idx="270">
                  <c:v>39.623049189101422</c:v>
                </c:pt>
                <c:pt idx="271">
                  <c:v>18.081958953337455</c:v>
                </c:pt>
                <c:pt idx="272">
                  <c:v>20.004049885743079</c:v>
                </c:pt>
                <c:pt idx="273">
                  <c:v>30.356681305256465</c:v>
                </c:pt>
                <c:pt idx="274">
                  <c:v>26.73698069134209</c:v>
                </c:pt>
                <c:pt idx="275">
                  <c:v>18.042192735762736</c:v>
                </c:pt>
                <c:pt idx="276">
                  <c:v>23.05670275619477</c:v>
                </c:pt>
                <c:pt idx="277">
                  <c:v>18.241277502276773</c:v>
                </c:pt>
                <c:pt idx="278">
                  <c:v>33.122577652030969</c:v>
                </c:pt>
                <c:pt idx="279">
                  <c:v>34.304057425344737</c:v>
                </c:pt>
                <c:pt idx="280">
                  <c:v>30.555229509073477</c:v>
                </c:pt>
                <c:pt idx="281">
                  <c:v>20.199142676265645</c:v>
                </c:pt>
                <c:pt idx="282">
                  <c:v>22.148346494422601</c:v>
                </c:pt>
                <c:pt idx="283">
                  <c:v>41.534469115246367</c:v>
                </c:pt>
                <c:pt idx="284">
                  <c:v>35.945848408074156</c:v>
                </c:pt>
                <c:pt idx="285">
                  <c:v>18.725530175654281</c:v>
                </c:pt>
                <c:pt idx="286">
                  <c:v>50.879866013737832</c:v>
                </c:pt>
                <c:pt idx="287">
                  <c:v>24.485257579428982</c:v>
                </c:pt>
                <c:pt idx="288">
                  <c:v>33.635735166914436</c:v>
                </c:pt>
                <c:pt idx="289">
                  <c:v>16.929858546537439</c:v>
                </c:pt>
                <c:pt idx="290">
                  <c:v>41.05230320985779</c:v>
                </c:pt>
                <c:pt idx="291">
                  <c:v>43.747987358820787</c:v>
                </c:pt>
                <c:pt idx="292">
                  <c:v>31.188836067655764</c:v>
                </c:pt>
                <c:pt idx="293">
                  <c:v>17.475759029005935</c:v>
                </c:pt>
                <c:pt idx="294">
                  <c:v>39.355268418133726</c:v>
                </c:pt>
                <c:pt idx="295">
                  <c:v>19.99903318378469</c:v>
                </c:pt>
                <c:pt idx="296">
                  <c:v>19.034196993167502</c:v>
                </c:pt>
                <c:pt idx="297">
                  <c:v>39.541042015406568</c:v>
                </c:pt>
                <c:pt idx="298">
                  <c:v>15.791108373054289</c:v>
                </c:pt>
                <c:pt idx="299">
                  <c:v>36.970883800927105</c:v>
                </c:pt>
                <c:pt idx="300">
                  <c:v>17.517488408444905</c:v>
                </c:pt>
                <c:pt idx="301">
                  <c:v>13.137536155481936</c:v>
                </c:pt>
                <c:pt idx="302">
                  <c:v>14.776894611274358</c:v>
                </c:pt>
                <c:pt idx="303">
                  <c:v>13.225922021115414</c:v>
                </c:pt>
                <c:pt idx="304">
                  <c:v>13.225922021115414</c:v>
                </c:pt>
                <c:pt idx="305">
                  <c:v>18.690511101860842</c:v>
                </c:pt>
                <c:pt idx="306">
                  <c:v>14.229285881159333</c:v>
                </c:pt>
                <c:pt idx="307">
                  <c:v>11.006634315540271</c:v>
                </c:pt>
                <c:pt idx="308">
                  <c:v>22.975800434117144</c:v>
                </c:pt>
                <c:pt idx="309">
                  <c:v>22.583975096096385</c:v>
                </c:pt>
                <c:pt idx="310">
                  <c:v>13.437875899658936</c:v>
                </c:pt>
                <c:pt idx="311">
                  <c:v>21.429837853447129</c:v>
                </c:pt>
                <c:pt idx="312">
                  <c:v>37.670434020990761</c:v>
                </c:pt>
                <c:pt idx="313">
                  <c:v>17.852485355440049</c:v>
                </c:pt>
                <c:pt idx="314">
                  <c:v>11.6519405166858</c:v>
                </c:pt>
                <c:pt idx="315">
                  <c:v>21.166244980567818</c:v>
                </c:pt>
                <c:pt idx="316">
                  <c:v>19.090804745373198</c:v>
                </c:pt>
                <c:pt idx="317">
                  <c:v>9.5853656001997418</c:v>
                </c:pt>
                <c:pt idx="318">
                  <c:v>11.435838489064899</c:v>
                </c:pt>
                <c:pt idx="319">
                  <c:v>12.541161168305383</c:v>
                </c:pt>
                <c:pt idx="320">
                  <c:v>22.662308918104834</c:v>
                </c:pt>
                <c:pt idx="321">
                  <c:v>23.306672076069134</c:v>
                </c:pt>
                <c:pt idx="322">
                  <c:v>11.435838489064899</c:v>
                </c:pt>
                <c:pt idx="323">
                  <c:v>39.839722788781685</c:v>
                </c:pt>
                <c:pt idx="324">
                  <c:v>36.220338241858151</c:v>
                </c:pt>
                <c:pt idx="325">
                  <c:v>21.036699443937405</c:v>
                </c:pt>
                <c:pt idx="326">
                  <c:v>39.519173647423436</c:v>
                </c:pt>
              </c:numCache>
            </c:numRef>
          </c:yVal>
          <c:bubbleSize>
            <c:numRef>
              <c:f>'Wind &amp; PV PPAs vs Gas'!$H$28:$H$354</c:f>
              <c:numCache>
                <c:formatCode>0.0</c:formatCode>
                <c:ptCount val="327"/>
                <c:pt idx="0">
                  <c:v>24</c:v>
                </c:pt>
                <c:pt idx="1">
                  <c:v>200.86666666666667</c:v>
                </c:pt>
                <c:pt idx="2">
                  <c:v>81</c:v>
                </c:pt>
                <c:pt idx="3">
                  <c:v>100</c:v>
                </c:pt>
                <c:pt idx="4">
                  <c:v>106</c:v>
                </c:pt>
                <c:pt idx="5">
                  <c:v>100.5</c:v>
                </c:pt>
                <c:pt idx="6">
                  <c:v>54</c:v>
                </c:pt>
                <c:pt idx="7">
                  <c:v>102.9</c:v>
                </c:pt>
                <c:pt idx="8">
                  <c:v>40</c:v>
                </c:pt>
                <c:pt idx="9">
                  <c:v>10</c:v>
                </c:pt>
                <c:pt idx="10">
                  <c:v>38</c:v>
                </c:pt>
                <c:pt idx="11">
                  <c:v>4.5</c:v>
                </c:pt>
                <c:pt idx="12">
                  <c:v>99</c:v>
                </c:pt>
                <c:pt idx="13">
                  <c:v>50.25</c:v>
                </c:pt>
                <c:pt idx="14">
                  <c:v>50.25</c:v>
                </c:pt>
                <c:pt idx="15">
                  <c:v>63</c:v>
                </c:pt>
                <c:pt idx="16">
                  <c:v>30</c:v>
                </c:pt>
                <c:pt idx="17">
                  <c:v>72</c:v>
                </c:pt>
                <c:pt idx="18">
                  <c:v>76.5</c:v>
                </c:pt>
                <c:pt idx="19">
                  <c:v>15</c:v>
                </c:pt>
                <c:pt idx="20">
                  <c:v>265</c:v>
                </c:pt>
                <c:pt idx="21">
                  <c:v>290</c:v>
                </c:pt>
                <c:pt idx="22">
                  <c:v>290</c:v>
                </c:pt>
                <c:pt idx="23">
                  <c:v>50</c:v>
                </c:pt>
                <c:pt idx="24">
                  <c:v>62.5</c:v>
                </c:pt>
                <c:pt idx="25">
                  <c:v>99</c:v>
                </c:pt>
                <c:pt idx="26">
                  <c:v>49.5</c:v>
                </c:pt>
                <c:pt idx="27">
                  <c:v>40.5</c:v>
                </c:pt>
                <c:pt idx="28">
                  <c:v>50</c:v>
                </c:pt>
                <c:pt idx="29">
                  <c:v>50</c:v>
                </c:pt>
                <c:pt idx="30">
                  <c:v>99</c:v>
                </c:pt>
                <c:pt idx="31">
                  <c:v>101.2</c:v>
                </c:pt>
                <c:pt idx="32">
                  <c:v>150</c:v>
                </c:pt>
                <c:pt idx="33">
                  <c:v>100</c:v>
                </c:pt>
                <c:pt idx="34">
                  <c:v>25</c:v>
                </c:pt>
                <c:pt idx="35">
                  <c:v>49.5</c:v>
                </c:pt>
                <c:pt idx="36">
                  <c:v>150.1</c:v>
                </c:pt>
                <c:pt idx="37">
                  <c:v>79.5</c:v>
                </c:pt>
                <c:pt idx="38">
                  <c:v>151.80000000000001</c:v>
                </c:pt>
                <c:pt idx="39">
                  <c:v>18.899999999999999</c:v>
                </c:pt>
                <c:pt idx="40">
                  <c:v>50.4</c:v>
                </c:pt>
                <c:pt idx="41">
                  <c:v>98.9</c:v>
                </c:pt>
                <c:pt idx="42">
                  <c:v>99</c:v>
                </c:pt>
                <c:pt idx="43">
                  <c:v>150</c:v>
                </c:pt>
                <c:pt idx="44">
                  <c:v>51</c:v>
                </c:pt>
                <c:pt idx="45">
                  <c:v>49.5</c:v>
                </c:pt>
                <c:pt idx="46">
                  <c:v>49.5</c:v>
                </c:pt>
                <c:pt idx="47">
                  <c:v>8</c:v>
                </c:pt>
                <c:pt idx="48">
                  <c:v>24.75</c:v>
                </c:pt>
                <c:pt idx="49">
                  <c:v>63</c:v>
                </c:pt>
                <c:pt idx="50">
                  <c:v>30</c:v>
                </c:pt>
                <c:pt idx="51">
                  <c:v>12</c:v>
                </c:pt>
                <c:pt idx="52">
                  <c:v>49.5</c:v>
                </c:pt>
                <c:pt idx="53">
                  <c:v>96.6</c:v>
                </c:pt>
                <c:pt idx="54">
                  <c:v>124.5</c:v>
                </c:pt>
                <c:pt idx="55">
                  <c:v>70</c:v>
                </c:pt>
                <c:pt idx="56">
                  <c:v>22.5</c:v>
                </c:pt>
                <c:pt idx="57">
                  <c:v>102.3</c:v>
                </c:pt>
                <c:pt idx="58">
                  <c:v>205.5</c:v>
                </c:pt>
                <c:pt idx="59">
                  <c:v>70</c:v>
                </c:pt>
                <c:pt idx="60">
                  <c:v>51</c:v>
                </c:pt>
                <c:pt idx="61">
                  <c:v>21</c:v>
                </c:pt>
                <c:pt idx="62">
                  <c:v>21</c:v>
                </c:pt>
                <c:pt idx="63">
                  <c:v>22.5</c:v>
                </c:pt>
                <c:pt idx="64">
                  <c:v>69</c:v>
                </c:pt>
                <c:pt idx="65">
                  <c:v>100</c:v>
                </c:pt>
                <c:pt idx="66">
                  <c:v>18.899999999999999</c:v>
                </c:pt>
                <c:pt idx="67">
                  <c:v>16.8</c:v>
                </c:pt>
                <c:pt idx="68">
                  <c:v>90</c:v>
                </c:pt>
                <c:pt idx="69">
                  <c:v>200.2</c:v>
                </c:pt>
                <c:pt idx="70">
                  <c:v>36</c:v>
                </c:pt>
                <c:pt idx="71">
                  <c:v>151.80000000000001</c:v>
                </c:pt>
                <c:pt idx="72">
                  <c:v>129.6</c:v>
                </c:pt>
                <c:pt idx="73">
                  <c:v>150</c:v>
                </c:pt>
                <c:pt idx="74">
                  <c:v>99</c:v>
                </c:pt>
                <c:pt idx="75">
                  <c:v>5</c:v>
                </c:pt>
                <c:pt idx="76">
                  <c:v>60</c:v>
                </c:pt>
                <c:pt idx="77">
                  <c:v>50</c:v>
                </c:pt>
                <c:pt idx="78">
                  <c:v>209.4</c:v>
                </c:pt>
                <c:pt idx="79">
                  <c:v>150</c:v>
                </c:pt>
                <c:pt idx="80">
                  <c:v>150</c:v>
                </c:pt>
                <c:pt idx="81">
                  <c:v>150</c:v>
                </c:pt>
                <c:pt idx="82">
                  <c:v>150</c:v>
                </c:pt>
                <c:pt idx="83">
                  <c:v>102</c:v>
                </c:pt>
                <c:pt idx="84">
                  <c:v>168</c:v>
                </c:pt>
                <c:pt idx="85">
                  <c:v>50</c:v>
                </c:pt>
                <c:pt idx="86">
                  <c:v>10.25</c:v>
                </c:pt>
                <c:pt idx="87">
                  <c:v>120</c:v>
                </c:pt>
                <c:pt idx="88">
                  <c:v>70</c:v>
                </c:pt>
                <c:pt idx="89">
                  <c:v>151.80000000000001</c:v>
                </c:pt>
                <c:pt idx="90">
                  <c:v>81</c:v>
                </c:pt>
                <c:pt idx="91">
                  <c:v>198</c:v>
                </c:pt>
                <c:pt idx="92">
                  <c:v>65.099999999999994</c:v>
                </c:pt>
                <c:pt idx="93">
                  <c:v>250.2</c:v>
                </c:pt>
                <c:pt idx="94">
                  <c:v>40.5</c:v>
                </c:pt>
                <c:pt idx="95">
                  <c:v>102.4</c:v>
                </c:pt>
                <c:pt idx="96">
                  <c:v>50.4</c:v>
                </c:pt>
                <c:pt idx="97">
                  <c:v>51</c:v>
                </c:pt>
                <c:pt idx="98">
                  <c:v>143.5</c:v>
                </c:pt>
                <c:pt idx="99">
                  <c:v>32.5</c:v>
                </c:pt>
                <c:pt idx="100">
                  <c:v>20</c:v>
                </c:pt>
                <c:pt idx="101">
                  <c:v>250.8</c:v>
                </c:pt>
                <c:pt idx="102">
                  <c:v>36</c:v>
                </c:pt>
                <c:pt idx="103">
                  <c:v>102</c:v>
                </c:pt>
                <c:pt idx="104">
                  <c:v>100</c:v>
                </c:pt>
                <c:pt idx="105">
                  <c:v>36.799999999999997</c:v>
                </c:pt>
                <c:pt idx="106">
                  <c:v>90</c:v>
                </c:pt>
                <c:pt idx="107">
                  <c:v>30</c:v>
                </c:pt>
                <c:pt idx="108">
                  <c:v>150</c:v>
                </c:pt>
                <c:pt idx="109">
                  <c:v>168</c:v>
                </c:pt>
                <c:pt idx="110">
                  <c:v>150</c:v>
                </c:pt>
                <c:pt idx="111">
                  <c:v>132</c:v>
                </c:pt>
                <c:pt idx="112">
                  <c:v>81.599999999999994</c:v>
                </c:pt>
                <c:pt idx="113">
                  <c:v>114</c:v>
                </c:pt>
                <c:pt idx="114">
                  <c:v>78.2</c:v>
                </c:pt>
                <c:pt idx="115">
                  <c:v>42.5</c:v>
                </c:pt>
                <c:pt idx="116">
                  <c:v>99.2</c:v>
                </c:pt>
                <c:pt idx="117">
                  <c:v>99.2</c:v>
                </c:pt>
                <c:pt idx="118">
                  <c:v>102.5</c:v>
                </c:pt>
                <c:pt idx="119">
                  <c:v>110.4</c:v>
                </c:pt>
                <c:pt idx="120">
                  <c:v>199.8</c:v>
                </c:pt>
                <c:pt idx="121">
                  <c:v>49</c:v>
                </c:pt>
                <c:pt idx="122">
                  <c:v>79.2</c:v>
                </c:pt>
                <c:pt idx="123">
                  <c:v>55.2</c:v>
                </c:pt>
                <c:pt idx="124">
                  <c:v>148.80000000000001</c:v>
                </c:pt>
                <c:pt idx="125">
                  <c:v>80</c:v>
                </c:pt>
                <c:pt idx="126">
                  <c:v>49.8</c:v>
                </c:pt>
                <c:pt idx="127">
                  <c:v>31.68</c:v>
                </c:pt>
                <c:pt idx="128">
                  <c:v>161</c:v>
                </c:pt>
                <c:pt idx="129">
                  <c:v>99</c:v>
                </c:pt>
                <c:pt idx="130">
                  <c:v>201</c:v>
                </c:pt>
                <c:pt idx="131">
                  <c:v>167.89999999999998</c:v>
                </c:pt>
                <c:pt idx="132">
                  <c:v>78.2</c:v>
                </c:pt>
                <c:pt idx="133">
                  <c:v>50</c:v>
                </c:pt>
                <c:pt idx="134">
                  <c:v>78.2</c:v>
                </c:pt>
                <c:pt idx="135">
                  <c:v>38.46</c:v>
                </c:pt>
                <c:pt idx="136">
                  <c:v>27.3</c:v>
                </c:pt>
                <c:pt idx="137">
                  <c:v>28.5</c:v>
                </c:pt>
                <c:pt idx="138">
                  <c:v>48</c:v>
                </c:pt>
                <c:pt idx="139">
                  <c:v>34.200000000000003</c:v>
                </c:pt>
                <c:pt idx="140">
                  <c:v>257.60000000000002</c:v>
                </c:pt>
                <c:pt idx="141">
                  <c:v>100</c:v>
                </c:pt>
                <c:pt idx="142">
                  <c:v>155.1</c:v>
                </c:pt>
                <c:pt idx="143">
                  <c:v>100.8</c:v>
                </c:pt>
                <c:pt idx="144">
                  <c:v>165.6</c:v>
                </c:pt>
                <c:pt idx="145">
                  <c:v>131.1</c:v>
                </c:pt>
                <c:pt idx="146">
                  <c:v>214.4</c:v>
                </c:pt>
                <c:pt idx="147">
                  <c:v>150.36000000000001</c:v>
                </c:pt>
                <c:pt idx="148">
                  <c:v>108</c:v>
                </c:pt>
                <c:pt idx="149">
                  <c:v>115</c:v>
                </c:pt>
                <c:pt idx="150">
                  <c:v>202</c:v>
                </c:pt>
                <c:pt idx="151">
                  <c:v>40</c:v>
                </c:pt>
                <c:pt idx="152">
                  <c:v>200</c:v>
                </c:pt>
                <c:pt idx="153">
                  <c:v>104.4</c:v>
                </c:pt>
                <c:pt idx="154">
                  <c:v>20</c:v>
                </c:pt>
                <c:pt idx="155">
                  <c:v>199.92</c:v>
                </c:pt>
                <c:pt idx="156">
                  <c:v>162</c:v>
                </c:pt>
                <c:pt idx="157">
                  <c:v>102.5</c:v>
                </c:pt>
                <c:pt idx="158">
                  <c:v>120</c:v>
                </c:pt>
                <c:pt idx="159">
                  <c:v>42</c:v>
                </c:pt>
                <c:pt idx="160">
                  <c:v>200</c:v>
                </c:pt>
                <c:pt idx="161">
                  <c:v>50</c:v>
                </c:pt>
                <c:pt idx="162">
                  <c:v>37.5</c:v>
                </c:pt>
                <c:pt idx="163">
                  <c:v>100.8</c:v>
                </c:pt>
                <c:pt idx="164">
                  <c:v>104</c:v>
                </c:pt>
                <c:pt idx="165">
                  <c:v>92.34</c:v>
                </c:pt>
                <c:pt idx="166">
                  <c:v>201.6</c:v>
                </c:pt>
                <c:pt idx="167">
                  <c:v>100.65</c:v>
                </c:pt>
                <c:pt idx="168">
                  <c:v>48</c:v>
                </c:pt>
                <c:pt idx="169">
                  <c:v>98.9</c:v>
                </c:pt>
                <c:pt idx="170">
                  <c:v>100.8</c:v>
                </c:pt>
                <c:pt idx="171">
                  <c:v>59.8</c:v>
                </c:pt>
                <c:pt idx="172">
                  <c:v>39.9</c:v>
                </c:pt>
                <c:pt idx="173">
                  <c:v>49.5</c:v>
                </c:pt>
                <c:pt idx="174">
                  <c:v>20.65</c:v>
                </c:pt>
                <c:pt idx="175">
                  <c:v>75</c:v>
                </c:pt>
                <c:pt idx="176">
                  <c:v>79.599999999999994</c:v>
                </c:pt>
                <c:pt idx="177">
                  <c:v>201.25</c:v>
                </c:pt>
                <c:pt idx="178">
                  <c:v>49.2</c:v>
                </c:pt>
                <c:pt idx="179">
                  <c:v>110.4</c:v>
                </c:pt>
                <c:pt idx="180">
                  <c:v>30.4</c:v>
                </c:pt>
                <c:pt idx="181">
                  <c:v>78.400000000000006</c:v>
                </c:pt>
                <c:pt idx="182">
                  <c:v>14.4</c:v>
                </c:pt>
                <c:pt idx="183">
                  <c:v>310.39999999999998</c:v>
                </c:pt>
                <c:pt idx="184">
                  <c:v>21</c:v>
                </c:pt>
                <c:pt idx="185">
                  <c:v>30.400000000000002</c:v>
                </c:pt>
                <c:pt idx="186">
                  <c:v>50</c:v>
                </c:pt>
                <c:pt idx="187">
                  <c:v>91</c:v>
                </c:pt>
                <c:pt idx="188">
                  <c:v>51.2</c:v>
                </c:pt>
                <c:pt idx="189">
                  <c:v>202</c:v>
                </c:pt>
                <c:pt idx="190">
                  <c:v>48</c:v>
                </c:pt>
                <c:pt idx="191">
                  <c:v>54</c:v>
                </c:pt>
                <c:pt idx="192">
                  <c:v>69</c:v>
                </c:pt>
                <c:pt idx="193">
                  <c:v>100.3</c:v>
                </c:pt>
                <c:pt idx="194">
                  <c:v>50</c:v>
                </c:pt>
                <c:pt idx="195">
                  <c:v>15</c:v>
                </c:pt>
                <c:pt idx="196">
                  <c:v>74.8</c:v>
                </c:pt>
                <c:pt idx="197">
                  <c:v>200.6</c:v>
                </c:pt>
                <c:pt idx="198">
                  <c:v>74.8</c:v>
                </c:pt>
                <c:pt idx="199">
                  <c:v>62.4</c:v>
                </c:pt>
                <c:pt idx="200">
                  <c:v>39</c:v>
                </c:pt>
                <c:pt idx="201">
                  <c:v>200</c:v>
                </c:pt>
                <c:pt idx="202">
                  <c:v>200</c:v>
                </c:pt>
                <c:pt idx="203">
                  <c:v>200</c:v>
                </c:pt>
                <c:pt idx="204">
                  <c:v>199</c:v>
                </c:pt>
                <c:pt idx="205">
                  <c:v>250</c:v>
                </c:pt>
                <c:pt idx="206">
                  <c:v>102.4</c:v>
                </c:pt>
                <c:pt idx="207">
                  <c:v>80</c:v>
                </c:pt>
                <c:pt idx="208">
                  <c:v>50.4</c:v>
                </c:pt>
                <c:pt idx="209">
                  <c:v>200</c:v>
                </c:pt>
                <c:pt idx="210">
                  <c:v>80</c:v>
                </c:pt>
                <c:pt idx="211">
                  <c:v>100</c:v>
                </c:pt>
                <c:pt idx="212">
                  <c:v>249.9</c:v>
                </c:pt>
                <c:pt idx="213">
                  <c:v>150</c:v>
                </c:pt>
                <c:pt idx="214">
                  <c:v>205.7</c:v>
                </c:pt>
                <c:pt idx="215">
                  <c:v>20</c:v>
                </c:pt>
                <c:pt idx="216">
                  <c:v>147.6</c:v>
                </c:pt>
                <c:pt idx="217">
                  <c:v>184.8</c:v>
                </c:pt>
                <c:pt idx="218">
                  <c:v>60</c:v>
                </c:pt>
                <c:pt idx="219">
                  <c:v>198.9</c:v>
                </c:pt>
                <c:pt idx="220">
                  <c:v>200</c:v>
                </c:pt>
                <c:pt idx="221">
                  <c:v>199.8</c:v>
                </c:pt>
                <c:pt idx="222">
                  <c:v>200</c:v>
                </c:pt>
                <c:pt idx="223">
                  <c:v>400</c:v>
                </c:pt>
                <c:pt idx="224">
                  <c:v>19.8</c:v>
                </c:pt>
                <c:pt idx="225">
                  <c:v>249.2</c:v>
                </c:pt>
                <c:pt idx="226">
                  <c:v>106</c:v>
                </c:pt>
                <c:pt idx="227">
                  <c:v>172</c:v>
                </c:pt>
                <c:pt idx="228">
                  <c:v>34.200000000000003</c:v>
                </c:pt>
                <c:pt idx="229">
                  <c:v>201.6</c:v>
                </c:pt>
                <c:pt idx="230">
                  <c:v>51</c:v>
                </c:pt>
                <c:pt idx="231">
                  <c:v>98</c:v>
                </c:pt>
                <c:pt idx="232">
                  <c:v>149.6</c:v>
                </c:pt>
                <c:pt idx="233">
                  <c:v>100.3</c:v>
                </c:pt>
                <c:pt idx="234">
                  <c:v>78.2</c:v>
                </c:pt>
                <c:pt idx="235">
                  <c:v>99</c:v>
                </c:pt>
                <c:pt idx="236">
                  <c:v>299.7</c:v>
                </c:pt>
                <c:pt idx="237">
                  <c:v>150</c:v>
                </c:pt>
                <c:pt idx="238">
                  <c:v>175</c:v>
                </c:pt>
                <c:pt idx="239">
                  <c:v>100</c:v>
                </c:pt>
                <c:pt idx="240">
                  <c:v>115.99999999999999</c:v>
                </c:pt>
                <c:pt idx="241">
                  <c:v>30</c:v>
                </c:pt>
                <c:pt idx="242">
                  <c:v>42.95</c:v>
                </c:pt>
                <c:pt idx="243">
                  <c:v>140</c:v>
                </c:pt>
                <c:pt idx="244">
                  <c:v>100</c:v>
                </c:pt>
                <c:pt idx="245">
                  <c:v>200</c:v>
                </c:pt>
                <c:pt idx="246">
                  <c:v>150</c:v>
                </c:pt>
                <c:pt idx="247">
                  <c:v>150</c:v>
                </c:pt>
                <c:pt idx="248">
                  <c:v>100</c:v>
                </c:pt>
                <c:pt idx="249">
                  <c:v>73.5</c:v>
                </c:pt>
                <c:pt idx="250">
                  <c:v>50</c:v>
                </c:pt>
                <c:pt idx="251">
                  <c:v>78</c:v>
                </c:pt>
                <c:pt idx="252">
                  <c:v>300</c:v>
                </c:pt>
                <c:pt idx="253">
                  <c:v>208.27</c:v>
                </c:pt>
                <c:pt idx="254">
                  <c:v>20</c:v>
                </c:pt>
                <c:pt idx="255">
                  <c:v>149</c:v>
                </c:pt>
                <c:pt idx="256">
                  <c:v>20</c:v>
                </c:pt>
                <c:pt idx="257">
                  <c:v>200.91</c:v>
                </c:pt>
                <c:pt idx="258">
                  <c:v>36</c:v>
                </c:pt>
                <c:pt idx="259">
                  <c:v>208</c:v>
                </c:pt>
                <c:pt idx="260">
                  <c:v>80</c:v>
                </c:pt>
                <c:pt idx="261">
                  <c:v>324</c:v>
                </c:pt>
                <c:pt idx="262">
                  <c:v>25</c:v>
                </c:pt>
                <c:pt idx="263">
                  <c:v>100.05</c:v>
                </c:pt>
                <c:pt idx="264">
                  <c:v>98</c:v>
                </c:pt>
                <c:pt idx="265">
                  <c:v>200</c:v>
                </c:pt>
                <c:pt idx="266">
                  <c:v>30</c:v>
                </c:pt>
                <c:pt idx="267">
                  <c:v>198</c:v>
                </c:pt>
                <c:pt idx="268">
                  <c:v>149.03</c:v>
                </c:pt>
                <c:pt idx="269">
                  <c:v>64.8</c:v>
                </c:pt>
                <c:pt idx="270">
                  <c:v>100.8</c:v>
                </c:pt>
                <c:pt idx="271">
                  <c:v>199.8</c:v>
                </c:pt>
                <c:pt idx="272">
                  <c:v>99.1</c:v>
                </c:pt>
                <c:pt idx="273">
                  <c:v>149.5</c:v>
                </c:pt>
                <c:pt idx="274">
                  <c:v>29.9</c:v>
                </c:pt>
                <c:pt idx="275">
                  <c:v>206.55</c:v>
                </c:pt>
                <c:pt idx="276">
                  <c:v>200</c:v>
                </c:pt>
                <c:pt idx="277">
                  <c:v>200</c:v>
                </c:pt>
                <c:pt idx="278">
                  <c:v>75</c:v>
                </c:pt>
                <c:pt idx="279">
                  <c:v>25</c:v>
                </c:pt>
                <c:pt idx="280">
                  <c:v>7</c:v>
                </c:pt>
                <c:pt idx="281">
                  <c:v>99.25</c:v>
                </c:pt>
                <c:pt idx="282">
                  <c:v>149.72999999999999</c:v>
                </c:pt>
                <c:pt idx="283">
                  <c:v>7.2</c:v>
                </c:pt>
                <c:pt idx="284">
                  <c:v>119.7</c:v>
                </c:pt>
                <c:pt idx="285">
                  <c:v>140</c:v>
                </c:pt>
                <c:pt idx="286">
                  <c:v>46</c:v>
                </c:pt>
                <c:pt idx="287">
                  <c:v>199.2</c:v>
                </c:pt>
                <c:pt idx="288">
                  <c:v>75.400000000000006</c:v>
                </c:pt>
                <c:pt idx="289">
                  <c:v>216.44</c:v>
                </c:pt>
                <c:pt idx="290">
                  <c:v>49.5</c:v>
                </c:pt>
                <c:pt idx="291">
                  <c:v>298.2</c:v>
                </c:pt>
                <c:pt idx="292">
                  <c:v>79.75</c:v>
                </c:pt>
                <c:pt idx="293">
                  <c:v>40.590000000000003</c:v>
                </c:pt>
                <c:pt idx="294">
                  <c:v>43.2</c:v>
                </c:pt>
                <c:pt idx="295">
                  <c:v>27</c:v>
                </c:pt>
                <c:pt idx="296">
                  <c:v>200</c:v>
                </c:pt>
                <c:pt idx="297">
                  <c:v>66</c:v>
                </c:pt>
                <c:pt idx="298">
                  <c:v>100.05</c:v>
                </c:pt>
                <c:pt idx="299">
                  <c:v>128.69999999999999</c:v>
                </c:pt>
                <c:pt idx="300">
                  <c:v>231.05</c:v>
                </c:pt>
                <c:pt idx="301">
                  <c:v>216.2</c:v>
                </c:pt>
                <c:pt idx="302">
                  <c:v>106.7</c:v>
                </c:pt>
                <c:pt idx="303">
                  <c:v>15</c:v>
                </c:pt>
                <c:pt idx="304">
                  <c:v>2.38</c:v>
                </c:pt>
                <c:pt idx="305">
                  <c:v>100</c:v>
                </c:pt>
                <c:pt idx="306">
                  <c:v>15.59</c:v>
                </c:pt>
                <c:pt idx="307">
                  <c:v>160</c:v>
                </c:pt>
                <c:pt idx="308">
                  <c:v>75</c:v>
                </c:pt>
                <c:pt idx="309">
                  <c:v>132</c:v>
                </c:pt>
                <c:pt idx="310">
                  <c:v>16.100000000000001</c:v>
                </c:pt>
                <c:pt idx="311">
                  <c:v>200</c:v>
                </c:pt>
                <c:pt idx="312">
                  <c:v>100</c:v>
                </c:pt>
                <c:pt idx="313">
                  <c:v>29.875</c:v>
                </c:pt>
                <c:pt idx="314">
                  <c:v>243.8</c:v>
                </c:pt>
                <c:pt idx="315">
                  <c:v>103.5</c:v>
                </c:pt>
                <c:pt idx="316">
                  <c:v>211.66</c:v>
                </c:pt>
                <c:pt idx="317">
                  <c:v>100</c:v>
                </c:pt>
                <c:pt idx="318">
                  <c:v>83</c:v>
                </c:pt>
                <c:pt idx="319">
                  <c:v>200</c:v>
                </c:pt>
                <c:pt idx="320">
                  <c:v>166</c:v>
                </c:pt>
                <c:pt idx="321">
                  <c:v>50</c:v>
                </c:pt>
                <c:pt idx="322">
                  <c:v>97</c:v>
                </c:pt>
                <c:pt idx="323">
                  <c:v>21.6</c:v>
                </c:pt>
                <c:pt idx="324">
                  <c:v>21.6</c:v>
                </c:pt>
                <c:pt idx="325">
                  <c:v>96.7</c:v>
                </c:pt>
                <c:pt idx="326">
                  <c:v>76.8</c:v>
                </c:pt>
              </c:numCache>
            </c:numRef>
          </c:bubbleSize>
          <c:bubble3D val="0"/>
          <c:extLst>
            <c:ext xmlns:c16="http://schemas.microsoft.com/office/drawing/2014/chart" uri="{C3380CC4-5D6E-409C-BE32-E72D297353CC}">
              <c16:uniqueId val="{00000001-4650-4F75-A6DC-8F6D1DEF0B25}"/>
            </c:ext>
          </c:extLst>
        </c:ser>
        <c:dLbls>
          <c:showLegendKey val="0"/>
          <c:showVal val="0"/>
          <c:showCatName val="0"/>
          <c:showSerName val="0"/>
          <c:showPercent val="0"/>
          <c:showBubbleSize val="0"/>
        </c:dLbls>
        <c:bubbleScale val="50"/>
        <c:showNegBubbles val="0"/>
        <c:axId val="364571264"/>
        <c:axId val="462385920"/>
      </c:bubbleChart>
      <c:valAx>
        <c:axId val="364571264"/>
        <c:scaling>
          <c:orientation val="minMax"/>
          <c:max val="44196"/>
          <c:min val="39448"/>
        </c:scaling>
        <c:delete val="0"/>
        <c:axPos val="b"/>
        <c:title>
          <c:tx>
            <c:rich>
              <a:bodyPr/>
              <a:lstStyle/>
              <a:p>
                <a:pPr>
                  <a:defRPr/>
                </a:pPr>
                <a:r>
                  <a:rPr lang="en-US"/>
                  <a:t>PPA Execution Date and Gas Projection Year</a:t>
                </a:r>
              </a:p>
            </c:rich>
          </c:tx>
          <c:layout>
            <c:manualLayout>
              <c:xMode val="edge"/>
              <c:yMode val="edge"/>
              <c:x val="0.30232653610606369"/>
              <c:y val="0.93084536307961507"/>
            </c:manualLayout>
          </c:layout>
          <c:overlay val="0"/>
          <c:spPr>
            <a:noFill/>
            <a:ln w="25400">
              <a:noFill/>
            </a:ln>
          </c:spPr>
        </c:title>
        <c:numFmt formatCode="yyyy" sourceLinked="0"/>
        <c:majorTickMark val="out"/>
        <c:minorTickMark val="none"/>
        <c:tickLblPos val="nextTo"/>
        <c:spPr>
          <a:solidFill>
            <a:schemeClr val="bg1"/>
          </a:solidFill>
          <a:ln w="12700">
            <a:noFill/>
            <a:prstDash val="solid"/>
          </a:ln>
        </c:spPr>
        <c:txPr>
          <a:bodyPr rot="0" vert="horz"/>
          <a:lstStyle/>
          <a:p>
            <a:pPr>
              <a:defRPr/>
            </a:pPr>
            <a:endParaRPr lang="en-US"/>
          </a:p>
        </c:txPr>
        <c:crossAx val="462385920"/>
        <c:crosses val="autoZero"/>
        <c:crossBetween val="midCat"/>
        <c:majorUnit val="366"/>
      </c:valAx>
      <c:valAx>
        <c:axId val="462385920"/>
        <c:scaling>
          <c:orientation val="minMax"/>
          <c:max val="180"/>
          <c:min val="0"/>
        </c:scaling>
        <c:delete val="0"/>
        <c:axPos val="l"/>
        <c:majorGridlines>
          <c:spPr>
            <a:ln w="3175">
              <a:solidFill>
                <a:schemeClr val="bg1">
                  <a:lumMod val="75000"/>
                </a:schemeClr>
              </a:solidFill>
            </a:ln>
          </c:spPr>
        </c:majorGridlines>
        <c:numFmt formatCode="#,##0" sourceLinked="0"/>
        <c:majorTickMark val="out"/>
        <c:minorTickMark val="none"/>
        <c:tickLblPos val="nextTo"/>
        <c:spPr>
          <a:ln w="12700">
            <a:noFill/>
            <a:prstDash val="solid"/>
          </a:ln>
        </c:spPr>
        <c:txPr>
          <a:bodyPr rot="0" vert="horz"/>
          <a:lstStyle/>
          <a:p>
            <a:pPr>
              <a:defRPr/>
            </a:pPr>
            <a:endParaRPr lang="en-US"/>
          </a:p>
        </c:txPr>
        <c:crossAx val="364571264"/>
        <c:crosses val="autoZero"/>
        <c:crossBetween val="midCat"/>
      </c:valAx>
      <c:spPr>
        <a:solidFill>
          <a:schemeClr val="bg1"/>
        </a:solidFill>
        <a:ln w="25400">
          <a:noFill/>
        </a:ln>
      </c:spPr>
    </c:plotArea>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921045460106024E-2"/>
          <c:y val="9.9296597906671405E-2"/>
          <c:w val="0.93410804783844803"/>
          <c:h val="0.74969066366704162"/>
        </c:manualLayout>
      </c:layout>
      <c:lineChart>
        <c:grouping val="standard"/>
        <c:varyColors val="0"/>
        <c:ser>
          <c:idx val="0"/>
          <c:order val="0"/>
          <c:spPr>
            <a:ln>
              <a:noFill/>
            </a:ln>
          </c:spPr>
          <c:marker>
            <c:symbol val="dash"/>
            <c:size val="16"/>
            <c:spPr>
              <a:solidFill>
                <a:schemeClr val="tx1"/>
              </a:solidFill>
              <a:ln>
                <a:noFill/>
              </a:ln>
            </c:spPr>
          </c:marker>
          <c:cat>
            <c:numRef>
              <c:f>'Wind &amp; PV PPAs vs Gas'!$A$28:$A$40</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'Wind &amp; PV PPAs vs Gas'!$B$28:$B$40</c:f>
              <c:numCache>
                <c:formatCode>"$"#,##0_);\("$"#,##0\)</c:formatCode>
                <c:ptCount val="13"/>
                <c:pt idx="0">
                  <c:v>59.941081618188512</c:v>
                </c:pt>
                <c:pt idx="1">
                  <c:v>55.706886502950312</c:v>
                </c:pt>
                <c:pt idx="2">
                  <c:v>55.441411167723544</c:v>
                </c:pt>
                <c:pt idx="3">
                  <c:v>44.777162853106255</c:v>
                </c:pt>
                <c:pt idx="4">
                  <c:v>43.1348175273381</c:v>
                </c:pt>
                <c:pt idx="5">
                  <c:v>41.595544338451553</c:v>
                </c:pt>
                <c:pt idx="6">
                  <c:v>44.600649322308954</c:v>
                </c:pt>
                <c:pt idx="7">
                  <c:v>45.525043582951149</c:v>
                </c:pt>
                <c:pt idx="8">
                  <c:v>38.545593159822097</c:v>
                </c:pt>
                <c:pt idx="9">
                  <c:v>37.004941256161466</c:v>
                </c:pt>
                <c:pt idx="10">
                  <c:v>33.705258667527346</c:v>
                </c:pt>
                <c:pt idx="11">
                  <c:v>29.762443665401108</c:v>
                </c:pt>
                <c:pt idx="12">
                  <c:v>24.934906348768408</c:v>
                </c:pt>
              </c:numCache>
            </c:numRef>
          </c:val>
          <c:smooth val="0"/>
          <c:extLst>
            <c:ext xmlns:c16="http://schemas.microsoft.com/office/drawing/2014/chart" uri="{C3380CC4-5D6E-409C-BE32-E72D297353CC}">
              <c16:uniqueId val="{00000000-1EF8-4060-BFF8-122965A46812}"/>
            </c:ext>
          </c:extLst>
        </c:ser>
        <c:ser>
          <c:idx val="1"/>
          <c:order val="1"/>
          <c:spPr>
            <a:ln w="28575">
              <a:solidFill>
                <a:schemeClr val="accent1"/>
              </a:solidFill>
              <a:prstDash val="sysDash"/>
            </a:ln>
          </c:spPr>
          <c:marker>
            <c:symbol val="none"/>
          </c:marker>
          <c:cat>
            <c:numRef>
              <c:f>'Wind &amp; PV PPAs vs Gas'!$A$28:$A$40</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'Wind &amp; PV PPAs vs Gas'!$D$28:$D$38</c:f>
              <c:numCache>
                <c:formatCode>"$"#,##0_);\("$"#,##0\)</c:formatCode>
                <c:ptCount val="11"/>
                <c:pt idx="0">
                  <c:v>69.717726372631219</c:v>
                </c:pt>
                <c:pt idx="1">
                  <c:v>73.946749391760775</c:v>
                </c:pt>
                <c:pt idx="2">
                  <c:v>64.302978197370692</c:v>
                </c:pt>
                <c:pt idx="3">
                  <c:v>46.533506285817893</c:v>
                </c:pt>
                <c:pt idx="4">
                  <c:v>39.772988081583797</c:v>
                </c:pt>
                <c:pt idx="5">
                  <c:v>29.009312343600932</c:v>
                </c:pt>
                <c:pt idx="6">
                  <c:v>26.100535743607448</c:v>
                </c:pt>
                <c:pt idx="7">
                  <c:v>30.591870499969012</c:v>
                </c:pt>
                <c:pt idx="8">
                  <c:v>26.374100938332077</c:v>
                </c:pt>
                <c:pt idx="9">
                  <c:v>17.656962925508463</c:v>
                </c:pt>
                <c:pt idx="10">
                  <c:v>18.566368410907771</c:v>
                </c:pt>
              </c:numCache>
            </c:numRef>
          </c:val>
          <c:smooth val="0"/>
          <c:extLst>
            <c:ext xmlns:c16="http://schemas.microsoft.com/office/drawing/2014/chart" uri="{C3380CC4-5D6E-409C-BE32-E72D297353CC}">
              <c16:uniqueId val="{00000001-1EF8-4060-BFF8-122965A46812}"/>
            </c:ext>
          </c:extLst>
        </c:ser>
        <c:ser>
          <c:idx val="2"/>
          <c:order val="2"/>
          <c:spPr>
            <a:ln w="28575">
              <a:solidFill>
                <a:srgbClr val="C89800"/>
              </a:solidFill>
              <a:prstDash val="sysDash"/>
            </a:ln>
          </c:spPr>
          <c:marker>
            <c:symbol val="none"/>
          </c:marker>
          <c:cat>
            <c:numRef>
              <c:f>'Wind &amp; PV PPAs vs Gas'!$A$28:$A$40</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'Wind &amp; PV PPAs vs Gas'!$C$28:$C$40</c:f>
              <c:numCache>
                <c:formatCode>"$"#,##0_);\("$"#,##0\)</c:formatCode>
                <c:ptCount val="13"/>
                <c:pt idx="0">
                  <c:v>144.07852128718494</c:v>
                </c:pt>
                <c:pt idx="1">
                  <c:v>158.00507392264282</c:v>
                </c:pt>
                <c:pt idx="2">
                  <c:v>130.65584195688862</c:v>
                </c:pt>
                <c:pt idx="3">
                  <c:v>106.22848564996242</c:v>
                </c:pt>
                <c:pt idx="4">
                  <c:v>82.96859687222819</c:v>
                </c:pt>
                <c:pt idx="5">
                  <c:v>66.101902157307677</c:v>
                </c:pt>
                <c:pt idx="6">
                  <c:v>54.53087257396605</c:v>
                </c:pt>
                <c:pt idx="7">
                  <c:v>46.160442063573903</c:v>
                </c:pt>
                <c:pt idx="8">
                  <c:v>38.154936215595235</c:v>
                </c:pt>
                <c:pt idx="9">
                  <c:v>37.473305686630042</c:v>
                </c:pt>
                <c:pt idx="10">
                  <c:v>26.394533911245247</c:v>
                </c:pt>
                <c:pt idx="11">
                  <c:v>24.521611055858067</c:v>
                </c:pt>
                <c:pt idx="12">
                  <c:v>#N/A</c:v>
                </c:pt>
              </c:numCache>
            </c:numRef>
          </c:val>
          <c:smooth val="0"/>
          <c:extLst>
            <c:ext xmlns:c16="http://schemas.microsoft.com/office/drawing/2014/chart" uri="{C3380CC4-5D6E-409C-BE32-E72D297353CC}">
              <c16:uniqueId val="{00000002-1EF8-4060-BFF8-122965A46812}"/>
            </c:ext>
          </c:extLst>
        </c:ser>
        <c:dLbls>
          <c:showLegendKey val="0"/>
          <c:showVal val="0"/>
          <c:showCatName val="0"/>
          <c:showSerName val="0"/>
          <c:showPercent val="0"/>
          <c:showBubbleSize val="0"/>
        </c:dLbls>
        <c:marker val="1"/>
        <c:smooth val="0"/>
        <c:axId val="468217856"/>
        <c:axId val="468219392"/>
      </c:lineChart>
      <c:catAx>
        <c:axId val="468217856"/>
        <c:scaling>
          <c:orientation val="minMax"/>
        </c:scaling>
        <c:delete val="0"/>
        <c:axPos val="b"/>
        <c:numFmt formatCode="General" sourceLinked="1"/>
        <c:majorTickMark val="out"/>
        <c:minorTickMark val="none"/>
        <c:tickLblPos val="none"/>
        <c:spPr>
          <a:ln>
            <a:noFill/>
          </a:ln>
        </c:spPr>
        <c:crossAx val="468219392"/>
        <c:crosses val="autoZero"/>
        <c:auto val="1"/>
        <c:lblAlgn val="ctr"/>
        <c:lblOffset val="100"/>
        <c:noMultiLvlLbl val="0"/>
      </c:catAx>
      <c:valAx>
        <c:axId val="468219392"/>
        <c:scaling>
          <c:orientation val="minMax"/>
          <c:max val="180"/>
          <c:min val="0"/>
        </c:scaling>
        <c:delete val="1"/>
        <c:axPos val="l"/>
        <c:numFmt formatCode="General" sourceLinked="0"/>
        <c:majorTickMark val="out"/>
        <c:minorTickMark val="none"/>
        <c:tickLblPos val="none"/>
        <c:crossAx val="468217856"/>
        <c:crosses val="autoZero"/>
        <c:crossBetween val="between"/>
      </c:valAx>
      <c:spPr>
        <a:noFill/>
        <a:ln>
          <a:noFill/>
        </a:ln>
      </c:spPr>
    </c:plotArea>
    <c:plotVisOnly val="1"/>
    <c:dispBlanksAs val="gap"/>
    <c:showDLblsOverMax val="0"/>
  </c:chart>
  <c:spPr>
    <a:noFill/>
    <a:ln>
      <a:noFill/>
    </a:ln>
  </c:spPr>
  <c:txPr>
    <a:bodyPr/>
    <a:lstStyle/>
    <a:p>
      <a:pPr>
        <a:defRPr sz="1000" b="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741940911232257E-2"/>
          <c:y val="9.724503187101613E-2"/>
          <c:w val="0.9130767548287233"/>
          <c:h val="0.80801743532058479"/>
        </c:manualLayout>
      </c:layout>
      <c:areaChart>
        <c:grouping val="stacked"/>
        <c:varyColors val="0"/>
        <c:ser>
          <c:idx val="0"/>
          <c:order val="0"/>
          <c:spPr>
            <a:noFill/>
          </c:spPr>
          <c:cat>
            <c:numRef>
              <c:f>'Recent Wind PPAs v Gas Forecast'!$C$25:$AG$25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'Recent Wind PPAs v Gas Forecast'!$C$32:$AG$32</c:f>
              <c:numCache>
                <c:formatCode>0.0</c:formatCode>
                <c:ptCount val="31"/>
                <c:pt idx="0">
                  <c:v>21.355958521627922</c:v>
                </c:pt>
                <c:pt idx="1">
                  <c:v>21.730573680219806</c:v>
                </c:pt>
                <c:pt idx="2">
                  <c:v>20.518950488485238</c:v>
                </c:pt>
                <c:pt idx="3">
                  <c:v>20.07431243624567</c:v>
                </c:pt>
                <c:pt idx="4">
                  <c:v>20.286526125004603</c:v>
                </c:pt>
                <c:pt idx="5">
                  <c:v>21.519049904380289</c:v>
                </c:pt>
                <c:pt idx="6">
                  <c:v>22.342612217375638</c:v>
                </c:pt>
                <c:pt idx="7">
                  <c:v>22.725510592148556</c:v>
                </c:pt>
                <c:pt idx="8">
                  <c:v>22.584279380781393</c:v>
                </c:pt>
                <c:pt idx="9">
                  <c:v>22.196596483254513</c:v>
                </c:pt>
                <c:pt idx="10">
                  <c:v>21.722749632367208</c:v>
                </c:pt>
                <c:pt idx="11">
                  <c:v>21.616139719211844</c:v>
                </c:pt>
                <c:pt idx="12">
                  <c:v>21.698555907384144</c:v>
                </c:pt>
                <c:pt idx="13">
                  <c:v>21.814000097946209</c:v>
                </c:pt>
                <c:pt idx="14">
                  <c:v>21.916651263669451</c:v>
                </c:pt>
                <c:pt idx="15">
                  <c:v>21.756113788275979</c:v>
                </c:pt>
                <c:pt idx="16">
                  <c:v>21.837476298399736</c:v>
                </c:pt>
                <c:pt idx="17">
                  <c:v>21.941080925165341</c:v>
                </c:pt>
                <c:pt idx="18">
                  <c:v>21.993451982039382</c:v>
                </c:pt>
                <c:pt idx="19">
                  <c:v>21.891871392997125</c:v>
                </c:pt>
                <c:pt idx="20">
                  <c:v>21.707159020475064</c:v>
                </c:pt>
                <c:pt idx="21">
                  <c:v>21.616387324382181</c:v>
                </c:pt>
                <c:pt idx="22">
                  <c:v>21.49411782582742</c:v>
                </c:pt>
                <c:pt idx="23">
                  <c:v>21.24282010430754</c:v>
                </c:pt>
                <c:pt idx="24">
                  <c:v>21.063879339943473</c:v>
                </c:pt>
                <c:pt idx="25">
                  <c:v>20.977083192668363</c:v>
                </c:pt>
                <c:pt idx="26">
                  <c:v>20.966654463639983</c:v>
                </c:pt>
                <c:pt idx="27">
                  <c:v>20.890852471895961</c:v>
                </c:pt>
                <c:pt idx="28">
                  <c:v>20.812307653592438</c:v>
                </c:pt>
                <c:pt idx="29">
                  <c:v>20.753982743467862</c:v>
                </c:pt>
                <c:pt idx="30">
                  <c:v>20.657438636256298</c:v>
                </c:pt>
              </c:numCache>
            </c:numRef>
          </c:val>
          <c:extLst>
            <c:ext xmlns:c16="http://schemas.microsoft.com/office/drawing/2014/chart" uri="{C3380CC4-5D6E-409C-BE32-E72D297353CC}">
              <c16:uniqueId val="{00000000-1D3C-4FD9-9868-6D7E3306E3B6}"/>
            </c:ext>
          </c:extLst>
        </c:ser>
        <c:ser>
          <c:idx val="1"/>
          <c:order val="1"/>
          <c:spPr>
            <a:solidFill>
              <a:schemeClr val="accent1">
                <a:lumMod val="20000"/>
                <a:lumOff val="80000"/>
              </a:schemeClr>
            </a:solidFill>
            <a:ln w="25400">
              <a:noFill/>
            </a:ln>
          </c:spPr>
          <c:cat>
            <c:numRef>
              <c:f>'Recent Wind PPAs v Gas Forecast'!$C$25:$AG$25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'Recent Wind PPAs v Gas Forecast'!$C$35:$AG$35</c:f>
              <c:numCache>
                <c:formatCode>0.0</c:formatCode>
                <c:ptCount val="31"/>
                <c:pt idx="0">
                  <c:v>1.1069868546995849</c:v>
                </c:pt>
                <c:pt idx="1">
                  <c:v>2.5460726626837378</c:v>
                </c:pt>
                <c:pt idx="2">
                  <c:v>4.3324686518972726</c:v>
                </c:pt>
                <c:pt idx="3">
                  <c:v>5.7892527177394761</c:v>
                </c:pt>
                <c:pt idx="4">
                  <c:v>7.3561643090210644</c:v>
                </c:pt>
                <c:pt idx="5">
                  <c:v>9.2500235254313488</c:v>
                </c:pt>
                <c:pt idx="6">
                  <c:v>10.11033378982399</c:v>
                </c:pt>
                <c:pt idx="7">
                  <c:v>10.837856837491682</c:v>
                </c:pt>
                <c:pt idx="8">
                  <c:v>12.086886377841605</c:v>
                </c:pt>
                <c:pt idx="9">
                  <c:v>13.625322156628972</c:v>
                </c:pt>
                <c:pt idx="10">
                  <c:v>14.79156854774774</c:v>
                </c:pt>
                <c:pt idx="11">
                  <c:v>15.429239496282619</c:v>
                </c:pt>
                <c:pt idx="12">
                  <c:v>16.162791797737459</c:v>
                </c:pt>
                <c:pt idx="13">
                  <c:v>17.083449455431616</c:v>
                </c:pt>
                <c:pt idx="14">
                  <c:v>17.791955374437741</c:v>
                </c:pt>
                <c:pt idx="15">
                  <c:v>18.269093943240907</c:v>
                </c:pt>
                <c:pt idx="16">
                  <c:v>18.771891787457939</c:v>
                </c:pt>
                <c:pt idx="17">
                  <c:v>19.295844901628914</c:v>
                </c:pt>
                <c:pt idx="18">
                  <c:v>19.920005993988973</c:v>
                </c:pt>
                <c:pt idx="19">
                  <c:v>20.601679281677967</c:v>
                </c:pt>
                <c:pt idx="20">
                  <c:v>21.198161324147254</c:v>
                </c:pt>
                <c:pt idx="21">
                  <c:v>21.497068191536847</c:v>
                </c:pt>
                <c:pt idx="22">
                  <c:v>21.987550625506639</c:v>
                </c:pt>
                <c:pt idx="23">
                  <c:v>22.550325834541297</c:v>
                </c:pt>
                <c:pt idx="24">
                  <c:v>24.398420846539299</c:v>
                </c:pt>
                <c:pt idx="25">
                  <c:v>25.198586212775066</c:v>
                </c:pt>
                <c:pt idx="26">
                  <c:v>26.400152880208992</c:v>
                </c:pt>
                <c:pt idx="27">
                  <c:v>27.83935041305093</c:v>
                </c:pt>
                <c:pt idx="28">
                  <c:v>28.666918239729977</c:v>
                </c:pt>
                <c:pt idx="29">
                  <c:v>29.978277352351935</c:v>
                </c:pt>
                <c:pt idx="30">
                  <c:v>31.688867836244118</c:v>
                </c:pt>
              </c:numCache>
            </c:numRef>
          </c:val>
          <c:extLst>
            <c:ext xmlns:c16="http://schemas.microsoft.com/office/drawing/2014/chart" uri="{C3380CC4-5D6E-409C-BE32-E72D297353CC}">
              <c16:uniqueId val="{00000001-1D3C-4FD9-9868-6D7E3306E3B6}"/>
            </c:ext>
          </c:extLst>
        </c:ser>
        <c:dLbls>
          <c:showLegendKey val="0"/>
          <c:showVal val="0"/>
          <c:showCatName val="0"/>
          <c:showSerName val="0"/>
          <c:showPercent val="0"/>
          <c:showBubbleSize val="0"/>
        </c:dLbls>
        <c:axId val="368412160"/>
        <c:axId val="376358400"/>
      </c:areaChart>
      <c:areaChart>
        <c:grouping val="stacked"/>
        <c:varyColors val="0"/>
        <c:ser>
          <c:idx val="3"/>
          <c:order val="4"/>
          <c:spPr>
            <a:noFill/>
          </c:spPr>
          <c:cat>
            <c:numRef>
              <c:f>'Recent Wind PPAs v Gas Forecast'!$C$25:$AG$25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'Recent Wind PPAs v Gas Forecast'!$C$27:$AE$27</c:f>
              <c:numCache>
                <c:formatCode>0.0</c:formatCode>
                <c:ptCount val="29"/>
                <c:pt idx="0">
                  <c:v>13.071148072130052</c:v>
                </c:pt>
                <c:pt idx="1">
                  <c:v>12.776152453401368</c:v>
                </c:pt>
                <c:pt idx="2">
                  <c:v>12.482268481962091</c:v>
                </c:pt>
                <c:pt idx="3">
                  <c:v>12.185699347598785</c:v>
                </c:pt>
                <c:pt idx="4">
                  <c:v>11.913859924791833</c:v>
                </c:pt>
                <c:pt idx="5">
                  <c:v>11.649500148700891</c:v>
                </c:pt>
                <c:pt idx="6">
                  <c:v>11.382725421451669</c:v>
                </c:pt>
                <c:pt idx="7">
                  <c:v>11.116796947908631</c:v>
                </c:pt>
                <c:pt idx="8">
                  <c:v>10.856191313637256</c:v>
                </c:pt>
                <c:pt idx="9">
                  <c:v>10.603138987946247</c:v>
                </c:pt>
                <c:pt idx="10">
                  <c:v>10.376959980377356</c:v>
                </c:pt>
                <c:pt idx="11">
                  <c:v>10.147503816250239</c:v>
                </c:pt>
                <c:pt idx="12">
                  <c:v>9.9273687438213845</c:v>
                </c:pt>
                <c:pt idx="13">
                  <c:v>9.7122955231482138</c:v>
                </c:pt>
                <c:pt idx="14">
                  <c:v>9.5057633084999011</c:v>
                </c:pt>
                <c:pt idx="15">
                  <c:v>9.3031708032200484</c:v>
                </c:pt>
                <c:pt idx="16">
                  <c:v>9.1028682611127447</c:v>
                </c:pt>
                <c:pt idx="17">
                  <c:v>8.9049933551252174</c:v>
                </c:pt>
                <c:pt idx="18">
                  <c:v>8.710069521337946</c:v>
                </c:pt>
                <c:pt idx="19">
                  <c:v>8.8804352299456788</c:v>
                </c:pt>
                <c:pt idx="20">
                  <c:v>9.0455407119522544</c:v>
                </c:pt>
                <c:pt idx="21">
                  <c:v>8.6936305521146675</c:v>
                </c:pt>
                <c:pt idx="22">
                  <c:v>8.3594277642673251</c:v>
                </c:pt>
                <c:pt idx="23">
                  <c:v>7.6273026843212053</c:v>
                </c:pt>
                <c:pt idx="24">
                  <c:v>7.3206483330184504</c:v>
                </c:pt>
                <c:pt idx="25">
                  <c:v>6.891915003258239</c:v>
                </c:pt>
                <c:pt idx="26">
                  <c:v>6.7320538562388119</c:v>
                </c:pt>
                <c:pt idx="27">
                  <c:v>6.5730661118230502</c:v>
                </c:pt>
                <c:pt idx="28">
                  <c:v>6.4148133914521352</c:v>
                </c:pt>
              </c:numCache>
            </c:numRef>
          </c:val>
          <c:extLst>
            <c:ext xmlns:c16="http://schemas.microsoft.com/office/drawing/2014/chart" uri="{C3380CC4-5D6E-409C-BE32-E72D297353CC}">
              <c16:uniqueId val="{00000002-1D3C-4FD9-9868-6D7E3306E3B6}"/>
            </c:ext>
          </c:extLst>
        </c:ser>
        <c:ser>
          <c:idx val="5"/>
          <c:order val="5"/>
          <c:spPr>
            <a:solidFill>
              <a:schemeClr val="accent3">
                <a:lumMod val="60000"/>
                <a:lumOff val="40000"/>
                <a:alpha val="56000"/>
              </a:schemeClr>
            </a:solidFill>
          </c:spPr>
          <c:cat>
            <c:numRef>
              <c:f>'Recent Wind PPAs v Gas Forecast'!$C$25:$AG$25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'Recent Wind PPAs v Gas Forecast'!$C$30:$AE$30</c:f>
              <c:numCache>
                <c:formatCode>0.0</c:formatCode>
                <c:ptCount val="29"/>
                <c:pt idx="0">
                  <c:v>25.805511522536079</c:v>
                </c:pt>
                <c:pt idx="1">
                  <c:v>25.352230931022405</c:v>
                </c:pt>
                <c:pt idx="2">
                  <c:v>25.146705588083872</c:v>
                </c:pt>
                <c:pt idx="3">
                  <c:v>25.146274886027761</c:v>
                </c:pt>
                <c:pt idx="4">
                  <c:v>26.654045815360792</c:v>
                </c:pt>
                <c:pt idx="5">
                  <c:v>26.368812734203903</c:v>
                </c:pt>
                <c:pt idx="6">
                  <c:v>25.820903199145569</c:v>
                </c:pt>
                <c:pt idx="7">
                  <c:v>26.314443408340708</c:v>
                </c:pt>
                <c:pt idx="8">
                  <c:v>25.697566780381869</c:v>
                </c:pt>
                <c:pt idx="9">
                  <c:v>25.098569503113296</c:v>
                </c:pt>
                <c:pt idx="10">
                  <c:v>24.690992583793026</c:v>
                </c:pt>
                <c:pt idx="11">
                  <c:v>24.299687948980495</c:v>
                </c:pt>
                <c:pt idx="12">
                  <c:v>24.190303584386768</c:v>
                </c:pt>
                <c:pt idx="13">
                  <c:v>24.100212868778556</c:v>
                </c:pt>
                <c:pt idx="14">
                  <c:v>24.338994558968011</c:v>
                </c:pt>
                <c:pt idx="15">
                  <c:v>24.534086869160987</c:v>
                </c:pt>
                <c:pt idx="16">
                  <c:v>24.449830394123346</c:v>
                </c:pt>
                <c:pt idx="17">
                  <c:v>23.736276340118554</c:v>
                </c:pt>
                <c:pt idx="18">
                  <c:v>23.740605847750881</c:v>
                </c:pt>
                <c:pt idx="19">
                  <c:v>25.036873276324027</c:v>
                </c:pt>
                <c:pt idx="20">
                  <c:v>8.3516362189805715</c:v>
                </c:pt>
                <c:pt idx="21">
                  <c:v>8.3422503625518498</c:v>
                </c:pt>
                <c:pt idx="22">
                  <c:v>8.3191556361787509</c:v>
                </c:pt>
                <c:pt idx="23">
                  <c:v>8.9385619313790805</c:v>
                </c:pt>
                <c:pt idx="24">
                  <c:v>7.7992625903394348</c:v>
                </c:pt>
                <c:pt idx="25">
                  <c:v>8.0868083662930559</c:v>
                </c:pt>
                <c:pt idx="26">
                  <c:v>8.1583639034066469</c:v>
                </c:pt>
                <c:pt idx="27">
                  <c:v>8.2271384020316027</c:v>
                </c:pt>
                <c:pt idx="28">
                  <c:v>8.2883298607118476</c:v>
                </c:pt>
              </c:numCache>
            </c:numRef>
          </c:val>
          <c:extLst>
            <c:ext xmlns:c16="http://schemas.microsoft.com/office/drawing/2014/chart" uri="{C3380CC4-5D6E-409C-BE32-E72D297353CC}">
              <c16:uniqueId val="{00000003-1D3C-4FD9-9868-6D7E3306E3B6}"/>
            </c:ext>
          </c:extLst>
        </c:ser>
        <c:dLbls>
          <c:showLegendKey val="0"/>
          <c:showVal val="0"/>
          <c:showCatName val="0"/>
          <c:showSerName val="0"/>
          <c:showPercent val="0"/>
          <c:showBubbleSize val="0"/>
        </c:dLbls>
        <c:axId val="1143086856"/>
        <c:axId val="1143087512"/>
      </c:areaChart>
      <c:lineChart>
        <c:grouping val="standard"/>
        <c:varyColors val="0"/>
        <c:ser>
          <c:idx val="2"/>
          <c:order val="2"/>
          <c:spPr>
            <a:ln w="38100">
              <a:solidFill>
                <a:schemeClr val="accent1">
                  <a:lumMod val="50000"/>
                </a:schemeClr>
              </a:solidFill>
            </a:ln>
          </c:spPr>
          <c:marker>
            <c:symbol val="none"/>
          </c:marker>
          <c:cat>
            <c:numRef>
              <c:f>'Recent Wind PPAs v Gas Forecast'!$C$25:$AG$25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'Recent Wind PPAs v Gas Forecast'!$C$33:$AG$33</c:f>
              <c:numCache>
                <c:formatCode>0.0</c:formatCode>
                <c:ptCount val="31"/>
                <c:pt idx="0">
                  <c:v>21.355958521627922</c:v>
                </c:pt>
                <c:pt idx="1">
                  <c:v>22.431570347776599</c:v>
                </c:pt>
                <c:pt idx="2">
                  <c:v>21.814055765893723</c:v>
                </c:pt>
                <c:pt idx="3">
                  <c:v>21.935031047547344</c:v>
                </c:pt>
                <c:pt idx="4">
                  <c:v>22.833123418372274</c:v>
                </c:pt>
                <c:pt idx="5">
                  <c:v>24.702268170284068</c:v>
                </c:pt>
                <c:pt idx="6">
                  <c:v>26.017319238508239</c:v>
                </c:pt>
                <c:pt idx="7">
                  <c:v>26.835379447529903</c:v>
                </c:pt>
                <c:pt idx="8">
                  <c:v>27.208910114233372</c:v>
                </c:pt>
                <c:pt idx="9">
                  <c:v>27.052570959239123</c:v>
                </c:pt>
                <c:pt idx="10">
                  <c:v>26.529985781484953</c:v>
                </c:pt>
                <c:pt idx="11">
                  <c:v>26.196548218294204</c:v>
                </c:pt>
                <c:pt idx="12">
                  <c:v>26.349107475134588</c:v>
                </c:pt>
                <c:pt idx="13">
                  <c:v>26.794605372542669</c:v>
                </c:pt>
                <c:pt idx="14">
                  <c:v>27.157496226414914</c:v>
                </c:pt>
                <c:pt idx="15">
                  <c:v>27.08848793936043</c:v>
                </c:pt>
                <c:pt idx="16">
                  <c:v>27.011799622560641</c:v>
                </c:pt>
                <c:pt idx="17">
                  <c:v>27.21885655315279</c:v>
                </c:pt>
                <c:pt idx="18">
                  <c:v>27.318253318602636</c:v>
                </c:pt>
                <c:pt idx="19">
                  <c:v>27.287317915358219</c:v>
                </c:pt>
                <c:pt idx="20">
                  <c:v>27.306469360201568</c:v>
                </c:pt>
                <c:pt idx="21">
                  <c:v>27.263902363380534</c:v>
                </c:pt>
                <c:pt idx="22">
                  <c:v>27.327178001458496</c:v>
                </c:pt>
                <c:pt idx="23">
                  <c:v>27.381883785241438</c:v>
                </c:pt>
                <c:pt idx="24">
                  <c:v>27.51515050502643</c:v>
                </c:pt>
                <c:pt idx="25">
                  <c:v>27.629781432080947</c:v>
                </c:pt>
                <c:pt idx="26">
                  <c:v>27.942353114705973</c:v>
                </c:pt>
                <c:pt idx="27">
                  <c:v>28.331213494700897</c:v>
                </c:pt>
                <c:pt idx="28">
                  <c:v>28.599661460949807</c:v>
                </c:pt>
                <c:pt idx="29">
                  <c:v>28.752582095691803</c:v>
                </c:pt>
                <c:pt idx="30">
                  <c:v>29.173809787726427</c:v>
                </c:pt>
              </c:numCache>
            </c:numRef>
          </c:val>
          <c:smooth val="0"/>
          <c:extLst>
            <c:ext xmlns:c16="http://schemas.microsoft.com/office/drawing/2014/chart" uri="{C3380CC4-5D6E-409C-BE32-E72D297353CC}">
              <c16:uniqueId val="{00000004-1D3C-4FD9-9868-6D7E3306E3B6}"/>
            </c:ext>
          </c:extLst>
        </c:ser>
        <c:dLbls>
          <c:showLegendKey val="0"/>
          <c:showVal val="0"/>
          <c:showCatName val="0"/>
          <c:showSerName val="0"/>
          <c:showPercent val="0"/>
          <c:showBubbleSize val="0"/>
        </c:dLbls>
        <c:marker val="1"/>
        <c:smooth val="0"/>
        <c:axId val="368412160"/>
        <c:axId val="376358400"/>
      </c:lineChart>
      <c:lineChart>
        <c:grouping val="standard"/>
        <c:varyColors val="0"/>
        <c:ser>
          <c:idx val="4"/>
          <c:order val="3"/>
          <c:spPr>
            <a:ln w="38100">
              <a:solidFill>
                <a:schemeClr val="accent3">
                  <a:lumMod val="75000"/>
                </a:schemeClr>
              </a:solidFill>
            </a:ln>
          </c:spPr>
          <c:marker>
            <c:symbol val="none"/>
          </c:marker>
          <c:cat>
            <c:numRef>
              <c:f>'Recent Wind PPAs v Gas Forecast'!$C$25:$AG$25</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'Recent Wind PPAs v Gas Forecast'!$C$28:$AE$28</c:f>
              <c:numCache>
                <c:formatCode>0.0</c:formatCode>
                <c:ptCount val="29"/>
                <c:pt idx="0">
                  <c:v>18.603689647843058</c:v>
                </c:pt>
                <c:pt idx="1">
                  <c:v>18.578297751031077</c:v>
                </c:pt>
                <c:pt idx="2">
                  <c:v>19.183471442121942</c:v>
                </c:pt>
                <c:pt idx="3">
                  <c:v>18.843101674717317</c:v>
                </c:pt>
                <c:pt idx="4">
                  <c:v>18.597996638740106</c:v>
                </c:pt>
                <c:pt idx="5">
                  <c:v>18.360106665855575</c:v>
                </c:pt>
                <c:pt idx="6">
                  <c:v>18.113831870879359</c:v>
                </c:pt>
                <c:pt idx="7">
                  <c:v>17.864187762590873</c:v>
                </c:pt>
                <c:pt idx="8">
                  <c:v>17.618232384138999</c:v>
                </c:pt>
                <c:pt idx="9">
                  <c:v>17.490284359022311</c:v>
                </c:pt>
                <c:pt idx="10">
                  <c:v>17.436996068736988</c:v>
                </c:pt>
                <c:pt idx="11">
                  <c:v>17.322430306401898</c:v>
                </c:pt>
                <c:pt idx="12">
                  <c:v>17.278788274561983</c:v>
                </c:pt>
                <c:pt idx="13">
                  <c:v>17.316228603641264</c:v>
                </c:pt>
                <c:pt idx="14">
                  <c:v>16.559110358226974</c:v>
                </c:pt>
                <c:pt idx="15">
                  <c:v>15.562925135498228</c:v>
                </c:pt>
                <c:pt idx="16">
                  <c:v>15.227846533459985</c:v>
                </c:pt>
                <c:pt idx="17">
                  <c:v>13.903707097221529</c:v>
                </c:pt>
                <c:pt idx="18">
                  <c:v>13.690027485582466</c:v>
                </c:pt>
                <c:pt idx="19">
                  <c:v>15.518592234926473</c:v>
                </c:pt>
                <c:pt idx="20">
                  <c:v>12.750495058354614</c:v>
                </c:pt>
                <c:pt idx="21">
                  <c:v>11.813644304267319</c:v>
                </c:pt>
                <c:pt idx="22">
                  <c:v>10.467792117139563</c:v>
                </c:pt>
                <c:pt idx="23">
                  <c:v>11.966326108912279</c:v>
                </c:pt>
                <c:pt idx="24">
                  <c:v>11.031888909880974</c:v>
                </c:pt>
                <c:pt idx="25">
                  <c:v>7.9309527102450446</c:v>
                </c:pt>
                <c:pt idx="26">
                  <c:v>7.7469906044127468</c:v>
                </c:pt>
                <c:pt idx="27">
                  <c:v>7.5640335769575593</c:v>
                </c:pt>
                <c:pt idx="28">
                  <c:v>7.3819223871161279</c:v>
                </c:pt>
              </c:numCache>
            </c:numRef>
          </c:val>
          <c:smooth val="0"/>
          <c:extLst>
            <c:ext xmlns:c16="http://schemas.microsoft.com/office/drawing/2014/chart" uri="{C3380CC4-5D6E-409C-BE32-E72D297353CC}">
              <c16:uniqueId val="{00000005-1D3C-4FD9-9868-6D7E3306E3B6}"/>
            </c:ext>
          </c:extLst>
        </c:ser>
        <c:dLbls>
          <c:showLegendKey val="0"/>
          <c:showVal val="0"/>
          <c:showCatName val="0"/>
          <c:showSerName val="0"/>
          <c:showPercent val="0"/>
          <c:showBubbleSize val="0"/>
        </c:dLbls>
        <c:marker val="1"/>
        <c:smooth val="0"/>
        <c:axId val="1143086856"/>
        <c:axId val="1143087512"/>
      </c:lineChart>
      <c:catAx>
        <c:axId val="368412160"/>
        <c:scaling>
          <c:orientation val="minMax"/>
        </c:scaling>
        <c:delete val="0"/>
        <c:axPos val="b"/>
        <c:numFmt formatCode="General" sourceLinked="1"/>
        <c:majorTickMark val="out"/>
        <c:minorTickMark val="none"/>
        <c:tickLblPos val="nextTo"/>
        <c:spPr>
          <a:ln w="3175">
            <a:noFill/>
          </a:ln>
        </c:spPr>
        <c:txPr>
          <a:bodyPr rot="0" vert="horz"/>
          <a:lstStyle/>
          <a:p>
            <a:pPr>
              <a:defRPr/>
            </a:pPr>
            <a:endParaRPr lang="en-US"/>
          </a:p>
        </c:txPr>
        <c:crossAx val="376358400"/>
        <c:crosses val="autoZero"/>
        <c:auto val="1"/>
        <c:lblAlgn val="ctr"/>
        <c:lblOffset val="50"/>
        <c:tickLblSkip val="5"/>
        <c:noMultiLvlLbl val="0"/>
      </c:catAx>
      <c:valAx>
        <c:axId val="376358400"/>
        <c:scaling>
          <c:orientation val="minMax"/>
          <c:max val="60"/>
        </c:scaling>
        <c:delete val="0"/>
        <c:axPos val="l"/>
        <c:majorGridlines>
          <c:spPr>
            <a:ln w="3175">
              <a:solidFill>
                <a:schemeClr val="bg1">
                  <a:lumMod val="75000"/>
                </a:schemeClr>
              </a:solidFill>
            </a:ln>
          </c:spPr>
        </c:majorGridlines>
        <c:numFmt formatCode="0" sourceLinked="0"/>
        <c:majorTickMark val="out"/>
        <c:minorTickMark val="none"/>
        <c:tickLblPos val="nextTo"/>
        <c:spPr>
          <a:ln w="3175">
            <a:noFill/>
          </a:ln>
        </c:spPr>
        <c:crossAx val="368412160"/>
        <c:crosses val="autoZero"/>
        <c:crossBetween val="between"/>
      </c:valAx>
      <c:valAx>
        <c:axId val="1143087512"/>
        <c:scaling>
          <c:orientation val="minMax"/>
          <c:max val="60"/>
        </c:scaling>
        <c:delete val="0"/>
        <c:axPos val="r"/>
        <c:numFmt formatCode="0.0" sourceLinked="1"/>
        <c:majorTickMark val="none"/>
        <c:minorTickMark val="none"/>
        <c:tickLblPos val="none"/>
        <c:spPr>
          <a:ln>
            <a:noFill/>
          </a:ln>
        </c:spPr>
        <c:crossAx val="1143086856"/>
        <c:crosses val="max"/>
        <c:crossBetween val="between"/>
      </c:valAx>
      <c:catAx>
        <c:axId val="1143086856"/>
        <c:scaling>
          <c:orientation val="minMax"/>
        </c:scaling>
        <c:delete val="1"/>
        <c:axPos val="b"/>
        <c:numFmt formatCode="General" sourceLinked="1"/>
        <c:majorTickMark val="out"/>
        <c:minorTickMark val="none"/>
        <c:tickLblPos val="nextTo"/>
        <c:crossAx val="1143087512"/>
        <c:crosses val="autoZero"/>
        <c:auto val="1"/>
        <c:lblAlgn val="ctr"/>
        <c:lblOffset val="100"/>
        <c:noMultiLvlLbl val="0"/>
      </c:catAx>
    </c:plotArea>
    <c:plotVisOnly val="1"/>
    <c:dispBlanksAs val="zero"/>
    <c:showDLblsOverMax val="0"/>
  </c:chart>
  <c:spPr>
    <a:solidFill>
      <a:schemeClr val="bg1"/>
    </a:solidFill>
    <a:ln>
      <a:noFill/>
    </a:ln>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6.5094181614398297E-2"/>
          <c:y val="0.12092090462376399"/>
          <c:w val="0.79116102327294302"/>
          <c:h val="0.81456604108696895"/>
        </c:manualLayout>
      </c:layout>
      <c:lineChart>
        <c:grouping val="standard"/>
        <c:varyColors val="0"/>
        <c:ser>
          <c:idx val="6"/>
          <c:order val="0"/>
          <c:tx>
            <c:strRef>
              <c:f>'Market Value and PPAs over Time'!$G$24</c:f>
              <c:strCache>
                <c:ptCount val="1"/>
                <c:pt idx="0">
                  <c:v>ISO-NE</c:v>
                </c:pt>
              </c:strCache>
            </c:strRef>
          </c:tx>
          <c:spPr>
            <a:ln w="41275"/>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Time'!$G$25:$G$36</c:f>
              <c:numCache>
                <c:formatCode>"$"#,##0_);\("$"#,##0\)</c:formatCode>
                <c:ptCount val="12"/>
                <c:pt idx="3">
                  <c:v>50.659208948381846</c:v>
                </c:pt>
                <c:pt idx="4">
                  <c:v>42.574203852973348</c:v>
                </c:pt>
                <c:pt idx="5">
                  <c:v>61.975241404107166</c:v>
                </c:pt>
                <c:pt idx="6">
                  <c:v>69.466181957342997</c:v>
                </c:pt>
                <c:pt idx="7">
                  <c:v>41.295424174717397</c:v>
                </c:pt>
                <c:pt idx="8">
                  <c:v>30.370509596808471</c:v>
                </c:pt>
                <c:pt idx="9">
                  <c:v>29.301709889278545</c:v>
                </c:pt>
                <c:pt idx="10">
                  <c:v>41.6376582649862</c:v>
                </c:pt>
                <c:pt idx="11">
                  <c:v>30.644647665436295</c:v>
                </c:pt>
              </c:numCache>
            </c:numRef>
          </c:val>
          <c:smooth val="0"/>
          <c:extLst>
            <c:ext xmlns:c16="http://schemas.microsoft.com/office/drawing/2014/chart" uri="{C3380CC4-5D6E-409C-BE32-E72D297353CC}">
              <c16:uniqueId val="{00000000-D042-4DE1-AC6B-FC739FD6C207}"/>
            </c:ext>
          </c:extLst>
        </c:ser>
        <c:ser>
          <c:idx val="1"/>
          <c:order val="1"/>
          <c:tx>
            <c:v>CAISO</c:v>
          </c:tx>
          <c:spPr>
            <a:ln w="41275">
              <a:solidFill>
                <a:schemeClr val="accent4"/>
              </a:solidFill>
            </a:ln>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Time'!$C$25:$C$36</c:f>
              <c:numCache>
                <c:formatCode>"$"#,##0_);\("$"#,##0\)</c:formatCode>
                <c:ptCount val="12"/>
                <c:pt idx="3">
                  <c:v>31.753080217963465</c:v>
                </c:pt>
                <c:pt idx="4">
                  <c:v>34.164355149107877</c:v>
                </c:pt>
                <c:pt idx="5">
                  <c:v>40.116642528012513</c:v>
                </c:pt>
                <c:pt idx="6">
                  <c:v>46.122592382642694</c:v>
                </c:pt>
                <c:pt idx="7">
                  <c:v>30.397757399417479</c:v>
                </c:pt>
                <c:pt idx="8">
                  <c:v>30.174511406800512</c:v>
                </c:pt>
                <c:pt idx="9">
                  <c:v>31.711556158226056</c:v>
                </c:pt>
                <c:pt idx="10">
                  <c:v>37.5159378694648</c:v>
                </c:pt>
                <c:pt idx="11">
                  <c:v>37.018937242074713</c:v>
                </c:pt>
              </c:numCache>
            </c:numRef>
          </c:val>
          <c:smooth val="0"/>
          <c:extLst>
            <c:ext xmlns:c16="http://schemas.microsoft.com/office/drawing/2014/chart" uri="{C3380CC4-5D6E-409C-BE32-E72D297353CC}">
              <c16:uniqueId val="{00000001-D042-4DE1-AC6B-FC739FD6C207}"/>
            </c:ext>
          </c:extLst>
        </c:ser>
        <c:ser>
          <c:idx val="5"/>
          <c:order val="2"/>
          <c:tx>
            <c:strRef>
              <c:f>'Market Value and PPAs over Time'!$F$24</c:f>
              <c:strCache>
                <c:ptCount val="1"/>
                <c:pt idx="0">
                  <c:v>PJM</c:v>
                </c:pt>
              </c:strCache>
            </c:strRef>
          </c:tx>
          <c:spPr>
            <a:ln w="41275">
              <a:solidFill>
                <a:schemeClr val="accent6">
                  <a:lumMod val="60000"/>
                  <a:lumOff val="40000"/>
                </a:schemeClr>
              </a:solidFill>
            </a:ln>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Time'!$F$25:$F$36</c:f>
              <c:numCache>
                <c:formatCode>"$"#,##0_);\("$"#,##0\)</c:formatCode>
                <c:ptCount val="12"/>
                <c:pt idx="0">
                  <c:v>58.828027703233516</c:v>
                </c:pt>
                <c:pt idx="1">
                  <c:v>39.900720356834292</c:v>
                </c:pt>
                <c:pt idx="2">
                  <c:v>40.827709584244758</c:v>
                </c:pt>
                <c:pt idx="3">
                  <c:v>38.981949289159608</c:v>
                </c:pt>
                <c:pt idx="4">
                  <c:v>32.013096968678155</c:v>
                </c:pt>
                <c:pt idx="5">
                  <c:v>33.765781811599311</c:v>
                </c:pt>
                <c:pt idx="6">
                  <c:v>42.385623837602125</c:v>
                </c:pt>
                <c:pt idx="7">
                  <c:v>31.669072993878856</c:v>
                </c:pt>
                <c:pt idx="8">
                  <c:v>26.431216241350771</c:v>
                </c:pt>
                <c:pt idx="9">
                  <c:v>26.672758488307743</c:v>
                </c:pt>
                <c:pt idx="10">
                  <c:v>33.555644858795539</c:v>
                </c:pt>
                <c:pt idx="11">
                  <c:v>25.580674979758356</c:v>
                </c:pt>
              </c:numCache>
            </c:numRef>
          </c:val>
          <c:smooth val="0"/>
          <c:extLst>
            <c:ext xmlns:c16="http://schemas.microsoft.com/office/drawing/2014/chart" uri="{C3380CC4-5D6E-409C-BE32-E72D297353CC}">
              <c16:uniqueId val="{00000002-D042-4DE1-AC6B-FC739FD6C207}"/>
            </c:ext>
          </c:extLst>
        </c:ser>
        <c:ser>
          <c:idx val="4"/>
          <c:order val="3"/>
          <c:tx>
            <c:strRef>
              <c:f>'Market Value and PPAs over Time'!$E$24</c:f>
              <c:strCache>
                <c:ptCount val="1"/>
                <c:pt idx="0">
                  <c:v>NYISO</c:v>
                </c:pt>
              </c:strCache>
            </c:strRef>
          </c:tx>
          <c:spPr>
            <a:ln w="41275">
              <a:solidFill>
                <a:schemeClr val="accent5"/>
              </a:solidFill>
            </a:ln>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Time'!$E$25:$E$36</c:f>
              <c:numCache>
                <c:formatCode>"$"#,##0_);\("$"#,##0\)</c:formatCode>
                <c:ptCount val="12"/>
                <c:pt idx="3">
                  <c:v>40.407538404408342</c:v>
                </c:pt>
                <c:pt idx="4">
                  <c:v>30.686126949437593</c:v>
                </c:pt>
                <c:pt idx="5">
                  <c:v>41.256965115544091</c:v>
                </c:pt>
                <c:pt idx="6">
                  <c:v>46.686497625821232</c:v>
                </c:pt>
                <c:pt idx="7">
                  <c:v>28.31343533697359</c:v>
                </c:pt>
                <c:pt idx="8">
                  <c:v>18.764282022646807</c:v>
                </c:pt>
                <c:pt idx="9">
                  <c:v>21.313808493826485</c:v>
                </c:pt>
                <c:pt idx="10">
                  <c:v>27.879018912945526</c:v>
                </c:pt>
                <c:pt idx="11">
                  <c:v>19.093122484331364</c:v>
                </c:pt>
              </c:numCache>
            </c:numRef>
          </c:val>
          <c:smooth val="0"/>
          <c:extLst>
            <c:ext xmlns:c16="http://schemas.microsoft.com/office/drawing/2014/chart" uri="{C3380CC4-5D6E-409C-BE32-E72D297353CC}">
              <c16:uniqueId val="{00000003-D042-4DE1-AC6B-FC739FD6C207}"/>
            </c:ext>
          </c:extLst>
        </c:ser>
        <c:ser>
          <c:idx val="0"/>
          <c:order val="4"/>
          <c:tx>
            <c:strRef>
              <c:f>'Market Value and PPAs over Time'!$B$24</c:f>
              <c:strCache>
                <c:ptCount val="1"/>
                <c:pt idx="0">
                  <c:v>MISO</c:v>
                </c:pt>
              </c:strCache>
            </c:strRef>
          </c:tx>
          <c:spPr>
            <a:ln w="41275">
              <a:solidFill>
                <a:schemeClr val="accent3">
                  <a:lumMod val="75000"/>
                </a:schemeClr>
              </a:solidFill>
            </a:ln>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Time'!$B$25:$B$36</c:f>
              <c:numCache>
                <c:formatCode>"$"#,##0_);\("$"#,##0\)</c:formatCode>
                <c:ptCount val="12"/>
                <c:pt idx="0">
                  <c:v>45.372534780399725</c:v>
                </c:pt>
                <c:pt idx="1">
                  <c:v>23.565573582665188</c:v>
                </c:pt>
                <c:pt idx="2">
                  <c:v>23.236808429532132</c:v>
                </c:pt>
                <c:pt idx="3">
                  <c:v>19.437220171935113</c:v>
                </c:pt>
                <c:pt idx="4">
                  <c:v>16.209992397590106</c:v>
                </c:pt>
                <c:pt idx="5">
                  <c:v>19.556442805344268</c:v>
                </c:pt>
                <c:pt idx="6">
                  <c:v>22.36064543672196</c:v>
                </c:pt>
                <c:pt idx="7">
                  <c:v>16.43344990114668</c:v>
                </c:pt>
                <c:pt idx="8">
                  <c:v>17.870615693431859</c:v>
                </c:pt>
                <c:pt idx="9">
                  <c:v>19.941127204231176</c:v>
                </c:pt>
                <c:pt idx="10">
                  <c:v>22.301627826065882</c:v>
                </c:pt>
                <c:pt idx="11">
                  <c:v>17.355840579754293</c:v>
                </c:pt>
              </c:numCache>
            </c:numRef>
          </c:val>
          <c:smooth val="0"/>
          <c:extLst>
            <c:ext xmlns:c16="http://schemas.microsoft.com/office/drawing/2014/chart" uri="{C3380CC4-5D6E-409C-BE32-E72D297353CC}">
              <c16:uniqueId val="{00000004-D042-4DE1-AC6B-FC739FD6C207}"/>
            </c:ext>
          </c:extLst>
        </c:ser>
        <c:ser>
          <c:idx val="7"/>
          <c:order val="5"/>
          <c:tx>
            <c:strRef>
              <c:f>'Market Value and PPAs over Time'!$H$24</c:f>
              <c:strCache>
                <c:ptCount val="1"/>
                <c:pt idx="0">
                  <c:v>ERCOT</c:v>
                </c:pt>
              </c:strCache>
            </c:strRef>
          </c:tx>
          <c:spPr>
            <a:ln w="41275">
              <a:solidFill>
                <a:schemeClr val="tx1">
                  <a:lumMod val="75000"/>
                  <a:lumOff val="25000"/>
                </a:schemeClr>
              </a:solidFill>
            </a:ln>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Time'!$H$25:$H$36</c:f>
              <c:numCache>
                <c:formatCode>"$"#,##0_);\("$"#,##0\)</c:formatCode>
                <c:ptCount val="12"/>
                <c:pt idx="0">
                  <c:v>36.528114256932049</c:v>
                </c:pt>
                <c:pt idx="1">
                  <c:v>19.960324277131814</c:v>
                </c:pt>
                <c:pt idx="2">
                  <c:v>25.772797086478317</c:v>
                </c:pt>
                <c:pt idx="3">
                  <c:v>24.811696703321989</c:v>
                </c:pt>
                <c:pt idx="4">
                  <c:v>18.25128775666202</c:v>
                </c:pt>
                <c:pt idx="5">
                  <c:v>27.575467867179132</c:v>
                </c:pt>
                <c:pt idx="6">
                  <c:v>32.27314101926406</c:v>
                </c:pt>
                <c:pt idx="7">
                  <c:v>19.256794386445371</c:v>
                </c:pt>
                <c:pt idx="8">
                  <c:v>17.130774501506998</c:v>
                </c:pt>
                <c:pt idx="9">
                  <c:v>16.666426915635938</c:v>
                </c:pt>
                <c:pt idx="10">
                  <c:v>18.441633266014207</c:v>
                </c:pt>
                <c:pt idx="11">
                  <c:v>16.205337785033198</c:v>
                </c:pt>
              </c:numCache>
            </c:numRef>
          </c:val>
          <c:smooth val="0"/>
          <c:extLst>
            <c:ext xmlns:c16="http://schemas.microsoft.com/office/drawing/2014/chart" uri="{C3380CC4-5D6E-409C-BE32-E72D297353CC}">
              <c16:uniqueId val="{00000005-D042-4DE1-AC6B-FC739FD6C207}"/>
            </c:ext>
          </c:extLst>
        </c:ser>
        <c:ser>
          <c:idx val="2"/>
          <c:order val="6"/>
          <c:tx>
            <c:strRef>
              <c:f>'Market Value and PPAs over Time'!$D$24</c:f>
              <c:strCache>
                <c:ptCount val="1"/>
                <c:pt idx="0">
                  <c:v>SPP</c:v>
                </c:pt>
              </c:strCache>
            </c:strRef>
          </c:tx>
          <c:spPr>
            <a:ln w="41275">
              <a:solidFill>
                <a:schemeClr val="bg2">
                  <a:lumMod val="50000"/>
                </a:schemeClr>
              </a:solidFill>
            </a:ln>
          </c:spPr>
          <c:marker>
            <c:symbol val="none"/>
          </c:marker>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Time'!$D$25:$D$36</c:f>
              <c:numCache>
                <c:formatCode>"$"#,##0_);\("$"#,##0\)</c:formatCode>
                <c:ptCount val="12"/>
                <c:pt idx="0">
                  <c:v>60.972971278902342</c:v>
                </c:pt>
                <c:pt idx="1">
                  <c:v>32.232388813773909</c:v>
                </c:pt>
                <c:pt idx="2">
                  <c:v>35.006363725970488</c:v>
                </c:pt>
                <c:pt idx="3">
                  <c:v>34.632409190960558</c:v>
                </c:pt>
                <c:pt idx="4">
                  <c:v>32.75295376005861</c:v>
                </c:pt>
                <c:pt idx="5">
                  <c:v>27.07801951695772</c:v>
                </c:pt>
                <c:pt idx="6">
                  <c:v>27.189669016036024</c:v>
                </c:pt>
                <c:pt idx="7">
                  <c:v>17.977507336240169</c:v>
                </c:pt>
                <c:pt idx="8">
                  <c:v>15.890495617594222</c:v>
                </c:pt>
                <c:pt idx="9">
                  <c:v>12.500283637465316</c:v>
                </c:pt>
                <c:pt idx="10">
                  <c:v>17.202517079320426</c:v>
                </c:pt>
                <c:pt idx="11">
                  <c:v>15.114716118350051</c:v>
                </c:pt>
              </c:numCache>
            </c:numRef>
          </c:val>
          <c:smooth val="0"/>
          <c:extLst>
            <c:ext xmlns:c16="http://schemas.microsoft.com/office/drawing/2014/chart" uri="{C3380CC4-5D6E-409C-BE32-E72D297353CC}">
              <c16:uniqueId val="{00000006-D042-4DE1-AC6B-FC739FD6C207}"/>
            </c:ext>
          </c:extLst>
        </c:ser>
        <c:dLbls>
          <c:showLegendKey val="0"/>
          <c:showVal val="0"/>
          <c:showCatName val="0"/>
          <c:showSerName val="0"/>
          <c:showPercent val="0"/>
          <c:showBubbleSize val="0"/>
        </c:dLbls>
        <c:marker val="1"/>
        <c:smooth val="0"/>
        <c:axId val="2110890472"/>
        <c:axId val="2110893736"/>
      </c:lineChart>
      <c:lineChart>
        <c:grouping val="standard"/>
        <c:varyColors val="0"/>
        <c:ser>
          <c:idx val="9"/>
          <c:order val="7"/>
          <c:spPr>
            <a:ln w="47625">
              <a:noFill/>
            </a:ln>
          </c:spPr>
          <c:marker>
            <c:symbol val="diamond"/>
            <c:size val="12"/>
            <c:spPr>
              <a:solidFill>
                <a:srgbClr val="1F497D"/>
              </a:solidFill>
              <a:ln w="9525">
                <a:noFill/>
              </a:ln>
            </c:spPr>
          </c:marker>
          <c:errBars>
            <c:errDir val="y"/>
            <c:errBarType val="both"/>
            <c:errValType val="cust"/>
            <c:noEndCap val="0"/>
            <c:plus>
              <c:numRef>
                <c:f>'Market Value and PPAs over Time'!$O$25:$O$36</c:f>
                <c:numCache>
                  <c:formatCode>General</c:formatCode>
                  <c:ptCount val="12"/>
                  <c:pt idx="0">
                    <c:v>29.75485449390132</c:v>
                  </c:pt>
                  <c:pt idx="1">
                    <c:v>40.992996004696181</c:v>
                  </c:pt>
                  <c:pt idx="2">
                    <c:v>50.509489539156206</c:v>
                  </c:pt>
                  <c:pt idx="3">
                    <c:v>29.594419651808209</c:v>
                  </c:pt>
                  <c:pt idx="4">
                    <c:v>17.199715291155854</c:v>
                  </c:pt>
                  <c:pt idx="5">
                    <c:v>25.793172123109706</c:v>
                  </c:pt>
                  <c:pt idx="6">
                    <c:v>20.244293083006088</c:v>
                  </c:pt>
                  <c:pt idx="7">
                    <c:v>14.65457649349981</c:v>
                  </c:pt>
                  <c:pt idx="8">
                    <c:v>15.16036817691429</c:v>
                  </c:pt>
                  <c:pt idx="9">
                    <c:v>19.7935955969531</c:v>
                  </c:pt>
                  <c:pt idx="10">
                    <c:v>19.7935955969531</c:v>
                  </c:pt>
                  <c:pt idx="11">
                    <c:v>19.7935955969531</c:v>
                  </c:pt>
                </c:numCache>
              </c:numRef>
            </c:plus>
            <c:minus>
              <c:numRef>
                <c:f>'Market Value and PPAs over Time'!$N$25:$N$36</c:f>
                <c:numCache>
                  <c:formatCode>General</c:formatCode>
                  <c:ptCount val="12"/>
                  <c:pt idx="0">
                    <c:v>22.67502886554324</c:v>
                  </c:pt>
                  <c:pt idx="1">
                    <c:v>20.620615897605958</c:v>
                  </c:pt>
                  <c:pt idx="2">
                    <c:v>22.380138471923495</c:v>
                  </c:pt>
                  <c:pt idx="3">
                    <c:v>17.703227950079903</c:v>
                  </c:pt>
                  <c:pt idx="4">
                    <c:v>9.7796608599219716</c:v>
                  </c:pt>
                  <c:pt idx="5">
                    <c:v>8.5032196547583894</c:v>
                  </c:pt>
                  <c:pt idx="6">
                    <c:v>5.1766944922725386</c:v>
                  </c:pt>
                  <c:pt idx="7">
                    <c:v>10.919888034514994</c:v>
                  </c:pt>
                  <c:pt idx="8">
                    <c:v>8.132823436055304</c:v>
                  </c:pt>
                  <c:pt idx="9">
                    <c:v>6.6258738976160352</c:v>
                  </c:pt>
                  <c:pt idx="10">
                    <c:v>6.6258738976160352</c:v>
                  </c:pt>
                  <c:pt idx="11">
                    <c:v>6.6258738976160352</c:v>
                  </c:pt>
                </c:numCache>
              </c:numRef>
            </c:minus>
          </c:errBars>
          <c:cat>
            <c:numRef>
              <c:f>'Market Value and PPAs over Time'!$A$25:$A$36</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'Market Value and PPAs over Time'!$K$25:$K$36</c:f>
              <c:numCache>
                <c:formatCode>"$"#,##0_);\("$"#,##0\)</c:formatCode>
                <c:ptCount val="12"/>
                <c:pt idx="0">
                  <c:v>69.717726372631219</c:v>
                </c:pt>
                <c:pt idx="1">
                  <c:v>73.946749391760775</c:v>
                </c:pt>
                <c:pt idx="2">
                  <c:v>64.302978197370692</c:v>
                </c:pt>
                <c:pt idx="3">
                  <c:v>46.533506285817893</c:v>
                </c:pt>
                <c:pt idx="4">
                  <c:v>39.772988081583797</c:v>
                </c:pt>
                <c:pt idx="5">
                  <c:v>29.009312343600932</c:v>
                </c:pt>
                <c:pt idx="6">
                  <c:v>26.100535743607448</c:v>
                </c:pt>
                <c:pt idx="7">
                  <c:v>30.591870499969012</c:v>
                </c:pt>
                <c:pt idx="8">
                  <c:v>26.374100938332077</c:v>
                </c:pt>
                <c:pt idx="9">
                  <c:v>18.061712386680934</c:v>
                </c:pt>
                <c:pt idx="10">
                  <c:v>18.061712386680934</c:v>
                </c:pt>
                <c:pt idx="11">
                  <c:v>18.061712386680934</c:v>
                </c:pt>
              </c:numCache>
            </c:numRef>
          </c:val>
          <c:smooth val="0"/>
          <c:extLst>
            <c:ext xmlns:c16="http://schemas.microsoft.com/office/drawing/2014/chart" uri="{C3380CC4-5D6E-409C-BE32-E72D297353CC}">
              <c16:uniqueId val="{00000007-D042-4DE1-AC6B-FC739FD6C207}"/>
            </c:ext>
          </c:extLst>
        </c:ser>
        <c:dLbls>
          <c:showLegendKey val="0"/>
          <c:showVal val="0"/>
          <c:showCatName val="0"/>
          <c:showSerName val="0"/>
          <c:showPercent val="0"/>
          <c:showBubbleSize val="0"/>
        </c:dLbls>
        <c:marker val="1"/>
        <c:smooth val="0"/>
        <c:axId val="2110897464"/>
        <c:axId val="2110905160"/>
      </c:lineChart>
      <c:catAx>
        <c:axId val="2110890472"/>
        <c:scaling>
          <c:orientation val="minMax"/>
        </c:scaling>
        <c:delete val="0"/>
        <c:axPos val="b"/>
        <c:numFmt formatCode="General" sourceLinked="1"/>
        <c:majorTickMark val="out"/>
        <c:minorTickMark val="none"/>
        <c:tickLblPos val="nextTo"/>
        <c:spPr>
          <a:ln w="3175">
            <a:noFill/>
            <a:prstDash val="solid"/>
          </a:ln>
        </c:spPr>
        <c:txPr>
          <a:bodyPr rot="0" vert="horz"/>
          <a:lstStyle/>
          <a:p>
            <a:pPr>
              <a:defRPr/>
            </a:pPr>
            <a:endParaRPr lang="en-US"/>
          </a:p>
        </c:txPr>
        <c:crossAx val="2110893736"/>
        <c:crosses val="autoZero"/>
        <c:auto val="1"/>
        <c:lblAlgn val="ctr"/>
        <c:lblOffset val="0"/>
        <c:noMultiLvlLbl val="1"/>
      </c:catAx>
      <c:valAx>
        <c:axId val="2110893736"/>
        <c:scaling>
          <c:orientation val="minMax"/>
          <c:max val="120"/>
          <c:min val="0"/>
        </c:scaling>
        <c:delete val="0"/>
        <c:axPos val="l"/>
        <c:majorGridlines>
          <c:spPr>
            <a:ln w="3175">
              <a:solidFill>
                <a:schemeClr val="bg1">
                  <a:lumMod val="75000"/>
                </a:schemeClr>
              </a:solidFill>
              <a:prstDash val="solid"/>
            </a:ln>
          </c:spPr>
        </c:majorGridlines>
        <c:numFmt formatCode="General" sourceLinked="0"/>
        <c:majorTickMark val="out"/>
        <c:minorTickMark val="none"/>
        <c:tickLblPos val="nextTo"/>
        <c:spPr>
          <a:ln w="3175">
            <a:noFill/>
            <a:prstDash val="solid"/>
          </a:ln>
        </c:spPr>
        <c:txPr>
          <a:bodyPr rot="0" vert="horz"/>
          <a:lstStyle/>
          <a:p>
            <a:pPr>
              <a:defRPr/>
            </a:pPr>
            <a:endParaRPr lang="en-US"/>
          </a:p>
        </c:txPr>
        <c:crossAx val="2110890472"/>
        <c:crosses val="autoZero"/>
        <c:crossBetween val="between"/>
      </c:valAx>
      <c:catAx>
        <c:axId val="2110897464"/>
        <c:scaling>
          <c:orientation val="minMax"/>
        </c:scaling>
        <c:delete val="1"/>
        <c:axPos val="b"/>
        <c:title>
          <c:tx>
            <c:rich>
              <a:bodyPr/>
              <a:lstStyle/>
              <a:p>
                <a:pPr>
                  <a:defRPr/>
                </a:pPr>
                <a:r>
                  <a:rPr lang="en-US" sz="1000" b="0">
                    <a:effectLst/>
                    <a:latin typeface="Arial" panose="020B0604020202020204" pitchFamily="34" charset="0"/>
                    <a:cs typeface="Arial" panose="020B0604020202020204" pitchFamily="34" charset="0"/>
                  </a:rPr>
                  <a:t>Wholesale</a:t>
                </a:r>
                <a:r>
                  <a:rPr lang="en-US" sz="1000" b="0" baseline="0">
                    <a:effectLst/>
                    <a:latin typeface="Arial" panose="020B0604020202020204" pitchFamily="34" charset="0"/>
                    <a:cs typeface="Arial" panose="020B0604020202020204" pitchFamily="34" charset="0"/>
                  </a:rPr>
                  <a:t> </a:t>
                </a:r>
                <a:r>
                  <a:rPr lang="en-US" sz="1000" b="0">
                    <a:effectLst/>
                    <a:latin typeface="Arial" panose="020B0604020202020204" pitchFamily="34" charset="0"/>
                    <a:cs typeface="Arial" panose="020B0604020202020204" pitchFamily="34" charset="0"/>
                  </a:rPr>
                  <a:t>Market Value</a:t>
                </a:r>
                <a:r>
                  <a:rPr lang="en-US" sz="1000" b="0" baseline="0">
                    <a:effectLst/>
                    <a:latin typeface="Arial" panose="020B0604020202020204" pitchFamily="34" charset="0"/>
                    <a:cs typeface="Arial" panose="020B0604020202020204" pitchFamily="34" charset="0"/>
                  </a:rPr>
                  <a:t> </a:t>
                </a:r>
                <a:r>
                  <a:rPr lang="en-US" sz="1000" b="0">
                    <a:effectLst/>
                    <a:latin typeface="Arial" panose="020B0604020202020204" pitchFamily="34" charset="0"/>
                    <a:cs typeface="Arial" panose="020B0604020202020204" pitchFamily="34" charset="0"/>
                  </a:rPr>
                  <a:t>and PPA Prices</a:t>
                </a:r>
                <a:r>
                  <a:rPr lang="en-US" sz="1000" b="0" baseline="0">
                    <a:effectLst/>
                    <a:latin typeface="Arial" panose="020B0604020202020204" pitchFamily="34" charset="0"/>
                    <a:cs typeface="Arial" panose="020B0604020202020204" pitchFamily="34" charset="0"/>
                  </a:rPr>
                  <a:t> </a:t>
                </a:r>
                <a:r>
                  <a:rPr lang="en-US" sz="1000" b="0">
                    <a:effectLst/>
                    <a:latin typeface="Arial" panose="020B0604020202020204" pitchFamily="34" charset="0"/>
                    <a:cs typeface="Arial" panose="020B0604020202020204" pitchFamily="34" charset="0"/>
                  </a:rPr>
                  <a:t>(2019 $/MWh)</a:t>
                </a:r>
                <a:endParaRPr lang="en-US" sz="1000">
                  <a:latin typeface="Arial" panose="020B0604020202020204" pitchFamily="34" charset="0"/>
                  <a:cs typeface="Arial" panose="020B0604020202020204" pitchFamily="34" charset="0"/>
                </a:endParaRPr>
              </a:p>
            </c:rich>
          </c:tx>
          <c:layout>
            <c:manualLayout>
              <c:xMode val="edge"/>
              <c:yMode val="edge"/>
              <c:x val="7.59657446665321E-3"/>
              <c:y val="1.1904761904761901E-2"/>
            </c:manualLayout>
          </c:layout>
          <c:overlay val="0"/>
        </c:title>
        <c:numFmt formatCode="General" sourceLinked="1"/>
        <c:majorTickMark val="out"/>
        <c:minorTickMark val="none"/>
        <c:tickLblPos val="nextTo"/>
        <c:crossAx val="2110905160"/>
        <c:crosses val="autoZero"/>
        <c:auto val="1"/>
        <c:lblAlgn val="ctr"/>
        <c:lblOffset val="100"/>
        <c:noMultiLvlLbl val="0"/>
      </c:catAx>
      <c:valAx>
        <c:axId val="2110905160"/>
        <c:scaling>
          <c:orientation val="minMax"/>
          <c:max val="120"/>
          <c:min val="0"/>
        </c:scaling>
        <c:delete val="0"/>
        <c:axPos val="r"/>
        <c:numFmt formatCode="&quot;$&quot;#,##0_);\(&quot;$&quot;#,##0\)" sourceLinked="1"/>
        <c:majorTickMark val="none"/>
        <c:minorTickMark val="none"/>
        <c:tickLblPos val="none"/>
        <c:spPr>
          <a:ln>
            <a:noFill/>
          </a:ln>
        </c:spPr>
        <c:crossAx val="2110897464"/>
        <c:crosses val="max"/>
        <c:crossBetween val="between"/>
      </c:valAx>
      <c:spPr>
        <a:solidFill>
          <a:srgbClr val="FFFFFF"/>
        </a:solidFill>
        <a:ln w="25400">
          <a:noFill/>
        </a:ln>
      </c:spPr>
    </c:plotArea>
    <c:legend>
      <c:legendPos val="r"/>
      <c:legendEntry>
        <c:idx val="7"/>
        <c:delete val="1"/>
      </c:legendEntry>
      <c:layout>
        <c:manualLayout>
          <c:xMode val="edge"/>
          <c:yMode val="edge"/>
          <c:x val="0.86702105888233905"/>
          <c:y val="0.120616269715512"/>
          <c:w val="0.130235210983243"/>
          <c:h val="0.73089656406585601"/>
        </c:manualLayout>
      </c:layout>
      <c:overlay val="0"/>
      <c:spPr>
        <a:noFill/>
        <a:ln w="25400">
          <a:noFill/>
        </a:ln>
      </c:spPr>
    </c:legend>
    <c:plotVisOnly val="1"/>
    <c:dispBlanksAs val="gap"/>
    <c:showDLblsOverMax val="0"/>
  </c:chart>
  <c:spPr>
    <a:solidFill>
      <a:schemeClr val="bg1"/>
    </a:solidFill>
    <a:ln w="9525">
      <a:noFill/>
    </a:ln>
  </c:spPr>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 r="0.75" t="1" header="0.5" footer="0.5"/>
    <c:pageSetup/>
  </c:printSettings>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174843529174201E-2"/>
          <c:y val="0.126984126984127"/>
          <c:w val="0.93062857527424503"/>
          <c:h val="0.778921697287839"/>
        </c:manualLayout>
      </c:layout>
      <c:barChart>
        <c:barDir val="col"/>
        <c:grouping val="stacked"/>
        <c:varyColors val="0"/>
        <c:ser>
          <c:idx val="0"/>
          <c:order val="0"/>
          <c:tx>
            <c:v>energy value</c:v>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12D3-4D23-9CC0-F0C43AA9F51E}"/>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12D3-4D23-9CC0-F0C43AA9F51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12D3-4D23-9CC0-F0C43AA9F51E}"/>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12D3-4D23-9CC0-F0C43AA9F51E}"/>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12D3-4D23-9CC0-F0C43AA9F51E}"/>
              </c:ext>
            </c:extLst>
          </c:dPt>
          <c:dPt>
            <c:idx val="5"/>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B-12D3-4D23-9CC0-F0C43AA9F51E}"/>
              </c:ext>
            </c:extLst>
          </c:dPt>
          <c:dPt>
            <c:idx val="6"/>
            <c:invertIfNegative val="0"/>
            <c:bubble3D val="0"/>
            <c:spPr>
              <a:solidFill>
                <a:schemeClr val="bg2">
                  <a:lumMod val="50000"/>
                </a:schemeClr>
              </a:solidFill>
              <a:ln>
                <a:noFill/>
              </a:ln>
              <a:effectLst/>
            </c:spPr>
            <c:extLst>
              <c:ext xmlns:c16="http://schemas.microsoft.com/office/drawing/2014/chart" uri="{C3380CC4-5D6E-409C-BE32-E72D297353CC}">
                <c16:uniqueId val="{0000000D-12D3-4D23-9CC0-F0C43AA9F51E}"/>
              </c:ext>
            </c:extLst>
          </c:dPt>
          <c:dLbls>
            <c:dLbl>
              <c:idx val="1"/>
              <c:layout>
                <c:manualLayout>
                  <c:x val="0.13880426004441801"/>
                  <c:y val="-0.31214660667416599"/>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12D3-4D23-9CC0-F0C43AA9F51E}"/>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Market Value by Location'!$A$27:$A$33</c:f>
              <c:strCache>
                <c:ptCount val="7"/>
                <c:pt idx="0">
                  <c:v>CAISO</c:v>
                </c:pt>
                <c:pt idx="1">
                  <c:v>ISO-NE</c:v>
                </c:pt>
                <c:pt idx="2">
                  <c:v>PJM</c:v>
                </c:pt>
                <c:pt idx="3">
                  <c:v>NYISO</c:v>
                </c:pt>
                <c:pt idx="4">
                  <c:v>MISO</c:v>
                </c:pt>
                <c:pt idx="5">
                  <c:v>ERCOT</c:v>
                </c:pt>
                <c:pt idx="6">
                  <c:v>SPP</c:v>
                </c:pt>
              </c:strCache>
            </c:strRef>
          </c:cat>
          <c:val>
            <c:numRef>
              <c:f>'2019 Market Value by Location'!$B$27:$B$33</c:f>
              <c:numCache>
                <c:formatCode>"$"#,##0.0</c:formatCode>
                <c:ptCount val="7"/>
                <c:pt idx="0">
                  <c:v>31.9572843876586</c:v>
                </c:pt>
                <c:pt idx="1">
                  <c:v>26.436273365574799</c:v>
                </c:pt>
                <c:pt idx="2">
                  <c:v>22.286024798504641</c:v>
                </c:pt>
                <c:pt idx="3">
                  <c:v>18.357183442391719</c:v>
                </c:pt>
                <c:pt idx="4">
                  <c:v>17.244191134083589</c:v>
                </c:pt>
                <c:pt idx="5">
                  <c:v>16.205337785033198</c:v>
                </c:pt>
                <c:pt idx="6">
                  <c:v>11.405886312240103</c:v>
                </c:pt>
              </c:numCache>
            </c:numRef>
          </c:val>
          <c:extLst>
            <c:ext xmlns:c16="http://schemas.microsoft.com/office/drawing/2014/chart" uri="{C3380CC4-5D6E-409C-BE32-E72D297353CC}">
              <c16:uniqueId val="{0000000E-12D3-4D23-9CC0-F0C43AA9F51E}"/>
            </c:ext>
          </c:extLst>
        </c:ser>
        <c:ser>
          <c:idx val="1"/>
          <c:order val="1"/>
          <c:tx>
            <c:v>capacity value</c:v>
          </c:tx>
          <c:spPr>
            <a:solidFill>
              <a:schemeClr val="accent2"/>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0-12D3-4D23-9CC0-F0C43AA9F51E}"/>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2-12D3-4D23-9CC0-F0C43AA9F51E}"/>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4-12D3-4D23-9CC0-F0C43AA9F51E}"/>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6-12D3-4D23-9CC0-F0C43AA9F51E}"/>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8-12D3-4D23-9CC0-F0C43AA9F51E}"/>
              </c:ext>
            </c:extLst>
          </c:dPt>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1A-12D3-4D23-9CC0-F0C43AA9F51E}"/>
              </c:ext>
            </c:extLst>
          </c:dPt>
          <c:dPt>
            <c:idx val="6"/>
            <c:invertIfNegative val="0"/>
            <c:bubble3D val="0"/>
            <c:spPr>
              <a:solidFill>
                <a:schemeClr val="bg2">
                  <a:lumMod val="90000"/>
                </a:schemeClr>
              </a:solidFill>
              <a:ln>
                <a:noFill/>
              </a:ln>
              <a:effectLst/>
            </c:spPr>
            <c:extLst>
              <c:ext xmlns:c16="http://schemas.microsoft.com/office/drawing/2014/chart" uri="{C3380CC4-5D6E-409C-BE32-E72D297353CC}">
                <c16:uniqueId val="{0000001C-12D3-4D23-9CC0-F0C43AA9F51E}"/>
              </c:ext>
            </c:extLst>
          </c:dPt>
          <c:dLbls>
            <c:dLbl>
              <c:idx val="0"/>
              <c:delete val="1"/>
              <c:extLst>
                <c:ext xmlns:c15="http://schemas.microsoft.com/office/drawing/2012/chart" uri="{CE6537A1-D6FC-4f65-9D91-7224C49458BB}"/>
                <c:ext xmlns:c16="http://schemas.microsoft.com/office/drawing/2014/chart" uri="{C3380CC4-5D6E-409C-BE32-E72D297353CC}">
                  <c16:uniqueId val="{00000010-12D3-4D23-9CC0-F0C43AA9F51E}"/>
                </c:ext>
              </c:extLst>
            </c:dLbl>
            <c:dLbl>
              <c:idx val="1"/>
              <c:layout>
                <c:manualLayout>
                  <c:x val="0.147356316037418"/>
                  <c:y val="-0.133084614423197"/>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12D3-4D23-9CC0-F0C43AA9F51E}"/>
                </c:ext>
              </c:extLst>
            </c:dLbl>
            <c:dLbl>
              <c:idx val="2"/>
              <c:delete val="1"/>
              <c:extLst>
                <c:ext xmlns:c15="http://schemas.microsoft.com/office/drawing/2012/chart" uri="{CE6537A1-D6FC-4f65-9D91-7224C49458BB}"/>
                <c:ext xmlns:c16="http://schemas.microsoft.com/office/drawing/2014/chart" uri="{C3380CC4-5D6E-409C-BE32-E72D297353CC}">
                  <c16:uniqueId val="{00000014-12D3-4D23-9CC0-F0C43AA9F51E}"/>
                </c:ext>
              </c:extLst>
            </c:dLbl>
            <c:dLbl>
              <c:idx val="3"/>
              <c:delete val="1"/>
              <c:extLst>
                <c:ext xmlns:c15="http://schemas.microsoft.com/office/drawing/2012/chart" uri="{CE6537A1-D6FC-4f65-9D91-7224C49458BB}"/>
                <c:ext xmlns:c16="http://schemas.microsoft.com/office/drawing/2014/chart" uri="{C3380CC4-5D6E-409C-BE32-E72D297353CC}">
                  <c16:uniqueId val="{00000016-12D3-4D23-9CC0-F0C43AA9F51E}"/>
                </c:ext>
              </c:extLst>
            </c:dLbl>
            <c:dLbl>
              <c:idx val="4"/>
              <c:delete val="1"/>
              <c:extLst>
                <c:ext xmlns:c15="http://schemas.microsoft.com/office/drawing/2012/chart" uri="{CE6537A1-D6FC-4f65-9D91-7224C49458BB}"/>
                <c:ext xmlns:c16="http://schemas.microsoft.com/office/drawing/2014/chart" uri="{C3380CC4-5D6E-409C-BE32-E72D297353CC}">
                  <c16:uniqueId val="{00000018-12D3-4D23-9CC0-F0C43AA9F51E}"/>
                </c:ext>
              </c:extLst>
            </c:dLbl>
            <c:dLbl>
              <c:idx val="5"/>
              <c:delete val="1"/>
              <c:extLst>
                <c:ext xmlns:c15="http://schemas.microsoft.com/office/drawing/2012/chart" uri="{CE6537A1-D6FC-4f65-9D91-7224C49458BB}"/>
                <c:ext xmlns:c16="http://schemas.microsoft.com/office/drawing/2014/chart" uri="{C3380CC4-5D6E-409C-BE32-E72D297353CC}">
                  <c16:uniqueId val="{0000001A-12D3-4D23-9CC0-F0C43AA9F51E}"/>
                </c:ext>
              </c:extLst>
            </c:dLbl>
            <c:dLbl>
              <c:idx val="6"/>
              <c:delete val="1"/>
              <c:extLst>
                <c:ext xmlns:c15="http://schemas.microsoft.com/office/drawing/2012/chart" uri="{CE6537A1-D6FC-4f65-9D91-7224C49458BB}"/>
                <c:ext xmlns:c16="http://schemas.microsoft.com/office/drawing/2014/chart" uri="{C3380CC4-5D6E-409C-BE32-E72D297353CC}">
                  <c16:uniqueId val="{0000001C-12D3-4D23-9CC0-F0C43AA9F51E}"/>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Market Value by Location'!$A$27:$A$33</c:f>
              <c:strCache>
                <c:ptCount val="7"/>
                <c:pt idx="0">
                  <c:v>CAISO</c:v>
                </c:pt>
                <c:pt idx="1">
                  <c:v>ISO-NE</c:v>
                </c:pt>
                <c:pt idx="2">
                  <c:v>PJM</c:v>
                </c:pt>
                <c:pt idx="3">
                  <c:v>NYISO</c:v>
                </c:pt>
                <c:pt idx="4">
                  <c:v>MISO</c:v>
                </c:pt>
                <c:pt idx="5">
                  <c:v>ERCOT</c:v>
                </c:pt>
                <c:pt idx="6">
                  <c:v>SPP</c:v>
                </c:pt>
              </c:strCache>
            </c:strRef>
          </c:cat>
          <c:val>
            <c:numRef>
              <c:f>'2019 Market Value by Location'!$C$27:$C$33</c:f>
              <c:numCache>
                <c:formatCode>"$"#,##0.0</c:formatCode>
                <c:ptCount val="7"/>
                <c:pt idx="0">
                  <c:v>5.0616528544161117</c:v>
                </c:pt>
                <c:pt idx="1">
                  <c:v>4.2083742998614948</c:v>
                </c:pt>
                <c:pt idx="2">
                  <c:v>3.2946501812537141</c:v>
                </c:pt>
                <c:pt idx="3">
                  <c:v>0.73593904193964554</c:v>
                </c:pt>
                <c:pt idx="4">
                  <c:v>0.11164944567070251</c:v>
                </c:pt>
                <c:pt idx="5">
                  <c:v>0</c:v>
                </c:pt>
                <c:pt idx="6">
                  <c:v>3.7088298061099478</c:v>
                </c:pt>
              </c:numCache>
            </c:numRef>
          </c:val>
          <c:extLst>
            <c:ext xmlns:c16="http://schemas.microsoft.com/office/drawing/2014/chart" uri="{C3380CC4-5D6E-409C-BE32-E72D297353CC}">
              <c16:uniqueId val="{0000001D-12D3-4D23-9CC0-F0C43AA9F51E}"/>
            </c:ext>
          </c:extLst>
        </c:ser>
        <c:dLbls>
          <c:showLegendKey val="0"/>
          <c:showVal val="0"/>
          <c:showCatName val="0"/>
          <c:showSerName val="0"/>
          <c:showPercent val="0"/>
          <c:showBubbleSize val="0"/>
        </c:dLbls>
        <c:gapWidth val="75"/>
        <c:overlap val="100"/>
        <c:axId val="2112330616"/>
        <c:axId val="2112337272"/>
      </c:barChart>
      <c:catAx>
        <c:axId val="2112330616"/>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baseline="0">
                    <a:effectLst/>
                  </a:rPr>
                  <a:t>Wholesale Market Value in 2019 (2019 $/MWh)</a:t>
                </a:r>
                <a:endParaRPr lang="en-US" sz="1000">
                  <a:effectLst/>
                </a:endParaRPr>
              </a:p>
            </c:rich>
          </c:tx>
          <c:layout>
            <c:manualLayout>
              <c:xMode val="edge"/>
              <c:yMode val="edge"/>
              <c:x val="1.0070327747493101E-2"/>
              <c:y val="1.785714285714290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317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337272"/>
        <c:crosses val="autoZero"/>
        <c:auto val="1"/>
        <c:lblAlgn val="ctr"/>
        <c:lblOffset val="100"/>
        <c:noMultiLvlLbl val="0"/>
      </c:catAx>
      <c:valAx>
        <c:axId val="2112337272"/>
        <c:scaling>
          <c:orientation val="minMax"/>
        </c:scaling>
        <c:delete val="0"/>
        <c:axPos val="l"/>
        <c:majorGridlines>
          <c:spPr>
            <a:ln w="317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330616"/>
        <c:crosses val="autoZero"/>
        <c:crossBetween val="between"/>
        <c:majorUnit val="1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174843529174201E-2"/>
          <c:y val="0.126984126984127"/>
          <c:w val="0.93062857527424503"/>
          <c:h val="0.778921697287839"/>
        </c:manualLayout>
      </c:layout>
      <c:barChart>
        <c:barDir val="col"/>
        <c:grouping val="stacked"/>
        <c:varyColors val="0"/>
        <c:ser>
          <c:idx val="0"/>
          <c:order val="0"/>
          <c:tx>
            <c:v>energy value</c:v>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6A95-4E60-B171-9A9743C868B6}"/>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6A95-4E60-B171-9A9743C868B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A95-4E60-B171-9A9743C868B6}"/>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6A95-4E60-B171-9A9743C868B6}"/>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6A95-4E60-B171-9A9743C868B6}"/>
              </c:ext>
            </c:extLst>
          </c:dPt>
          <c:dPt>
            <c:idx val="5"/>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B-6A95-4E60-B171-9A9743C868B6}"/>
              </c:ext>
            </c:extLst>
          </c:dPt>
          <c:dPt>
            <c:idx val="6"/>
            <c:invertIfNegative val="0"/>
            <c:bubble3D val="0"/>
            <c:spPr>
              <a:solidFill>
                <a:schemeClr val="bg2">
                  <a:lumMod val="50000"/>
                </a:schemeClr>
              </a:solidFill>
              <a:ln>
                <a:noFill/>
              </a:ln>
              <a:effectLst/>
            </c:spPr>
            <c:extLst>
              <c:ext xmlns:c16="http://schemas.microsoft.com/office/drawing/2014/chart" uri="{C3380CC4-5D6E-409C-BE32-E72D297353CC}">
                <c16:uniqueId val="{0000000D-6A95-4E60-B171-9A9743C868B6}"/>
              </c:ext>
            </c:extLst>
          </c:dPt>
          <c:dLbls>
            <c:dLbl>
              <c:idx val="1"/>
              <c:layout>
                <c:manualLayout>
                  <c:x val="0.13453076359641092"/>
                  <c:y val="-0.35070721865797577"/>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A95-4E60-B171-9A9743C868B6}"/>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Market Value by Location'!$A$27:$A$33</c:f>
              <c:strCache>
                <c:ptCount val="7"/>
                <c:pt idx="0">
                  <c:v>CAISO</c:v>
                </c:pt>
                <c:pt idx="1">
                  <c:v>ISO-NE</c:v>
                </c:pt>
                <c:pt idx="2">
                  <c:v>PJM</c:v>
                </c:pt>
                <c:pt idx="3">
                  <c:v>NYISO</c:v>
                </c:pt>
                <c:pt idx="4">
                  <c:v>MISO</c:v>
                </c:pt>
                <c:pt idx="5">
                  <c:v>ERCOT</c:v>
                </c:pt>
                <c:pt idx="6">
                  <c:v>SPP</c:v>
                </c:pt>
              </c:strCache>
            </c:strRef>
          </c:cat>
          <c:val>
            <c:numRef>
              <c:f>'2019 Market Value by Location'!$B$27:$B$33</c:f>
              <c:numCache>
                <c:formatCode>"$"#,##0.0</c:formatCode>
                <c:ptCount val="7"/>
                <c:pt idx="0">
                  <c:v>31.9572843876586</c:v>
                </c:pt>
                <c:pt idx="1">
                  <c:v>26.436273365574799</c:v>
                </c:pt>
                <c:pt idx="2">
                  <c:v>22.286024798504641</c:v>
                </c:pt>
                <c:pt idx="3">
                  <c:v>18.357183442391719</c:v>
                </c:pt>
                <c:pt idx="4">
                  <c:v>17.244191134083589</c:v>
                </c:pt>
                <c:pt idx="5">
                  <c:v>16.205337785033198</c:v>
                </c:pt>
                <c:pt idx="6">
                  <c:v>11.405886312240103</c:v>
                </c:pt>
              </c:numCache>
            </c:numRef>
          </c:val>
          <c:extLst>
            <c:ext xmlns:c16="http://schemas.microsoft.com/office/drawing/2014/chart" uri="{C3380CC4-5D6E-409C-BE32-E72D297353CC}">
              <c16:uniqueId val="{0000000E-6A95-4E60-B171-9A9743C868B6}"/>
            </c:ext>
          </c:extLst>
        </c:ser>
        <c:ser>
          <c:idx val="1"/>
          <c:order val="1"/>
          <c:tx>
            <c:v>capacity value</c:v>
          </c:tx>
          <c:spPr>
            <a:solidFill>
              <a:schemeClr val="accent2"/>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10-6A95-4E60-B171-9A9743C868B6}"/>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2-6A95-4E60-B171-9A9743C868B6}"/>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4-6A95-4E60-B171-9A9743C868B6}"/>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6-6A95-4E60-B171-9A9743C868B6}"/>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8-6A95-4E60-B171-9A9743C868B6}"/>
              </c:ext>
            </c:extLst>
          </c:dPt>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1A-6A95-4E60-B171-9A9743C868B6}"/>
              </c:ext>
            </c:extLst>
          </c:dPt>
          <c:dPt>
            <c:idx val="6"/>
            <c:invertIfNegative val="0"/>
            <c:bubble3D val="0"/>
            <c:spPr>
              <a:solidFill>
                <a:schemeClr val="bg2">
                  <a:lumMod val="90000"/>
                </a:schemeClr>
              </a:solidFill>
              <a:ln>
                <a:noFill/>
              </a:ln>
              <a:effectLst/>
            </c:spPr>
            <c:extLst>
              <c:ext xmlns:c16="http://schemas.microsoft.com/office/drawing/2014/chart" uri="{C3380CC4-5D6E-409C-BE32-E72D297353CC}">
                <c16:uniqueId val="{0000001C-6A95-4E60-B171-9A9743C868B6}"/>
              </c:ext>
            </c:extLst>
          </c:dPt>
          <c:dLbls>
            <c:dLbl>
              <c:idx val="0"/>
              <c:delete val="1"/>
              <c:extLst>
                <c:ext xmlns:c15="http://schemas.microsoft.com/office/drawing/2012/chart" uri="{CE6537A1-D6FC-4f65-9D91-7224C49458BB}"/>
                <c:ext xmlns:c16="http://schemas.microsoft.com/office/drawing/2014/chart" uri="{C3380CC4-5D6E-409C-BE32-E72D297353CC}">
                  <c16:uniqueId val="{00000010-6A95-4E60-B171-9A9743C868B6}"/>
                </c:ext>
              </c:extLst>
            </c:dLbl>
            <c:dLbl>
              <c:idx val="1"/>
              <c:layout>
                <c:manualLayout>
                  <c:x val="0.14074719025506427"/>
                  <c:y val="-0.14197412823397071"/>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A95-4E60-B171-9A9743C868B6}"/>
                </c:ext>
              </c:extLst>
            </c:dLbl>
            <c:dLbl>
              <c:idx val="2"/>
              <c:delete val="1"/>
              <c:extLst>
                <c:ext xmlns:c15="http://schemas.microsoft.com/office/drawing/2012/chart" uri="{CE6537A1-D6FC-4f65-9D91-7224C49458BB}"/>
                <c:ext xmlns:c16="http://schemas.microsoft.com/office/drawing/2014/chart" uri="{C3380CC4-5D6E-409C-BE32-E72D297353CC}">
                  <c16:uniqueId val="{00000014-6A95-4E60-B171-9A9743C868B6}"/>
                </c:ext>
              </c:extLst>
            </c:dLbl>
            <c:dLbl>
              <c:idx val="3"/>
              <c:delete val="1"/>
              <c:extLst>
                <c:ext xmlns:c15="http://schemas.microsoft.com/office/drawing/2012/chart" uri="{CE6537A1-D6FC-4f65-9D91-7224C49458BB}"/>
                <c:ext xmlns:c16="http://schemas.microsoft.com/office/drawing/2014/chart" uri="{C3380CC4-5D6E-409C-BE32-E72D297353CC}">
                  <c16:uniqueId val="{00000016-6A95-4E60-B171-9A9743C868B6}"/>
                </c:ext>
              </c:extLst>
            </c:dLbl>
            <c:dLbl>
              <c:idx val="4"/>
              <c:delete val="1"/>
              <c:extLst>
                <c:ext xmlns:c15="http://schemas.microsoft.com/office/drawing/2012/chart" uri="{CE6537A1-D6FC-4f65-9D91-7224C49458BB}"/>
                <c:ext xmlns:c16="http://schemas.microsoft.com/office/drawing/2014/chart" uri="{C3380CC4-5D6E-409C-BE32-E72D297353CC}">
                  <c16:uniqueId val="{00000018-6A95-4E60-B171-9A9743C868B6}"/>
                </c:ext>
              </c:extLst>
            </c:dLbl>
            <c:dLbl>
              <c:idx val="5"/>
              <c:delete val="1"/>
              <c:extLst>
                <c:ext xmlns:c15="http://schemas.microsoft.com/office/drawing/2012/chart" uri="{CE6537A1-D6FC-4f65-9D91-7224C49458BB}"/>
                <c:ext xmlns:c16="http://schemas.microsoft.com/office/drawing/2014/chart" uri="{C3380CC4-5D6E-409C-BE32-E72D297353CC}">
                  <c16:uniqueId val="{0000001A-6A95-4E60-B171-9A9743C868B6}"/>
                </c:ext>
              </c:extLst>
            </c:dLbl>
            <c:dLbl>
              <c:idx val="6"/>
              <c:delete val="1"/>
              <c:extLst>
                <c:ext xmlns:c15="http://schemas.microsoft.com/office/drawing/2012/chart" uri="{CE6537A1-D6FC-4f65-9D91-7224C49458BB}"/>
                <c:ext xmlns:c16="http://schemas.microsoft.com/office/drawing/2014/chart" uri="{C3380CC4-5D6E-409C-BE32-E72D297353CC}">
                  <c16:uniqueId val="{0000001C-6A95-4E60-B171-9A9743C868B6}"/>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Market Value by Location'!$A$27:$A$33</c:f>
              <c:strCache>
                <c:ptCount val="7"/>
                <c:pt idx="0">
                  <c:v>CAISO</c:v>
                </c:pt>
                <c:pt idx="1">
                  <c:v>ISO-NE</c:v>
                </c:pt>
                <c:pt idx="2">
                  <c:v>PJM</c:v>
                </c:pt>
                <c:pt idx="3">
                  <c:v>NYISO</c:v>
                </c:pt>
                <c:pt idx="4">
                  <c:v>MISO</c:v>
                </c:pt>
                <c:pt idx="5">
                  <c:v>ERCOT</c:v>
                </c:pt>
                <c:pt idx="6">
                  <c:v>SPP</c:v>
                </c:pt>
              </c:strCache>
            </c:strRef>
          </c:cat>
          <c:val>
            <c:numRef>
              <c:f>'2019 Market Value by Location'!$C$27:$C$33</c:f>
              <c:numCache>
                <c:formatCode>"$"#,##0.0</c:formatCode>
                <c:ptCount val="7"/>
                <c:pt idx="0">
                  <c:v>5.0616528544161117</c:v>
                </c:pt>
                <c:pt idx="1">
                  <c:v>4.2083742998614948</c:v>
                </c:pt>
                <c:pt idx="2">
                  <c:v>3.2946501812537141</c:v>
                </c:pt>
                <c:pt idx="3">
                  <c:v>0.73593904193964554</c:v>
                </c:pt>
                <c:pt idx="4">
                  <c:v>0.11164944567070251</c:v>
                </c:pt>
                <c:pt idx="5">
                  <c:v>0</c:v>
                </c:pt>
                <c:pt idx="6">
                  <c:v>3.7088298061099478</c:v>
                </c:pt>
              </c:numCache>
            </c:numRef>
          </c:val>
          <c:extLst>
            <c:ext xmlns:c16="http://schemas.microsoft.com/office/drawing/2014/chart" uri="{C3380CC4-5D6E-409C-BE32-E72D297353CC}">
              <c16:uniqueId val="{0000001D-6A95-4E60-B171-9A9743C868B6}"/>
            </c:ext>
          </c:extLst>
        </c:ser>
        <c:dLbls>
          <c:showLegendKey val="0"/>
          <c:showVal val="0"/>
          <c:showCatName val="0"/>
          <c:showSerName val="0"/>
          <c:showPercent val="0"/>
          <c:showBubbleSize val="0"/>
        </c:dLbls>
        <c:gapWidth val="75"/>
        <c:overlap val="100"/>
        <c:axId val="2112449128"/>
        <c:axId val="2112456296"/>
      </c:barChart>
      <c:scatterChart>
        <c:scatterStyle val="lineMarker"/>
        <c:varyColors val="0"/>
        <c:ser>
          <c:idx val="2"/>
          <c:order val="2"/>
          <c:tx>
            <c:v>Level10 PPA prices</c:v>
          </c:tx>
          <c:spPr>
            <a:ln w="25400" cap="rnd">
              <a:noFill/>
              <a:round/>
            </a:ln>
            <a:effectLst/>
          </c:spPr>
          <c:marker>
            <c:symbol val="dash"/>
            <c:size val="26"/>
            <c:spPr>
              <a:solidFill>
                <a:srgbClr val="C00000"/>
              </a:solidFill>
              <a:ln w="19050">
                <a:solidFill>
                  <a:schemeClr val="bg1">
                    <a:lumMod val="65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C-1631-9E44-B1A3-F29528BEA027}"/>
                </c:ext>
              </c:extLst>
            </c:dLbl>
            <c:dLbl>
              <c:idx val="1"/>
              <c:delete val="1"/>
              <c:extLst>
                <c:ext xmlns:c15="http://schemas.microsoft.com/office/drawing/2012/chart" uri="{CE6537A1-D6FC-4f65-9D91-7224C49458BB}"/>
                <c:ext xmlns:c16="http://schemas.microsoft.com/office/drawing/2014/chart" uri="{C3380CC4-5D6E-409C-BE32-E72D297353CC}">
                  <c16:uniqueId val="{0000001F-6A95-4E60-B171-9A9743C868B6}"/>
                </c:ext>
              </c:extLst>
            </c:dLbl>
            <c:dLbl>
              <c:idx val="2"/>
              <c:delete val="1"/>
              <c:extLst>
                <c:ext xmlns:c15="http://schemas.microsoft.com/office/drawing/2012/chart" uri="{CE6537A1-D6FC-4f65-9D91-7224C49458BB}"/>
                <c:ext xmlns:c16="http://schemas.microsoft.com/office/drawing/2014/chart" uri="{C3380CC4-5D6E-409C-BE32-E72D297353CC}">
                  <c16:uniqueId val="{00000020-6A95-4E60-B171-9A9743C868B6}"/>
                </c:ext>
              </c:extLst>
            </c:dLbl>
            <c:dLbl>
              <c:idx val="4"/>
              <c:layout>
                <c:manualLayout>
                  <c:x val="1.4440069991250901E-2"/>
                  <c:y val="-1.984126984127059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20305555555555554"/>
                      <c:h val="5.9523809523809521E-2"/>
                    </c:manualLayout>
                  </c15:layout>
                </c:ext>
                <c:ext xmlns:c16="http://schemas.microsoft.com/office/drawing/2014/chart" uri="{C3380CC4-5D6E-409C-BE32-E72D297353CC}">
                  <c16:uniqueId val="{00000021-6A95-4E60-B171-9A9743C868B6}"/>
                </c:ext>
              </c:extLst>
            </c:dLbl>
            <c:dLbl>
              <c:idx val="5"/>
              <c:delete val="1"/>
              <c:extLst>
                <c:ext xmlns:c15="http://schemas.microsoft.com/office/drawing/2012/chart" uri="{CE6537A1-D6FC-4f65-9D91-7224C49458BB}"/>
                <c:ext xmlns:c16="http://schemas.microsoft.com/office/drawing/2014/chart" uri="{C3380CC4-5D6E-409C-BE32-E72D297353CC}">
                  <c16:uniqueId val="{00000022-6A95-4E60-B171-9A9743C868B6}"/>
                </c:ext>
              </c:extLst>
            </c:dLbl>
            <c:dLbl>
              <c:idx val="6"/>
              <c:delete val="1"/>
              <c:extLst>
                <c:ext xmlns:c15="http://schemas.microsoft.com/office/drawing/2012/chart" uri="{CE6537A1-D6FC-4f65-9D91-7224C49458BB}"/>
                <c:ext xmlns:c16="http://schemas.microsoft.com/office/drawing/2014/chart" uri="{C3380CC4-5D6E-409C-BE32-E72D297353CC}">
                  <c16:uniqueId val="{00000023-6A95-4E60-B171-9A9743C868B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'2019 Market Value by Location'!$A$27:$A$33</c:f>
              <c:strCache>
                <c:ptCount val="7"/>
                <c:pt idx="0">
                  <c:v>CAISO</c:v>
                </c:pt>
                <c:pt idx="1">
                  <c:v>ISO-NE</c:v>
                </c:pt>
                <c:pt idx="2">
                  <c:v>PJM</c:v>
                </c:pt>
                <c:pt idx="3">
                  <c:v>NYISO</c:v>
                </c:pt>
                <c:pt idx="4">
                  <c:v>MISO</c:v>
                </c:pt>
                <c:pt idx="5">
                  <c:v>ERCOT</c:v>
                </c:pt>
                <c:pt idx="6">
                  <c:v>SPP</c:v>
                </c:pt>
              </c:strCache>
            </c:strRef>
          </c:xVal>
          <c:yVal>
            <c:numRef>
              <c:f>'2019 Market Value by Location'!$D$27:$D$33</c:f>
              <c:numCache>
                <c:formatCode>"$"#,##0.0</c:formatCode>
                <c:ptCount val="7"/>
                <c:pt idx="0">
                  <c:v>38.724999999999994</c:v>
                </c:pt>
                <c:pt idx="1">
                  <c:v>#N/A</c:v>
                </c:pt>
                <c:pt idx="2">
                  <c:v>27.25</c:v>
                </c:pt>
                <c:pt idx="3">
                  <c:v>#N/A</c:v>
                </c:pt>
                <c:pt idx="4">
                  <c:v>20.524999999999999</c:v>
                </c:pt>
                <c:pt idx="5">
                  <c:v>14.325000000000001</c:v>
                </c:pt>
                <c:pt idx="6">
                  <c:v>13.924999999999999</c:v>
                </c:pt>
              </c:numCache>
            </c:numRef>
          </c:yVal>
          <c:smooth val="0"/>
          <c:extLst>
            <c:ext xmlns:c16="http://schemas.microsoft.com/office/drawing/2014/chart" uri="{C3380CC4-5D6E-409C-BE32-E72D297353CC}">
              <c16:uniqueId val="{0000001E-6A95-4E60-B171-9A9743C868B6}"/>
            </c:ext>
          </c:extLst>
        </c:ser>
        <c:dLbls>
          <c:showLegendKey val="0"/>
          <c:showVal val="0"/>
          <c:showCatName val="0"/>
          <c:showSerName val="0"/>
          <c:showPercent val="0"/>
          <c:showBubbleSize val="0"/>
        </c:dLbls>
        <c:axId val="2112449128"/>
        <c:axId val="2112456296"/>
      </c:scatterChart>
      <c:catAx>
        <c:axId val="2112449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baseline="0">
                    <a:effectLst/>
                  </a:rPr>
                  <a:t>Wholesale Market Value &amp; Level10 PPA Prices in 2019 (2019 $/MWh)</a:t>
                </a:r>
                <a:endParaRPr lang="en-US" sz="1000">
                  <a:effectLst/>
                </a:endParaRPr>
              </a:p>
            </c:rich>
          </c:tx>
          <c:layout>
            <c:manualLayout>
              <c:xMode val="edge"/>
              <c:yMode val="edge"/>
              <c:x val="1.06837606837607E-2"/>
              <c:y val="1.785714285714290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317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456296"/>
        <c:crosses val="autoZero"/>
        <c:auto val="1"/>
        <c:lblAlgn val="ctr"/>
        <c:lblOffset val="100"/>
        <c:noMultiLvlLbl val="0"/>
      </c:catAx>
      <c:valAx>
        <c:axId val="2112456296"/>
        <c:scaling>
          <c:orientation val="minMax"/>
          <c:max val="40"/>
        </c:scaling>
        <c:delete val="0"/>
        <c:axPos val="l"/>
        <c:majorGridlines>
          <c:spPr>
            <a:ln w="317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w="3175">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449128"/>
        <c:crosses val="autoZero"/>
        <c:crossBetween val="between"/>
        <c:majorUnit val="1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2027054310519E-2"/>
          <c:y val="0.12962962962963001"/>
          <c:w val="0.89952654956591904"/>
          <c:h val="0.73453193350831203"/>
        </c:manualLayout>
      </c:layout>
      <c:scatterChart>
        <c:scatterStyle val="lineMarker"/>
        <c:varyColors val="0"/>
        <c:ser>
          <c:idx val="0"/>
          <c:order val="0"/>
          <c:tx>
            <c:strRef>
              <c:f>'Value Relative to Flat Block'!$B$24:$C$24</c:f>
              <c:strCache>
                <c:ptCount val="1"/>
                <c:pt idx="0">
                  <c:v>MISO</c:v>
                </c:pt>
              </c:strCache>
            </c:strRef>
          </c:tx>
          <c:spPr>
            <a:ln w="22225" cap="rnd">
              <a:solidFill>
                <a:schemeClr val="accent3"/>
              </a:solidFill>
              <a:round/>
            </a:ln>
            <a:effectLst/>
          </c:spPr>
          <c:marker>
            <c:symbol val="circle"/>
            <c:size val="6"/>
            <c:spPr>
              <a:solidFill>
                <a:schemeClr val="accent3"/>
              </a:solidFill>
              <a:ln w="9525">
                <a:solidFill>
                  <a:schemeClr val="accent3"/>
                </a:solidFill>
              </a:ln>
              <a:effectLst/>
            </c:spPr>
          </c:marker>
          <c:xVal>
            <c:numRef>
              <c:f>'Value Relative to Flat Block'!$C$26:$C$37</c:f>
              <c:numCache>
                <c:formatCode>0.0%</c:formatCode>
                <c:ptCount val="12"/>
                <c:pt idx="0">
                  <c:v>1.4841610830650562E-2</c:v>
                </c:pt>
                <c:pt idx="1">
                  <c:v>2.7144582757970694E-2</c:v>
                </c:pt>
                <c:pt idx="2">
                  <c:v>3.4189193876656317E-2</c:v>
                </c:pt>
                <c:pt idx="3">
                  <c:v>4.5605060762829677E-2</c:v>
                </c:pt>
                <c:pt idx="4">
                  <c:v>6.2146602566523858E-2</c:v>
                </c:pt>
                <c:pt idx="5">
                  <c:v>6.8539033685138209E-2</c:v>
                </c:pt>
                <c:pt idx="6">
                  <c:v>5.6750858070523609E-2</c:v>
                </c:pt>
                <c:pt idx="7">
                  <c:v>6.2222166550290448E-2</c:v>
                </c:pt>
                <c:pt idx="8">
                  <c:v>6.9030765027562363E-2</c:v>
                </c:pt>
                <c:pt idx="9">
                  <c:v>7.6934712784517176E-2</c:v>
                </c:pt>
                <c:pt idx="10">
                  <c:v>7.3373242214981677E-2</c:v>
                </c:pt>
                <c:pt idx="11">
                  <c:v>8.5031755690358646E-2</c:v>
                </c:pt>
              </c:numCache>
            </c:numRef>
          </c:xVal>
          <c:yVal>
            <c:numRef>
              <c:f>'Value Relative to Flat Block'!$B$26:$B$37</c:f>
              <c:numCache>
                <c:formatCode>0.0</c:formatCode>
                <c:ptCount val="12"/>
                <c:pt idx="0">
                  <c:v>0.80133773966134236</c:v>
                </c:pt>
                <c:pt idx="1">
                  <c:v>0.75059348332960307</c:v>
                </c:pt>
                <c:pt idx="2">
                  <c:v>0.6466890689383985</c:v>
                </c:pt>
                <c:pt idx="3">
                  <c:v>0.57174387973321039</c:v>
                </c:pt>
                <c:pt idx="4">
                  <c:v>0.56560604515089763</c:v>
                </c:pt>
                <c:pt idx="5">
                  <c:v>0.60238910890202146</c:v>
                </c:pt>
                <c:pt idx="6">
                  <c:v>0.57953899715360357</c:v>
                </c:pt>
                <c:pt idx="7">
                  <c:v>0.62210918994339648</c:v>
                </c:pt>
                <c:pt idx="8">
                  <c:v>0.67529116631705455</c:v>
                </c:pt>
                <c:pt idx="9">
                  <c:v>0.70868811294752609</c:v>
                </c:pt>
                <c:pt idx="10">
                  <c:v>0.74835613254348532</c:v>
                </c:pt>
                <c:pt idx="11">
                  <c:v>0.72085101958767761</c:v>
                </c:pt>
              </c:numCache>
            </c:numRef>
          </c:yVal>
          <c:smooth val="0"/>
          <c:extLst>
            <c:ext xmlns:c16="http://schemas.microsoft.com/office/drawing/2014/chart" uri="{C3380CC4-5D6E-409C-BE32-E72D297353CC}">
              <c16:uniqueId val="{00000000-410B-4806-9A27-2EED5293231A}"/>
            </c:ext>
          </c:extLst>
        </c:ser>
        <c:ser>
          <c:idx val="1"/>
          <c:order val="1"/>
          <c:tx>
            <c:strRef>
              <c:f>'Value Relative to Flat Block'!$D$24:$E$24</c:f>
              <c:strCache>
                <c:ptCount val="1"/>
                <c:pt idx="0">
                  <c:v>CAISO</c:v>
                </c:pt>
              </c:strCache>
            </c:strRef>
          </c:tx>
          <c:spPr>
            <a:ln w="22225" cap="rnd">
              <a:solidFill>
                <a:schemeClr val="accent4">
                  <a:lumMod val="75000"/>
                </a:schemeClr>
              </a:solidFill>
              <a:round/>
            </a:ln>
            <a:effectLst/>
          </c:spPr>
          <c:marker>
            <c:symbol val="circle"/>
            <c:size val="6"/>
            <c:spPr>
              <a:solidFill>
                <a:schemeClr val="accent4">
                  <a:lumMod val="75000"/>
                </a:schemeClr>
              </a:solidFill>
              <a:ln w="9525">
                <a:solidFill>
                  <a:schemeClr val="accent4">
                    <a:lumMod val="75000"/>
                  </a:schemeClr>
                </a:solidFill>
              </a:ln>
              <a:effectLst/>
            </c:spPr>
          </c:marker>
          <c:xVal>
            <c:numRef>
              <c:f>'Value Relative to Flat Block'!$E$26:$E$37</c:f>
              <c:numCache>
                <c:formatCode>0.0</c:formatCode>
                <c:ptCount val="12"/>
                <c:pt idx="3" formatCode="0.0%">
                  <c:v>3.1618352102100497E-2</c:v>
                </c:pt>
                <c:pt idx="4" formatCode="0.0%">
                  <c:v>3.9680750835268952E-2</c:v>
                </c:pt>
                <c:pt idx="5" formatCode="0.0%">
                  <c:v>5.3956390011643679E-2</c:v>
                </c:pt>
                <c:pt idx="6" formatCode="0.0%">
                  <c:v>5.4854285895126774E-2</c:v>
                </c:pt>
                <c:pt idx="7" formatCode="0.0%">
                  <c:v>5.1728705484988431E-2</c:v>
                </c:pt>
                <c:pt idx="8" formatCode="0.0%">
                  <c:v>5.8346460835373759E-2</c:v>
                </c:pt>
                <c:pt idx="9" formatCode="0.0%">
                  <c:v>5.8206020100819246E-2</c:v>
                </c:pt>
                <c:pt idx="10" formatCode="0.0%">
                  <c:v>6.9753107463448275E-2</c:v>
                </c:pt>
                <c:pt idx="11" formatCode="0.0%">
                  <c:v>6.9055442551545165E-2</c:v>
                </c:pt>
              </c:numCache>
            </c:numRef>
          </c:xVal>
          <c:yVal>
            <c:numRef>
              <c:f>'Value Relative to Flat Block'!$D$26:$D$37</c:f>
              <c:numCache>
                <c:formatCode>0.0</c:formatCode>
                <c:ptCount val="12"/>
                <c:pt idx="3">
                  <c:v>0.88954068088684646</c:v>
                </c:pt>
                <c:pt idx="4">
                  <c:v>0.99079854580061166</c:v>
                </c:pt>
                <c:pt idx="5">
                  <c:v>0.8904358985395866</c:v>
                </c:pt>
                <c:pt idx="6">
                  <c:v>0.91049937116236623</c:v>
                </c:pt>
                <c:pt idx="7">
                  <c:v>0.87235465541714152</c:v>
                </c:pt>
                <c:pt idx="8">
                  <c:v>0.97407482283810232</c:v>
                </c:pt>
                <c:pt idx="9">
                  <c:v>0.97806592171168771</c:v>
                </c:pt>
                <c:pt idx="10">
                  <c:v>1.0092626052056988</c:v>
                </c:pt>
                <c:pt idx="11">
                  <c:v>1.020044614634311</c:v>
                </c:pt>
              </c:numCache>
            </c:numRef>
          </c:yVal>
          <c:smooth val="0"/>
          <c:extLst>
            <c:ext xmlns:c16="http://schemas.microsoft.com/office/drawing/2014/chart" uri="{C3380CC4-5D6E-409C-BE32-E72D297353CC}">
              <c16:uniqueId val="{0000000A-410B-4806-9A27-2EED5293231A}"/>
            </c:ext>
          </c:extLst>
        </c:ser>
        <c:ser>
          <c:idx val="2"/>
          <c:order val="2"/>
          <c:tx>
            <c:strRef>
              <c:f>'Value Relative to Flat Block'!$F$24:$G$24</c:f>
              <c:strCache>
                <c:ptCount val="1"/>
                <c:pt idx="0">
                  <c:v>SPP</c:v>
                </c:pt>
              </c:strCache>
            </c:strRef>
          </c:tx>
          <c:spPr>
            <a:ln w="25400" cap="rnd">
              <a:solidFill>
                <a:schemeClr val="bg2">
                  <a:lumMod val="50000"/>
                </a:schemeClr>
              </a:solidFill>
              <a:round/>
            </a:ln>
            <a:effectLst/>
          </c:spPr>
          <c:marker>
            <c:symbol val="circle"/>
            <c:size val="7"/>
            <c:spPr>
              <a:solidFill>
                <a:schemeClr val="bg2">
                  <a:lumMod val="50000"/>
                </a:schemeClr>
              </a:solidFill>
              <a:ln w="9525">
                <a:solidFill>
                  <a:schemeClr val="bg2">
                    <a:lumMod val="50000"/>
                  </a:schemeClr>
                </a:solidFill>
              </a:ln>
              <a:effectLst/>
            </c:spPr>
          </c:marker>
          <c:xVal>
            <c:numRef>
              <c:f>'Value Relative to Flat Block'!$G$26:$G$37</c:f>
              <c:numCache>
                <c:formatCode>0.0%</c:formatCode>
                <c:ptCount val="12"/>
                <c:pt idx="0">
                  <c:v>3.6635432591642064E-2</c:v>
                </c:pt>
                <c:pt idx="1">
                  <c:v>5.103059383059759E-2</c:v>
                </c:pt>
                <c:pt idx="2">
                  <c:v>4.5394178493914382E-2</c:v>
                </c:pt>
                <c:pt idx="3">
                  <c:v>5.4667323377177092E-2</c:v>
                </c:pt>
                <c:pt idx="4">
                  <c:v>7.7626248854406443E-2</c:v>
                </c:pt>
                <c:pt idx="5">
                  <c:v>0.11019423426883852</c:v>
                </c:pt>
                <c:pt idx="6">
                  <c:v>0.11964950573242429</c:v>
                </c:pt>
                <c:pt idx="7">
                  <c:v>0.13476785886017098</c:v>
                </c:pt>
                <c:pt idx="8">
                  <c:v>0.1753955115969352</c:v>
                </c:pt>
                <c:pt idx="9">
                  <c:v>0.22980084269956411</c:v>
                </c:pt>
                <c:pt idx="10">
                  <c:v>0.23830811558442855</c:v>
                </c:pt>
                <c:pt idx="11">
                  <c:v>0.27515558289891862</c:v>
                </c:pt>
              </c:numCache>
            </c:numRef>
          </c:xVal>
          <c:yVal>
            <c:numRef>
              <c:f>'Value Relative to Flat Block'!$F$26:$F$37</c:f>
              <c:numCache>
                <c:formatCode>0.0</c:formatCode>
                <c:ptCount val="12"/>
                <c:pt idx="0">
                  <c:v>0.85755180458176006</c:v>
                </c:pt>
                <c:pt idx="1">
                  <c:v>0.76061209884634651</c:v>
                </c:pt>
                <c:pt idx="2">
                  <c:v>0.76662087962273817</c:v>
                </c:pt>
                <c:pt idx="3">
                  <c:v>0.8105117112479614</c:v>
                </c:pt>
                <c:pt idx="4">
                  <c:v>0.94890771380002303</c:v>
                </c:pt>
                <c:pt idx="5">
                  <c:v>0.71338388201685854</c:v>
                </c:pt>
                <c:pt idx="6">
                  <c:v>0.65162189828589734</c:v>
                </c:pt>
                <c:pt idx="7">
                  <c:v>0.72513364623557697</c:v>
                </c:pt>
                <c:pt idx="8">
                  <c:v>0.6254421836146058</c:v>
                </c:pt>
                <c:pt idx="9">
                  <c:v>0.48982322537989825</c:v>
                </c:pt>
                <c:pt idx="10">
                  <c:v>0.61515726613143618</c:v>
                </c:pt>
                <c:pt idx="11">
                  <c:v>0.5105466817234654</c:v>
                </c:pt>
              </c:numCache>
            </c:numRef>
          </c:yVal>
          <c:smooth val="0"/>
          <c:extLst>
            <c:ext xmlns:c16="http://schemas.microsoft.com/office/drawing/2014/chart" uri="{C3380CC4-5D6E-409C-BE32-E72D297353CC}">
              <c16:uniqueId val="{0000000B-410B-4806-9A27-2EED5293231A}"/>
            </c:ext>
          </c:extLst>
        </c:ser>
        <c:ser>
          <c:idx val="3"/>
          <c:order val="3"/>
          <c:tx>
            <c:strRef>
              <c:f>'Value Relative to Flat Block'!$H$24:$I$24</c:f>
              <c:strCache>
                <c:ptCount val="1"/>
                <c:pt idx="0">
                  <c:v>NYISO</c:v>
                </c:pt>
              </c:strCache>
            </c:strRef>
          </c:tx>
          <c:spPr>
            <a:ln w="19050"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'Value Relative to Flat Block'!$I$26:$I$37</c:f>
              <c:numCache>
                <c:formatCode>0.0</c:formatCode>
                <c:ptCount val="12"/>
                <c:pt idx="4" formatCode="0.0%">
                  <c:v>1.8599999999999998E-2</c:v>
                </c:pt>
                <c:pt idx="5" formatCode="0.0%">
                  <c:v>2.1600000000000001E-2</c:v>
                </c:pt>
                <c:pt idx="6" formatCode="0.0%">
                  <c:v>2.4799999999999999E-2</c:v>
                </c:pt>
                <c:pt idx="7" formatCode="0.0%">
                  <c:v>2.4199999999999999E-2</c:v>
                </c:pt>
                <c:pt idx="8" formatCode="0.0%">
                  <c:v>2.430476619838487E-2</c:v>
                </c:pt>
                <c:pt idx="9" formatCode="0.0%">
                  <c:v>2.6504431718562923E-2</c:v>
                </c:pt>
                <c:pt idx="10" formatCode="0.0%">
                  <c:v>2.4513635815240221E-2</c:v>
                </c:pt>
                <c:pt idx="11" formatCode="0.0%">
                  <c:v>2.8365422591698618E-2</c:v>
                </c:pt>
              </c:numCache>
            </c:numRef>
          </c:xVal>
          <c:yVal>
            <c:numRef>
              <c:f>'Value Relative to Flat Block'!$H$26:$H$37</c:f>
              <c:numCache>
                <c:formatCode>0.0</c:formatCode>
                <c:ptCount val="12"/>
                <c:pt idx="4">
                  <c:v>0.65983177804025939</c:v>
                </c:pt>
                <c:pt idx="5">
                  <c:v>0.65794947492782685</c:v>
                </c:pt>
                <c:pt idx="6">
                  <c:v>0.67385489117568398</c:v>
                </c:pt>
                <c:pt idx="7">
                  <c:v>0.60853683596212338</c:v>
                </c:pt>
                <c:pt idx="8">
                  <c:v>0.53423366322480215</c:v>
                </c:pt>
                <c:pt idx="9">
                  <c:v>0.58402667822837151</c:v>
                </c:pt>
                <c:pt idx="10">
                  <c:v>0.64294832927913836</c:v>
                </c:pt>
                <c:pt idx="11">
                  <c:v>0.61575502221558009</c:v>
                </c:pt>
              </c:numCache>
            </c:numRef>
          </c:yVal>
          <c:smooth val="0"/>
          <c:extLst>
            <c:ext xmlns:c16="http://schemas.microsoft.com/office/drawing/2014/chart" uri="{C3380CC4-5D6E-409C-BE32-E72D297353CC}">
              <c16:uniqueId val="{0000000C-410B-4806-9A27-2EED5293231A}"/>
            </c:ext>
          </c:extLst>
        </c:ser>
        <c:ser>
          <c:idx val="4"/>
          <c:order val="4"/>
          <c:tx>
            <c:strRef>
              <c:f>'Value Relative to Flat Block'!$J$24:$K$24</c:f>
              <c:strCache>
                <c:ptCount val="1"/>
                <c:pt idx="0">
                  <c:v>PJM</c:v>
                </c:pt>
              </c:strCache>
            </c:strRef>
          </c:tx>
          <c:spPr>
            <a:ln w="19050"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'Value Relative to Flat Block'!$K$26:$K$37</c:f>
              <c:numCache>
                <c:formatCode>0.0</c:formatCode>
                <c:ptCount val="12"/>
                <c:pt idx="4" formatCode="0.0%">
                  <c:v>1.6899999999999998E-2</c:v>
                </c:pt>
                <c:pt idx="5" formatCode="0.0%">
                  <c:v>1.8700000000000001E-2</c:v>
                </c:pt>
                <c:pt idx="6" formatCode="0.0%">
                  <c:v>1.9400000000000001E-2</c:v>
                </c:pt>
                <c:pt idx="7" formatCode="0.0%">
                  <c:v>2.0899999999999998E-2</c:v>
                </c:pt>
                <c:pt idx="8" formatCode="0.0%">
                  <c:v>2.1067301071539896E-2</c:v>
                </c:pt>
                <c:pt idx="9" formatCode="0.0%">
                  <c:v>2.6266978674903921E-2</c:v>
                </c:pt>
                <c:pt idx="10" formatCode="0.0%">
                  <c:v>2.6507249628195544E-2</c:v>
                </c:pt>
                <c:pt idx="11" formatCode="0.0%">
                  <c:v>3.031481243486174E-2</c:v>
                </c:pt>
              </c:numCache>
            </c:numRef>
          </c:xVal>
          <c:yVal>
            <c:numRef>
              <c:f>'Value Relative to Flat Block'!$J$26:$J$37</c:f>
              <c:numCache>
                <c:formatCode>0.0</c:formatCode>
                <c:ptCount val="12"/>
                <c:pt idx="4">
                  <c:v>0.7754053809562147</c:v>
                </c:pt>
                <c:pt idx="5">
                  <c:v>0.74350689708045292</c:v>
                </c:pt>
                <c:pt idx="6">
                  <c:v>0.73178184138736624</c:v>
                </c:pt>
                <c:pt idx="7">
                  <c:v>0.75969378113702479</c:v>
                </c:pt>
                <c:pt idx="8">
                  <c:v>0.78580718165816021</c:v>
                </c:pt>
                <c:pt idx="9">
                  <c:v>0.76127773490262451</c:v>
                </c:pt>
                <c:pt idx="10">
                  <c:v>0.79462223201192383</c:v>
                </c:pt>
                <c:pt idx="11">
                  <c:v>0.8221079014204552</c:v>
                </c:pt>
              </c:numCache>
            </c:numRef>
          </c:yVal>
          <c:smooth val="0"/>
          <c:extLst>
            <c:ext xmlns:c16="http://schemas.microsoft.com/office/drawing/2014/chart" uri="{C3380CC4-5D6E-409C-BE32-E72D297353CC}">
              <c16:uniqueId val="{0000000D-410B-4806-9A27-2EED5293231A}"/>
            </c:ext>
          </c:extLst>
        </c:ser>
        <c:ser>
          <c:idx val="5"/>
          <c:order val="5"/>
          <c:tx>
            <c:strRef>
              <c:f>'Value Relative to Flat Block'!$L$24:$M$24</c:f>
              <c:strCache>
                <c:ptCount val="1"/>
                <c:pt idx="0">
                  <c:v>ISO-NE</c:v>
                </c:pt>
              </c:strCache>
            </c:strRef>
          </c:tx>
          <c:spPr>
            <a:ln w="22225" cap="rnd">
              <a:solidFill>
                <a:schemeClr val="accent1">
                  <a:lumMod val="60000"/>
                  <a:lumOff val="40000"/>
                </a:schemeClr>
              </a:solidFill>
              <a:round/>
            </a:ln>
            <a:effectLst/>
          </c:spPr>
          <c:marker>
            <c:symbol val="circle"/>
            <c:size val="6"/>
            <c:spPr>
              <a:solidFill>
                <a:schemeClr val="accent1">
                  <a:lumMod val="60000"/>
                  <a:lumOff val="40000"/>
                </a:schemeClr>
              </a:solidFill>
              <a:ln w="9525">
                <a:solidFill>
                  <a:schemeClr val="accent1">
                    <a:lumMod val="60000"/>
                    <a:lumOff val="40000"/>
                  </a:schemeClr>
                </a:solidFill>
              </a:ln>
              <a:effectLst/>
            </c:spPr>
          </c:marker>
          <c:xVal>
            <c:numRef>
              <c:f>'Value Relative to Flat Block'!$M$26:$M$37</c:f>
              <c:numCache>
                <c:formatCode>0.0</c:formatCode>
                <c:ptCount val="12"/>
                <c:pt idx="3" formatCode="0.0%">
                  <c:v>5.9935901460933128E-3</c:v>
                </c:pt>
                <c:pt idx="4" formatCode="0.0%">
                  <c:v>9.2985939594640663E-3</c:v>
                </c:pt>
                <c:pt idx="5" formatCode="0.0%">
                  <c:v>1.3884132134820124E-2</c:v>
                </c:pt>
                <c:pt idx="6" formatCode="0.0%">
                  <c:v>1.5323891458484768E-2</c:v>
                </c:pt>
                <c:pt idx="7" formatCode="0.0%">
                  <c:v>1.7218011871252735E-2</c:v>
                </c:pt>
                <c:pt idx="8" formatCode="0.0%">
                  <c:v>2.0354116247077891E-2</c:v>
                </c:pt>
                <c:pt idx="9" formatCode="0.0%">
                  <c:v>2.7074867383188383E-2</c:v>
                </c:pt>
                <c:pt idx="10" formatCode="0.0%">
                  <c:v>2.7177077058750325E-2</c:v>
                </c:pt>
                <c:pt idx="11" formatCode="0.0%">
                  <c:v>2.9347936942436918E-2</c:v>
                </c:pt>
              </c:numCache>
            </c:numRef>
          </c:xVal>
          <c:yVal>
            <c:numRef>
              <c:f>'Value Relative to Flat Block'!$L$26:$L$37</c:f>
              <c:numCache>
                <c:formatCode>0.0</c:formatCode>
                <c:ptCount val="12"/>
                <c:pt idx="3">
                  <c:v>0.85772764803461166</c:v>
                </c:pt>
                <c:pt idx="4">
                  <c:v>0.94062540970381237</c:v>
                </c:pt>
                <c:pt idx="5">
                  <c:v>0.95761968830046174</c:v>
                </c:pt>
                <c:pt idx="6">
                  <c:v>0.97689048014765845</c:v>
                </c:pt>
                <c:pt idx="7">
                  <c:v>0.8643820315676698</c:v>
                </c:pt>
                <c:pt idx="8">
                  <c:v>0.85562367240940473</c:v>
                </c:pt>
                <c:pt idx="9">
                  <c:v>0.68705307089174816</c:v>
                </c:pt>
                <c:pt idx="10">
                  <c:v>0.74375829652287162</c:v>
                </c:pt>
                <c:pt idx="11">
                  <c:v>0.73260149820865317</c:v>
                </c:pt>
              </c:numCache>
            </c:numRef>
          </c:yVal>
          <c:smooth val="0"/>
          <c:extLst>
            <c:ext xmlns:c16="http://schemas.microsoft.com/office/drawing/2014/chart" uri="{C3380CC4-5D6E-409C-BE32-E72D297353CC}">
              <c16:uniqueId val="{0000000E-410B-4806-9A27-2EED5293231A}"/>
            </c:ext>
          </c:extLst>
        </c:ser>
        <c:ser>
          <c:idx val="6"/>
          <c:order val="6"/>
          <c:tx>
            <c:strRef>
              <c:f>'Value Relative to Flat Block'!$N$24:$O$24</c:f>
              <c:strCache>
                <c:ptCount val="1"/>
                <c:pt idx="0">
                  <c:v>ERCOT</c:v>
                </c:pt>
              </c:strCache>
            </c:strRef>
          </c:tx>
          <c:spPr>
            <a:ln w="25400" cap="rnd">
              <a:solidFill>
                <a:schemeClr val="tx1">
                  <a:lumMod val="65000"/>
                  <a:lumOff val="35000"/>
                </a:schemeClr>
              </a:solidFill>
              <a:round/>
            </a:ln>
            <a:effectLst/>
          </c:spPr>
          <c:marker>
            <c:symbol val="circle"/>
            <c:size val="7"/>
            <c:spPr>
              <a:solidFill>
                <a:schemeClr val="tx1">
                  <a:lumMod val="65000"/>
                  <a:lumOff val="35000"/>
                </a:schemeClr>
              </a:solidFill>
              <a:ln w="9525">
                <a:solidFill>
                  <a:schemeClr val="tx1">
                    <a:lumMod val="65000"/>
                    <a:lumOff val="35000"/>
                  </a:schemeClr>
                </a:solidFill>
              </a:ln>
              <a:effectLst/>
            </c:spPr>
          </c:marker>
          <c:xVal>
            <c:numRef>
              <c:f>'Value Relative to Flat Block'!$O$26:$O$37</c:f>
              <c:numCache>
                <c:formatCode>0.0%</c:formatCode>
                <c:ptCount val="12"/>
                <c:pt idx="0">
                  <c:v>4.8775053757538635E-2</c:v>
                </c:pt>
                <c:pt idx="1">
                  <c:v>6.1021251014030088E-2</c:v>
                </c:pt>
                <c:pt idx="2">
                  <c:v>7.7448550468361813E-2</c:v>
                </c:pt>
                <c:pt idx="3">
                  <c:v>8.4463839780662103E-2</c:v>
                </c:pt>
                <c:pt idx="4">
                  <c:v>9.174225231080424E-2</c:v>
                </c:pt>
                <c:pt idx="5">
                  <c:v>9.8603196473158863E-2</c:v>
                </c:pt>
                <c:pt idx="6">
                  <c:v>0.10626141389337818</c:v>
                </c:pt>
                <c:pt idx="7">
                  <c:v>0.11728964096182155</c:v>
                </c:pt>
                <c:pt idx="8">
                  <c:v>0.15104552214131972</c:v>
                </c:pt>
                <c:pt idx="9">
                  <c:v>0.17369872722552712</c:v>
                </c:pt>
                <c:pt idx="10">
                  <c:v>0.1851303609020209</c:v>
                </c:pt>
                <c:pt idx="11">
                  <c:v>0.19934589183745816</c:v>
                </c:pt>
              </c:numCache>
            </c:numRef>
          </c:xVal>
          <c:yVal>
            <c:numRef>
              <c:f>'Value Relative to Flat Block'!$N$26:$N$37</c:f>
              <c:numCache>
                <c:formatCode>0.0</c:formatCode>
                <c:ptCount val="12"/>
                <c:pt idx="0">
                  <c:v>0.46870353743096543</c:v>
                </c:pt>
                <c:pt idx="1">
                  <c:v>0.56490650215794069</c:v>
                </c:pt>
                <c:pt idx="2">
                  <c:v>0.62424738261611834</c:v>
                </c:pt>
                <c:pt idx="3">
                  <c:v>0.51420146407769562</c:v>
                </c:pt>
                <c:pt idx="4">
                  <c:v>0.6386960271007085</c:v>
                </c:pt>
                <c:pt idx="5">
                  <c:v>0.79816024203458558</c:v>
                </c:pt>
                <c:pt idx="6">
                  <c:v>0.80365414066938057</c:v>
                </c:pt>
                <c:pt idx="7">
                  <c:v>0.76627505295929665</c:v>
                </c:pt>
                <c:pt idx="8">
                  <c:v>0.74490204246830616</c:v>
                </c:pt>
                <c:pt idx="9">
                  <c:v>0.61197981397695145</c:v>
                </c:pt>
                <c:pt idx="10">
                  <c:v>0.61766634421509559</c:v>
                </c:pt>
                <c:pt idx="11">
                  <c:v>0.56935014998476552</c:v>
                </c:pt>
              </c:numCache>
            </c:numRef>
          </c:yVal>
          <c:smooth val="0"/>
          <c:extLst>
            <c:ext xmlns:c16="http://schemas.microsoft.com/office/drawing/2014/chart" uri="{C3380CC4-5D6E-409C-BE32-E72D297353CC}">
              <c16:uniqueId val="{0000000F-410B-4806-9A27-2EED5293231A}"/>
            </c:ext>
          </c:extLst>
        </c:ser>
        <c:dLbls>
          <c:showLegendKey val="0"/>
          <c:showVal val="0"/>
          <c:showCatName val="0"/>
          <c:showSerName val="0"/>
          <c:showPercent val="0"/>
          <c:showBubbleSize val="0"/>
        </c:dLbls>
        <c:axId val="2079200104"/>
        <c:axId val="2079208680"/>
      </c:scatterChart>
      <c:valAx>
        <c:axId val="2079200104"/>
        <c:scaling>
          <c:orientation val="minMax"/>
          <c:max val="0.30000000000000004"/>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Wind Penetration</a:t>
                </a:r>
              </a:p>
            </c:rich>
          </c:tx>
          <c:layout>
            <c:manualLayout>
              <c:xMode val="edge"/>
              <c:yMode val="edge"/>
              <c:x val="0.42788478363281501"/>
              <c:y val="0.9384145731783529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79208680"/>
        <c:crosses val="autoZero"/>
        <c:crossBetween val="midCat"/>
      </c:valAx>
      <c:valAx>
        <c:axId val="2079208680"/>
        <c:scaling>
          <c:orientation val="minMax"/>
        </c:scaling>
        <c:delete val="0"/>
        <c:axPos val="l"/>
        <c:majorGridlines>
          <c:spPr>
            <a:ln w="3175" cap="flat" cmpd="sng" algn="ctr">
              <a:solidFill>
                <a:schemeClr val="bg1">
                  <a:lumMod val="7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Wind Value Factor</a:t>
                </a:r>
              </a:p>
            </c:rich>
          </c:tx>
          <c:layout>
            <c:manualLayout>
              <c:xMode val="edge"/>
              <c:yMode val="edge"/>
              <c:x val="5.9829059829059799E-3"/>
              <c:y val="2.25453068366454E-2"/>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7920010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Wholesale Market Value in 2019 (2019 $/MWh)</a:t>
            </a:r>
          </a:p>
        </c:rich>
      </c:tx>
      <c:layout>
        <c:manualLayout>
          <c:xMode val="edge"/>
          <c:yMode val="edge"/>
          <c:x val="4.18803418803419E-3"/>
          <c:y val="1.5873015873015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1816407564439101E-2"/>
          <c:y val="2.976190476190476E-2"/>
          <c:w val="0.92467931893128696"/>
          <c:h val="0.85034995625546805"/>
        </c:manualLayout>
      </c:layout>
      <c:barChart>
        <c:barDir val="col"/>
        <c:grouping val="stacked"/>
        <c:varyColors val="0"/>
        <c:ser>
          <c:idx val="0"/>
          <c:order val="0"/>
          <c:tx>
            <c:strRef>
              <c:f>'Value Relative to Flat Block'!$A$43</c:f>
              <c:strCache>
                <c:ptCount val="1"/>
                <c:pt idx="0">
                  <c:v>energy value</c:v>
                </c:pt>
              </c:strCache>
            </c:strRef>
          </c:tx>
          <c:spPr>
            <a:solidFill>
              <a:schemeClr val="accent1"/>
            </a:solidFill>
            <a:ln>
              <a:noFill/>
            </a:ln>
            <a:effectLst/>
          </c:spPr>
          <c:invertIfNegative val="0"/>
          <c:cat>
            <c:strRef>
              <c:f>'Value Relative to Flat Block'!$B$42:$E$42</c:f>
              <c:strCache>
                <c:ptCount val="4"/>
                <c:pt idx="0">
                  <c:v>Flat block at all generation nodes</c:v>
                </c:pt>
                <c:pt idx="1">
                  <c:v>Flat block 
at wind nodes</c:v>
                </c:pt>
                <c:pt idx="2">
                  <c:v>Flat block at wind nodes (with curtailment)</c:v>
                </c:pt>
                <c:pt idx="3">
                  <c:v>Wind profile at wind nodes</c:v>
                </c:pt>
              </c:strCache>
            </c:strRef>
          </c:cat>
          <c:val>
            <c:numRef>
              <c:f>'Value Relative to Flat Block'!$B$43:$E$43</c:f>
              <c:numCache>
                <c:formatCode>0.0</c:formatCode>
                <c:ptCount val="4"/>
                <c:pt idx="0">
                  <c:v>27.094117900902301</c:v>
                </c:pt>
                <c:pt idx="1">
                  <c:v>23.563552131632299</c:v>
                </c:pt>
                <c:pt idx="2">
                  <c:v>22.967773474913098</c:v>
                </c:pt>
                <c:pt idx="3">
                  <c:v>17.271102549996801</c:v>
                </c:pt>
              </c:numCache>
            </c:numRef>
          </c:val>
          <c:extLst>
            <c:ext xmlns:c16="http://schemas.microsoft.com/office/drawing/2014/chart" uri="{C3380CC4-5D6E-409C-BE32-E72D297353CC}">
              <c16:uniqueId val="{00000000-BA16-4DD9-921D-462692AEC554}"/>
            </c:ext>
          </c:extLst>
        </c:ser>
        <c:ser>
          <c:idx val="1"/>
          <c:order val="1"/>
          <c:tx>
            <c:strRef>
              <c:f>'Value Relative to Flat Block'!$A$44</c:f>
              <c:strCache>
                <c:ptCount val="1"/>
                <c:pt idx="0">
                  <c:v>capacity value</c:v>
                </c:pt>
              </c:strCache>
            </c:strRef>
          </c:tx>
          <c:spPr>
            <a:solidFill>
              <a:schemeClr val="accent3"/>
            </a:solidFill>
            <a:ln>
              <a:noFill/>
            </a:ln>
            <a:effectLst/>
          </c:spPr>
          <c:invertIfNegative val="0"/>
          <c:cat>
            <c:strRef>
              <c:f>'Value Relative to Flat Block'!$B$42:$E$42</c:f>
              <c:strCache>
                <c:ptCount val="4"/>
                <c:pt idx="0">
                  <c:v>Flat block at all generation nodes</c:v>
                </c:pt>
                <c:pt idx="1">
                  <c:v>Flat block 
at wind nodes</c:v>
                </c:pt>
                <c:pt idx="2">
                  <c:v>Flat block at wind nodes (with curtailment)</c:v>
                </c:pt>
                <c:pt idx="3">
                  <c:v>Wind profile at wind nodes</c:v>
                </c:pt>
              </c:strCache>
            </c:strRef>
          </c:cat>
          <c:val>
            <c:numRef>
              <c:f>'Value Relative to Flat Block'!$B$44:$E$44</c:f>
              <c:numCache>
                <c:formatCode>0.0</c:formatCode>
                <c:ptCount val="4"/>
                <c:pt idx="0">
                  <c:v>3.9794463941379101</c:v>
                </c:pt>
                <c:pt idx="1">
                  <c:v>2.6839480738144799</c:v>
                </c:pt>
                <c:pt idx="2">
                  <c:v>2.6452493442996001</c:v>
                </c:pt>
                <c:pt idx="3">
                  <c:v>1.7227145919920801</c:v>
                </c:pt>
              </c:numCache>
            </c:numRef>
          </c:val>
          <c:extLst>
            <c:ext xmlns:c16="http://schemas.microsoft.com/office/drawing/2014/chart" uri="{C3380CC4-5D6E-409C-BE32-E72D297353CC}">
              <c16:uniqueId val="{00000001-BA16-4DD9-921D-462692AEC554}"/>
            </c:ext>
          </c:extLst>
        </c:ser>
        <c:dLbls>
          <c:showLegendKey val="0"/>
          <c:showVal val="0"/>
          <c:showCatName val="0"/>
          <c:showSerName val="0"/>
          <c:showPercent val="0"/>
          <c:showBubbleSize val="0"/>
        </c:dLbls>
        <c:gapWidth val="150"/>
        <c:overlap val="100"/>
        <c:axId val="2112501352"/>
        <c:axId val="2112504936"/>
      </c:barChart>
      <c:catAx>
        <c:axId val="211250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504936"/>
        <c:crosses val="autoZero"/>
        <c:auto val="1"/>
        <c:lblAlgn val="ctr"/>
        <c:lblOffset val="100"/>
        <c:noMultiLvlLbl val="0"/>
      </c:catAx>
      <c:valAx>
        <c:axId val="2112504936"/>
        <c:scaling>
          <c:orientation val="minMax"/>
          <c:max val="35"/>
          <c:min val="0"/>
        </c:scaling>
        <c:delete val="0"/>
        <c:axPos val="l"/>
        <c:majorGridlines>
          <c:spPr>
            <a:ln w="3175" cap="flat" cmpd="sng" algn="ctr">
              <a:solidFill>
                <a:schemeClr val="bg1">
                  <a:lumMod val="7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2501352"/>
        <c:crosses val="autoZero"/>
        <c:crossBetween val="between"/>
        <c:majorUnit val="10"/>
      </c:valAx>
      <c:spPr>
        <a:noFill/>
        <a:ln>
          <a:noFill/>
        </a:ln>
        <a:effectLst/>
      </c:spPr>
    </c:plotArea>
    <c:legend>
      <c:legendPos val="b"/>
      <c:layout>
        <c:manualLayout>
          <c:xMode val="edge"/>
          <c:yMode val="edge"/>
          <c:x val="0.64226714449155398"/>
          <c:y val="4.7368141482314698E-2"/>
          <c:w val="0.33085032640150702"/>
          <c:h val="6.37429696287964E-2"/>
        </c:manualLayout>
      </c:layout>
      <c:overlay val="0"/>
      <c:spPr>
        <a:noFill/>
        <a:ln w="3175">
          <a:solidFill>
            <a:schemeClr val="bg1">
              <a:lumMod val="75000"/>
            </a:schemeClr>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43980079413149"/>
          <c:y val="0.18536464191976004"/>
          <c:w val="0.796055925701595"/>
          <c:h val="0.79057492813398345"/>
        </c:manualLayout>
      </c:layout>
      <c:barChart>
        <c:barDir val="col"/>
        <c:grouping val="stacked"/>
        <c:varyColors val="0"/>
        <c:ser>
          <c:idx val="0"/>
          <c:order val="0"/>
          <c:tx>
            <c:strRef>
              <c:f>'Value Relative to Flat Block'!$D$75</c:f>
              <c:strCache>
                <c:ptCount val="1"/>
                <c:pt idx="0">
                  <c:v>Location</c:v>
                </c:pt>
              </c:strCache>
            </c:strRef>
          </c:tx>
          <c:spPr>
            <a:solidFill>
              <a:schemeClr val="bg2">
                <a:lumMod val="50000"/>
              </a:schemeClr>
            </a:solidFill>
            <a:ln>
              <a:noFill/>
            </a:ln>
            <a:effectLst/>
          </c:spPr>
          <c:invertIfNegative val="0"/>
          <c:cat>
            <c:multiLvlStrRef>
              <c:f>'Value Relative to Flat Block'!$A$76:$B$82</c:f>
              <c:multiLvlStrCache>
                <c:ptCount val="7"/>
                <c:lvl>
                  <c:pt idx="0">
                    <c:v>$30/MWh</c:v>
                  </c:pt>
                  <c:pt idx="1">
                    <c:v>$28/MWh</c:v>
                  </c:pt>
                  <c:pt idx="2">
                    <c:v>$31/MWh</c:v>
                  </c:pt>
                  <c:pt idx="3">
                    <c:v>$24/MWh</c:v>
                  </c:pt>
                  <c:pt idx="4">
                    <c:v>$42/MWh</c:v>
                  </c:pt>
                  <c:pt idx="5">
                    <c:v>$31/MWh</c:v>
                  </c:pt>
                  <c:pt idx="6">
                    <c:v>$36/MWh</c:v>
                  </c:pt>
                </c:lvl>
                <c:lvl>
                  <c:pt idx="0">
                    <c:v>SPP </c:v>
                  </c:pt>
                  <c:pt idx="1">
                    <c:v>ERCOT </c:v>
                  </c:pt>
                  <c:pt idx="2">
                    <c:v>NYISO </c:v>
                  </c:pt>
                  <c:pt idx="3">
                    <c:v>MISO </c:v>
                  </c:pt>
                  <c:pt idx="4">
                    <c:v>ISO-NE </c:v>
                  </c:pt>
                  <c:pt idx="5">
                    <c:v>PJM</c:v>
                  </c:pt>
                  <c:pt idx="6">
                    <c:v>CAISO </c:v>
                  </c:pt>
                </c:lvl>
              </c:multiLvlStrCache>
            </c:multiLvlStrRef>
          </c:cat>
          <c:val>
            <c:numRef>
              <c:f>'Value Relative to Flat Block'!$D$76:$D$82</c:f>
              <c:numCache>
                <c:formatCode>0%</c:formatCode>
                <c:ptCount val="7"/>
                <c:pt idx="0">
                  <c:v>-0.15177018595001979</c:v>
                </c:pt>
                <c:pt idx="1">
                  <c:v>-7.396178731661196E-2</c:v>
                </c:pt>
                <c:pt idx="2">
                  <c:v>-0.28181571810490225</c:v>
                </c:pt>
                <c:pt idx="3">
                  <c:v>-0.10472468689622516</c:v>
                </c:pt>
                <c:pt idx="4">
                  <c:v>-7.2933664516586449E-2</c:v>
                </c:pt>
                <c:pt idx="5">
                  <c:v>-2.1974809046113486E-2</c:v>
                </c:pt>
                <c:pt idx="6">
                  <c:v>1.3927611533228745E-3</c:v>
                </c:pt>
              </c:numCache>
            </c:numRef>
          </c:val>
          <c:extLst>
            <c:ext xmlns:c16="http://schemas.microsoft.com/office/drawing/2014/chart" uri="{C3380CC4-5D6E-409C-BE32-E72D297353CC}">
              <c16:uniqueId val="{00000000-85AC-4D5A-B960-8D01D70D5F71}"/>
            </c:ext>
          </c:extLst>
        </c:ser>
        <c:ser>
          <c:idx val="1"/>
          <c:order val="1"/>
          <c:tx>
            <c:strRef>
              <c:f>'Value Relative to Flat Block'!$E$75</c:f>
              <c:strCache>
                <c:ptCount val="1"/>
                <c:pt idx="0">
                  <c:v>Curtailment</c:v>
                </c:pt>
              </c:strCache>
            </c:strRef>
          </c:tx>
          <c:spPr>
            <a:solidFill>
              <a:schemeClr val="accent2"/>
            </a:solidFill>
            <a:ln>
              <a:noFill/>
            </a:ln>
            <a:effectLst/>
          </c:spPr>
          <c:invertIfNegative val="0"/>
          <c:cat>
            <c:multiLvlStrRef>
              <c:f>'Value Relative to Flat Block'!$A$76:$B$82</c:f>
              <c:multiLvlStrCache>
                <c:ptCount val="7"/>
                <c:lvl>
                  <c:pt idx="0">
                    <c:v>$30/MWh</c:v>
                  </c:pt>
                  <c:pt idx="1">
                    <c:v>$28/MWh</c:v>
                  </c:pt>
                  <c:pt idx="2">
                    <c:v>$31/MWh</c:v>
                  </c:pt>
                  <c:pt idx="3">
                    <c:v>$24/MWh</c:v>
                  </c:pt>
                  <c:pt idx="4">
                    <c:v>$42/MWh</c:v>
                  </c:pt>
                  <c:pt idx="5">
                    <c:v>$31/MWh</c:v>
                  </c:pt>
                  <c:pt idx="6">
                    <c:v>$36/MWh</c:v>
                  </c:pt>
                </c:lvl>
                <c:lvl>
                  <c:pt idx="0">
                    <c:v>SPP </c:v>
                  </c:pt>
                  <c:pt idx="1">
                    <c:v>ERCOT </c:v>
                  </c:pt>
                  <c:pt idx="2">
                    <c:v>NYISO </c:v>
                  </c:pt>
                  <c:pt idx="3">
                    <c:v>MISO </c:v>
                  </c:pt>
                  <c:pt idx="4">
                    <c:v>ISO-NE </c:v>
                  </c:pt>
                  <c:pt idx="5">
                    <c:v>PJM</c:v>
                  </c:pt>
                  <c:pt idx="6">
                    <c:v>CAISO </c:v>
                  </c:pt>
                </c:lvl>
              </c:multiLvlStrCache>
            </c:multiLvlStrRef>
          </c:cat>
          <c:val>
            <c:numRef>
              <c:f>'Value Relative to Flat Block'!$E$76:$E$82</c:f>
              <c:numCache>
                <c:formatCode>0%</c:formatCode>
                <c:ptCount val="7"/>
                <c:pt idx="0">
                  <c:v>-1.5935765757885689E-2</c:v>
                </c:pt>
                <c:pt idx="1">
                  <c:v>-2.8411205827097774E-2</c:v>
                </c:pt>
                <c:pt idx="2">
                  <c:v>-1.1773297825693918E-2</c:v>
                </c:pt>
                <c:pt idx="3">
                  <c:v>-4.8553805103855097E-2</c:v>
                </c:pt>
                <c:pt idx="4">
                  <c:v>-1.4201326010383375E-2</c:v>
                </c:pt>
                <c:pt idx="5">
                  <c:v>-8.8645004301002306E-4</c:v>
                </c:pt>
                <c:pt idx="6">
                  <c:v>4.2925260771518037E-3</c:v>
                </c:pt>
              </c:numCache>
            </c:numRef>
          </c:val>
          <c:extLst>
            <c:ext xmlns:c16="http://schemas.microsoft.com/office/drawing/2014/chart" uri="{C3380CC4-5D6E-409C-BE32-E72D297353CC}">
              <c16:uniqueId val="{00000001-85AC-4D5A-B960-8D01D70D5F71}"/>
            </c:ext>
          </c:extLst>
        </c:ser>
        <c:ser>
          <c:idx val="2"/>
          <c:order val="2"/>
          <c:tx>
            <c:strRef>
              <c:f>'Value Relative to Flat Block'!$F$75</c:f>
              <c:strCache>
                <c:ptCount val="1"/>
                <c:pt idx="0">
                  <c:v>Profile</c:v>
                </c:pt>
              </c:strCache>
            </c:strRef>
          </c:tx>
          <c:spPr>
            <a:solidFill>
              <a:schemeClr val="accent5"/>
            </a:solidFill>
            <a:ln>
              <a:noFill/>
            </a:ln>
            <a:effectLst/>
          </c:spPr>
          <c:invertIfNegative val="0"/>
          <c:cat>
            <c:multiLvlStrRef>
              <c:f>'Value Relative to Flat Block'!$A$76:$B$82</c:f>
              <c:multiLvlStrCache>
                <c:ptCount val="7"/>
                <c:lvl>
                  <c:pt idx="0">
                    <c:v>$30/MWh</c:v>
                  </c:pt>
                  <c:pt idx="1">
                    <c:v>$28/MWh</c:v>
                  </c:pt>
                  <c:pt idx="2">
                    <c:v>$31/MWh</c:v>
                  </c:pt>
                  <c:pt idx="3">
                    <c:v>$24/MWh</c:v>
                  </c:pt>
                  <c:pt idx="4">
                    <c:v>$42/MWh</c:v>
                  </c:pt>
                  <c:pt idx="5">
                    <c:v>$31/MWh</c:v>
                  </c:pt>
                  <c:pt idx="6">
                    <c:v>$36/MWh</c:v>
                  </c:pt>
                </c:lvl>
                <c:lvl>
                  <c:pt idx="0">
                    <c:v>SPP </c:v>
                  </c:pt>
                  <c:pt idx="1">
                    <c:v>ERCOT </c:v>
                  </c:pt>
                  <c:pt idx="2">
                    <c:v>NYISO </c:v>
                  </c:pt>
                  <c:pt idx="3">
                    <c:v>MISO </c:v>
                  </c:pt>
                  <c:pt idx="4">
                    <c:v>ISO-NE </c:v>
                  </c:pt>
                  <c:pt idx="5">
                    <c:v>PJM</c:v>
                  </c:pt>
                  <c:pt idx="6">
                    <c:v>CAISO </c:v>
                  </c:pt>
                </c:lvl>
              </c:multiLvlStrCache>
            </c:multiLvlStrRef>
          </c:cat>
          <c:val>
            <c:numRef>
              <c:f>'Value Relative to Flat Block'!$F$76:$F$82</c:f>
              <c:numCache>
                <c:formatCode>0%</c:formatCode>
                <c:ptCount val="7"/>
                <c:pt idx="0">
                  <c:v>-0.32174736656862912</c:v>
                </c:pt>
                <c:pt idx="1">
                  <c:v>-0.32827685687152475</c:v>
                </c:pt>
                <c:pt idx="2">
                  <c:v>-9.0655961853823741E-2</c:v>
                </c:pt>
                <c:pt idx="3">
                  <c:v>-0.12587048841224213</c:v>
                </c:pt>
                <c:pt idx="4">
                  <c:v>-0.18026351126437701</c:v>
                </c:pt>
                <c:pt idx="5">
                  <c:v>-0.15503083949042129</c:v>
                </c:pt>
                <c:pt idx="6">
                  <c:v>1.4359327403836275E-2</c:v>
                </c:pt>
              </c:numCache>
            </c:numRef>
          </c:val>
          <c:extLst>
            <c:ext xmlns:c16="http://schemas.microsoft.com/office/drawing/2014/chart" uri="{C3380CC4-5D6E-409C-BE32-E72D297353CC}">
              <c16:uniqueId val="{00000002-85AC-4D5A-B960-8D01D70D5F71}"/>
            </c:ext>
          </c:extLst>
        </c:ser>
        <c:dLbls>
          <c:showLegendKey val="0"/>
          <c:showVal val="0"/>
          <c:showCatName val="0"/>
          <c:showSerName val="0"/>
          <c:showPercent val="0"/>
          <c:showBubbleSize val="0"/>
        </c:dLbls>
        <c:gapWidth val="150"/>
        <c:overlap val="100"/>
        <c:axId val="556419296"/>
        <c:axId val="556420280"/>
      </c:barChart>
      <c:catAx>
        <c:axId val="556419296"/>
        <c:scaling>
          <c:orientation val="minMax"/>
        </c:scaling>
        <c:delete val="0"/>
        <c:axPos val="b"/>
        <c:numFmt formatCode="General" sourceLinked="1"/>
        <c:majorTickMark val="none"/>
        <c:minorTickMark val="none"/>
        <c:tickLblPos val="high"/>
        <c:spPr>
          <a:noFill/>
          <a:ln w="3175" cap="flat" cmpd="sng" algn="ctr">
            <a:noFill/>
            <a:round/>
          </a:ln>
          <a:effectLst/>
        </c:spPr>
        <c:txPr>
          <a:bodyPr rot="-60000000" spcFirstLastPara="1" vertOverflow="ellipsis" vert="horz" wrap="square" anchor="t" anchorCtr="0"/>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6420280"/>
        <c:crosses val="autoZero"/>
        <c:auto val="1"/>
        <c:lblAlgn val="ctr"/>
        <c:lblOffset val="100"/>
        <c:noMultiLvlLbl val="0"/>
      </c:catAx>
      <c:valAx>
        <c:axId val="556420280"/>
        <c:scaling>
          <c:orientation val="minMax"/>
          <c:max val="5.000000000000001E-2"/>
          <c:min val="-0.60000000000000009"/>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6419296"/>
        <c:crosses val="autoZero"/>
        <c:crossBetween val="between"/>
        <c:majorUnit val="0.2"/>
      </c:valAx>
      <c:spPr>
        <a:noFill/>
        <a:ln>
          <a:noFill/>
        </a:ln>
        <a:effectLst/>
      </c:spPr>
    </c:plotArea>
    <c:legend>
      <c:legendPos val="b"/>
      <c:layout>
        <c:manualLayout>
          <c:xMode val="edge"/>
          <c:yMode val="edge"/>
          <c:x val="0.80457382731004778"/>
          <c:y val="0.74578083989501309"/>
          <c:w val="0.17076687529443438"/>
          <c:h val="0.22247312835895514"/>
        </c:manualLayout>
      </c:layout>
      <c:overlay val="0"/>
      <c:spPr>
        <a:noFill/>
        <a:ln w="3175">
          <a:solidFill>
            <a:schemeClr val="bg1">
              <a:lumMod val="75000"/>
            </a:schemeClr>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000" b="0"/>
            </a:pPr>
            <a:r>
              <a:rPr lang="en-US" sz="1000" b="0"/>
              <a:t>Completed Transmission (miles/year)</a:t>
            </a:r>
          </a:p>
        </c:rich>
      </c:tx>
      <c:layout>
        <c:manualLayout>
          <c:xMode val="edge"/>
          <c:yMode val="edge"/>
          <c:x val="4.4871794871794899E-4"/>
          <c:y val="2.3809523809523801E-2"/>
        </c:manualLayout>
      </c:layout>
      <c:overlay val="1"/>
      <c:spPr>
        <a:noFill/>
        <a:ln>
          <a:noFill/>
        </a:ln>
        <a:effectLst/>
      </c:spPr>
    </c:title>
    <c:autoTitleDeleted val="0"/>
    <c:plotArea>
      <c:layout>
        <c:manualLayout>
          <c:layoutTarget val="inner"/>
          <c:xMode val="edge"/>
          <c:yMode val="edge"/>
          <c:x val="8.4304125445857706E-2"/>
          <c:y val="0.138143669541307"/>
          <c:w val="0.90352665051484005"/>
          <c:h val="0.76987251593550798"/>
        </c:manualLayout>
      </c:layout>
      <c:barChart>
        <c:barDir val="col"/>
        <c:grouping val="stacked"/>
        <c:varyColors val="0"/>
        <c:ser>
          <c:idx val="0"/>
          <c:order val="0"/>
          <c:tx>
            <c:strRef>
              <c:f>'Transmission Build'!$B$23</c:f>
              <c:strCache>
                <c:ptCount val="1"/>
                <c:pt idx="0">
                  <c:v> ≤ 230 kV</c:v>
                </c:pt>
              </c:strCache>
            </c:strRef>
          </c:tx>
          <c:spPr>
            <a:solidFill>
              <a:schemeClr val="accent1"/>
            </a:solidFill>
            <a:ln>
              <a:noFill/>
            </a:ln>
            <a:effectLst/>
          </c:spPr>
          <c:invertIfNegative val="0"/>
          <c:cat>
            <c:numRef>
              <c:f>'Transmission Build'!$A$25:$A$34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'Transmission Build'!$B$25:$B$34</c:f>
              <c:numCache>
                <c:formatCode>0</c:formatCode>
                <c:ptCount val="10"/>
                <c:pt idx="0">
                  <c:v>1461.6</c:v>
                </c:pt>
                <c:pt idx="1">
                  <c:v>951.8</c:v>
                </c:pt>
                <c:pt idx="2">
                  <c:v>1074.8</c:v>
                </c:pt>
                <c:pt idx="3">
                  <c:v>543.29999999999995</c:v>
                </c:pt>
                <c:pt idx="4">
                  <c:v>1202.5</c:v>
                </c:pt>
                <c:pt idx="5">
                  <c:v>700.3</c:v>
                </c:pt>
                <c:pt idx="6">
                  <c:v>830.8</c:v>
                </c:pt>
                <c:pt idx="7">
                  <c:v>329.3</c:v>
                </c:pt>
                <c:pt idx="8">
                  <c:v>392.3</c:v>
                </c:pt>
                <c:pt idx="9">
                  <c:v>296.5</c:v>
                </c:pt>
              </c:numCache>
            </c:numRef>
          </c:val>
          <c:extLst>
            <c:ext xmlns:c16="http://schemas.microsoft.com/office/drawing/2014/chart" uri="{C3380CC4-5D6E-409C-BE32-E72D297353CC}">
              <c16:uniqueId val="{00000000-0AD6-4D06-A48A-ADEBB640FFD5}"/>
            </c:ext>
          </c:extLst>
        </c:ser>
        <c:ser>
          <c:idx val="1"/>
          <c:order val="1"/>
          <c:tx>
            <c:strRef>
              <c:f>'Transmission Build'!$C$23</c:f>
              <c:strCache>
                <c:ptCount val="1"/>
                <c:pt idx="0">
                  <c:v> 345 kV</c:v>
                </c:pt>
              </c:strCache>
            </c:strRef>
          </c:tx>
          <c:spPr>
            <a:solidFill>
              <a:schemeClr val="accent2"/>
            </a:solidFill>
            <a:ln>
              <a:noFill/>
            </a:ln>
            <a:effectLst/>
          </c:spPr>
          <c:invertIfNegative val="0"/>
          <c:cat>
            <c:numRef>
              <c:f>'Transmission Build'!$A$25:$A$34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'Transmission Build'!$C$25:$C$34</c:f>
              <c:numCache>
                <c:formatCode>0</c:formatCode>
                <c:ptCount val="10"/>
                <c:pt idx="0">
                  <c:v>948.3</c:v>
                </c:pt>
                <c:pt idx="1">
                  <c:v>516.5</c:v>
                </c:pt>
                <c:pt idx="2">
                  <c:v>1112.3</c:v>
                </c:pt>
                <c:pt idx="3">
                  <c:v>3631.5</c:v>
                </c:pt>
                <c:pt idx="4">
                  <c:v>1659.8</c:v>
                </c:pt>
                <c:pt idx="5">
                  <c:v>1230.5</c:v>
                </c:pt>
                <c:pt idx="6">
                  <c:v>965.9</c:v>
                </c:pt>
                <c:pt idx="7">
                  <c:v>363.1</c:v>
                </c:pt>
                <c:pt idx="8">
                  <c:v>819.3</c:v>
                </c:pt>
                <c:pt idx="9">
                  <c:v>604.5</c:v>
                </c:pt>
              </c:numCache>
            </c:numRef>
          </c:val>
          <c:extLst>
            <c:ext xmlns:c16="http://schemas.microsoft.com/office/drawing/2014/chart" uri="{C3380CC4-5D6E-409C-BE32-E72D297353CC}">
              <c16:uniqueId val="{00000001-0AD6-4D06-A48A-ADEBB640FFD5}"/>
            </c:ext>
          </c:extLst>
        </c:ser>
        <c:ser>
          <c:idx val="2"/>
          <c:order val="2"/>
          <c:tx>
            <c:strRef>
              <c:f>'Transmission Build'!$D$23</c:f>
              <c:strCache>
                <c:ptCount val="1"/>
                <c:pt idx="0">
                  <c:v> 500 kV</c:v>
                </c:pt>
              </c:strCache>
            </c:strRef>
          </c:tx>
          <c:spPr>
            <a:solidFill>
              <a:schemeClr val="accent3"/>
            </a:solidFill>
            <a:ln>
              <a:noFill/>
            </a:ln>
            <a:effectLst/>
          </c:spPr>
          <c:invertIfNegative val="0"/>
          <c:cat>
            <c:numRef>
              <c:f>'Transmission Build'!$A$25:$A$34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'Transmission Build'!$D$25:$D$34</c:f>
              <c:numCache>
                <c:formatCode>0</c:formatCode>
                <c:ptCount val="10"/>
                <c:pt idx="0">
                  <c:v>112</c:v>
                </c:pt>
                <c:pt idx="1">
                  <c:v>262</c:v>
                </c:pt>
                <c:pt idx="2">
                  <c:v>187.5</c:v>
                </c:pt>
                <c:pt idx="3">
                  <c:v>466</c:v>
                </c:pt>
                <c:pt idx="4">
                  <c:v>70</c:v>
                </c:pt>
                <c:pt idx="5">
                  <c:v>355</c:v>
                </c:pt>
                <c:pt idx="6">
                  <c:v>85</c:v>
                </c:pt>
                <c:pt idx="7">
                  <c:v>0</c:v>
                </c:pt>
                <c:pt idx="8">
                  <c:v>69.400000000000006</c:v>
                </c:pt>
                <c:pt idx="9">
                  <c:v>7.7</c:v>
                </c:pt>
              </c:numCache>
            </c:numRef>
          </c:val>
          <c:extLst>
            <c:ext xmlns:c16="http://schemas.microsoft.com/office/drawing/2014/chart" uri="{C3380CC4-5D6E-409C-BE32-E72D297353CC}">
              <c16:uniqueId val="{00000002-0AD6-4D06-A48A-ADEBB640FFD5}"/>
            </c:ext>
          </c:extLst>
        </c:ser>
        <c:dLbls>
          <c:showLegendKey val="0"/>
          <c:showVal val="0"/>
          <c:showCatName val="0"/>
          <c:showSerName val="0"/>
          <c:showPercent val="0"/>
          <c:showBubbleSize val="0"/>
        </c:dLbls>
        <c:gapWidth val="50"/>
        <c:overlap val="100"/>
        <c:axId val="2112896680"/>
        <c:axId val="2112900152"/>
      </c:barChart>
      <c:catAx>
        <c:axId val="2112896680"/>
        <c:scaling>
          <c:orientation val="minMax"/>
        </c:scaling>
        <c:delete val="0"/>
        <c:axPos val="b"/>
        <c:numFmt formatCode="General" sourceLinked="1"/>
        <c:majorTickMark val="out"/>
        <c:minorTickMark val="none"/>
        <c:tickLblPos val="nextTo"/>
        <c:spPr>
          <a:noFill/>
          <a:ln w="3175" cap="flat" cmpd="sng" algn="ctr">
            <a:noFill/>
            <a:round/>
          </a:ln>
          <a:effectLst/>
        </c:spPr>
        <c:txPr>
          <a:bodyPr rot="-60000000" vert="horz"/>
          <a:lstStyle/>
          <a:p>
            <a:pPr>
              <a:defRPr/>
            </a:pPr>
            <a:endParaRPr lang="en-US"/>
          </a:p>
        </c:txPr>
        <c:crossAx val="2112900152"/>
        <c:crosses val="autoZero"/>
        <c:auto val="1"/>
        <c:lblAlgn val="ctr"/>
        <c:lblOffset val="100"/>
        <c:noMultiLvlLbl val="0"/>
      </c:catAx>
      <c:valAx>
        <c:axId val="2112900152"/>
        <c:scaling>
          <c:orientation val="minMax"/>
        </c:scaling>
        <c:delete val="0"/>
        <c:axPos val="l"/>
        <c:majorGridlines>
          <c:spPr>
            <a:ln w="3175" cap="flat" cmpd="sng" algn="ctr">
              <a:solidFill>
                <a:schemeClr val="bg1">
                  <a:lumMod val="75000"/>
                </a:schemeClr>
              </a:solidFill>
              <a:round/>
            </a:ln>
            <a:effectLst/>
          </c:spPr>
        </c:majorGridlines>
        <c:numFmt formatCode="#,##0" sourceLinked="0"/>
        <c:majorTickMark val="out"/>
        <c:minorTickMark val="none"/>
        <c:tickLblPos val="nextTo"/>
        <c:spPr>
          <a:noFill/>
          <a:ln w="3175">
            <a:noFill/>
          </a:ln>
          <a:effectLst/>
        </c:spPr>
        <c:txPr>
          <a:bodyPr rot="-60000000" vert="horz"/>
          <a:lstStyle/>
          <a:p>
            <a:pPr>
              <a:defRPr>
                <a:solidFill>
                  <a:sysClr val="windowText" lastClr="000000"/>
                </a:solidFill>
              </a:defRPr>
            </a:pPr>
            <a:endParaRPr lang="en-US"/>
          </a:p>
        </c:txPr>
        <c:crossAx val="2112896680"/>
        <c:crosses val="autoZero"/>
        <c:crossBetween val="between"/>
        <c:majorUnit val="1000"/>
      </c:valAx>
      <c:spPr>
        <a:noFill/>
        <a:ln>
          <a:noFill/>
        </a:ln>
        <a:effectLst/>
      </c:spPr>
    </c:plotArea>
    <c:legend>
      <c:legendPos val="r"/>
      <c:layout>
        <c:manualLayout>
          <c:xMode val="edge"/>
          <c:yMode val="edge"/>
          <c:x val="0.82389393633488095"/>
          <c:y val="0.181574803149606"/>
          <c:w val="0.16066592637458799"/>
          <c:h val="0.171801962254718"/>
        </c:manualLayout>
      </c:layout>
      <c:overlay val="0"/>
      <c:spPr>
        <a:solidFill>
          <a:schemeClr val="bg1"/>
        </a:solidFill>
        <a:ln w="3175">
          <a:solidFill>
            <a:schemeClr val="bg1">
              <a:lumMod val="75000"/>
            </a:schemeClr>
          </a:solidFill>
        </a:ln>
        <a:effectLst/>
      </c:spPr>
      <c:txPr>
        <a:bodyPr rot="0" vert="horz"/>
        <a:lstStyle/>
        <a:p>
          <a:pPr>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solidFill>
                <a:latin typeface="Arial" panose="020B0604020202020204" pitchFamily="34" charset="0"/>
                <a:ea typeface="Arial"/>
                <a:cs typeface="Arial" panose="020B0604020202020204" pitchFamily="34" charset="0"/>
              </a:defRPr>
            </a:pPr>
            <a:r>
              <a:rPr lang="en-US" sz="1000" b="0" i="0" baseline="0">
                <a:effectLst/>
              </a:rPr>
              <a:t>Integration Cost ($/MWh)</a:t>
            </a:r>
            <a:endParaRPr lang="en-US" sz="1000">
              <a:effectLst/>
            </a:endParaRPr>
          </a:p>
        </c:rich>
      </c:tx>
      <c:layout>
        <c:manualLayout>
          <c:xMode val="edge"/>
          <c:yMode val="edge"/>
          <c:x val="1.0042735042735038E-3"/>
          <c:y val="1.1904761904761904E-2"/>
        </c:manualLayout>
      </c:layout>
      <c:overlay val="0"/>
    </c:title>
    <c:autoTitleDeleted val="0"/>
    <c:plotArea>
      <c:layout>
        <c:manualLayout>
          <c:layoutTarget val="inner"/>
          <c:xMode val="edge"/>
          <c:yMode val="edge"/>
          <c:x val="5.0721448280503387E-2"/>
          <c:y val="0.111978502687164"/>
          <c:w val="0.91507991789487853"/>
          <c:h val="0.73723315835520564"/>
        </c:manualLayout>
      </c:layout>
      <c:scatterChart>
        <c:scatterStyle val="lineMarker"/>
        <c:varyColors val="0"/>
        <c:ser>
          <c:idx val="0"/>
          <c:order val="0"/>
          <c:tx>
            <c:v>Avista (2007)</c:v>
          </c:tx>
          <c:spPr>
            <a:ln w="28575">
              <a:solidFill>
                <a:schemeClr val="accent2">
                  <a:lumMod val="60000"/>
                  <a:lumOff val="40000"/>
                </a:schemeClr>
              </a:solidFill>
            </a:ln>
          </c:spPr>
          <c:marker>
            <c:symbol val="circle"/>
            <c:size val="8"/>
            <c:spPr>
              <a:solidFill>
                <a:schemeClr val="accent2">
                  <a:lumMod val="60000"/>
                  <a:lumOff val="40000"/>
                </a:schemeClr>
              </a:solidFill>
              <a:ln>
                <a:noFill/>
                <a:prstDash val="solid"/>
              </a:ln>
            </c:spPr>
          </c:marker>
          <c:xVal>
            <c:numRef>
              <c:f>'Integration Cost'!$C$28:$C$31</c:f>
              <c:numCache>
                <c:formatCode>0.0%</c:formatCode>
                <c:ptCount val="4"/>
                <c:pt idx="0">
                  <c:v>0.05</c:v>
                </c:pt>
                <c:pt idx="1">
                  <c:v>0.1</c:v>
                </c:pt>
                <c:pt idx="2">
                  <c:v>0.2</c:v>
                </c:pt>
                <c:pt idx="3">
                  <c:v>0.3</c:v>
                </c:pt>
              </c:numCache>
            </c:numRef>
          </c:xVal>
          <c:yVal>
            <c:numRef>
              <c:f>'Integration Cost'!$D$28:$D$31</c:f>
              <c:numCache>
                <c:formatCode>"$"#,##0.00</c:formatCode>
                <c:ptCount val="4"/>
                <c:pt idx="0">
                  <c:v>2.75</c:v>
                </c:pt>
                <c:pt idx="1">
                  <c:v>6.99</c:v>
                </c:pt>
                <c:pt idx="2">
                  <c:v>6.65</c:v>
                </c:pt>
                <c:pt idx="3">
                  <c:v>8.84</c:v>
                </c:pt>
              </c:numCache>
            </c:numRef>
          </c:yVal>
          <c:smooth val="0"/>
          <c:extLst>
            <c:ext xmlns:c16="http://schemas.microsoft.com/office/drawing/2014/chart" uri="{C3380CC4-5D6E-409C-BE32-E72D297353CC}">
              <c16:uniqueId val="{00000001-B716-45BB-9CC4-0C6CA721BC46}"/>
            </c:ext>
          </c:extLst>
        </c:ser>
        <c:ser>
          <c:idx val="28"/>
          <c:order val="1"/>
          <c:tx>
            <c:v>BPA (2013)</c:v>
          </c:tx>
          <c:spPr>
            <a:ln>
              <a:solidFill>
                <a:schemeClr val="accent2">
                  <a:lumMod val="60000"/>
                  <a:lumOff val="40000"/>
                </a:schemeClr>
              </a:solidFill>
            </a:ln>
          </c:spPr>
          <c:marker>
            <c:symbol val="circle"/>
            <c:size val="8"/>
            <c:spPr>
              <a:solidFill>
                <a:schemeClr val="accent2">
                  <a:lumMod val="60000"/>
                  <a:lumOff val="40000"/>
                </a:schemeClr>
              </a:solidFill>
              <a:ln w="22225">
                <a:noFill/>
              </a:ln>
            </c:spPr>
          </c:marker>
          <c:xVal>
            <c:numRef>
              <c:f>'Integration Cost'!$C$32</c:f>
              <c:numCache>
                <c:formatCode>0.0%</c:formatCode>
                <c:ptCount val="1"/>
                <c:pt idx="0">
                  <c:v>0.42472222222222222</c:v>
                </c:pt>
              </c:numCache>
            </c:numRef>
          </c:xVal>
          <c:yVal>
            <c:numRef>
              <c:f>'Integration Cost'!$D$32</c:f>
              <c:numCache>
                <c:formatCode>"$"#,##0.00</c:formatCode>
                <c:ptCount val="1"/>
                <c:pt idx="0">
                  <c:v>4.9491825011047288</c:v>
                </c:pt>
              </c:numCache>
            </c:numRef>
          </c:yVal>
          <c:smooth val="0"/>
          <c:extLst>
            <c:ext xmlns:c16="http://schemas.microsoft.com/office/drawing/2014/chart" uri="{C3380CC4-5D6E-409C-BE32-E72D297353CC}">
              <c16:uniqueId val="{00000004-B716-45BB-9CC4-0C6CA721BC46}"/>
            </c:ext>
          </c:extLst>
        </c:ser>
        <c:ser>
          <c:idx val="2"/>
          <c:order val="2"/>
          <c:tx>
            <c:v>CAISO</c:v>
          </c:tx>
          <c:spPr>
            <a:ln w="28575">
              <a:noFill/>
            </a:ln>
          </c:spPr>
          <c:marker>
            <c:symbol val="circle"/>
            <c:size val="9"/>
            <c:spPr>
              <a:noFill/>
              <a:ln w="31750">
                <a:solidFill>
                  <a:schemeClr val="accent3">
                    <a:lumMod val="75000"/>
                  </a:schemeClr>
                </a:solidFill>
                <a:prstDash val="solid"/>
              </a:ln>
            </c:spPr>
          </c:marker>
          <c:dPt>
            <c:idx val="0"/>
            <c:bubble3D val="0"/>
            <c:extLst>
              <c:ext xmlns:c16="http://schemas.microsoft.com/office/drawing/2014/chart" uri="{C3380CC4-5D6E-409C-BE32-E72D297353CC}">
                <c16:uniqueId val="{00000000-1F29-4BD0-89FC-159E75FEC70E}"/>
              </c:ext>
            </c:extLst>
          </c:dPt>
          <c:xVal>
            <c:numRef>
              <c:f>'Integration Cost'!$C$33</c:f>
              <c:numCache>
                <c:formatCode>0.0%</c:formatCode>
                <c:ptCount val="1"/>
                <c:pt idx="0">
                  <c:v>0.04</c:v>
                </c:pt>
              </c:numCache>
            </c:numRef>
          </c:xVal>
          <c:yVal>
            <c:numRef>
              <c:f>'Integration Cost'!$D$33</c:f>
              <c:numCache>
                <c:formatCode>"$"#,##0.00</c:formatCode>
                <c:ptCount val="1"/>
                <c:pt idx="0">
                  <c:v>0.45333333333333331</c:v>
                </c:pt>
              </c:numCache>
            </c:numRef>
          </c:yVal>
          <c:smooth val="0"/>
          <c:extLst>
            <c:ext xmlns:c16="http://schemas.microsoft.com/office/drawing/2014/chart" uri="{C3380CC4-5D6E-409C-BE32-E72D297353CC}">
              <c16:uniqueId val="{00000005-B716-45BB-9CC4-0C6CA721BC46}"/>
            </c:ext>
          </c:extLst>
        </c:ser>
        <c:ser>
          <c:idx val="22"/>
          <c:order val="3"/>
          <c:tx>
            <c:strRef>
              <c:f>'Integration Cost'!$A$34</c:f>
              <c:strCache>
                <c:ptCount val="1"/>
                <c:pt idx="0">
                  <c:v>CAISO (2015)</c:v>
                </c:pt>
              </c:strCache>
            </c:strRef>
          </c:tx>
          <c:spPr>
            <a:ln>
              <a:noFill/>
            </a:ln>
          </c:spPr>
          <c:marker>
            <c:symbol val="circle"/>
            <c:size val="9"/>
            <c:spPr>
              <a:noFill/>
              <a:ln w="31750">
                <a:solidFill>
                  <a:schemeClr val="accent3">
                    <a:lumMod val="75000"/>
                  </a:schemeClr>
                </a:solidFill>
              </a:ln>
            </c:spPr>
          </c:marker>
          <c:xVal>
            <c:numRef>
              <c:f>'Integration Cost'!$C$34</c:f>
              <c:numCache>
                <c:formatCode>0.0%</c:formatCode>
                <c:ptCount val="1"/>
                <c:pt idx="0">
                  <c:v>0.23814285434190147</c:v>
                </c:pt>
              </c:numCache>
            </c:numRef>
          </c:xVal>
          <c:yVal>
            <c:numRef>
              <c:f>'Integration Cost'!$D$34</c:f>
              <c:numCache>
                <c:formatCode>"$"#,##0.00</c:formatCode>
                <c:ptCount val="1"/>
                <c:pt idx="0">
                  <c:v>3.1</c:v>
                </c:pt>
              </c:numCache>
            </c:numRef>
          </c:yVal>
          <c:smooth val="0"/>
          <c:extLst>
            <c:ext xmlns:c16="http://schemas.microsoft.com/office/drawing/2014/chart" uri="{C3380CC4-5D6E-409C-BE32-E72D297353CC}">
              <c16:uniqueId val="{00000006-B716-45BB-9CC4-0C6CA721BC46}"/>
            </c:ext>
          </c:extLst>
        </c:ser>
        <c:ser>
          <c:idx val="26"/>
          <c:order val="4"/>
          <c:tx>
            <c:v>ERCOT</c:v>
          </c:tx>
          <c:spPr>
            <a:ln>
              <a:noFill/>
            </a:ln>
          </c:spPr>
          <c:marker>
            <c:symbol val="diamond"/>
            <c:size val="12"/>
            <c:spPr>
              <a:noFill/>
              <a:ln w="31750">
                <a:solidFill>
                  <a:schemeClr val="accent3">
                    <a:lumMod val="75000"/>
                  </a:schemeClr>
                </a:solidFill>
              </a:ln>
            </c:spPr>
          </c:marker>
          <c:xVal>
            <c:numRef>
              <c:f>'Integration Cost'!$C$35</c:f>
              <c:numCache>
                <c:formatCode>0.0%</c:formatCode>
                <c:ptCount val="1"/>
                <c:pt idx="0">
                  <c:v>0.16029775223387296</c:v>
                </c:pt>
              </c:numCache>
            </c:numRef>
          </c:xVal>
          <c:yVal>
            <c:numRef>
              <c:f>'Integration Cost'!$D$35</c:f>
              <c:numCache>
                <c:formatCode>"$"#,##0.00</c:formatCode>
                <c:ptCount val="1"/>
                <c:pt idx="0">
                  <c:v>1.1977649634684284</c:v>
                </c:pt>
              </c:numCache>
            </c:numRef>
          </c:yVal>
          <c:smooth val="0"/>
          <c:extLst>
            <c:ext xmlns:c16="http://schemas.microsoft.com/office/drawing/2014/chart" uri="{C3380CC4-5D6E-409C-BE32-E72D297353CC}">
              <c16:uniqueId val="{00000007-B716-45BB-9CC4-0C6CA721BC46}"/>
            </c:ext>
          </c:extLst>
        </c:ser>
        <c:ser>
          <c:idx val="12"/>
          <c:order val="5"/>
          <c:tx>
            <c:v>Eastern Interconnection</c:v>
          </c:tx>
          <c:spPr>
            <a:ln w="28575">
              <a:solidFill>
                <a:schemeClr val="accent3"/>
              </a:solidFill>
            </a:ln>
          </c:spPr>
          <c:marker>
            <c:symbol val="circle"/>
            <c:size val="8"/>
            <c:spPr>
              <a:solidFill>
                <a:schemeClr val="accent3">
                  <a:lumMod val="75000"/>
                </a:schemeClr>
              </a:solidFill>
              <a:ln>
                <a:solidFill>
                  <a:schemeClr val="accent3">
                    <a:lumMod val="75000"/>
                  </a:schemeClr>
                </a:solidFill>
              </a:ln>
            </c:spPr>
          </c:marker>
          <c:xVal>
            <c:numRef>
              <c:f>'Integration Cost'!$C$36:$C$39</c:f>
              <c:numCache>
                <c:formatCode>0.0%</c:formatCode>
                <c:ptCount val="4"/>
                <c:pt idx="0">
                  <c:v>0.31735352739667194</c:v>
                </c:pt>
                <c:pt idx="1">
                  <c:v>0.32060783128569503</c:v>
                </c:pt>
                <c:pt idx="2">
                  <c:v>0.32674885742080323</c:v>
                </c:pt>
                <c:pt idx="3">
                  <c:v>0.47928672383524495</c:v>
                </c:pt>
              </c:numCache>
            </c:numRef>
          </c:xVal>
          <c:yVal>
            <c:numRef>
              <c:f>'Integration Cost'!$D$36:$D$39</c:f>
              <c:numCache>
                <c:formatCode>"$"#,##0.00</c:formatCode>
                <c:ptCount val="4"/>
                <c:pt idx="0">
                  <c:v>5.13</c:v>
                </c:pt>
                <c:pt idx="1">
                  <c:v>4.6234124999999997</c:v>
                </c:pt>
                <c:pt idx="2">
                  <c:v>3.1</c:v>
                </c:pt>
                <c:pt idx="3">
                  <c:v>4.54</c:v>
                </c:pt>
              </c:numCache>
            </c:numRef>
          </c:yVal>
          <c:smooth val="0"/>
          <c:extLst>
            <c:ext xmlns:c16="http://schemas.microsoft.com/office/drawing/2014/chart" uri="{C3380CC4-5D6E-409C-BE32-E72D297353CC}">
              <c16:uniqueId val="{00000008-B716-45BB-9CC4-0C6CA721BC46}"/>
            </c:ext>
          </c:extLst>
        </c:ser>
        <c:ser>
          <c:idx val="27"/>
          <c:order val="6"/>
          <c:tx>
            <c:v>Idaho Power (2018)</c:v>
          </c:tx>
          <c:spPr>
            <a:ln>
              <a:solidFill>
                <a:schemeClr val="accent2">
                  <a:lumMod val="60000"/>
                  <a:lumOff val="40000"/>
                </a:schemeClr>
              </a:solidFill>
            </a:ln>
          </c:spPr>
          <c:marker>
            <c:symbol val="circle"/>
            <c:size val="8"/>
            <c:spPr>
              <a:solidFill>
                <a:schemeClr val="accent2">
                  <a:lumMod val="60000"/>
                  <a:lumOff val="40000"/>
                </a:schemeClr>
              </a:solidFill>
              <a:ln>
                <a:noFill/>
              </a:ln>
            </c:spPr>
          </c:marker>
          <c:xVal>
            <c:numRef>
              <c:f>'Integration Cost'!$C$40</c:f>
              <c:numCache>
                <c:formatCode>0.0%</c:formatCode>
                <c:ptCount val="1"/>
                <c:pt idx="0">
                  <c:v>0.21244886031560492</c:v>
                </c:pt>
              </c:numCache>
            </c:numRef>
          </c:xVal>
          <c:yVal>
            <c:numRef>
              <c:f>'Integration Cost'!$D$40</c:f>
              <c:numCache>
                <c:formatCode>"$"#,##0.00</c:formatCode>
                <c:ptCount val="1"/>
                <c:pt idx="0">
                  <c:v>4.5199999999999996</c:v>
                </c:pt>
              </c:numCache>
            </c:numRef>
          </c:yVal>
          <c:smooth val="0"/>
          <c:extLst>
            <c:ext xmlns:c16="http://schemas.microsoft.com/office/drawing/2014/chart" uri="{C3380CC4-5D6E-409C-BE32-E72D297353CC}">
              <c16:uniqueId val="{0000000A-B716-45BB-9CC4-0C6CA721BC46}"/>
            </c:ext>
          </c:extLst>
        </c:ser>
        <c:ser>
          <c:idx val="6"/>
          <c:order val="7"/>
          <c:tx>
            <c:v>MISO</c:v>
          </c:tx>
          <c:spPr>
            <a:ln w="28575">
              <a:solidFill>
                <a:schemeClr val="accent3">
                  <a:lumMod val="75000"/>
                </a:schemeClr>
              </a:solidFill>
            </a:ln>
          </c:spPr>
          <c:marker>
            <c:symbol val="square"/>
            <c:size val="8"/>
            <c:spPr>
              <a:solidFill>
                <a:schemeClr val="accent3">
                  <a:lumMod val="75000"/>
                </a:schemeClr>
              </a:solidFill>
              <a:ln>
                <a:solidFill>
                  <a:schemeClr val="accent3">
                    <a:lumMod val="75000"/>
                  </a:schemeClr>
                </a:solidFill>
                <a:prstDash val="solid"/>
              </a:ln>
            </c:spPr>
          </c:marker>
          <c:xVal>
            <c:numRef>
              <c:f>'Integration Cost'!$C$41:$C$43</c:f>
              <c:numCache>
                <c:formatCode>0.0%</c:formatCode>
                <c:ptCount val="3"/>
                <c:pt idx="0">
                  <c:v>0.18572893614724456</c:v>
                </c:pt>
                <c:pt idx="1">
                  <c:v>0.24731472985372699</c:v>
                </c:pt>
                <c:pt idx="2">
                  <c:v>0.30701138878393697</c:v>
                </c:pt>
              </c:numCache>
            </c:numRef>
          </c:xVal>
          <c:yVal>
            <c:numRef>
              <c:f>'Integration Cost'!$D$41:$D$43</c:f>
              <c:numCache>
                <c:formatCode>"$"#,##0.00</c:formatCode>
                <c:ptCount val="3"/>
                <c:pt idx="0">
                  <c:v>2.9689999999999999</c:v>
                </c:pt>
                <c:pt idx="1">
                  <c:v>4.1210000000000004</c:v>
                </c:pt>
                <c:pt idx="2">
                  <c:v>4.407</c:v>
                </c:pt>
              </c:numCache>
            </c:numRef>
          </c:yVal>
          <c:smooth val="0"/>
          <c:extLst>
            <c:ext xmlns:c16="http://schemas.microsoft.com/office/drawing/2014/chart" uri="{C3380CC4-5D6E-409C-BE32-E72D297353CC}">
              <c16:uniqueId val="{0000000B-B716-45BB-9CC4-0C6CA721BC46}"/>
            </c:ext>
          </c:extLst>
        </c:ser>
        <c:ser>
          <c:idx val="18"/>
          <c:order val="8"/>
          <c:tx>
            <c:v>SPP</c:v>
          </c:tx>
          <c:spPr>
            <a:ln w="28575">
              <a:solidFill>
                <a:schemeClr val="accent3">
                  <a:lumMod val="75000"/>
                </a:schemeClr>
              </a:solidFill>
            </a:ln>
          </c:spPr>
          <c:marker>
            <c:symbol val="triangle"/>
            <c:size val="9"/>
            <c:spPr>
              <a:solidFill>
                <a:schemeClr val="accent3">
                  <a:lumMod val="75000"/>
                </a:schemeClr>
              </a:solidFill>
              <a:ln>
                <a:solidFill>
                  <a:schemeClr val="accent3">
                    <a:lumMod val="75000"/>
                  </a:schemeClr>
                </a:solidFill>
              </a:ln>
            </c:spPr>
          </c:marker>
          <c:xVal>
            <c:numRef>
              <c:f>'Integration Cost'!$C$44:$C$47</c:f>
              <c:numCache>
                <c:formatCode>0.0%</c:formatCode>
                <c:ptCount val="4"/>
                <c:pt idx="0">
                  <c:v>0.16677794098010415</c:v>
                </c:pt>
                <c:pt idx="1">
                  <c:v>0.3322205901989585</c:v>
                </c:pt>
                <c:pt idx="2">
                  <c:v>0.3322205901989585</c:v>
                </c:pt>
                <c:pt idx="3">
                  <c:v>0.63119241554279615</c:v>
                </c:pt>
              </c:numCache>
            </c:numRef>
          </c:xVal>
          <c:yVal>
            <c:numRef>
              <c:f>'Integration Cost'!$D$44:$D$47</c:f>
              <c:numCache>
                <c:formatCode>"$"#,##0.00</c:formatCode>
                <c:ptCount val="4"/>
                <c:pt idx="0">
                  <c:v>1.39</c:v>
                </c:pt>
                <c:pt idx="1">
                  <c:v>1.45</c:v>
                </c:pt>
                <c:pt idx="2">
                  <c:v>1.52</c:v>
                </c:pt>
                <c:pt idx="3">
                  <c:v>1.75</c:v>
                </c:pt>
              </c:numCache>
            </c:numRef>
          </c:yVal>
          <c:smooth val="0"/>
          <c:extLst>
            <c:ext xmlns:c16="http://schemas.microsoft.com/office/drawing/2014/chart" uri="{C3380CC4-5D6E-409C-BE32-E72D297353CC}">
              <c16:uniqueId val="{0000000C-B716-45BB-9CC4-0C6CA721BC46}"/>
            </c:ext>
          </c:extLst>
        </c:ser>
        <c:ser>
          <c:idx val="24"/>
          <c:order val="9"/>
          <c:tx>
            <c:v>NorthWestern (2012)</c:v>
          </c:tx>
          <c:spPr>
            <a:ln>
              <a:solidFill>
                <a:schemeClr val="accent2"/>
              </a:solidFill>
            </a:ln>
          </c:spPr>
          <c:marker>
            <c:symbol val="circle"/>
            <c:size val="8"/>
            <c:spPr>
              <a:solidFill>
                <a:schemeClr val="accent2">
                  <a:lumMod val="60000"/>
                  <a:lumOff val="40000"/>
                </a:schemeClr>
              </a:solidFill>
              <a:ln>
                <a:noFill/>
              </a:ln>
            </c:spPr>
          </c:marker>
          <c:xVal>
            <c:numRef>
              <c:f>'Integration Cost'!$C$48</c:f>
              <c:numCache>
                <c:formatCode>0.0%</c:formatCode>
                <c:ptCount val="1"/>
                <c:pt idx="0">
                  <c:v>0.1237928007023705</c:v>
                </c:pt>
              </c:numCache>
            </c:numRef>
          </c:xVal>
          <c:yVal>
            <c:numRef>
              <c:f>'Integration Cost'!$D$48</c:f>
              <c:numCache>
                <c:formatCode>"$"#,##0.00</c:formatCode>
                <c:ptCount val="1"/>
                <c:pt idx="0">
                  <c:v>11.28</c:v>
                </c:pt>
              </c:numCache>
            </c:numRef>
          </c:yVal>
          <c:smooth val="0"/>
          <c:extLst>
            <c:ext xmlns:c16="http://schemas.microsoft.com/office/drawing/2014/chart" uri="{C3380CC4-5D6E-409C-BE32-E72D297353CC}">
              <c16:uniqueId val="{0000000D-B716-45BB-9CC4-0C6CA721BC46}"/>
            </c:ext>
          </c:extLst>
        </c:ser>
        <c:ser>
          <c:idx val="30"/>
          <c:order val="10"/>
          <c:tx>
            <c:v>PacifiCorp (2019)</c:v>
          </c:tx>
          <c:spPr>
            <a:ln>
              <a:solidFill>
                <a:schemeClr val="accent2">
                  <a:lumMod val="60000"/>
                  <a:lumOff val="40000"/>
                </a:schemeClr>
              </a:solidFill>
            </a:ln>
          </c:spPr>
          <c:marker>
            <c:symbol val="circle"/>
            <c:size val="8"/>
            <c:spPr>
              <a:solidFill>
                <a:schemeClr val="accent2">
                  <a:lumMod val="60000"/>
                  <a:lumOff val="40000"/>
                </a:schemeClr>
              </a:solidFill>
              <a:ln>
                <a:noFill/>
              </a:ln>
            </c:spPr>
          </c:marker>
          <c:xVal>
            <c:numRef>
              <c:f>'Integration Cost'!$C$49</c:f>
              <c:numCache>
                <c:formatCode>0.0%</c:formatCode>
                <c:ptCount val="1"/>
                <c:pt idx="0">
                  <c:v>0.27845281490481977</c:v>
                </c:pt>
              </c:numCache>
            </c:numRef>
          </c:xVal>
          <c:yVal>
            <c:numRef>
              <c:f>'Integration Cost'!$D$49</c:f>
              <c:numCache>
                <c:formatCode>"$"#,##0.00</c:formatCode>
                <c:ptCount val="1"/>
                <c:pt idx="0">
                  <c:v>1.1100000000000001</c:v>
                </c:pt>
              </c:numCache>
            </c:numRef>
          </c:yVal>
          <c:smooth val="0"/>
          <c:extLst>
            <c:ext xmlns:c16="http://schemas.microsoft.com/office/drawing/2014/chart" uri="{C3380CC4-5D6E-409C-BE32-E72D297353CC}">
              <c16:uniqueId val="{00000013-B716-45BB-9CC4-0C6CA721BC46}"/>
            </c:ext>
          </c:extLst>
        </c:ser>
        <c:ser>
          <c:idx val="29"/>
          <c:order val="11"/>
          <c:tx>
            <c:v>Portland GE (2019)</c:v>
          </c:tx>
          <c:spPr>
            <a:ln>
              <a:solidFill>
                <a:schemeClr val="accent2">
                  <a:lumMod val="60000"/>
                  <a:lumOff val="40000"/>
                </a:schemeClr>
              </a:solidFill>
            </a:ln>
          </c:spPr>
          <c:marker>
            <c:symbol val="circle"/>
            <c:size val="8"/>
            <c:spPr>
              <a:solidFill>
                <a:schemeClr val="accent2">
                  <a:lumMod val="60000"/>
                  <a:lumOff val="40000"/>
                </a:schemeClr>
              </a:solidFill>
              <a:ln w="22225">
                <a:noFill/>
              </a:ln>
            </c:spPr>
          </c:marker>
          <c:xVal>
            <c:numRef>
              <c:f>'Integration Cost'!$C$50</c:f>
              <c:numCache>
                <c:formatCode>0.0%</c:formatCode>
                <c:ptCount val="1"/>
                <c:pt idx="0">
                  <c:v>0.30568490492821115</c:v>
                </c:pt>
              </c:numCache>
            </c:numRef>
          </c:xVal>
          <c:yVal>
            <c:numRef>
              <c:f>'Integration Cost'!$D$50</c:f>
              <c:numCache>
                <c:formatCode>"$"#,##0.00</c:formatCode>
                <c:ptCount val="1"/>
                <c:pt idx="0">
                  <c:v>0.26</c:v>
                </c:pt>
              </c:numCache>
            </c:numRef>
          </c:yVal>
          <c:smooth val="0"/>
          <c:extLst>
            <c:ext xmlns:c16="http://schemas.microsoft.com/office/drawing/2014/chart" uri="{C3380CC4-5D6E-409C-BE32-E72D297353CC}">
              <c16:uniqueId val="{00000015-B716-45BB-9CC4-0C6CA721BC46}"/>
            </c:ext>
          </c:extLst>
        </c:ser>
        <c:ser>
          <c:idx val="5"/>
          <c:order val="12"/>
          <c:tx>
            <c:v>Puget Sound Energy (2007)</c:v>
          </c:tx>
          <c:spPr>
            <a:ln w="28575">
              <a:solidFill>
                <a:schemeClr val="accent2">
                  <a:lumMod val="60000"/>
                  <a:lumOff val="40000"/>
                </a:schemeClr>
              </a:solidFill>
            </a:ln>
          </c:spPr>
          <c:marker>
            <c:symbol val="circle"/>
            <c:size val="8"/>
            <c:spPr>
              <a:solidFill>
                <a:schemeClr val="accent2">
                  <a:lumMod val="60000"/>
                  <a:lumOff val="40000"/>
                </a:schemeClr>
              </a:solidFill>
              <a:ln>
                <a:noFill/>
                <a:prstDash val="solid"/>
              </a:ln>
            </c:spPr>
          </c:marker>
          <c:xVal>
            <c:numRef>
              <c:f>'Integration Cost'!$C$52:$C$54</c:f>
              <c:numCache>
                <c:formatCode>0.0%</c:formatCode>
                <c:ptCount val="3"/>
                <c:pt idx="0">
                  <c:v>3.9916868498655965E-2</c:v>
                </c:pt>
                <c:pt idx="1">
                  <c:v>6.9420640867227754E-2</c:v>
                </c:pt>
                <c:pt idx="2">
                  <c:v>0.12148612151764859</c:v>
                </c:pt>
              </c:numCache>
            </c:numRef>
          </c:xVal>
          <c:yVal>
            <c:numRef>
              <c:f>'Integration Cost'!$D$52:$D$54</c:f>
              <c:numCache>
                <c:formatCode>"$"#,##0.00</c:formatCode>
                <c:ptCount val="3"/>
                <c:pt idx="0">
                  <c:v>5.8660000000000005</c:v>
                </c:pt>
                <c:pt idx="1">
                  <c:v>6.2839999999999998</c:v>
                </c:pt>
                <c:pt idx="2">
                  <c:v>6.9350000000000005</c:v>
                </c:pt>
              </c:numCache>
            </c:numRef>
          </c:yVal>
          <c:smooth val="0"/>
          <c:extLst>
            <c:ext xmlns:c16="http://schemas.microsoft.com/office/drawing/2014/chart" uri="{C3380CC4-5D6E-409C-BE32-E72D297353CC}">
              <c16:uniqueId val="{00000016-B716-45BB-9CC4-0C6CA721BC46}"/>
            </c:ext>
          </c:extLst>
        </c:ser>
        <c:ser>
          <c:idx val="23"/>
          <c:order val="13"/>
          <c:tx>
            <c:v>SPP-SERC (2011)</c:v>
          </c:tx>
          <c:spPr>
            <a:ln>
              <a:solidFill>
                <a:schemeClr val="accent3">
                  <a:lumMod val="75000"/>
                </a:schemeClr>
              </a:solidFill>
            </a:ln>
          </c:spPr>
          <c:marker>
            <c:symbol val="triangle"/>
            <c:size val="9"/>
            <c:spPr>
              <a:solidFill>
                <a:schemeClr val="accent3">
                  <a:lumMod val="75000"/>
                </a:schemeClr>
              </a:solidFill>
              <a:ln w="12700">
                <a:solidFill>
                  <a:schemeClr val="accent3">
                    <a:lumMod val="75000"/>
                  </a:schemeClr>
                </a:solidFill>
              </a:ln>
            </c:spPr>
          </c:marker>
          <c:xVal>
            <c:numRef>
              <c:f>'Integration Cost'!$C$55</c:f>
              <c:numCache>
                <c:formatCode>0.0%</c:formatCode>
                <c:ptCount val="1"/>
                <c:pt idx="0">
                  <c:v>0.34057045551298426</c:v>
                </c:pt>
              </c:numCache>
            </c:numRef>
          </c:xVal>
          <c:yVal>
            <c:numRef>
              <c:f>'Integration Cost'!$D$55</c:f>
              <c:numCache>
                <c:formatCode>"$"#,##0.00</c:formatCode>
                <c:ptCount val="1"/>
                <c:pt idx="0">
                  <c:v>4.9000000000000004</c:v>
                </c:pt>
              </c:numCache>
            </c:numRef>
          </c:yVal>
          <c:smooth val="0"/>
          <c:extLst>
            <c:ext xmlns:c16="http://schemas.microsoft.com/office/drawing/2014/chart" uri="{C3380CC4-5D6E-409C-BE32-E72D297353CC}">
              <c16:uniqueId val="{00000017-B716-45BB-9CC4-0C6CA721BC46}"/>
            </c:ext>
          </c:extLst>
        </c:ser>
        <c:ser>
          <c:idx val="7"/>
          <c:order val="14"/>
          <c:tx>
            <c:v>We Energies (2003)</c:v>
          </c:tx>
          <c:spPr>
            <a:ln w="28575">
              <a:solidFill>
                <a:schemeClr val="accent3">
                  <a:lumMod val="75000"/>
                </a:schemeClr>
              </a:solidFill>
            </a:ln>
          </c:spPr>
          <c:marker>
            <c:symbol val="square"/>
            <c:size val="8"/>
            <c:spPr>
              <a:solidFill>
                <a:schemeClr val="accent3">
                  <a:lumMod val="75000"/>
                </a:schemeClr>
              </a:solidFill>
              <a:ln>
                <a:solidFill>
                  <a:schemeClr val="accent3">
                    <a:lumMod val="75000"/>
                  </a:schemeClr>
                </a:solidFill>
                <a:prstDash val="solid"/>
              </a:ln>
            </c:spPr>
          </c:marker>
          <c:xVal>
            <c:numRef>
              <c:f>'Integration Cost'!$C$57:$C$60</c:f>
              <c:numCache>
                <c:formatCode>0.0%</c:formatCode>
                <c:ptCount val="4"/>
                <c:pt idx="0">
                  <c:v>3.5486160397444996E-2</c:v>
                </c:pt>
                <c:pt idx="1">
                  <c:v>7.0972320794889993E-2</c:v>
                </c:pt>
                <c:pt idx="2">
                  <c:v>0.14194464158977999</c:v>
                </c:pt>
                <c:pt idx="3">
                  <c:v>0.28388928317955997</c:v>
                </c:pt>
              </c:numCache>
            </c:numRef>
          </c:xVal>
          <c:yVal>
            <c:numRef>
              <c:f>'Integration Cost'!$D$57:$D$60</c:f>
              <c:numCache>
                <c:formatCode>"$"#,##0.00</c:formatCode>
                <c:ptCount val="4"/>
                <c:pt idx="0">
                  <c:v>1.9</c:v>
                </c:pt>
                <c:pt idx="1">
                  <c:v>2.4700000000000002</c:v>
                </c:pt>
                <c:pt idx="2">
                  <c:v>2.83</c:v>
                </c:pt>
                <c:pt idx="3">
                  <c:v>2.92</c:v>
                </c:pt>
              </c:numCache>
            </c:numRef>
          </c:yVal>
          <c:smooth val="0"/>
          <c:extLst>
            <c:ext xmlns:c16="http://schemas.microsoft.com/office/drawing/2014/chart" uri="{C3380CC4-5D6E-409C-BE32-E72D297353CC}">
              <c16:uniqueId val="{00000018-B716-45BB-9CC4-0C6CA721BC46}"/>
            </c:ext>
          </c:extLst>
        </c:ser>
        <c:ser>
          <c:idx val="20"/>
          <c:order val="15"/>
          <c:tx>
            <c:strRef>
              <c:f>'Integration Cost'!$A$61</c:f>
              <c:strCache>
                <c:ptCount val="1"/>
                <c:pt idx="0">
                  <c:v>Xcel-NSP (2019)</c:v>
                </c:pt>
              </c:strCache>
            </c:strRef>
          </c:tx>
          <c:spPr>
            <a:ln>
              <a:solidFill>
                <a:schemeClr val="accent3">
                  <a:lumMod val="75000"/>
                </a:schemeClr>
              </a:solidFill>
            </a:ln>
          </c:spPr>
          <c:marker>
            <c:symbol val="square"/>
            <c:size val="8"/>
            <c:spPr>
              <a:solidFill>
                <a:schemeClr val="accent3">
                  <a:lumMod val="75000"/>
                </a:schemeClr>
              </a:solidFill>
              <a:ln>
                <a:solidFill>
                  <a:schemeClr val="accent3">
                    <a:lumMod val="75000"/>
                  </a:schemeClr>
                </a:solidFill>
              </a:ln>
            </c:spPr>
          </c:marker>
          <c:xVal>
            <c:numRef>
              <c:f>'Integration Cost'!$C$61:$C$64</c:f>
              <c:numCache>
                <c:formatCode>0.0%</c:formatCode>
                <c:ptCount val="4"/>
                <c:pt idx="0">
                  <c:v>0.57867260283401079</c:v>
                </c:pt>
                <c:pt idx="1">
                  <c:v>0.71178902943341671</c:v>
                </c:pt>
                <c:pt idx="2">
                  <c:v>0.74481751431768306</c:v>
                </c:pt>
                <c:pt idx="3">
                  <c:v>0.85081391775907667</c:v>
                </c:pt>
              </c:numCache>
            </c:numRef>
          </c:xVal>
          <c:yVal>
            <c:numRef>
              <c:f>'Integration Cost'!$D$61:$D$64</c:f>
              <c:numCache>
                <c:formatCode>"$"#,##0.00</c:formatCode>
                <c:ptCount val="4"/>
                <c:pt idx="0">
                  <c:v>0.09</c:v>
                </c:pt>
                <c:pt idx="1">
                  <c:v>0.27</c:v>
                </c:pt>
                <c:pt idx="2">
                  <c:v>0.55000000000000004</c:v>
                </c:pt>
                <c:pt idx="3">
                  <c:v>0.42</c:v>
                </c:pt>
              </c:numCache>
            </c:numRef>
          </c:yVal>
          <c:smooth val="0"/>
          <c:extLst>
            <c:ext xmlns:c16="http://schemas.microsoft.com/office/drawing/2014/chart" uri="{C3380CC4-5D6E-409C-BE32-E72D297353CC}">
              <c16:uniqueId val="{0000001A-B716-45BB-9CC4-0C6CA721BC46}"/>
            </c:ext>
          </c:extLst>
        </c:ser>
        <c:ser>
          <c:idx val="31"/>
          <c:order val="16"/>
          <c:tx>
            <c:v>Xcel-PSCo-2017</c:v>
          </c:tx>
          <c:spPr>
            <a:ln>
              <a:solidFill>
                <a:schemeClr val="accent2">
                  <a:lumMod val="60000"/>
                  <a:lumOff val="40000"/>
                </a:schemeClr>
              </a:solidFill>
            </a:ln>
          </c:spPr>
          <c:marker>
            <c:symbol val="circle"/>
            <c:size val="8"/>
            <c:spPr>
              <a:solidFill>
                <a:schemeClr val="accent2">
                  <a:lumMod val="60000"/>
                  <a:lumOff val="40000"/>
                </a:schemeClr>
              </a:solidFill>
              <a:ln>
                <a:noFill/>
              </a:ln>
            </c:spPr>
          </c:marker>
          <c:xVal>
            <c:numRef>
              <c:f>'Integration Cost'!$C$65:$C$66</c:f>
              <c:numCache>
                <c:formatCode>0.0%</c:formatCode>
                <c:ptCount val="2"/>
                <c:pt idx="0">
                  <c:v>0.45425628597394729</c:v>
                </c:pt>
                <c:pt idx="1">
                  <c:v>0.68161163283853377</c:v>
                </c:pt>
              </c:numCache>
            </c:numRef>
          </c:xVal>
          <c:yVal>
            <c:numRef>
              <c:f>'Integration Cost'!$D$65:$D$66</c:f>
              <c:numCache>
                <c:formatCode>"$"#,##0.00</c:formatCode>
                <c:ptCount val="2"/>
                <c:pt idx="0">
                  <c:v>5.1499999999999995</c:v>
                </c:pt>
                <c:pt idx="1">
                  <c:v>5.81</c:v>
                </c:pt>
              </c:numCache>
            </c:numRef>
          </c:yVal>
          <c:smooth val="0"/>
          <c:extLst>
            <c:ext xmlns:c16="http://schemas.microsoft.com/office/drawing/2014/chart" uri="{C3380CC4-5D6E-409C-BE32-E72D297353CC}">
              <c16:uniqueId val="{0000001F-B716-45BB-9CC4-0C6CA721BC46}"/>
            </c:ext>
          </c:extLst>
        </c:ser>
        <c:ser>
          <c:idx val="1"/>
          <c:order val="17"/>
          <c:tx>
            <c:v>WECC (Non-CA)</c:v>
          </c:tx>
          <c:spPr>
            <a:ln w="28575">
              <a:solidFill>
                <a:schemeClr val="accent2">
                  <a:lumMod val="60000"/>
                  <a:lumOff val="40000"/>
                </a:schemeClr>
              </a:solidFill>
            </a:ln>
          </c:spPr>
          <c:marker>
            <c:symbol val="circle"/>
            <c:size val="8"/>
            <c:spPr>
              <a:solidFill>
                <a:schemeClr val="accent2">
                  <a:lumMod val="60000"/>
                  <a:lumOff val="40000"/>
                </a:schemeClr>
              </a:solidFill>
              <a:ln>
                <a:noFill/>
                <a:prstDash val="solid"/>
              </a:ln>
            </c:spPr>
          </c:marker>
          <c:xVal>
            <c:numRef>
              <c:f>'Integration Cost'!$C$24:$C$27</c:f>
              <c:numCache>
                <c:formatCode>0.0%</c:formatCode>
                <c:ptCount val="4"/>
                <c:pt idx="0">
                  <c:v>1.4999999999999999E-2</c:v>
                </c:pt>
                <c:pt idx="1">
                  <c:v>5.8999999999999997E-2</c:v>
                </c:pt>
                <c:pt idx="2">
                  <c:v>0.104</c:v>
                </c:pt>
                <c:pt idx="3">
                  <c:v>0.14799999999999999</c:v>
                </c:pt>
              </c:numCache>
            </c:numRef>
          </c:xVal>
          <c:yVal>
            <c:numRef>
              <c:f>'Integration Cost'!$D$24:$D$27</c:f>
              <c:numCache>
                <c:formatCode>"$"#,##0.00</c:formatCode>
                <c:ptCount val="4"/>
                <c:pt idx="0">
                  <c:v>0.91</c:v>
                </c:pt>
                <c:pt idx="1">
                  <c:v>3.25</c:v>
                </c:pt>
                <c:pt idx="2">
                  <c:v>3.57</c:v>
                </c:pt>
                <c:pt idx="3">
                  <c:v>4.08</c:v>
                </c:pt>
              </c:numCache>
            </c:numRef>
          </c:yVal>
          <c:smooth val="0"/>
          <c:extLst>
            <c:ext xmlns:c16="http://schemas.microsoft.com/office/drawing/2014/chart" uri="{C3380CC4-5D6E-409C-BE32-E72D297353CC}">
              <c16:uniqueId val="{00000000-B716-45BB-9CC4-0C6CA721BC46}"/>
            </c:ext>
          </c:extLst>
        </c:ser>
        <c:ser>
          <c:idx val="3"/>
          <c:order val="18"/>
          <c:tx>
            <c:v>SERC</c:v>
          </c:tx>
          <c:spPr>
            <a:ln>
              <a:noFill/>
            </a:ln>
          </c:spPr>
          <c:marker>
            <c:symbol val="circle"/>
            <c:size val="9"/>
            <c:spPr>
              <a:noFill/>
              <a:ln w="38100">
                <a:solidFill>
                  <a:schemeClr val="accent2">
                    <a:lumMod val="60000"/>
                    <a:lumOff val="40000"/>
                  </a:schemeClr>
                </a:solidFill>
              </a:ln>
            </c:spPr>
          </c:marker>
          <c:xVal>
            <c:numRef>
              <c:f>'Integration Cost'!$C$56</c:f>
              <c:numCache>
                <c:formatCode>0.0%</c:formatCode>
                <c:ptCount val="1"/>
                <c:pt idx="0">
                  <c:v>0.1009</c:v>
                </c:pt>
              </c:numCache>
            </c:numRef>
          </c:xVal>
          <c:yVal>
            <c:numRef>
              <c:f>'Integration Cost'!$D$56</c:f>
              <c:numCache>
                <c:formatCode>"$"#,##0.00</c:formatCode>
                <c:ptCount val="1"/>
                <c:pt idx="0">
                  <c:v>1.45</c:v>
                </c:pt>
              </c:numCache>
            </c:numRef>
          </c:yVal>
          <c:smooth val="0"/>
          <c:extLst>
            <c:ext xmlns:c16="http://schemas.microsoft.com/office/drawing/2014/chart" uri="{C3380CC4-5D6E-409C-BE32-E72D297353CC}">
              <c16:uniqueId val="{00000001-3869-477B-B43C-BE398AEB9CCD}"/>
            </c:ext>
          </c:extLst>
        </c:ser>
        <c:dLbls>
          <c:showLegendKey val="0"/>
          <c:showVal val="0"/>
          <c:showCatName val="0"/>
          <c:showSerName val="0"/>
          <c:showPercent val="0"/>
          <c:showBubbleSize val="0"/>
        </c:dLbls>
        <c:axId val="2113131176"/>
        <c:axId val="2113139240"/>
      </c:scatterChart>
      <c:valAx>
        <c:axId val="2113131176"/>
        <c:scaling>
          <c:orientation val="minMax"/>
        </c:scaling>
        <c:delete val="0"/>
        <c:axPos val="b"/>
        <c:title>
          <c:tx>
            <c:rich>
              <a:bodyPr/>
              <a:lstStyle/>
              <a:p>
                <a:pPr>
                  <a:defRPr/>
                </a:pPr>
                <a:r>
                  <a:rPr lang="en-US"/>
                  <a:t>Wind Penetration (Capacity Basis)</a:t>
                </a:r>
              </a:p>
            </c:rich>
          </c:tx>
          <c:layout>
            <c:manualLayout>
              <c:xMode val="edge"/>
              <c:yMode val="edge"/>
              <c:x val="0.34005299818292001"/>
              <c:y val="0.942460317460317"/>
            </c:manualLayout>
          </c:layout>
          <c:overlay val="0"/>
          <c:spPr>
            <a:noFill/>
            <a:ln w="25400">
              <a:noFill/>
            </a:ln>
          </c:spPr>
        </c:title>
        <c:numFmt formatCode="0%" sourceLinked="0"/>
        <c:majorTickMark val="out"/>
        <c:minorTickMark val="none"/>
        <c:tickLblPos val="nextTo"/>
        <c:spPr>
          <a:ln w="3175">
            <a:noFill/>
            <a:prstDash val="solid"/>
          </a:ln>
        </c:spPr>
        <c:txPr>
          <a:bodyPr rot="0" vert="horz"/>
          <a:lstStyle/>
          <a:p>
            <a:pPr>
              <a:defRPr/>
            </a:pPr>
            <a:endParaRPr lang="en-US"/>
          </a:p>
        </c:txPr>
        <c:crossAx val="2113139240"/>
        <c:crosses val="autoZero"/>
        <c:crossBetween val="midCat"/>
      </c:valAx>
      <c:valAx>
        <c:axId val="2113139240"/>
        <c:scaling>
          <c:orientation val="minMax"/>
          <c:max val="12"/>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3175">
            <a:noFill/>
            <a:prstDash val="solid"/>
          </a:ln>
        </c:spPr>
        <c:txPr>
          <a:bodyPr rot="0" vert="horz"/>
          <a:lstStyle/>
          <a:p>
            <a:pPr>
              <a:defRPr/>
            </a:pPr>
            <a:endParaRPr lang="en-US"/>
          </a:p>
        </c:txPr>
        <c:crossAx val="2113131176"/>
        <c:crosses val="autoZero"/>
        <c:crossBetween val="midCat"/>
        <c:majorUnit val="4"/>
      </c:valAx>
      <c:spPr>
        <a:solidFill>
          <a:srgbClr val="FFFFFF"/>
        </a:solidFill>
        <a:ln w="25400">
          <a:noFill/>
        </a:ln>
      </c:spPr>
    </c:plotArea>
    <c:legend>
      <c:legendPos val="r"/>
      <c:legendEntry>
        <c:idx val="0"/>
        <c:delete val="1"/>
      </c:legendEntry>
      <c:legendEntry>
        <c:idx val="1"/>
        <c:delete val="1"/>
      </c:legendEntry>
      <c:legendEntry>
        <c:idx val="3"/>
        <c:delete val="1"/>
      </c:legendEntry>
      <c:legendEntry>
        <c:idx val="6"/>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ayout>
        <c:manualLayout>
          <c:xMode val="edge"/>
          <c:yMode val="edge"/>
          <c:x val="0.64530166902214137"/>
          <c:y val="7.60111236095488E-2"/>
          <c:w val="0.31749478430580791"/>
          <c:h val="0.38444506936632922"/>
        </c:manualLayout>
      </c:layout>
      <c:overlay val="0"/>
      <c:spPr>
        <a:solidFill>
          <a:srgbClr val="FFFFFF"/>
        </a:solidFill>
        <a:ln w="3175">
          <a:solidFill>
            <a:schemeClr val="bg1">
              <a:lumMod val="75000"/>
            </a:schemeClr>
          </a:solidFill>
          <a:prstDash val="solid"/>
        </a:ln>
      </c:spPr>
    </c:legend>
    <c:plotVisOnly val="1"/>
    <c:dispBlanksAs val="gap"/>
    <c:showDLblsOverMax val="0"/>
  </c:chart>
  <c:spPr>
    <a:ln w="9525">
      <a:solidFill>
        <a:schemeClr val="bg1"/>
      </a:solidFill>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0000000000001" r="0.750000000000001" t="1" header="0.5" footer="0.5"/>
    <c:pageSetup orientation="landscape" horizontalDpi="1200" verticalDpi="1200"/>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510365049703302E-2"/>
          <c:y val="0.118361076398578"/>
          <c:w val="0.92843670425304203"/>
          <c:h val="0.753318647669041"/>
        </c:manualLayout>
      </c:layout>
      <c:barChart>
        <c:barDir val="col"/>
        <c:grouping val="stacked"/>
        <c:varyColors val="0"/>
        <c:ser>
          <c:idx val="1"/>
          <c:order val="0"/>
          <c:spPr>
            <a:solidFill>
              <a:schemeClr val="accent1"/>
            </a:solidFill>
            <a:ln w="12700">
              <a:noFill/>
              <a:prstDash val="solid"/>
            </a:ln>
          </c:spPr>
          <c:invertIfNegative val="0"/>
          <c:dPt>
            <c:idx val="0"/>
            <c:invertIfNegative val="0"/>
            <c:bubble3D val="0"/>
            <c:extLst>
              <c:ext xmlns:c16="http://schemas.microsoft.com/office/drawing/2014/chart" uri="{C3380CC4-5D6E-409C-BE32-E72D297353CC}">
                <c16:uniqueId val="{00000001-0DED-4179-9143-6069B5085CDE}"/>
              </c:ext>
            </c:extLst>
          </c:dPt>
          <c:dPt>
            <c:idx val="1"/>
            <c:invertIfNegative val="0"/>
            <c:bubble3D val="0"/>
            <c:extLst>
              <c:ext xmlns:c16="http://schemas.microsoft.com/office/drawing/2014/chart" uri="{C3380CC4-5D6E-409C-BE32-E72D297353CC}">
                <c16:uniqueId val="{00000002-0DED-4179-9143-6069B5085CDE}"/>
              </c:ext>
            </c:extLst>
          </c:dPt>
          <c:dPt>
            <c:idx val="2"/>
            <c:invertIfNegative val="0"/>
            <c:bubble3D val="0"/>
            <c:extLst>
              <c:ext xmlns:c16="http://schemas.microsoft.com/office/drawing/2014/chart" uri="{C3380CC4-5D6E-409C-BE32-E72D297353CC}">
                <c16:uniqueId val="{00000003-0DED-4179-9143-6069B5085CDE}"/>
              </c:ext>
            </c:extLst>
          </c:dPt>
          <c:dPt>
            <c:idx val="3"/>
            <c:invertIfNegative val="0"/>
            <c:bubble3D val="0"/>
            <c:extLst>
              <c:ext xmlns:c16="http://schemas.microsoft.com/office/drawing/2014/chart" uri="{C3380CC4-5D6E-409C-BE32-E72D297353CC}">
                <c16:uniqueId val="{00000004-0DED-4179-9143-6069B5085CDE}"/>
              </c:ext>
            </c:extLst>
          </c:dPt>
          <c:dPt>
            <c:idx val="4"/>
            <c:invertIfNegative val="0"/>
            <c:bubble3D val="0"/>
            <c:extLst>
              <c:ext xmlns:c16="http://schemas.microsoft.com/office/drawing/2014/chart" uri="{C3380CC4-5D6E-409C-BE32-E72D297353CC}">
                <c16:uniqueId val="{00000005-0DED-4179-9143-6069B5085CDE}"/>
              </c:ext>
            </c:extLst>
          </c:dPt>
          <c:dPt>
            <c:idx val="5"/>
            <c:invertIfNegative val="0"/>
            <c:bubble3D val="0"/>
            <c:extLst>
              <c:ext xmlns:c16="http://schemas.microsoft.com/office/drawing/2014/chart" uri="{C3380CC4-5D6E-409C-BE32-E72D297353CC}">
                <c16:uniqueId val="{00000006-0DED-4179-9143-6069B5085CDE}"/>
              </c:ext>
            </c:extLst>
          </c:dPt>
          <c:dPt>
            <c:idx val="6"/>
            <c:invertIfNegative val="0"/>
            <c:bubble3D val="0"/>
            <c:extLst>
              <c:ext xmlns:c16="http://schemas.microsoft.com/office/drawing/2014/chart" uri="{C3380CC4-5D6E-409C-BE32-E72D297353CC}">
                <c16:uniqueId val="{00000007-0DED-4179-9143-6069B5085CDE}"/>
              </c:ext>
            </c:extLst>
          </c:dPt>
          <c:dPt>
            <c:idx val="7"/>
            <c:invertIfNegative val="0"/>
            <c:bubble3D val="0"/>
            <c:extLst>
              <c:ext xmlns:c16="http://schemas.microsoft.com/office/drawing/2014/chart" uri="{C3380CC4-5D6E-409C-BE32-E72D297353CC}">
                <c16:uniqueId val="{00000008-0DED-4179-9143-6069B5085CDE}"/>
              </c:ext>
            </c:extLst>
          </c:dPt>
          <c:dPt>
            <c:idx val="8"/>
            <c:invertIfNegative val="0"/>
            <c:bubble3D val="0"/>
            <c:extLst>
              <c:ext xmlns:c16="http://schemas.microsoft.com/office/drawing/2014/chart" uri="{C3380CC4-5D6E-409C-BE32-E72D297353CC}">
                <c16:uniqueId val="{00000009-0DED-4179-9143-6069B5085CDE}"/>
              </c:ext>
            </c:extLst>
          </c:dPt>
          <c:dPt>
            <c:idx val="9"/>
            <c:invertIfNegative val="0"/>
            <c:bubble3D val="0"/>
            <c:extLst>
              <c:ext xmlns:c16="http://schemas.microsoft.com/office/drawing/2014/chart" uri="{C3380CC4-5D6E-409C-BE32-E72D297353CC}">
                <c16:uniqueId val="{0000000A-0DED-4179-9143-6069B5085CDE}"/>
              </c:ext>
            </c:extLst>
          </c:dPt>
          <c:dPt>
            <c:idx val="10"/>
            <c:invertIfNegative val="0"/>
            <c:bubble3D val="0"/>
            <c:extLst>
              <c:ext xmlns:c16="http://schemas.microsoft.com/office/drawing/2014/chart" uri="{C3380CC4-5D6E-409C-BE32-E72D297353CC}">
                <c16:uniqueId val="{0000000B-0DED-4179-9143-6069B5085CDE}"/>
              </c:ext>
            </c:extLst>
          </c:dPt>
          <c:dPt>
            <c:idx val="11"/>
            <c:invertIfNegative val="0"/>
            <c:bubble3D val="0"/>
            <c:extLst>
              <c:ext xmlns:c16="http://schemas.microsoft.com/office/drawing/2014/chart" uri="{C3380CC4-5D6E-409C-BE32-E72D297353CC}">
                <c16:uniqueId val="{0000000C-0DED-4179-9143-6069B5085CDE}"/>
              </c:ext>
            </c:extLst>
          </c:dPt>
          <c:dPt>
            <c:idx val="12"/>
            <c:invertIfNegative val="0"/>
            <c:bubble3D val="0"/>
            <c:extLst>
              <c:ext xmlns:c16="http://schemas.microsoft.com/office/drawing/2014/chart" uri="{C3380CC4-5D6E-409C-BE32-E72D297353CC}">
                <c16:uniqueId val="{0000000D-0DED-4179-9143-6069B5085CDE}"/>
              </c:ext>
            </c:extLst>
          </c:dPt>
          <c:dPt>
            <c:idx val="13"/>
            <c:invertIfNegative val="0"/>
            <c:bubble3D val="0"/>
            <c:extLst>
              <c:ext xmlns:c16="http://schemas.microsoft.com/office/drawing/2014/chart" uri="{C3380CC4-5D6E-409C-BE32-E72D297353CC}">
                <c16:uniqueId val="{0000000E-0DED-4179-9143-6069B5085CDE}"/>
              </c:ext>
            </c:extLst>
          </c:dPt>
          <c:dPt>
            <c:idx val="14"/>
            <c:invertIfNegative val="0"/>
            <c:bubble3D val="0"/>
            <c:extLst>
              <c:ext xmlns:c16="http://schemas.microsoft.com/office/drawing/2014/chart" uri="{C3380CC4-5D6E-409C-BE32-E72D297353CC}">
                <c16:uniqueId val="{0000000F-0DED-4179-9143-6069B5085CDE}"/>
              </c:ext>
            </c:extLst>
          </c:dPt>
          <c:dPt>
            <c:idx val="15"/>
            <c:invertIfNegative val="0"/>
            <c:bubble3D val="0"/>
            <c:extLst>
              <c:ext xmlns:c16="http://schemas.microsoft.com/office/drawing/2014/chart" uri="{C3380CC4-5D6E-409C-BE32-E72D297353CC}">
                <c16:uniqueId val="{00000010-0DED-4179-9143-6069B5085CDE}"/>
              </c:ext>
            </c:extLst>
          </c:dPt>
          <c:dPt>
            <c:idx val="16"/>
            <c:invertIfNegative val="0"/>
            <c:bubble3D val="0"/>
            <c:extLst>
              <c:ext xmlns:c16="http://schemas.microsoft.com/office/drawing/2014/chart" uri="{C3380CC4-5D6E-409C-BE32-E72D297353CC}">
                <c16:uniqueId val="{00000011-0DED-4179-9143-6069B5085CDE}"/>
              </c:ext>
            </c:extLst>
          </c:dPt>
          <c:dPt>
            <c:idx val="17"/>
            <c:invertIfNegative val="0"/>
            <c:bubble3D val="0"/>
            <c:extLst>
              <c:ext xmlns:c16="http://schemas.microsoft.com/office/drawing/2014/chart" uri="{C3380CC4-5D6E-409C-BE32-E72D297353CC}">
                <c16:uniqueId val="{00000012-0DED-4179-9143-6069B5085CDE}"/>
              </c:ext>
            </c:extLst>
          </c:dPt>
          <c:dPt>
            <c:idx val="18"/>
            <c:invertIfNegative val="0"/>
            <c:bubble3D val="0"/>
            <c:extLst>
              <c:ext xmlns:c16="http://schemas.microsoft.com/office/drawing/2014/chart" uri="{C3380CC4-5D6E-409C-BE32-E72D297353CC}">
                <c16:uniqueId val="{00000013-0DED-4179-9143-6069B5085CDE}"/>
              </c:ext>
            </c:extLst>
          </c:dPt>
          <c:dPt>
            <c:idx val="19"/>
            <c:invertIfNegative val="0"/>
            <c:bubble3D val="0"/>
            <c:extLst>
              <c:ext xmlns:c16="http://schemas.microsoft.com/office/drawing/2014/chart" uri="{C3380CC4-5D6E-409C-BE32-E72D297353CC}">
                <c16:uniqueId val="{00000014-0DED-4179-9143-6069B5085CDE}"/>
              </c:ext>
            </c:extLst>
          </c:dPt>
          <c:dPt>
            <c:idx val="20"/>
            <c:invertIfNegative val="0"/>
            <c:bubble3D val="0"/>
            <c:extLst>
              <c:ext xmlns:c16="http://schemas.microsoft.com/office/drawing/2014/chart" uri="{C3380CC4-5D6E-409C-BE32-E72D297353CC}">
                <c16:uniqueId val="{00000015-0DED-4179-9143-6069B5085CDE}"/>
              </c:ext>
            </c:extLst>
          </c:dPt>
          <c:dPt>
            <c:idx val="21"/>
            <c:invertIfNegative val="0"/>
            <c:bubble3D val="0"/>
            <c:extLst>
              <c:ext xmlns:c16="http://schemas.microsoft.com/office/drawing/2014/chart" uri="{C3380CC4-5D6E-409C-BE32-E72D297353CC}">
                <c16:uniqueId val="{00000017-0DED-4179-9143-6069B5085CDE}"/>
              </c:ext>
            </c:extLst>
          </c:dPt>
          <c:dPt>
            <c:idx val="22"/>
            <c:invertIfNegative val="0"/>
            <c:bubble3D val="0"/>
            <c:extLst>
              <c:ext xmlns:c16="http://schemas.microsoft.com/office/drawing/2014/chart" uri="{C3380CC4-5D6E-409C-BE32-E72D297353CC}">
                <c16:uniqueId val="{00000019-0DED-4179-9143-6069B5085CDE}"/>
              </c:ext>
            </c:extLst>
          </c:dPt>
          <c:dPt>
            <c:idx val="23"/>
            <c:invertIfNegative val="0"/>
            <c:bubble3D val="0"/>
            <c:extLst>
              <c:ext xmlns:c16="http://schemas.microsoft.com/office/drawing/2014/chart" uri="{C3380CC4-5D6E-409C-BE32-E72D297353CC}">
                <c16:uniqueId val="{0000001B-0DED-4179-9143-6069B5085CDE}"/>
              </c:ext>
            </c:extLst>
          </c:dPt>
          <c:dPt>
            <c:idx val="24"/>
            <c:invertIfNegative val="0"/>
            <c:bubble3D val="0"/>
            <c:extLst>
              <c:ext xmlns:c16="http://schemas.microsoft.com/office/drawing/2014/chart" uri="{C3380CC4-5D6E-409C-BE32-E72D297353CC}">
                <c16:uniqueId val="{0000001D-0DED-4179-9143-6069B5085CDE}"/>
              </c:ext>
            </c:extLst>
          </c:dPt>
          <c:dPt>
            <c:idx val="25"/>
            <c:invertIfNegative val="0"/>
            <c:bubble3D val="0"/>
            <c:extLst>
              <c:ext xmlns:c16="http://schemas.microsoft.com/office/drawing/2014/chart" uri="{C3380CC4-5D6E-409C-BE32-E72D297353CC}">
                <c16:uniqueId val="{0000001F-0DED-4179-9143-6069B5085CDE}"/>
              </c:ext>
            </c:extLst>
          </c:dPt>
          <c:dPt>
            <c:idx val="26"/>
            <c:invertIfNegative val="0"/>
            <c:bubble3D val="0"/>
            <c:extLst>
              <c:ext xmlns:c16="http://schemas.microsoft.com/office/drawing/2014/chart" uri="{C3380CC4-5D6E-409C-BE32-E72D297353CC}">
                <c16:uniqueId val="{00000021-0DED-4179-9143-6069B5085CDE}"/>
              </c:ext>
            </c:extLst>
          </c:dPt>
          <c:dPt>
            <c:idx val="27"/>
            <c:invertIfNegative val="0"/>
            <c:bubble3D val="0"/>
            <c:extLst>
              <c:ext xmlns:c16="http://schemas.microsoft.com/office/drawing/2014/chart" uri="{C3380CC4-5D6E-409C-BE32-E72D297353CC}">
                <c16:uniqueId val="{00000023-0DED-4179-9143-6069B5085CDE}"/>
              </c:ext>
            </c:extLst>
          </c:dPt>
          <c:dPt>
            <c:idx val="28"/>
            <c:invertIfNegative val="0"/>
            <c:bubble3D val="0"/>
            <c:extLst>
              <c:ext xmlns:c16="http://schemas.microsoft.com/office/drawing/2014/chart" uri="{C3380CC4-5D6E-409C-BE32-E72D297353CC}">
                <c16:uniqueId val="{00000025-0DED-4179-9143-6069B5085CDE}"/>
              </c:ext>
            </c:extLst>
          </c:dPt>
          <c:dPt>
            <c:idx val="29"/>
            <c:invertIfNegative val="0"/>
            <c:bubble3D val="0"/>
            <c:extLst>
              <c:ext xmlns:c16="http://schemas.microsoft.com/office/drawing/2014/chart" uri="{C3380CC4-5D6E-409C-BE32-E72D297353CC}">
                <c16:uniqueId val="{00000027-0DED-4179-9143-6069B5085CDE}"/>
              </c:ext>
            </c:extLst>
          </c:dPt>
          <c:dPt>
            <c:idx val="30"/>
            <c:invertIfNegative val="0"/>
            <c:bubble3D val="0"/>
            <c:extLst>
              <c:ext xmlns:c16="http://schemas.microsoft.com/office/drawing/2014/chart" uri="{C3380CC4-5D6E-409C-BE32-E72D297353CC}">
                <c16:uniqueId val="{00000029-0DED-4179-9143-6069B5085CDE}"/>
              </c:ext>
            </c:extLst>
          </c:dPt>
          <c:cat>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cat>
          <c:val>
            <c:numRef>
              <c:f>'Wind Capacity Forecasts'!$B$27:$B$54</c:f>
              <c:numCache>
                <c:formatCode>0.00</c:formatCode>
                <c:ptCount val="28"/>
                <c:pt idx="0">
                  <c:v>0.14232</c:v>
                </c:pt>
                <c:pt idx="1">
                  <c:v>0.89246999999999999</c:v>
                </c:pt>
                <c:pt idx="2">
                  <c:v>7.0955000000000004E-2</c:v>
                </c:pt>
                <c:pt idx="3">
                  <c:v>1.6919999999999999</c:v>
                </c:pt>
                <c:pt idx="4">
                  <c:v>0.40899999999999997</c:v>
                </c:pt>
                <c:pt idx="5">
                  <c:v>1.665</c:v>
                </c:pt>
                <c:pt idx="6">
                  <c:v>0.39600000000000002</c:v>
                </c:pt>
                <c:pt idx="7">
                  <c:v>2.3820000000000001</c:v>
                </c:pt>
                <c:pt idx="8">
                  <c:v>2.4660000000000002</c:v>
                </c:pt>
                <c:pt idx="9">
                  <c:v>5.2530000000000001</c:v>
                </c:pt>
                <c:pt idx="10">
                  <c:v>8.3699999999999992</c:v>
                </c:pt>
                <c:pt idx="11">
                  <c:v>9.9969999999999999</c:v>
                </c:pt>
                <c:pt idx="12">
                  <c:v>5.218</c:v>
                </c:pt>
                <c:pt idx="13">
                  <c:v>6.6040000000000001</c:v>
                </c:pt>
                <c:pt idx="14">
                  <c:v>13.34</c:v>
                </c:pt>
                <c:pt idx="15">
                  <c:v>1.087</c:v>
                </c:pt>
                <c:pt idx="16">
                  <c:v>4.8570000000000002</c:v>
                </c:pt>
                <c:pt idx="17">
                  <c:v>8.5990000000000002</c:v>
                </c:pt>
                <c:pt idx="18">
                  <c:v>8.2029999999999994</c:v>
                </c:pt>
                <c:pt idx="19">
                  <c:v>7.0170000000000003</c:v>
                </c:pt>
                <c:pt idx="20">
                  <c:v>7.5880000000000001</c:v>
                </c:pt>
                <c:pt idx="21">
                  <c:v>9.1370000000000005</c:v>
                </c:pt>
              </c:numCache>
            </c:numRef>
          </c:val>
          <c:extLst>
            <c:ext xmlns:c16="http://schemas.microsoft.com/office/drawing/2014/chart" uri="{C3380CC4-5D6E-409C-BE32-E72D297353CC}">
              <c16:uniqueId val="{0000002A-0DED-4179-9143-6069B5085CDE}"/>
            </c:ext>
          </c:extLst>
        </c:ser>
        <c:ser>
          <c:idx val="6"/>
          <c:order val="4"/>
          <c:spPr>
            <a:solidFill>
              <a:schemeClr val="accent3"/>
            </a:solidFill>
            <a:ln w="28575">
              <a:noFill/>
            </a:ln>
          </c:spPr>
          <c:invertIfNegative val="0"/>
          <c:cat>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cat>
          <c:val>
            <c:numRef>
              <c:f>'Wind Capacity Forecasts'!$C$27:$C$54</c:f>
              <c:numCache>
                <c:formatCode>0.00</c:formatCode>
                <c:ptCount val="28"/>
                <c:pt idx="22" formatCode="0.0">
                  <c:v>14.01075</c:v>
                </c:pt>
                <c:pt idx="23" formatCode="0.0">
                  <c:v>12.041250000000002</c:v>
                </c:pt>
                <c:pt idx="24" formatCode="0.0">
                  <c:v>6.1789999999999994</c:v>
                </c:pt>
                <c:pt idx="25" formatCode="0.0">
                  <c:v>5.6943333333333328</c:v>
                </c:pt>
                <c:pt idx="26" formatCode="0.0">
                  <c:v>10.077666666666666</c:v>
                </c:pt>
                <c:pt idx="27" formatCode="0.0">
                  <c:v>6.019333333333333</c:v>
                </c:pt>
              </c:numCache>
            </c:numRef>
          </c:val>
          <c:extLst>
            <c:ext xmlns:c16="http://schemas.microsoft.com/office/drawing/2014/chart" uri="{C3380CC4-5D6E-409C-BE32-E72D297353CC}">
              <c16:uniqueId val="{00000030-0DED-4179-9143-6069B5085CDE}"/>
            </c:ext>
          </c:extLst>
        </c:ser>
        <c:dLbls>
          <c:showLegendKey val="0"/>
          <c:showVal val="0"/>
          <c:showCatName val="0"/>
          <c:showSerName val="0"/>
          <c:showPercent val="0"/>
          <c:showBubbleSize val="0"/>
        </c:dLbls>
        <c:gapWidth val="50"/>
        <c:overlap val="100"/>
        <c:axId val="2113239160"/>
        <c:axId val="2113244648"/>
      </c:barChart>
      <c:scatterChart>
        <c:scatterStyle val="lineMarker"/>
        <c:varyColors val="0"/>
        <c:ser>
          <c:idx val="4"/>
          <c:order val="1"/>
          <c:spPr>
            <a:ln w="28575">
              <a:noFill/>
            </a:ln>
          </c:spPr>
          <c:marker>
            <c:symbol val="circle"/>
            <c:size val="5"/>
            <c:spPr>
              <a:solidFill>
                <a:schemeClr val="tx2"/>
              </a:solidFill>
              <a:ln>
                <a:noFill/>
              </a:ln>
            </c:spPr>
          </c:marker>
          <c:xVal>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xVal>
          <c:yVal>
            <c:numRef>
              <c:f>'Wind Capacity Forecasts'!$D$27:$D$54</c:f>
              <c:numCache>
                <c:formatCode>0.00</c:formatCode>
                <c:ptCount val="28"/>
                <c:pt idx="22" formatCode="0.0">
                  <c:v>11.11</c:v>
                </c:pt>
                <c:pt idx="23" formatCode="0.0">
                  <c:v>13.4</c:v>
                </c:pt>
                <c:pt idx="24" formatCode="0.0">
                  <c:v>6.6</c:v>
                </c:pt>
                <c:pt idx="25" formatCode="0.0">
                  <c:v>5.3</c:v>
                </c:pt>
                <c:pt idx="26" formatCode="0.0">
                  <c:v>11.5</c:v>
                </c:pt>
                <c:pt idx="27" formatCode="0.0">
                  <c:v>6.2</c:v>
                </c:pt>
              </c:numCache>
            </c:numRef>
          </c:yVal>
          <c:smooth val="0"/>
          <c:extLst>
            <c:ext xmlns:c16="http://schemas.microsoft.com/office/drawing/2014/chart" uri="{C3380CC4-5D6E-409C-BE32-E72D297353CC}">
              <c16:uniqueId val="{0000002C-0DED-4179-9143-6069B5085CDE}"/>
            </c:ext>
          </c:extLst>
        </c:ser>
        <c:ser>
          <c:idx val="5"/>
          <c:order val="2"/>
          <c:spPr>
            <a:ln>
              <a:noFill/>
            </a:ln>
          </c:spPr>
          <c:marker>
            <c:symbol val="circle"/>
            <c:size val="5"/>
            <c:spPr>
              <a:solidFill>
                <a:schemeClr val="tx2"/>
              </a:solidFill>
              <a:ln w="3175">
                <a:noFill/>
              </a:ln>
            </c:spPr>
          </c:marker>
          <c:xVal>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xVal>
          <c:yVal>
            <c:numRef>
              <c:f>'Wind Capacity Forecasts'!$E$27:$E$54</c:f>
              <c:numCache>
                <c:formatCode>General</c:formatCode>
                <c:ptCount val="28"/>
                <c:pt idx="22" formatCode="0.0">
                  <c:v>15.032999999999999</c:v>
                </c:pt>
                <c:pt idx="23" formatCode="0.0">
                  <c:v>13.965</c:v>
                </c:pt>
                <c:pt idx="24" formatCode="0.0">
                  <c:v>6.9370000000000003</c:v>
                </c:pt>
                <c:pt idx="25" formatCode="0.0">
                  <c:v>6.1829999999999998</c:v>
                </c:pt>
                <c:pt idx="26" formatCode="0.0">
                  <c:v>9.8330000000000002</c:v>
                </c:pt>
                <c:pt idx="27" formatCode="0.0">
                  <c:v>7.5579999999999998</c:v>
                </c:pt>
              </c:numCache>
            </c:numRef>
          </c:yVal>
          <c:smooth val="0"/>
          <c:extLst>
            <c:ext xmlns:c16="http://schemas.microsoft.com/office/drawing/2014/chart" uri="{C3380CC4-5D6E-409C-BE32-E72D297353CC}">
              <c16:uniqueId val="{0000002D-0DED-4179-9143-6069B5085CDE}"/>
            </c:ext>
          </c:extLst>
        </c:ser>
        <c:ser>
          <c:idx val="2"/>
          <c:order val="3"/>
          <c:spPr>
            <a:ln w="28575">
              <a:noFill/>
            </a:ln>
          </c:spPr>
          <c:marker>
            <c:symbol val="circle"/>
            <c:size val="5"/>
            <c:spPr>
              <a:solidFill>
                <a:schemeClr val="tx2"/>
              </a:solidFill>
              <a:ln>
                <a:noFill/>
              </a:ln>
            </c:spPr>
          </c:marker>
          <c:xVal>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xVal>
          <c:yVal>
            <c:numRef>
              <c:f>'Wind Capacity Forecasts'!$F$27:$F$54</c:f>
              <c:numCache>
                <c:formatCode>General</c:formatCode>
                <c:ptCount val="28"/>
                <c:pt idx="22" formatCode="0.0">
                  <c:v>19.5</c:v>
                </c:pt>
                <c:pt idx="23" formatCode="0.0">
                  <c:v>11.8</c:v>
                </c:pt>
                <c:pt idx="24" formatCode="0.0">
                  <c:v>5</c:v>
                </c:pt>
                <c:pt idx="25" formatCode="0.0">
                  <c:v>5.6</c:v>
                </c:pt>
                <c:pt idx="26" formatCode="0.0">
                  <c:v>8.9</c:v>
                </c:pt>
                <c:pt idx="27" formatCode="0.0">
                  <c:v>4.3</c:v>
                </c:pt>
              </c:numCache>
            </c:numRef>
          </c:yVal>
          <c:smooth val="0"/>
          <c:extLst>
            <c:ext xmlns:c16="http://schemas.microsoft.com/office/drawing/2014/chart" uri="{C3380CC4-5D6E-409C-BE32-E72D297353CC}">
              <c16:uniqueId val="{0000002E-0DED-4179-9143-6069B5085CDE}"/>
            </c:ext>
          </c:extLst>
        </c:ser>
        <c:ser>
          <c:idx val="7"/>
          <c:order val="5"/>
          <c:spPr>
            <a:ln w="28575">
              <a:noFill/>
            </a:ln>
          </c:spPr>
          <c:marker>
            <c:symbol val="circle"/>
            <c:size val="5"/>
            <c:spPr>
              <a:solidFill>
                <a:schemeClr val="tx2"/>
              </a:solidFill>
              <a:ln>
                <a:noFill/>
              </a:ln>
            </c:spPr>
          </c:marker>
          <c:xVal>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xVal>
          <c:yVal>
            <c:numRef>
              <c:f>'Wind Capacity Forecasts'!$G$27:$G$54</c:f>
              <c:numCache>
                <c:formatCode>General</c:formatCode>
                <c:ptCount val="28"/>
                <c:pt idx="22" formatCode="0.0">
                  <c:v>10.4</c:v>
                </c:pt>
                <c:pt idx="23" formatCode="0.0">
                  <c:v>9</c:v>
                </c:pt>
              </c:numCache>
            </c:numRef>
          </c:yVal>
          <c:smooth val="0"/>
          <c:extLst>
            <c:ext xmlns:c16="http://schemas.microsoft.com/office/drawing/2014/chart" uri="{C3380CC4-5D6E-409C-BE32-E72D297353CC}">
              <c16:uniqueId val="{0000001F-117A-4010-BA66-9A9DD9D872D0}"/>
            </c:ext>
          </c:extLst>
        </c:ser>
        <c:ser>
          <c:idx val="8"/>
          <c:order val="6"/>
          <c:spPr>
            <a:ln w="28575">
              <a:noFill/>
            </a:ln>
          </c:spPr>
          <c:marker>
            <c:symbol val="circle"/>
            <c:size val="5"/>
            <c:spPr>
              <a:solidFill>
                <a:schemeClr val="tx2"/>
              </a:solidFill>
              <a:ln>
                <a:noFill/>
              </a:ln>
            </c:spPr>
          </c:marker>
          <c:xVal>
            <c:strRef>
              <c:f>'Wind Capacity Forecasts'!$A$27:$A$54</c:f>
              <c:strCach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2020e</c:v>
                </c:pt>
                <c:pt idx="23">
                  <c:v>2021e</c:v>
                </c:pt>
                <c:pt idx="24">
                  <c:v>2022e</c:v>
                </c:pt>
                <c:pt idx="25">
                  <c:v>2023e</c:v>
                </c:pt>
                <c:pt idx="26">
                  <c:v>2024e</c:v>
                </c:pt>
                <c:pt idx="27">
                  <c:v>2025e</c:v>
                </c:pt>
              </c:strCache>
            </c:strRef>
          </c:xVal>
          <c:yVal>
            <c:numRef>
              <c:f>'Wind Capacity Forecasts'!$G$27:$G$54</c:f>
              <c:numCache>
                <c:formatCode>General</c:formatCode>
                <c:ptCount val="28"/>
                <c:pt idx="22" formatCode="0.0">
                  <c:v>10.4</c:v>
                </c:pt>
                <c:pt idx="23" formatCode="0.0">
                  <c:v>9</c:v>
                </c:pt>
              </c:numCache>
            </c:numRef>
          </c:yVal>
          <c:smooth val="0"/>
          <c:extLst>
            <c:ext xmlns:c16="http://schemas.microsoft.com/office/drawing/2014/chart" uri="{C3380CC4-5D6E-409C-BE32-E72D297353CC}">
              <c16:uniqueId val="{0000001F-ADA7-46F8-BBFB-2D00D086DE37}"/>
            </c:ext>
          </c:extLst>
        </c:ser>
        <c:dLbls>
          <c:showLegendKey val="0"/>
          <c:showVal val="0"/>
          <c:showCatName val="0"/>
          <c:showSerName val="0"/>
          <c:showPercent val="0"/>
          <c:showBubbleSize val="0"/>
        </c:dLbls>
        <c:axId val="2113239160"/>
        <c:axId val="2113244648"/>
      </c:scatterChart>
      <c:catAx>
        <c:axId val="2113239160"/>
        <c:scaling>
          <c:orientation val="minMax"/>
        </c:scaling>
        <c:delete val="0"/>
        <c:axPos val="b"/>
        <c:numFmt formatCode="General" sourceLinked="1"/>
        <c:majorTickMark val="out"/>
        <c:minorTickMark val="none"/>
        <c:tickLblPos val="nextTo"/>
        <c:spPr>
          <a:ln w="6350">
            <a:noFill/>
            <a:prstDash val="solid"/>
          </a:ln>
        </c:spPr>
        <c:txPr>
          <a:bodyPr rot="-5400000" vert="horz"/>
          <a:lstStyle/>
          <a:p>
            <a:pPr>
              <a:defRPr sz="1000" b="0">
                <a:solidFill>
                  <a:sysClr val="windowText" lastClr="000000"/>
                </a:solidFill>
                <a:latin typeface="Arial" panose="020B0604020202020204" pitchFamily="34" charset="0"/>
                <a:cs typeface="Arial" panose="020B0604020202020204" pitchFamily="34" charset="0"/>
              </a:defRPr>
            </a:pPr>
            <a:endParaRPr lang="en-US"/>
          </a:p>
        </c:txPr>
        <c:crossAx val="2113244648"/>
        <c:crosses val="autoZero"/>
        <c:auto val="1"/>
        <c:lblAlgn val="ctr"/>
        <c:lblOffset val="0"/>
        <c:tickLblSkip val="3"/>
        <c:tickMarkSkip val="1"/>
        <c:noMultiLvlLbl val="0"/>
      </c:catAx>
      <c:valAx>
        <c:axId val="2113244648"/>
        <c:scaling>
          <c:orientation val="minMax"/>
          <c:max val="20"/>
          <c:min val="0"/>
        </c:scaling>
        <c:delete val="0"/>
        <c:axPos val="l"/>
        <c:majorGridlines>
          <c:spPr>
            <a:ln w="3175">
              <a:solidFill>
                <a:schemeClr val="bg1">
                  <a:lumMod val="75000"/>
                </a:schemeClr>
              </a:solidFill>
              <a:prstDash val="solid"/>
            </a:ln>
          </c:spPr>
        </c:majorGridlines>
        <c:numFmt formatCode="#,##0" sourceLinked="0"/>
        <c:majorTickMark val="out"/>
        <c:minorTickMark val="none"/>
        <c:tickLblPos val="nextTo"/>
        <c:spPr>
          <a:ln w="6350">
            <a:noFill/>
            <a:prstDash val="solid"/>
          </a:ln>
        </c:spPr>
        <c:txPr>
          <a:bodyPr rot="0" vert="horz"/>
          <a:lstStyle/>
          <a:p>
            <a:pPr>
              <a:defRPr sz="1000" b="0">
                <a:solidFill>
                  <a:sysClr val="windowText" lastClr="000000"/>
                </a:solidFill>
                <a:latin typeface="Arial" panose="020B0604020202020204" pitchFamily="34" charset="0"/>
                <a:cs typeface="Arial" panose="020B0604020202020204" pitchFamily="34" charset="0"/>
              </a:defRPr>
            </a:pPr>
            <a:endParaRPr lang="en-US"/>
          </a:p>
        </c:txPr>
        <c:crossAx val="2113239160"/>
        <c:crosses val="autoZero"/>
        <c:crossBetween val="between"/>
        <c:majorUnit val="5"/>
      </c:valAx>
      <c:spPr>
        <a:noFill/>
        <a:ln w="25400">
          <a:noFill/>
        </a:ln>
      </c:spPr>
    </c:plotArea>
    <c:plotVisOnly val="1"/>
    <c:dispBlanksAs val="gap"/>
    <c:showDLblsOverMax val="0"/>
  </c:chart>
  <c:spPr>
    <a:solidFill>
      <a:schemeClr val="bg1"/>
    </a:solidFill>
    <a:ln w="9525">
      <a:noFill/>
    </a:ln>
  </c:spPr>
  <c:txPr>
    <a:bodyPr/>
    <a:lstStyle/>
    <a:p>
      <a:pPr>
        <a:defRPr sz="1100" b="1" i="0" u="none" strike="noStrike" baseline="0">
          <a:solidFill>
            <a:srgbClr val="000000"/>
          </a:solidFill>
          <a:latin typeface="+mn-lt"/>
          <a:ea typeface="Arial"/>
          <a:cs typeface="Arial"/>
        </a:defRPr>
      </a:pPr>
      <a:endParaRPr lang="en-US"/>
    </a:p>
  </c:txPr>
  <c:printSettings>
    <c:headerFooter alignWithMargins="0"/>
    <c:pageMargins b="1" l="0.75" r="0.75" t="1" header="0.5" footer="0.5"/>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1">
  <a:schemeClr val="accent1"/>
</cs:colorStyle>
</file>

<file path=xl/charts/colors18.xml><?xml version="1.0" encoding="utf-8"?>
<cs:colorStyle xmlns:cs="http://schemas.microsoft.com/office/drawing/2012/chartStyle" xmlns:a="http://schemas.openxmlformats.org/drawingml/2006/main" meth="withinLinearReversed" id="21">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2">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Reversed" id="23">
  <a:schemeClr val="accent3"/>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10.png"/><Relationship Id="rId1" Type="http://schemas.openxmlformats.org/officeDocument/2006/relationships/chart" Target="../charts/chart9.xml"/><Relationship Id="rId4" Type="http://schemas.openxmlformats.org/officeDocument/2006/relationships/chart" Target="../charts/chart11.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2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37.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42.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5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hart" Target="../charts/chart34.xml"/></Relationships>
</file>

<file path=xl/drawings/_rels/drawing53.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5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59.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63.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6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71.xml.rels><?xml version="1.0" encoding="UTF-8" standalone="yes"?>
<Relationships xmlns="http://schemas.openxmlformats.org/package/2006/relationships"><Relationship Id="rId8" Type="http://schemas.openxmlformats.org/officeDocument/2006/relationships/chart" Target="../charts/chart52.xml"/><Relationship Id="rId3" Type="http://schemas.openxmlformats.org/officeDocument/2006/relationships/chart" Target="../charts/chart47.xml"/><Relationship Id="rId7" Type="http://schemas.openxmlformats.org/officeDocument/2006/relationships/chart" Target="../charts/chart51.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 Id="rId9" Type="http://schemas.openxmlformats.org/officeDocument/2006/relationships/chart" Target="../charts/chart53.xml"/></Relationships>
</file>

<file path=xl/drawings/_rels/drawing81.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89.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 Id="rId4" Type="http://schemas.openxmlformats.org/officeDocument/2006/relationships/chart" Target="../charts/chart62.xml"/></Relationships>
</file>

<file path=xl/drawings/_rels/drawing94.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96.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98.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4" Type="http://schemas.openxmlformats.org/officeDocument/2006/relationships/chart" Target="../charts/chart68.xml"/></Relationships>
</file>

<file path=xl/drawings/_rels/drawing103.xml.rels><?xml version="1.0" encoding="UTF-8" standalone="yes"?>
<Relationships xmlns="http://schemas.openxmlformats.org/package/2006/relationships"><Relationship Id="rId8" Type="http://schemas.openxmlformats.org/officeDocument/2006/relationships/chart" Target="../charts/chart76.xml"/><Relationship Id="rId3" Type="http://schemas.openxmlformats.org/officeDocument/2006/relationships/chart" Target="../charts/chart71.xml"/><Relationship Id="rId7" Type="http://schemas.openxmlformats.org/officeDocument/2006/relationships/chart" Target="../charts/chart75.xml"/><Relationship Id="rId2" Type="http://schemas.openxmlformats.org/officeDocument/2006/relationships/chart" Target="../charts/chart70.xml"/><Relationship Id="rId1" Type="http://schemas.openxmlformats.org/officeDocument/2006/relationships/chart" Target="../charts/chart69.xml"/><Relationship Id="rId6" Type="http://schemas.openxmlformats.org/officeDocument/2006/relationships/chart" Target="../charts/chart74.xml"/><Relationship Id="rId5" Type="http://schemas.openxmlformats.org/officeDocument/2006/relationships/chart" Target="../charts/chart73.xml"/><Relationship Id="rId10" Type="http://schemas.openxmlformats.org/officeDocument/2006/relationships/chart" Target="../charts/chart78.xml"/><Relationship Id="rId4" Type="http://schemas.openxmlformats.org/officeDocument/2006/relationships/chart" Target="../charts/chart72.xml"/><Relationship Id="rId9" Type="http://schemas.openxmlformats.org/officeDocument/2006/relationships/chart" Target="../charts/chart77.xml"/></Relationships>
</file>

<file path=xl/drawings/_rels/drawing1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16.xml.rels><?xml version="1.0" encoding="UTF-8" standalone="yes"?>
<Relationships xmlns="http://schemas.openxmlformats.org/package/2006/relationships"><Relationship Id="rId2" Type="http://schemas.openxmlformats.org/officeDocument/2006/relationships/chart" Target="../charts/chart83.xml"/><Relationship Id="rId1" Type="http://schemas.openxmlformats.org/officeDocument/2006/relationships/chart" Target="../charts/chart82.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23.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chart" Target="../charts/chart87.xml"/><Relationship Id="rId1" Type="http://schemas.openxmlformats.org/officeDocument/2006/relationships/chart" Target="../charts/chart86.xml"/></Relationships>
</file>

<file path=xl/drawings/_rels/drawing124.xml.rels><?xml version="1.0" encoding="UTF-8" standalone="yes"?>
<Relationships xmlns="http://schemas.openxmlformats.org/package/2006/relationships"><Relationship Id="rId3" Type="http://schemas.openxmlformats.org/officeDocument/2006/relationships/chart" Target="../charts/chart90.xml"/><Relationship Id="rId2" Type="http://schemas.openxmlformats.org/officeDocument/2006/relationships/chart" Target="../charts/chart89.xml"/><Relationship Id="rId1" Type="http://schemas.openxmlformats.org/officeDocument/2006/relationships/chart" Target="../charts/chart88.xml"/></Relationships>
</file>

<file path=xl/drawings/_rels/drawing126.xml.rels><?xml version="1.0" encoding="UTF-8" standalone="yes"?>
<Relationships xmlns="http://schemas.openxmlformats.org/package/2006/relationships"><Relationship Id="rId3" Type="http://schemas.openxmlformats.org/officeDocument/2006/relationships/image" Target="../media/image22.emf"/><Relationship Id="rId2" Type="http://schemas.openxmlformats.org/officeDocument/2006/relationships/image" Target="../media/image21.png"/><Relationship Id="rId1" Type="http://schemas.openxmlformats.org/officeDocument/2006/relationships/chart" Target="../charts/chart91.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28.xml.rels><?xml version="1.0" encoding="UTF-8" standalone="yes"?>
<Relationships xmlns="http://schemas.openxmlformats.org/package/2006/relationships"><Relationship Id="rId1" Type="http://schemas.openxmlformats.org/officeDocument/2006/relationships/chart" Target="../charts/chart9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162560</xdr:rowOff>
    </xdr:from>
    <xdr:to>
      <xdr:col>11</xdr:col>
      <xdr:colOff>269700</xdr:colOff>
      <xdr:row>8</xdr:row>
      <xdr:rowOff>10160</xdr:rowOff>
    </xdr:to>
    <xdr:pic>
      <xdr:nvPicPr>
        <xdr:cNvPr id="8" name="Picture 7" descr="LBNL_Banner.psd">
          <a:extLst>
            <a:ext uri="{FF2B5EF4-FFF2-40B4-BE49-F238E27FC236}">
              <a16:creationId xmlns:a16="http://schemas.microsoft.com/office/drawing/2014/main" id="{E07F9AFC-DD7E-984A-9B88-3DAA8AC888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9227"/>
        <a:stretch/>
      </xdr:blipFill>
      <xdr:spPr bwMode="auto">
        <a:xfrm>
          <a:off x="0" y="162560"/>
          <a:ext cx="7046420" cy="1229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xdr:row>
      <xdr:rowOff>10159</xdr:rowOff>
    </xdr:from>
    <xdr:to>
      <xdr:col>4</xdr:col>
      <xdr:colOff>438710</xdr:colOff>
      <xdr:row>28</xdr:row>
      <xdr:rowOff>142240</xdr:rowOff>
    </xdr:to>
    <xdr:pic>
      <xdr:nvPicPr>
        <xdr:cNvPr id="9" name="Picture 8"/>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910079"/>
          <a:ext cx="2836470" cy="4775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1</xdr:row>
      <xdr:rowOff>141818</xdr:rowOff>
    </xdr:from>
    <xdr:to>
      <xdr:col>9</xdr:col>
      <xdr:colOff>558801</xdr:colOff>
      <xdr:row>22</xdr:row>
      <xdr:rowOff>98837</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836" t="20785" b="21961"/>
        <a:stretch/>
      </xdr:blipFill>
      <xdr:spPr>
        <a:xfrm>
          <a:off x="1" y="324698"/>
          <a:ext cx="5953760" cy="35942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32037</xdr:colOff>
      <xdr:row>1</xdr:row>
      <xdr:rowOff>167986</xdr:rowOff>
    </xdr:from>
    <xdr:to>
      <xdr:col>10</xdr:col>
      <xdr:colOff>12987</xdr:colOff>
      <xdr:row>20</xdr:row>
      <xdr:rowOff>110836</xdr:rowOff>
    </xdr:to>
    <xdr:graphicFrame macro="">
      <xdr:nvGraphicFramePr>
        <xdr:cNvPr id="2" name="Chart 8">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0.67476</cdr:x>
      <cdr:y>0</cdr:y>
    </cdr:from>
    <cdr:to>
      <cdr:x>1</cdr:x>
      <cdr:y>0.06548</cdr:y>
    </cdr:to>
    <cdr:sp macro="" textlink="">
      <cdr:nvSpPr>
        <cdr:cNvPr id="32771" name="Text Box 1027"/>
        <cdr:cNvSpPr txBox="1">
          <a:spLocks xmlns:a="http://schemas.openxmlformats.org/drawingml/2006/main" noChangeArrowheads="1"/>
        </cdr:cNvSpPr>
      </cdr:nvSpPr>
      <cdr:spPr bwMode="auto">
        <a:xfrm xmlns:a="http://schemas.openxmlformats.org/drawingml/2006/main">
          <a:off x="3971925" y="0"/>
          <a:ext cx="1914525" cy="20955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vert="horz" wrap="square" lIns="18288" tIns="18288" rIns="18288" bIns="18288" anchor="b"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Cumulative Total Capacity (GW)</a:t>
          </a:r>
        </a:p>
      </cdr:txBody>
    </cdr:sp>
  </cdr:relSizeAnchor>
  <cdr:relSizeAnchor xmlns:cdr="http://schemas.openxmlformats.org/drawingml/2006/chartDrawing">
    <cdr:from>
      <cdr:x>0.00475</cdr:x>
      <cdr:y>3.12461E-7</cdr:y>
    </cdr:from>
    <cdr:to>
      <cdr:x>0.32848</cdr:x>
      <cdr:y>0.05952</cdr:y>
    </cdr:to>
    <cdr:sp macro="" textlink="">
      <cdr:nvSpPr>
        <cdr:cNvPr id="32772" name="Text Box 1028"/>
        <cdr:cNvSpPr txBox="1">
          <a:spLocks xmlns:a="http://schemas.openxmlformats.org/drawingml/2006/main" noChangeArrowheads="1"/>
        </cdr:cNvSpPr>
      </cdr:nvSpPr>
      <cdr:spPr bwMode="auto">
        <a:xfrm xmlns:a="http://schemas.openxmlformats.org/drawingml/2006/main">
          <a:off x="27945" y="1"/>
          <a:ext cx="1905629" cy="19050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vert="horz" wrap="square" lIns="18288" tIns="18288" rIns="18288" bIns="18288" anchor="t"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Annual Regional Capacity (GW)</a:t>
          </a:r>
        </a:p>
      </cdr:txBody>
    </cdr:sp>
  </cdr:relSizeAnchor>
  <cdr:relSizeAnchor xmlns:cdr="http://schemas.openxmlformats.org/drawingml/2006/chartDrawing">
    <cdr:from>
      <cdr:x>0.77115</cdr:x>
      <cdr:y>0.23214</cdr:y>
    </cdr:from>
    <cdr:to>
      <cdr:x>0.87293</cdr:x>
      <cdr:y>0.29911</cdr:y>
    </cdr:to>
    <cdr:sp macro="" textlink="">
      <cdr:nvSpPr>
        <cdr:cNvPr id="7" name="Text Box 1027"/>
        <cdr:cNvSpPr txBox="1">
          <a:spLocks xmlns:a="http://schemas.openxmlformats.org/drawingml/2006/main" noChangeArrowheads="1"/>
        </cdr:cNvSpPr>
      </cdr:nvSpPr>
      <cdr:spPr bwMode="auto">
        <a:xfrm xmlns:a="http://schemas.openxmlformats.org/drawingml/2006/main">
          <a:off x="4585856" y="742950"/>
          <a:ext cx="605269" cy="21431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horz" wrap="square" lIns="18288" tIns="18288" rIns="18288" bIns="18288" anchor="b"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Total</a:t>
          </a:r>
        </a:p>
      </cdr:txBody>
    </cdr:sp>
  </cdr:relSizeAnchor>
  <cdr:relSizeAnchor xmlns:cdr="http://schemas.openxmlformats.org/drawingml/2006/chartDrawing">
    <cdr:from>
      <cdr:x>0.8572</cdr:x>
      <cdr:y>0.28087</cdr:y>
    </cdr:from>
    <cdr:to>
      <cdr:x>0.88882</cdr:x>
      <cdr:y>0.30865</cdr:y>
    </cdr:to>
    <cdr:cxnSp macro="">
      <cdr:nvCxnSpPr>
        <cdr:cNvPr id="19" name="Straight Connector 18">
          <a:extLst xmlns:a="http://schemas.openxmlformats.org/drawingml/2006/main">
            <a:ext uri="{FF2B5EF4-FFF2-40B4-BE49-F238E27FC236}">
              <a16:creationId xmlns:a16="http://schemas.microsoft.com/office/drawing/2014/main" id="{17C3D113-0617-47AF-8167-59AC6AC85942}"/>
            </a:ext>
          </a:extLst>
        </cdr:cNvPr>
        <cdr:cNvCxnSpPr/>
      </cdr:nvCxnSpPr>
      <cdr:spPr>
        <a:xfrm xmlns:a="http://schemas.openxmlformats.org/drawingml/2006/main">
          <a:off x="5097583" y="898909"/>
          <a:ext cx="188037" cy="88907"/>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0</xdr:col>
      <xdr:colOff>7620</xdr:colOff>
      <xdr:row>2</xdr:row>
      <xdr:rowOff>6350</xdr:rowOff>
    </xdr:from>
    <xdr:to>
      <xdr:col>12</xdr:col>
      <xdr:colOff>38100</xdr:colOff>
      <xdr:row>19</xdr:row>
      <xdr:rowOff>97790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50800</xdr:colOff>
      <xdr:row>1</xdr:row>
      <xdr:rowOff>167640</xdr:rowOff>
    </xdr:from>
    <xdr:to>
      <xdr:col>6</xdr:col>
      <xdr:colOff>650240</xdr:colOff>
      <xdr:row>19</xdr:row>
      <xdr:rowOff>76200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27940</xdr:colOff>
      <xdr:row>2</xdr:row>
      <xdr:rowOff>50800</xdr:rowOff>
    </xdr:from>
    <xdr:to>
      <xdr:col>7</xdr:col>
      <xdr:colOff>271780</xdr:colOff>
      <xdr:row>19</xdr:row>
      <xdr:rowOff>142240</xdr:rowOff>
    </xdr:to>
    <xdr:graphicFrame macro="">
      <xdr:nvGraphicFramePr>
        <xdr:cNvPr id="2" name="Chart 1040">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0.00385</cdr:x>
      <cdr:y>0.00952</cdr:y>
    </cdr:from>
    <cdr:to>
      <cdr:x>0.55598</cdr:x>
      <cdr:y>0.07302</cdr:y>
    </cdr:to>
    <cdr:sp macro="" textlink="">
      <cdr:nvSpPr>
        <cdr:cNvPr id="2" name="TextBox 1"/>
        <cdr:cNvSpPr txBox="1"/>
      </cdr:nvSpPr>
      <cdr:spPr>
        <a:xfrm xmlns:a="http://schemas.openxmlformats.org/drawingml/2006/main">
          <a:off x="22860" y="30480"/>
          <a:ext cx="3281680" cy="2032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anose="020B0604020202020204" pitchFamily="34" charset="0"/>
              <a:ea typeface="+mn-ea"/>
              <a:cs typeface="Arial" panose="020B0604020202020204" pitchFamily="34" charset="0"/>
            </a:rPr>
            <a:t>Wind as Percentage of Total Generation in 2019</a:t>
          </a:r>
          <a:endParaRPr lang="en-US" sz="1000">
            <a:effectLst/>
            <a:latin typeface="Arial" panose="020B0604020202020204" pitchFamily="34" charset="0"/>
            <a:cs typeface="Arial" panose="020B0604020202020204" pitchFamily="34" charset="0"/>
          </a:endParaRPr>
        </a:p>
        <a:p xmlns:a="http://schemas.openxmlformats.org/drawingml/2006/main">
          <a:endParaRPr lang="en-US" sz="1000">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0</xdr:col>
      <xdr:colOff>30480</xdr:colOff>
      <xdr:row>29</xdr:row>
      <xdr:rowOff>103424</xdr:rowOff>
    </xdr:from>
    <xdr:to>
      <xdr:col>10</xdr:col>
      <xdr:colOff>568959</xdr:colOff>
      <xdr:row>56</xdr:row>
      <xdr:rowOff>55709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 y="5122464"/>
          <a:ext cx="6085839" cy="4615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30480</xdr:colOff>
      <xdr:row>3</xdr:row>
      <xdr:rowOff>33019</xdr:rowOff>
    </xdr:from>
    <xdr:to>
      <xdr:col>3</xdr:col>
      <xdr:colOff>660400</xdr:colOff>
      <xdr:row>21</xdr:row>
      <xdr:rowOff>124459</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xdr:row>
      <xdr:rowOff>38100</xdr:rowOff>
    </xdr:from>
    <xdr:to>
      <xdr:col>7</xdr:col>
      <xdr:colOff>689806</xdr:colOff>
      <xdr:row>24</xdr:row>
      <xdr:rowOff>45720</xdr:rowOff>
    </xdr:to>
    <xdr:pic>
      <xdr:nvPicPr>
        <xdr:cNvPr id="3" name="Picture 2"/>
        <xdr:cNvPicPr>
          <a:picLocks noChangeAspect="1"/>
        </xdr:cNvPicPr>
      </xdr:nvPicPr>
      <xdr:blipFill rotWithShape="1">
        <a:blip xmlns:r="http://schemas.openxmlformats.org/officeDocument/2006/relationships" r:embed="rId2"/>
        <a:srcRect l="5357" t="14881" r="3174" b="6746"/>
        <a:stretch/>
      </xdr:blipFill>
      <xdr:spPr>
        <a:xfrm>
          <a:off x="6416040" y="571500"/>
          <a:ext cx="4149286" cy="3528060"/>
        </a:xfrm>
        <a:prstGeom prst="rect">
          <a:avLst/>
        </a:prstGeom>
      </xdr:spPr>
    </xdr:pic>
    <xdr:clientData/>
  </xdr:twoCellAnchor>
  <xdr:twoCellAnchor editAs="oneCell">
    <xdr:from>
      <xdr:col>8</xdr:col>
      <xdr:colOff>0</xdr:colOff>
      <xdr:row>3</xdr:row>
      <xdr:rowOff>50800</xdr:rowOff>
    </xdr:from>
    <xdr:to>
      <xdr:col>11</xdr:col>
      <xdr:colOff>359359</xdr:colOff>
      <xdr:row>24</xdr:row>
      <xdr:rowOff>58420</xdr:rowOff>
    </xdr:to>
    <xdr:pic>
      <xdr:nvPicPr>
        <xdr:cNvPr id="4" name="Picture 3"/>
        <xdr:cNvPicPr>
          <a:picLocks noChangeAspect="1"/>
        </xdr:cNvPicPr>
      </xdr:nvPicPr>
      <xdr:blipFill rotWithShape="1">
        <a:blip xmlns:r="http://schemas.openxmlformats.org/officeDocument/2006/relationships" r:embed="rId3"/>
        <a:srcRect l="6054" t="13889" r="2777" b="5982"/>
        <a:stretch/>
      </xdr:blipFill>
      <xdr:spPr>
        <a:xfrm>
          <a:off x="11338560" y="584200"/>
          <a:ext cx="4047439" cy="3528060"/>
        </a:xfrm>
        <a:prstGeom prst="rect">
          <a:avLst/>
        </a:prstGeom>
      </xdr:spPr>
    </xdr:pic>
    <xdr:clientData/>
  </xdr:twoCellAnchor>
</xdr:wsDr>
</file>

<file path=xl/drawings/drawing11.xml><?xml version="1.0" encoding="utf-8"?>
<c:userShapes xmlns:c="http://schemas.openxmlformats.org/drawingml/2006/chart">
  <cdr:relSizeAnchor xmlns:cdr="http://schemas.openxmlformats.org/drawingml/2006/chartDrawing">
    <cdr:from>
      <cdr:x>0.84523</cdr:x>
      <cdr:y>0.19921</cdr:y>
    </cdr:from>
    <cdr:to>
      <cdr:x>0.92899</cdr:x>
      <cdr:y>0.27223</cdr:y>
    </cdr:to>
    <cdr:sp macro="" textlink="">
      <cdr:nvSpPr>
        <cdr:cNvPr id="2" name="TextBox 1"/>
        <cdr:cNvSpPr txBox="1"/>
      </cdr:nvSpPr>
      <cdr:spPr>
        <a:xfrm xmlns:a="http://schemas.openxmlformats.org/drawingml/2006/main">
          <a:off x="4997948" y="637536"/>
          <a:ext cx="495283" cy="23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solidFill>
                <a:schemeClr val="accent3">
                  <a:lumMod val="75000"/>
                </a:schemeClr>
              </a:solidFill>
              <a:latin typeface="Arial" panose="020B0604020202020204" pitchFamily="34" charset="0"/>
              <a:cs typeface="Arial" panose="020B0604020202020204" pitchFamily="34" charset="0"/>
            </a:rPr>
            <a:t>Wind</a:t>
          </a:r>
        </a:p>
      </cdr:txBody>
    </cdr:sp>
  </cdr:relSizeAnchor>
  <cdr:relSizeAnchor xmlns:cdr="http://schemas.openxmlformats.org/drawingml/2006/chartDrawing">
    <cdr:from>
      <cdr:x>0.58293</cdr:x>
      <cdr:y>0.72699</cdr:y>
    </cdr:from>
    <cdr:to>
      <cdr:x>0.76412</cdr:x>
      <cdr:y>0.79365</cdr:y>
    </cdr:to>
    <cdr:sp macro="" textlink="">
      <cdr:nvSpPr>
        <cdr:cNvPr id="3" name="TextBox 1"/>
        <cdr:cNvSpPr txBox="1"/>
      </cdr:nvSpPr>
      <cdr:spPr>
        <a:xfrm xmlns:a="http://schemas.openxmlformats.org/drawingml/2006/main">
          <a:off x="3446962" y="2326654"/>
          <a:ext cx="1071399" cy="2133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2">
                  <a:lumMod val="40000"/>
                  <a:lumOff val="60000"/>
                </a:schemeClr>
              </a:solidFill>
              <a:latin typeface="Arial" panose="020B0604020202020204" pitchFamily="34" charset="0"/>
              <a:cs typeface="Arial" panose="020B0604020202020204" pitchFamily="34" charset="0"/>
            </a:rPr>
            <a:t>Fossil</a:t>
          </a:r>
        </a:p>
      </cdr:txBody>
    </cdr:sp>
  </cdr:relSizeAnchor>
  <cdr:relSizeAnchor xmlns:cdr="http://schemas.openxmlformats.org/drawingml/2006/chartDrawing">
    <cdr:from>
      <cdr:x>0.85128</cdr:x>
      <cdr:y>0.70396</cdr:y>
    </cdr:from>
    <cdr:to>
      <cdr:x>1</cdr:x>
      <cdr:y>0.76508</cdr:y>
    </cdr:to>
    <cdr:sp macro="" textlink="">
      <cdr:nvSpPr>
        <cdr:cNvPr id="4" name="TextBox 1"/>
        <cdr:cNvSpPr txBox="1"/>
      </cdr:nvSpPr>
      <cdr:spPr>
        <a:xfrm xmlns:a="http://schemas.openxmlformats.org/drawingml/2006/main">
          <a:off x="5033721" y="2252966"/>
          <a:ext cx="879399" cy="1956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bg2">
                  <a:lumMod val="50000"/>
                </a:schemeClr>
              </a:solidFill>
              <a:latin typeface="Arial" panose="020B0604020202020204" pitchFamily="34" charset="0"/>
              <a:cs typeface="Arial" panose="020B0604020202020204" pitchFamily="34" charset="0"/>
            </a:rPr>
            <a:t>Storage</a:t>
          </a:r>
        </a:p>
      </cdr:txBody>
    </cdr:sp>
  </cdr:relSizeAnchor>
  <cdr:relSizeAnchor xmlns:cdr="http://schemas.openxmlformats.org/drawingml/2006/chartDrawing">
    <cdr:from>
      <cdr:x>0.73642</cdr:x>
      <cdr:y>0.78924</cdr:y>
    </cdr:from>
    <cdr:to>
      <cdr:x>0.82018</cdr:x>
      <cdr:y>0.86226</cdr:y>
    </cdr:to>
    <cdr:sp macro="" textlink="">
      <cdr:nvSpPr>
        <cdr:cNvPr id="5" name="TextBox 1"/>
        <cdr:cNvSpPr txBox="1"/>
      </cdr:nvSpPr>
      <cdr:spPr>
        <a:xfrm xmlns:a="http://schemas.openxmlformats.org/drawingml/2006/main">
          <a:off x="4251689" y="2417637"/>
          <a:ext cx="483582" cy="22367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6"/>
              </a:solidFill>
              <a:latin typeface="Arial" panose="020B0604020202020204" pitchFamily="34" charset="0"/>
              <a:cs typeface="Arial" panose="020B0604020202020204" pitchFamily="34" charset="0"/>
            </a:rPr>
            <a:t>PV</a:t>
          </a:r>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126997</xdr:colOff>
      <xdr:row>4</xdr:row>
      <xdr:rowOff>162559</xdr:rowOff>
    </xdr:from>
    <xdr:to>
      <xdr:col>10</xdr:col>
      <xdr:colOff>252341</xdr:colOff>
      <xdr:row>11</xdr:row>
      <xdr:rowOff>60960</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2534917" y="894079"/>
          <a:ext cx="5317104" cy="3439161"/>
          <a:chOff x="2727965" y="836813"/>
          <a:chExt cx="5037069" cy="3601424"/>
        </a:xfrm>
      </xdr:grpSpPr>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2727965" y="836813"/>
          <a:ext cx="5037069" cy="3601424"/>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4" name="Straight Connector 3">
            <a:extLst>
              <a:ext uri="{FF2B5EF4-FFF2-40B4-BE49-F238E27FC236}">
                <a16:creationId xmlns:a16="http://schemas.microsoft.com/office/drawing/2014/main" id="{00000000-0008-0000-0A00-000004000000}"/>
              </a:ext>
            </a:extLst>
          </xdr:cNvPr>
          <xdr:cNvCxnSpPr/>
        </xdr:nvCxnSpPr>
        <xdr:spPr>
          <a:xfrm flipV="1">
            <a:off x="2788962" y="1165701"/>
            <a:ext cx="4655501" cy="446"/>
          </a:xfrm>
          <a:prstGeom prst="line">
            <a:avLst/>
          </a:prstGeom>
          <a:ln w="3175">
            <a:solidFill>
              <a:schemeClr val="bg1">
                <a:lumMod val="75000"/>
              </a:schemeClr>
            </a:solidFill>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204880</xdr:colOff>
      <xdr:row>18</xdr:row>
      <xdr:rowOff>63499</xdr:rowOff>
    </xdr:from>
    <xdr:to>
      <xdr:col>9</xdr:col>
      <xdr:colOff>514162</xdr:colOff>
      <xdr:row>21</xdr:row>
      <xdr:rowOff>53340</xdr:rowOff>
    </xdr:to>
    <xdr:grpSp>
      <xdr:nvGrpSpPr>
        <xdr:cNvPr id="5" name="Group 4">
          <a:extLst>
            <a:ext uri="{FF2B5EF4-FFF2-40B4-BE49-F238E27FC236}">
              <a16:creationId xmlns:a16="http://schemas.microsoft.com/office/drawing/2014/main" id="{00000000-0008-0000-0A00-000005000000}"/>
            </a:ext>
          </a:extLst>
        </xdr:cNvPr>
        <xdr:cNvGrpSpPr/>
      </xdr:nvGrpSpPr>
      <xdr:grpSpPr>
        <a:xfrm>
          <a:off x="2612800" y="5560059"/>
          <a:ext cx="4876202" cy="1320801"/>
          <a:chOff x="2716305" y="5763564"/>
          <a:chExt cx="4576482" cy="1157677"/>
        </a:xfrm>
      </xdr:grpSpPr>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2716305" y="5763564"/>
          <a:ext cx="4576482" cy="1157677"/>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7" name="Straight Connector 6">
            <a:extLst>
              <a:ext uri="{FF2B5EF4-FFF2-40B4-BE49-F238E27FC236}">
                <a16:creationId xmlns:a16="http://schemas.microsoft.com/office/drawing/2014/main" id="{00000000-0008-0000-0A00-000007000000}"/>
              </a:ext>
            </a:extLst>
          </xdr:cNvPr>
          <xdr:cNvCxnSpPr/>
        </xdr:nvCxnSpPr>
        <xdr:spPr>
          <a:xfrm>
            <a:off x="2857017" y="6067425"/>
            <a:ext cx="4305300" cy="9526"/>
          </a:xfrm>
          <a:prstGeom prst="line">
            <a:avLst/>
          </a:prstGeom>
          <a:ln w="3175">
            <a:solidFill>
              <a:schemeClr val="bg1">
                <a:lumMod val="75000"/>
              </a:schemeClr>
            </a:solidFill>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88900</xdr:rowOff>
    </xdr:from>
    <xdr:to>
      <xdr:col>7</xdr:col>
      <xdr:colOff>883920</xdr:colOff>
      <xdr:row>17</xdr:row>
      <xdr:rowOff>25400</xdr:rowOff>
    </xdr:to>
    <xdr:pic>
      <xdr:nvPicPr>
        <xdr:cNvPr id="2" name="Picture 1"/>
        <xdr:cNvPicPr>
          <a:picLocks noChangeAspect="1"/>
        </xdr:cNvPicPr>
      </xdr:nvPicPr>
      <xdr:blipFill rotWithShape="1">
        <a:blip xmlns:r="http://schemas.openxmlformats.org/officeDocument/2006/relationships" r:embed="rId1"/>
        <a:srcRect t="19098" b="10417"/>
        <a:stretch/>
      </xdr:blipFill>
      <xdr:spPr>
        <a:xfrm>
          <a:off x="0" y="271780"/>
          <a:ext cx="8214360" cy="2618740"/>
        </a:xfrm>
        <a:prstGeom prst="rect">
          <a:avLst/>
        </a:prstGeom>
      </xdr:spPr>
    </xdr:pic>
    <xdr:clientData/>
  </xdr:twoCellAnchor>
  <xdr:twoCellAnchor editAs="oneCell">
    <xdr:from>
      <xdr:col>8</xdr:col>
      <xdr:colOff>76200</xdr:colOff>
      <xdr:row>1</xdr:row>
      <xdr:rowOff>76200</xdr:rowOff>
    </xdr:from>
    <xdr:to>
      <xdr:col>17</xdr:col>
      <xdr:colOff>33020</xdr:colOff>
      <xdr:row>17</xdr:row>
      <xdr:rowOff>25400</xdr:rowOff>
    </xdr:to>
    <xdr:pic>
      <xdr:nvPicPr>
        <xdr:cNvPr id="3" name="Picture 2"/>
        <xdr:cNvPicPr>
          <a:picLocks noChangeAspect="1"/>
        </xdr:cNvPicPr>
      </xdr:nvPicPr>
      <xdr:blipFill rotWithShape="1">
        <a:blip xmlns:r="http://schemas.openxmlformats.org/officeDocument/2006/relationships" r:embed="rId2"/>
        <a:srcRect t="18750" b="10417"/>
        <a:stretch/>
      </xdr:blipFill>
      <xdr:spPr>
        <a:xfrm>
          <a:off x="8328660" y="259080"/>
          <a:ext cx="8255000" cy="26314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xdr:row>
      <xdr:rowOff>28258</xdr:rowOff>
    </xdr:from>
    <xdr:to>
      <xdr:col>11</xdr:col>
      <xdr:colOff>132080</xdr:colOff>
      <xdr:row>20</xdr:row>
      <xdr:rowOff>143828</xdr:rowOff>
    </xdr:to>
    <xdr:grpSp>
      <xdr:nvGrpSpPr>
        <xdr:cNvPr id="5" name="Group 4"/>
        <xdr:cNvGrpSpPr/>
      </xdr:nvGrpSpPr>
      <xdr:grpSpPr>
        <a:xfrm>
          <a:off x="0" y="368618"/>
          <a:ext cx="5943600" cy="2960370"/>
          <a:chOff x="0" y="383858"/>
          <a:chExt cx="5963920" cy="3224530"/>
        </a:xfrm>
      </xdr:grpSpPr>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383858"/>
          <a:ext cx="5963920" cy="322453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4" name="Straight Arrow Connector 3">
            <a:extLst>
              <a:ext uri="{FF2B5EF4-FFF2-40B4-BE49-F238E27FC236}">
                <a16:creationId xmlns:a16="http://schemas.microsoft.com/office/drawing/2014/main" id="{14E732A0-32B2-4132-BBC9-71ED7F1F7D3B}"/>
              </a:ext>
            </a:extLst>
          </xdr:cNvPr>
          <xdr:cNvCxnSpPr/>
        </xdr:nvCxnSpPr>
        <xdr:spPr bwMode="auto">
          <a:xfrm>
            <a:off x="1645920" y="1290320"/>
            <a:ext cx="162560" cy="457200"/>
          </a:xfrm>
          <a:prstGeom prst="straightConnector1">
            <a:avLst/>
          </a:prstGeom>
          <a:solidFill>
            <a:srgbClr val="FFFFFF"/>
          </a:solidFill>
          <a:ln w="9525" cap="flat" cmpd="sng" algn="ctr">
            <a:solidFill>
              <a:schemeClr val="bg1">
                <a:lumMod val="50000"/>
              </a:schemeClr>
            </a:solidFill>
            <a:prstDash val="solid"/>
            <a:round/>
            <a:headEnd type="none" w="med" len="lg"/>
            <a:tailEnd type="stealth"/>
          </a:ln>
          <a:effectLst/>
        </xdr:spPr>
      </xdr:cxnSp>
    </xdr:grpSp>
    <xdr:clientData/>
  </xdr:twoCellAnchor>
</xdr:wsDr>
</file>

<file path=xl/drawings/drawing15.xml><?xml version="1.0" encoding="utf-8"?>
<c:userShapes xmlns:c="http://schemas.openxmlformats.org/drawingml/2006/chart">
  <cdr:relSizeAnchor xmlns:cdr="http://schemas.openxmlformats.org/drawingml/2006/chartDrawing">
    <cdr:from>
      <cdr:x>0.24909</cdr:x>
      <cdr:y>0.20377</cdr:y>
    </cdr:from>
    <cdr:to>
      <cdr:x>0.82922</cdr:x>
      <cdr:y>0.2871</cdr:y>
    </cdr:to>
    <cdr:sp macro="" textlink="">
      <cdr:nvSpPr>
        <cdr:cNvPr id="2" name="TextBox 1"/>
        <cdr:cNvSpPr txBox="1"/>
      </cdr:nvSpPr>
      <cdr:spPr>
        <a:xfrm xmlns:a="http://schemas.openxmlformats.org/drawingml/2006/main">
          <a:off x="1480497" y="652141"/>
          <a:ext cx="3448061" cy="266689"/>
        </a:xfrm>
        <a:prstGeom xmlns:a="http://schemas.openxmlformats.org/drawingml/2006/main" prst="rect">
          <a:avLst/>
        </a:prstGeom>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i="1">
              <a:latin typeface="Arial" panose="020B0604020202020204" pitchFamily="34" charset="0"/>
              <a:cs typeface="Arial" panose="020B0604020202020204" pitchFamily="34" charset="0"/>
            </a:rPr>
            <a:t>Hatched portion indicates the amount paired</a:t>
          </a:r>
          <a:r>
            <a:rPr lang="en-US" sz="1000" i="1" baseline="0">
              <a:latin typeface="Arial" panose="020B0604020202020204" pitchFamily="34" charset="0"/>
              <a:cs typeface="Arial" panose="020B0604020202020204" pitchFamily="34" charset="0"/>
            </a:rPr>
            <a:t> with storage</a:t>
          </a:r>
          <a:endParaRPr lang="en-US" sz="1000" i="1">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0.1883</cdr:x>
      <cdr:y>0.26851</cdr:y>
    </cdr:from>
    <cdr:to>
      <cdr:x>0.26235</cdr:x>
      <cdr:y>0.52083</cdr:y>
    </cdr:to>
    <cdr:cxnSp macro="">
      <cdr:nvCxnSpPr>
        <cdr:cNvPr id="7" name="Straight Arrow Connector 6">
          <a:extLst xmlns:a="http://schemas.openxmlformats.org/drawingml/2006/main">
            <a:ext uri="{FF2B5EF4-FFF2-40B4-BE49-F238E27FC236}">
              <a16:creationId xmlns:a16="http://schemas.microsoft.com/office/drawing/2014/main" id="{14E732A0-32B2-4132-BBC9-71ED7F1F7D3B}"/>
            </a:ext>
          </a:extLst>
        </cdr:cNvPr>
        <cdr:cNvCxnSpPr/>
      </cdr:nvCxnSpPr>
      <cdr:spPr bwMode="auto">
        <a:xfrm xmlns:a="http://schemas.openxmlformats.org/drawingml/2006/main" flipH="1">
          <a:off x="1123006" y="865822"/>
          <a:ext cx="441634" cy="813610"/>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chemeClr val="bg1">
              <a:lumMod val="50000"/>
            </a:schemeClr>
          </a:solidFill>
          <a:prstDash val="solid"/>
          <a:round/>
          <a:headEnd type="none" w="med" len="lg"/>
          <a:tailEnd type="stealth"/>
        </a:ln>
        <a:effectLst xmlns:a="http://schemas.openxmlformats.org/drawingml/2006/main"/>
      </cdr:spPr>
    </cdr:cxnSp>
  </cdr:relSizeAnchor>
  <cdr:relSizeAnchor xmlns:cdr="http://schemas.openxmlformats.org/drawingml/2006/chartDrawing">
    <cdr:from>
      <cdr:x>0</cdr:x>
      <cdr:y>0</cdr:y>
    </cdr:from>
    <cdr:to>
      <cdr:x>0.38675</cdr:x>
      <cdr:y>0.06984</cdr:y>
    </cdr:to>
    <cdr:sp macro="" textlink="">
      <cdr:nvSpPr>
        <cdr:cNvPr id="5" name="TextBox 1"/>
        <cdr:cNvSpPr txBox="1"/>
      </cdr:nvSpPr>
      <cdr:spPr>
        <a:xfrm xmlns:a="http://schemas.openxmlformats.org/drawingml/2006/main">
          <a:off x="0" y="0"/>
          <a:ext cx="2298700" cy="223520"/>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i="0">
              <a:latin typeface="Arial" panose="020B0604020202020204" pitchFamily="34" charset="0"/>
              <a:cs typeface="Arial" panose="020B0604020202020204" pitchFamily="34" charset="0"/>
            </a:rPr>
            <a:t>Capacity in Queues at Year-End (GW)</a:t>
          </a:r>
        </a:p>
      </cdr:txBody>
    </cdr:sp>
  </cdr:relSizeAnchor>
  <cdr:relSizeAnchor xmlns:cdr="http://schemas.openxmlformats.org/drawingml/2006/chartDrawing">
    <cdr:from>
      <cdr:x>0.18162</cdr:x>
      <cdr:y>0.21984</cdr:y>
    </cdr:from>
    <cdr:to>
      <cdr:x>0.25406</cdr:x>
      <cdr:y>0.23294</cdr:y>
    </cdr:to>
    <cdr:cxnSp macro="">
      <cdr:nvCxnSpPr>
        <cdr:cNvPr id="38" name="Straight Arrow Connector 37">
          <a:extLst xmlns:a="http://schemas.openxmlformats.org/drawingml/2006/main">
            <a:ext uri="{FF2B5EF4-FFF2-40B4-BE49-F238E27FC236}">
              <a16:creationId xmlns:a16="http://schemas.microsoft.com/office/drawing/2014/main" id="{63335333-7B17-4B72-AEFC-0148B529F044}"/>
            </a:ext>
          </a:extLst>
        </cdr:cNvPr>
        <cdr:cNvCxnSpPr/>
      </cdr:nvCxnSpPr>
      <cdr:spPr bwMode="auto">
        <a:xfrm xmlns:a="http://schemas.openxmlformats.org/drawingml/2006/main" flipH="1" flipV="1">
          <a:off x="1079500" y="703580"/>
          <a:ext cx="430530" cy="41910"/>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chemeClr val="bg1">
              <a:lumMod val="50000"/>
            </a:schemeClr>
          </a:solidFill>
          <a:prstDash val="solid"/>
          <a:round/>
          <a:headEnd type="none" w="med" len="lg"/>
          <a:tailEnd type="stealth"/>
        </a:ln>
        <a:effectLst xmlns:a="http://schemas.openxmlformats.org/drawingml/2006/main"/>
      </cdr:spPr>
    </cdr:cxnSp>
  </cdr:relSizeAnchor>
</c:userShapes>
</file>

<file path=xl/drawings/drawing16.xml><?xml version="1.0" encoding="utf-8"?>
<xdr:wsDr xmlns:xdr="http://schemas.openxmlformats.org/drawingml/2006/spreadsheetDrawing" xmlns:a="http://schemas.openxmlformats.org/drawingml/2006/main">
  <xdr:twoCellAnchor editAs="oneCell">
    <xdr:from>
      <xdr:col>0</xdr:col>
      <xdr:colOff>19050</xdr:colOff>
      <xdr:row>1</xdr:row>
      <xdr:rowOff>161925</xdr:rowOff>
    </xdr:from>
    <xdr:to>
      <xdr:col>10</xdr:col>
      <xdr:colOff>210313</xdr:colOff>
      <xdr:row>21</xdr:row>
      <xdr:rowOff>123825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114" t="1875" r="1989" b="4376"/>
        <a:stretch/>
      </xdr:blipFill>
      <xdr:spPr>
        <a:xfrm>
          <a:off x="19050" y="342900"/>
          <a:ext cx="7392163" cy="33909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28575</xdr:colOff>
      <xdr:row>2</xdr:row>
      <xdr:rowOff>0</xdr:rowOff>
    </xdr:from>
    <xdr:to>
      <xdr:col>4</xdr:col>
      <xdr:colOff>185737</xdr:colOff>
      <xdr:row>20</xdr:row>
      <xdr:rowOff>57150</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333375</xdr:colOff>
      <xdr:row>2</xdr:row>
      <xdr:rowOff>152399</xdr:rowOff>
    </xdr:from>
    <xdr:to>
      <xdr:col>16</xdr:col>
      <xdr:colOff>350683</xdr:colOff>
      <xdr:row>21</xdr:row>
      <xdr:rowOff>85724</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1782" t="3034" r="9425"/>
        <a:stretch/>
      </xdr:blipFill>
      <xdr:spPr>
        <a:xfrm>
          <a:off x="10353675" y="504824"/>
          <a:ext cx="3598708" cy="3171825"/>
        </a:xfrm>
        <a:prstGeom prst="rect">
          <a:avLst/>
        </a:prstGeom>
      </xdr:spPr>
    </xdr:pic>
    <xdr:clientData/>
  </xdr:twoCellAnchor>
  <xdr:twoCellAnchor>
    <xdr:from>
      <xdr:col>5</xdr:col>
      <xdr:colOff>239395</xdr:colOff>
      <xdr:row>2</xdr:row>
      <xdr:rowOff>116840</xdr:rowOff>
    </xdr:from>
    <xdr:to>
      <xdr:col>11</xdr:col>
      <xdr:colOff>294638</xdr:colOff>
      <xdr:row>19</xdr:row>
      <xdr:rowOff>34290</xdr:rowOff>
    </xdr:to>
    <xdr:grpSp>
      <xdr:nvGrpSpPr>
        <xdr:cNvPr id="7" name="Group 6">
          <a:extLst>
            <a:ext uri="{FF2B5EF4-FFF2-40B4-BE49-F238E27FC236}">
              <a16:creationId xmlns:a16="http://schemas.microsoft.com/office/drawing/2014/main" id="{00000000-0008-0000-0E00-000007000000}"/>
            </a:ext>
          </a:extLst>
        </xdr:cNvPr>
        <xdr:cNvGrpSpPr/>
      </xdr:nvGrpSpPr>
      <xdr:grpSpPr>
        <a:xfrm>
          <a:off x="3678555" y="457200"/>
          <a:ext cx="5739763" cy="2599690"/>
          <a:chOff x="3600450" y="4210050"/>
          <a:chExt cx="6087946" cy="2814320"/>
        </a:xfrm>
        <a:solidFill>
          <a:schemeClr val="bg1"/>
        </a:solidFill>
      </xdr:grpSpPr>
      <xdr:graphicFrame macro="">
        <xdr:nvGraphicFramePr>
          <xdr:cNvPr id="4" name="Chart 3">
            <a:extLst>
              <a:ext uri="{FF2B5EF4-FFF2-40B4-BE49-F238E27FC236}">
                <a16:creationId xmlns:a16="http://schemas.microsoft.com/office/drawing/2014/main" id="{00000000-0008-0000-0E00-000004000000}"/>
              </a:ext>
            </a:extLst>
          </xdr:cNvPr>
          <xdr:cNvGraphicFramePr>
            <a:graphicFrameLocks/>
          </xdr:cNvGraphicFramePr>
        </xdr:nvGraphicFramePr>
        <xdr:xfrm>
          <a:off x="3600450" y="4210050"/>
          <a:ext cx="3220720" cy="28143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0000000-0008-0000-0E00-000005000000}"/>
              </a:ext>
            </a:extLst>
          </xdr:cNvPr>
          <xdr:cNvGraphicFramePr>
            <a:graphicFrameLocks/>
          </xdr:cNvGraphicFramePr>
        </xdr:nvGraphicFramePr>
        <xdr:xfrm>
          <a:off x="6467676" y="4210050"/>
          <a:ext cx="3220720" cy="281432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18.xml><?xml version="1.0" encoding="utf-8"?>
<c:userShapes xmlns:c="http://schemas.openxmlformats.org/drawingml/2006/chart">
  <cdr:relSizeAnchor xmlns:cdr="http://schemas.openxmlformats.org/drawingml/2006/chartDrawing">
    <cdr:from>
      <cdr:x>0</cdr:x>
      <cdr:y>0</cdr:y>
    </cdr:from>
    <cdr:to>
      <cdr:x>0.75635</cdr:x>
      <cdr:y>0.08036</cdr:y>
    </cdr:to>
    <cdr:sp macro="" textlink="">
      <cdr:nvSpPr>
        <cdr:cNvPr id="2" name="TextBox 1"/>
        <cdr:cNvSpPr txBox="1"/>
      </cdr:nvSpPr>
      <cdr:spPr>
        <a:xfrm xmlns:a="http://schemas.openxmlformats.org/drawingml/2006/main">
          <a:off x="0" y="0"/>
          <a:ext cx="2409825" cy="257175"/>
        </a:xfrm>
        <a:prstGeom xmlns:a="http://schemas.openxmlformats.org/drawingml/2006/main" prst="rect">
          <a:avLst/>
        </a:prstGeom>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a:solidFill>
                <a:sysClr val="windowText" lastClr="000000"/>
              </a:solidFill>
              <a:latin typeface="Arial" panose="020B0604020202020204" pitchFamily="34" charset="0"/>
              <a:cs typeface="Arial" panose="020B0604020202020204" pitchFamily="34" charset="0"/>
            </a:rPr>
            <a:t>Capacity in Queues at end</a:t>
          </a:r>
          <a:r>
            <a:rPr lang="en-US" sz="1000" baseline="0">
              <a:solidFill>
                <a:sysClr val="windowText" lastClr="000000"/>
              </a:solidFill>
              <a:latin typeface="Arial" panose="020B0604020202020204" pitchFamily="34" charset="0"/>
              <a:cs typeface="Arial" panose="020B0604020202020204" pitchFamily="34" charset="0"/>
            </a:rPr>
            <a:t> of 2019</a:t>
          </a:r>
          <a:r>
            <a:rPr lang="en-US" sz="1000">
              <a:solidFill>
                <a:sysClr val="windowText" lastClr="000000"/>
              </a:solidFill>
              <a:latin typeface="Arial" panose="020B0604020202020204" pitchFamily="34" charset="0"/>
              <a:cs typeface="Arial" panose="020B0604020202020204" pitchFamily="34" charset="0"/>
            </a:rPr>
            <a:t> (GW)</a:t>
          </a:r>
        </a:p>
      </cdr:txBody>
    </cdr:sp>
  </cdr:relSizeAnchor>
  <cdr:relSizeAnchor xmlns:cdr="http://schemas.openxmlformats.org/drawingml/2006/chartDrawing">
    <cdr:from>
      <cdr:x>0.16101</cdr:x>
      <cdr:y>0.63588</cdr:y>
    </cdr:from>
    <cdr:to>
      <cdr:x>0.30506</cdr:x>
      <cdr:y>0.69448</cdr:y>
    </cdr:to>
    <cdr:sp macro="" textlink="">
      <cdr:nvSpPr>
        <cdr:cNvPr id="3" name="TextBox 1"/>
        <cdr:cNvSpPr txBox="1"/>
      </cdr:nvSpPr>
      <cdr:spPr>
        <a:xfrm xmlns:a="http://schemas.openxmlformats.org/drawingml/2006/main">
          <a:off x="515305" y="2035065"/>
          <a:ext cx="461018" cy="187544"/>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27.7%</a:t>
          </a:r>
        </a:p>
      </cdr:txBody>
    </cdr:sp>
  </cdr:relSizeAnchor>
  <cdr:relSizeAnchor xmlns:cdr="http://schemas.openxmlformats.org/drawingml/2006/chartDrawing">
    <cdr:from>
      <cdr:x>0.58631</cdr:x>
      <cdr:y>0.83598</cdr:y>
    </cdr:from>
    <cdr:to>
      <cdr:x>0.72916</cdr:x>
      <cdr:y>0.89537</cdr:y>
    </cdr:to>
    <cdr:sp macro="" textlink="">
      <cdr:nvSpPr>
        <cdr:cNvPr id="4" name="TextBox 1"/>
        <cdr:cNvSpPr txBox="1"/>
      </cdr:nvSpPr>
      <cdr:spPr>
        <a:xfrm xmlns:a="http://schemas.openxmlformats.org/drawingml/2006/main">
          <a:off x="1876439" y="2675475"/>
          <a:ext cx="457177" cy="190072"/>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0.6%</a:t>
          </a:r>
        </a:p>
      </cdr:txBody>
    </cdr:sp>
  </cdr:relSizeAnchor>
  <cdr:relSizeAnchor xmlns:cdr="http://schemas.openxmlformats.org/drawingml/2006/chartDrawing">
    <cdr:from>
      <cdr:x>0.37351</cdr:x>
      <cdr:y>0.80621</cdr:y>
    </cdr:from>
    <cdr:to>
      <cdr:x>0.51756</cdr:x>
      <cdr:y>0.863</cdr:y>
    </cdr:to>
    <cdr:sp macro="" textlink="">
      <cdr:nvSpPr>
        <cdr:cNvPr id="5" name="TextBox 1"/>
        <cdr:cNvSpPr txBox="1"/>
      </cdr:nvSpPr>
      <cdr:spPr>
        <a:xfrm xmlns:a="http://schemas.openxmlformats.org/drawingml/2006/main">
          <a:off x="1195395" y="2580203"/>
          <a:ext cx="461017" cy="181750"/>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4.8%</a:t>
          </a: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20320</xdr:rowOff>
    </xdr:from>
    <xdr:to>
      <xdr:col>8</xdr:col>
      <xdr:colOff>619760</xdr:colOff>
      <xdr:row>21</xdr:row>
      <xdr:rowOff>679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6080"/>
          <a:ext cx="8168640" cy="327219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3810</xdr:colOff>
      <xdr:row>1</xdr:row>
      <xdr:rowOff>68579</xdr:rowOff>
    </xdr:from>
    <xdr:to>
      <xdr:col>8</xdr:col>
      <xdr:colOff>483870</xdr:colOff>
      <xdr:row>20</xdr:row>
      <xdr:rowOff>11429</xdr:rowOff>
    </xdr:to>
    <xdr:graphicFrame macro="">
      <xdr:nvGraphicFramePr>
        <xdr:cNvPr id="2" name="Chart 27">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0.00025</cdr:x>
      <cdr:y>0.00145</cdr:y>
    </cdr:from>
    <cdr:to>
      <cdr:x>0.00025</cdr:x>
      <cdr:y>0.00145</cdr:y>
    </cdr:to>
    <cdr:sp macro="" textlink="">
      <cdr:nvSpPr>
        <cdr:cNvPr id="2041857" name="Text Box 1"/>
        <cdr:cNvSpPr txBox="1">
          <a:spLocks xmlns:a="http://schemas.openxmlformats.org/drawingml/2006/main" noChangeArrowheads="1"/>
        </cdr:cNvSpPr>
      </cdr:nvSpPr>
      <cdr:spPr bwMode="auto">
        <a:xfrm xmlns:a="http://schemas.openxmlformats.org/drawingml/2006/main">
          <a:off x="0" y="58120"/>
          <a:ext cx="261204" cy="250814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vert="vert270" wrap="square" lIns="18288" tIns="18288" rIns="18288" bIns="18288" anchor="ctr" upright="1"/>
        <a:lstStyle xmlns:a="http://schemas.openxmlformats.org/drawingml/2006/main"/>
        <a:p xmlns:a="http://schemas.openxmlformats.org/drawingml/2006/main">
          <a:pPr algn="ctr" rtl="0">
            <a:defRPr sz="1000"/>
          </a:pPr>
          <a:r>
            <a:rPr lang="en-US" sz="900" b="1" i="0" u="none" strike="noStrike" baseline="0">
              <a:solidFill>
                <a:srgbClr val="000000"/>
              </a:solidFill>
              <a:latin typeface="Arial"/>
              <a:cs typeface="Arial"/>
            </a:rPr>
            <a:t>Turbine Manufacturer U.S. Market Share</a:t>
          </a:r>
        </a:p>
      </cdr:txBody>
    </cdr:sp>
  </cdr:relSizeAnchor>
  <cdr:relSizeAnchor xmlns:cdr="http://schemas.openxmlformats.org/drawingml/2006/chartDrawing">
    <cdr:from>
      <cdr:x>0.00117</cdr:x>
      <cdr:y>0.00781</cdr:y>
    </cdr:from>
    <cdr:to>
      <cdr:x>0.26822</cdr:x>
      <cdr:y>0.07083</cdr:y>
    </cdr:to>
    <cdr:sp macro="" textlink="">
      <cdr:nvSpPr>
        <cdr:cNvPr id="3" name="TextBox 2"/>
        <cdr:cNvSpPr txBox="1"/>
      </cdr:nvSpPr>
      <cdr:spPr>
        <a:xfrm xmlns:a="http://schemas.openxmlformats.org/drawingml/2006/main">
          <a:off x="6880" y="24994"/>
          <a:ext cx="1570460" cy="201701"/>
        </a:xfrm>
        <a:prstGeom xmlns:a="http://schemas.openxmlformats.org/drawingml/2006/main" prst="rect">
          <a:avLst/>
        </a:prstGeom>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U.S. Market Share by MW</a:t>
          </a:r>
        </a:p>
      </cdr:txBody>
    </cdr:sp>
  </cdr:relSizeAnchor>
</c:userShapes>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10160</xdr:rowOff>
    </xdr:from>
    <xdr:to>
      <xdr:col>8</xdr:col>
      <xdr:colOff>61256</xdr:colOff>
      <xdr:row>21</xdr:row>
      <xdr:rowOff>10160</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365760"/>
          <a:ext cx="4856776" cy="328168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1</xdr:row>
      <xdr:rowOff>78740</xdr:rowOff>
    </xdr:from>
    <xdr:to>
      <xdr:col>5</xdr:col>
      <xdr:colOff>314960</xdr:colOff>
      <xdr:row>19</xdr:row>
      <xdr:rowOff>170180</xdr:rowOff>
    </xdr:to>
    <xdr:grpSp>
      <xdr:nvGrpSpPr>
        <xdr:cNvPr id="3" name="Group 2">
          <a:extLst>
            <a:ext uri="{FF2B5EF4-FFF2-40B4-BE49-F238E27FC236}">
              <a16:creationId xmlns:a16="http://schemas.microsoft.com/office/drawing/2014/main" id="{00000000-0008-0000-1200-000003000000}"/>
            </a:ext>
          </a:extLst>
        </xdr:cNvPr>
        <xdr:cNvGrpSpPr/>
      </xdr:nvGrpSpPr>
      <xdr:grpSpPr>
        <a:xfrm>
          <a:off x="0" y="261620"/>
          <a:ext cx="5948680" cy="2910840"/>
          <a:chOff x="5120640" y="220980"/>
          <a:chExt cx="5943600" cy="3200400"/>
        </a:xfrm>
      </xdr:grpSpPr>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5120640" y="220980"/>
          <a:ext cx="5943600" cy="32004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6580505" y="2897504"/>
            <a:ext cx="2280111" cy="239809"/>
          </a:xfrm>
          <a:prstGeom prst="rect">
            <a:avLst/>
          </a:prstGeom>
          <a:solidFill>
            <a:srgbClr val="FFFFFF">
              <a:alpha val="50196"/>
            </a:srgb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0">
                <a:solidFill>
                  <a:schemeClr val="tx1">
                    <a:lumMod val="85000"/>
                    <a:lumOff val="15000"/>
                  </a:schemeClr>
                </a:solidFill>
                <a:latin typeface="Arial" panose="020B0604020202020204" pitchFamily="34" charset="0"/>
                <a:cs typeface="Arial" panose="020B0604020202020204" pitchFamily="34" charset="0"/>
              </a:rPr>
              <a:t>Annual installed wind power capacity</a:t>
            </a:r>
          </a:p>
        </xdr:txBody>
      </xdr:sp>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7258685" y="611504"/>
            <a:ext cx="1590675"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b="0">
                <a:solidFill>
                  <a:schemeClr val="tx1">
                    <a:lumMod val="50000"/>
                    <a:lumOff val="50000"/>
                  </a:schemeClr>
                </a:solidFill>
                <a:latin typeface="Arial" panose="020B0604020202020204" pitchFamily="34" charset="0"/>
                <a:cs typeface="Arial" panose="020B0604020202020204" pitchFamily="34" charset="0"/>
              </a:rPr>
              <a:t>Nacelle assembly manufacturing capacity</a:t>
            </a:r>
          </a:p>
        </xdr:txBody>
      </xdr:sp>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6936105" y="1505584"/>
            <a:ext cx="172720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b="0">
                <a:solidFill>
                  <a:schemeClr val="tx2"/>
                </a:solidFill>
                <a:latin typeface="Arial" panose="020B0604020202020204" pitchFamily="34" charset="0"/>
                <a:cs typeface="Arial" panose="020B0604020202020204" pitchFamily="34" charset="0"/>
              </a:rPr>
              <a:t>Tower</a:t>
            </a:r>
            <a:r>
              <a:rPr lang="en-US" sz="1000" b="0" baseline="0">
                <a:solidFill>
                  <a:schemeClr val="tx2"/>
                </a:solidFill>
                <a:latin typeface="Arial" panose="020B0604020202020204" pitchFamily="34" charset="0"/>
                <a:cs typeface="Arial" panose="020B0604020202020204" pitchFamily="34" charset="0"/>
              </a:rPr>
              <a:t> capacity</a:t>
            </a:r>
            <a:endParaRPr lang="en-US" sz="1000" b="0">
              <a:solidFill>
                <a:schemeClr val="tx2"/>
              </a:solidFill>
              <a:latin typeface="Arial" panose="020B0604020202020204" pitchFamily="34" charset="0"/>
              <a:cs typeface="Arial" panose="020B0604020202020204" pitchFamily="34" charset="0"/>
            </a:endParaRPr>
          </a:p>
        </xdr:txBody>
      </xdr:sp>
      <xdr:sp macro="" textlink="">
        <xdr:nvSpPr>
          <xdr:cNvPr id="7" name="TextBox 6">
            <a:extLst>
              <a:ext uri="{FF2B5EF4-FFF2-40B4-BE49-F238E27FC236}">
                <a16:creationId xmlns:a16="http://schemas.microsoft.com/office/drawing/2014/main" id="{00000000-0008-0000-1200-000007000000}"/>
              </a:ext>
            </a:extLst>
          </xdr:cNvPr>
          <xdr:cNvSpPr txBox="1"/>
        </xdr:nvSpPr>
        <xdr:spPr>
          <a:xfrm>
            <a:off x="7975599" y="1271905"/>
            <a:ext cx="1472565"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b="0" baseline="0">
                <a:solidFill>
                  <a:schemeClr val="accent3">
                    <a:lumMod val="50000"/>
                  </a:schemeClr>
                </a:solidFill>
                <a:latin typeface="Arial" panose="020B0604020202020204" pitchFamily="34" charset="0"/>
                <a:cs typeface="Arial" panose="020B0604020202020204" pitchFamily="34" charset="0"/>
              </a:rPr>
              <a:t>Blades capacity</a:t>
            </a:r>
            <a:endParaRPr lang="en-US" sz="1000" b="0">
              <a:solidFill>
                <a:schemeClr val="accent3">
                  <a:lumMod val="50000"/>
                </a:schemeClr>
              </a:solidFill>
              <a:latin typeface="Arial" panose="020B0604020202020204" pitchFamily="34" charset="0"/>
              <a:cs typeface="Arial" panose="020B0604020202020204" pitchFamily="34" charset="0"/>
            </a:endParaRPr>
          </a:p>
        </xdr:txBody>
      </xdr:sp>
      <xdr:sp macro="" textlink="">
        <xdr:nvSpPr>
          <xdr:cNvPr id="12" name="TextBox 11">
            <a:extLst>
              <a:ext uri="{FF2B5EF4-FFF2-40B4-BE49-F238E27FC236}">
                <a16:creationId xmlns:a16="http://schemas.microsoft.com/office/drawing/2014/main" id="{00000000-0008-0000-1200-00000C000000}"/>
              </a:ext>
            </a:extLst>
          </xdr:cNvPr>
          <xdr:cNvSpPr txBox="1"/>
        </xdr:nvSpPr>
        <xdr:spPr>
          <a:xfrm>
            <a:off x="9550400" y="731520"/>
            <a:ext cx="1432560"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solidFill>
                  <a:schemeClr val="accent3">
                    <a:lumMod val="75000"/>
                  </a:schemeClr>
                </a:solidFill>
                <a:latin typeface="Arial" panose="020B0604020202020204" pitchFamily="34" charset="0"/>
                <a:cs typeface="Arial" panose="020B0604020202020204" pitchFamily="34" charset="0"/>
              </a:rPr>
              <a:t>Averages of</a:t>
            </a:r>
            <a:r>
              <a:rPr lang="en-US" sz="1000" baseline="0">
                <a:solidFill>
                  <a:schemeClr val="accent3">
                    <a:lumMod val="75000"/>
                  </a:schemeClr>
                </a:solidFill>
                <a:latin typeface="Arial" panose="020B0604020202020204" pitchFamily="34" charset="0"/>
                <a:cs typeface="Arial" panose="020B0604020202020204" pitchFamily="34" charset="0"/>
              </a:rPr>
              <a:t> wind installation projections</a:t>
            </a:r>
            <a:endParaRPr lang="en-US" sz="1000">
              <a:solidFill>
                <a:schemeClr val="accent3">
                  <a:lumMod val="75000"/>
                </a:schemeClr>
              </a:solidFill>
              <a:latin typeface="Arial" panose="020B0604020202020204" pitchFamily="34" charset="0"/>
              <a:cs typeface="Arial" panose="020B0604020202020204" pitchFamily="34" charset="0"/>
            </a:endParaRPr>
          </a:p>
        </xdr:txBody>
      </xdr:sp>
      <xdr:cxnSp macro="">
        <xdr:nvCxnSpPr>
          <xdr:cNvPr id="14" name="Straight Arrow Connector 13">
            <a:extLst>
              <a:ext uri="{FF2B5EF4-FFF2-40B4-BE49-F238E27FC236}">
                <a16:creationId xmlns:a16="http://schemas.microsoft.com/office/drawing/2014/main" id="{00000000-0008-0000-1200-00000E000000}"/>
              </a:ext>
            </a:extLst>
          </xdr:cNvPr>
          <xdr:cNvCxnSpPr/>
        </xdr:nvCxnSpPr>
        <xdr:spPr>
          <a:xfrm>
            <a:off x="10154920" y="1068006"/>
            <a:ext cx="180340" cy="334074"/>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xnSp macro="">
        <xdr:nvCxnSpPr>
          <xdr:cNvPr id="9" name="Straight Arrow Connector 8">
            <a:extLst>
              <a:ext uri="{FF2B5EF4-FFF2-40B4-BE49-F238E27FC236}">
                <a16:creationId xmlns:a16="http://schemas.microsoft.com/office/drawing/2014/main" id="{00000000-0008-0000-1200-000009000000}"/>
              </a:ext>
            </a:extLst>
          </xdr:cNvPr>
          <xdr:cNvCxnSpPr/>
        </xdr:nvCxnSpPr>
        <xdr:spPr>
          <a:xfrm flipH="1">
            <a:off x="10020300" y="1078166"/>
            <a:ext cx="139700" cy="290894"/>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4762</xdr:colOff>
      <xdr:row>2</xdr:row>
      <xdr:rowOff>11905</xdr:rowOff>
    </xdr:from>
    <xdr:to>
      <xdr:col>9</xdr:col>
      <xdr:colOff>23812</xdr:colOff>
      <xdr:row>19</xdr:row>
      <xdr:rowOff>135730</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0</xdr:rowOff>
    </xdr:from>
    <xdr:to>
      <xdr:col>19</xdr:col>
      <xdr:colOff>457200</xdr:colOff>
      <xdr:row>19</xdr:row>
      <xdr:rowOff>123825</xdr:rowOff>
    </xdr:to>
    <xdr:graphicFrame macro="">
      <xdr:nvGraphicFramePr>
        <xdr:cNvPr id="3" name="Chart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0.23958</cdr:x>
      <cdr:y>0.14242</cdr:y>
    </cdr:from>
    <cdr:to>
      <cdr:x>0.36538</cdr:x>
      <cdr:y>0.21403</cdr:y>
    </cdr:to>
    <cdr:sp macro="" textlink="">
      <cdr:nvSpPr>
        <cdr:cNvPr id="2" name="TextBox 1"/>
        <cdr:cNvSpPr txBox="1"/>
      </cdr:nvSpPr>
      <cdr:spPr>
        <a:xfrm xmlns:a="http://schemas.openxmlformats.org/drawingml/2006/main">
          <a:off x="1423971" y="416730"/>
          <a:ext cx="747705" cy="209537"/>
        </a:xfrm>
        <a:prstGeom xmlns:a="http://schemas.openxmlformats.org/drawingml/2006/main" prst="rect">
          <a:avLst/>
        </a:prstGeom>
      </cdr:spPr>
      <cdr:txBody>
        <a:bodyPr xmlns:a="http://schemas.openxmlformats.org/drawingml/2006/main" vertOverflow="clip" wrap="square" lIns="27432" tIns="27432" rIns="27432" bIns="27432" rtlCol="0" anchor="ctr" anchorCtr="1"/>
        <a:lstStyle xmlns:a="http://schemas.openxmlformats.org/drawingml/2006/main"/>
        <a:p xmlns:a="http://schemas.openxmlformats.org/drawingml/2006/main">
          <a:r>
            <a:rPr lang="en-US" sz="1000">
              <a:solidFill>
                <a:schemeClr val="accent4"/>
              </a:solidFill>
              <a:latin typeface="Arial" panose="020B0604020202020204" pitchFamily="34" charset="0"/>
              <a:cs typeface="Arial" panose="020B0604020202020204" pitchFamily="34" charset="0"/>
            </a:rPr>
            <a:t>Goldwind</a:t>
          </a:r>
        </a:p>
      </cdr:txBody>
    </cdr:sp>
  </cdr:relSizeAnchor>
  <cdr:relSizeAnchor xmlns:cdr="http://schemas.openxmlformats.org/drawingml/2006/chartDrawing">
    <cdr:from>
      <cdr:x>0.15117</cdr:x>
      <cdr:y>0.31983</cdr:y>
    </cdr:from>
    <cdr:to>
      <cdr:x>0.2516</cdr:x>
      <cdr:y>0.38846</cdr:y>
    </cdr:to>
    <cdr:sp macro="" textlink="">
      <cdr:nvSpPr>
        <cdr:cNvPr id="3" name="TextBox 1"/>
        <cdr:cNvSpPr txBox="1"/>
      </cdr:nvSpPr>
      <cdr:spPr>
        <a:xfrm xmlns:a="http://schemas.openxmlformats.org/drawingml/2006/main">
          <a:off x="898515" y="935834"/>
          <a:ext cx="596916" cy="200817"/>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2">
                  <a:lumMod val="75000"/>
                </a:schemeClr>
              </a:solidFill>
              <a:latin typeface="Arial" panose="020B0604020202020204" pitchFamily="34" charset="0"/>
              <a:cs typeface="Arial" panose="020B0604020202020204" pitchFamily="34" charset="0"/>
            </a:rPr>
            <a:t>Vestas</a:t>
          </a:r>
        </a:p>
      </cdr:txBody>
    </cdr:sp>
  </cdr:relSizeAnchor>
  <cdr:relSizeAnchor xmlns:cdr="http://schemas.openxmlformats.org/drawingml/2006/chartDrawing">
    <cdr:from>
      <cdr:x>0.09188</cdr:x>
      <cdr:y>0.20616</cdr:y>
    </cdr:from>
    <cdr:to>
      <cdr:x>0.26202</cdr:x>
      <cdr:y>0.28076</cdr:y>
    </cdr:to>
    <cdr:sp macro="" textlink="">
      <cdr:nvSpPr>
        <cdr:cNvPr id="4" name="TextBox 1"/>
        <cdr:cNvSpPr txBox="1"/>
      </cdr:nvSpPr>
      <cdr:spPr>
        <a:xfrm xmlns:a="http://schemas.openxmlformats.org/drawingml/2006/main">
          <a:off x="546103" y="603254"/>
          <a:ext cx="1011244" cy="218286"/>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2">
                  <a:lumMod val="60000"/>
                  <a:lumOff val="40000"/>
                </a:schemeClr>
              </a:solidFill>
              <a:latin typeface="Arial" panose="020B0604020202020204" pitchFamily="34" charset="0"/>
              <a:cs typeface="Arial" panose="020B0604020202020204" pitchFamily="34" charset="0"/>
            </a:rPr>
            <a:t>Gamesa/SGRE</a:t>
          </a:r>
        </a:p>
      </cdr:txBody>
    </cdr:sp>
  </cdr:relSizeAnchor>
  <cdr:relSizeAnchor xmlns:cdr="http://schemas.openxmlformats.org/drawingml/2006/chartDrawing">
    <cdr:from>
      <cdr:x>0.11192</cdr:x>
      <cdr:y>0.42101</cdr:y>
    </cdr:from>
    <cdr:to>
      <cdr:x>0.23772</cdr:x>
      <cdr:y>0.49263</cdr:y>
    </cdr:to>
    <cdr:sp macro="" textlink="">
      <cdr:nvSpPr>
        <cdr:cNvPr id="5" name="TextBox 1"/>
        <cdr:cNvSpPr txBox="1"/>
      </cdr:nvSpPr>
      <cdr:spPr>
        <a:xfrm xmlns:a="http://schemas.openxmlformats.org/drawingml/2006/main">
          <a:off x="665179" y="1231895"/>
          <a:ext cx="747705" cy="209566"/>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75000"/>
                </a:schemeClr>
              </a:solidFill>
              <a:latin typeface="Arial" panose="020B0604020202020204" pitchFamily="34" charset="0"/>
              <a:cs typeface="Arial" panose="020B0604020202020204" pitchFamily="34" charset="0"/>
            </a:rPr>
            <a:t>Nordex</a:t>
          </a:r>
        </a:p>
      </cdr:txBody>
    </cdr:sp>
  </cdr:relSizeAnchor>
  <cdr:relSizeAnchor xmlns:cdr="http://schemas.openxmlformats.org/drawingml/2006/chartDrawing">
    <cdr:from>
      <cdr:x>0</cdr:x>
      <cdr:y>0</cdr:y>
    </cdr:from>
    <cdr:to>
      <cdr:x>0.2426</cdr:x>
      <cdr:y>0.06176</cdr:y>
    </cdr:to>
    <cdr:sp macro="" textlink="">
      <cdr:nvSpPr>
        <cdr:cNvPr id="6" name="TextBox 1"/>
        <cdr:cNvSpPr txBox="1"/>
      </cdr:nvSpPr>
      <cdr:spPr>
        <a:xfrm xmlns:a="http://schemas.openxmlformats.org/drawingml/2006/main">
          <a:off x="0" y="0"/>
          <a:ext cx="1404938" cy="197645"/>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000">
              <a:solidFill>
                <a:sysClr val="windowText" lastClr="000000"/>
              </a:solidFill>
              <a:latin typeface="Arial" panose="020B0604020202020204" pitchFamily="34" charset="0"/>
              <a:cs typeface="Arial" panose="020B0604020202020204" pitchFamily="34" charset="0"/>
            </a:rPr>
            <a:t>Profit</a:t>
          </a:r>
          <a:r>
            <a:rPr lang="en-US" sz="1000" baseline="0">
              <a:solidFill>
                <a:sysClr val="windowText" lastClr="000000"/>
              </a:solidFill>
              <a:latin typeface="Arial" panose="020B0604020202020204" pitchFamily="34" charset="0"/>
              <a:cs typeface="Arial" panose="020B0604020202020204" pitchFamily="34" charset="0"/>
            </a:rPr>
            <a:t> Margin (EBITDA)</a:t>
          </a:r>
          <a:endParaRPr lang="en-US" sz="1000">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0.23157</cdr:x>
      <cdr:y>0.15544</cdr:y>
    </cdr:from>
    <cdr:to>
      <cdr:x>0.35737</cdr:x>
      <cdr:y>0.22705</cdr:y>
    </cdr:to>
    <cdr:sp macro="" textlink="">
      <cdr:nvSpPr>
        <cdr:cNvPr id="2" name="TextBox 1"/>
        <cdr:cNvSpPr txBox="1"/>
      </cdr:nvSpPr>
      <cdr:spPr>
        <a:xfrm xmlns:a="http://schemas.openxmlformats.org/drawingml/2006/main">
          <a:off x="1376346" y="454831"/>
          <a:ext cx="747705" cy="209537"/>
        </a:xfrm>
        <a:prstGeom xmlns:a="http://schemas.openxmlformats.org/drawingml/2006/main" prst="rect">
          <a:avLst/>
        </a:prstGeom>
      </cdr:spPr>
      <cdr:txBody>
        <a:bodyPr xmlns:a="http://schemas.openxmlformats.org/drawingml/2006/main" vertOverflow="clip" wrap="square" lIns="27432" tIns="27432" rIns="27432" bIns="27432" rtlCol="0" anchor="ctr" anchorCtr="1"/>
        <a:lstStyle xmlns:a="http://schemas.openxmlformats.org/drawingml/2006/main"/>
        <a:p xmlns:a="http://schemas.openxmlformats.org/drawingml/2006/main">
          <a:r>
            <a:rPr lang="en-US" sz="1000">
              <a:solidFill>
                <a:schemeClr val="accent4"/>
              </a:solidFill>
              <a:latin typeface="Arial" panose="020B0604020202020204" pitchFamily="34" charset="0"/>
              <a:cs typeface="Arial" panose="020B0604020202020204" pitchFamily="34" charset="0"/>
            </a:rPr>
            <a:t>Goldwind</a:t>
          </a:r>
        </a:p>
      </cdr:txBody>
    </cdr:sp>
  </cdr:relSizeAnchor>
  <cdr:relSizeAnchor xmlns:cdr="http://schemas.openxmlformats.org/drawingml/2006/chartDrawing">
    <cdr:from>
      <cdr:x>0.06063</cdr:x>
      <cdr:y>0.29541</cdr:y>
    </cdr:from>
    <cdr:to>
      <cdr:x>0.16106</cdr:x>
      <cdr:y>0.36404</cdr:y>
    </cdr:to>
    <cdr:sp macro="" textlink="">
      <cdr:nvSpPr>
        <cdr:cNvPr id="3" name="TextBox 1"/>
        <cdr:cNvSpPr txBox="1"/>
      </cdr:nvSpPr>
      <cdr:spPr>
        <a:xfrm xmlns:a="http://schemas.openxmlformats.org/drawingml/2006/main">
          <a:off x="360352" y="864396"/>
          <a:ext cx="596916" cy="200817"/>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2">
                  <a:lumMod val="75000"/>
                </a:schemeClr>
              </a:solidFill>
              <a:latin typeface="Arial" panose="020B0604020202020204" pitchFamily="34" charset="0"/>
              <a:cs typeface="Arial" panose="020B0604020202020204" pitchFamily="34" charset="0"/>
            </a:rPr>
            <a:t>Vestas</a:t>
          </a:r>
        </a:p>
      </cdr:txBody>
    </cdr:sp>
  </cdr:relSizeAnchor>
  <cdr:relSizeAnchor xmlns:cdr="http://schemas.openxmlformats.org/drawingml/2006/chartDrawing">
    <cdr:from>
      <cdr:x>0.71928</cdr:x>
      <cdr:y>0.46007</cdr:y>
    </cdr:from>
    <cdr:to>
      <cdr:x>0.88942</cdr:x>
      <cdr:y>0.53467</cdr:y>
    </cdr:to>
    <cdr:sp macro="" textlink="">
      <cdr:nvSpPr>
        <cdr:cNvPr id="4" name="TextBox 1"/>
        <cdr:cNvSpPr txBox="1"/>
      </cdr:nvSpPr>
      <cdr:spPr>
        <a:xfrm xmlns:a="http://schemas.openxmlformats.org/drawingml/2006/main">
          <a:off x="4275141" y="1346203"/>
          <a:ext cx="1011244" cy="218286"/>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2">
                  <a:lumMod val="60000"/>
                  <a:lumOff val="40000"/>
                </a:schemeClr>
              </a:solidFill>
              <a:latin typeface="Arial" panose="020B0604020202020204" pitchFamily="34" charset="0"/>
              <a:cs typeface="Arial" panose="020B0604020202020204" pitchFamily="34" charset="0"/>
            </a:rPr>
            <a:t>Gamesa/SGRE</a:t>
          </a:r>
        </a:p>
      </cdr:txBody>
    </cdr:sp>
  </cdr:relSizeAnchor>
  <cdr:relSizeAnchor xmlns:cdr="http://schemas.openxmlformats.org/drawingml/2006/chartDrawing">
    <cdr:from>
      <cdr:x>0.62874</cdr:x>
      <cdr:y>0.54637</cdr:y>
    </cdr:from>
    <cdr:to>
      <cdr:x>0.75454</cdr:x>
      <cdr:y>0.61799</cdr:y>
    </cdr:to>
    <cdr:sp macro="" textlink="">
      <cdr:nvSpPr>
        <cdr:cNvPr id="5" name="TextBox 1"/>
        <cdr:cNvSpPr txBox="1"/>
      </cdr:nvSpPr>
      <cdr:spPr>
        <a:xfrm xmlns:a="http://schemas.openxmlformats.org/drawingml/2006/main">
          <a:off x="3736993" y="1748612"/>
          <a:ext cx="747705" cy="229212"/>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75000"/>
                </a:schemeClr>
              </a:solidFill>
              <a:latin typeface="Arial" panose="020B0604020202020204" pitchFamily="34" charset="0"/>
              <a:cs typeface="Arial" panose="020B0604020202020204" pitchFamily="34" charset="0"/>
            </a:rPr>
            <a:t>Nordex</a:t>
          </a:r>
        </a:p>
      </cdr:txBody>
    </cdr:sp>
  </cdr:relSizeAnchor>
  <cdr:relSizeAnchor xmlns:cdr="http://schemas.openxmlformats.org/drawingml/2006/chartDrawing">
    <cdr:from>
      <cdr:x>0</cdr:x>
      <cdr:y>0</cdr:y>
    </cdr:from>
    <cdr:to>
      <cdr:x>0.21782</cdr:x>
      <cdr:y>0.0625</cdr:y>
    </cdr:to>
    <cdr:sp macro="" textlink="">
      <cdr:nvSpPr>
        <cdr:cNvPr id="6" name="TextBox 1"/>
        <cdr:cNvSpPr txBox="1"/>
      </cdr:nvSpPr>
      <cdr:spPr>
        <a:xfrm xmlns:a="http://schemas.openxmlformats.org/drawingml/2006/main">
          <a:off x="0" y="0"/>
          <a:ext cx="1257300" cy="200025"/>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ysClr val="windowText" lastClr="000000"/>
              </a:solidFill>
              <a:latin typeface="Arial" panose="020B0604020202020204" pitchFamily="34" charset="0"/>
              <a:cs typeface="Arial" panose="020B0604020202020204" pitchFamily="34" charset="0"/>
            </a:rPr>
            <a:t>Profit</a:t>
          </a:r>
          <a:r>
            <a:rPr lang="en-US" sz="1000" baseline="0">
              <a:solidFill>
                <a:sysClr val="windowText" lastClr="000000"/>
              </a:solidFill>
              <a:latin typeface="Arial" panose="020B0604020202020204" pitchFamily="34" charset="0"/>
              <a:cs typeface="Arial" panose="020B0604020202020204" pitchFamily="34" charset="0"/>
            </a:rPr>
            <a:t> Margin (EBIT)</a:t>
          </a:r>
          <a:endParaRPr lang="en-US" sz="1000">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16735</xdr:colOff>
      <xdr:row>2</xdr:row>
      <xdr:rowOff>11354</xdr:rowOff>
    </xdr:from>
    <xdr:to>
      <xdr:col>4</xdr:col>
      <xdr:colOff>941295</xdr:colOff>
      <xdr:row>19</xdr:row>
      <xdr:rowOff>102794</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20320</xdr:colOff>
      <xdr:row>2</xdr:row>
      <xdr:rowOff>167456</xdr:rowOff>
    </xdr:from>
    <xdr:to>
      <xdr:col>4</xdr:col>
      <xdr:colOff>1066800</xdr:colOff>
      <xdr:row>21</xdr:row>
      <xdr:rowOff>110298</xdr:rowOff>
    </xdr:to>
    <xdr:pic>
      <xdr:nvPicPr>
        <xdr:cNvPr id="4" name="Picture 3"/>
        <xdr:cNvPicPr>
          <a:picLocks noChangeAspect="1"/>
        </xdr:cNvPicPr>
      </xdr:nvPicPr>
      <xdr:blipFill>
        <a:blip xmlns:r="http://schemas.openxmlformats.org/officeDocument/2006/relationships" r:embed="rId1"/>
        <a:stretch>
          <a:fillRect/>
        </a:stretch>
      </xdr:blipFill>
      <xdr:spPr>
        <a:xfrm>
          <a:off x="20320" y="523056"/>
          <a:ext cx="6004560" cy="322452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355600</xdr:colOff>
      <xdr:row>1</xdr:row>
      <xdr:rowOff>142240</xdr:rowOff>
    </xdr:from>
    <xdr:to>
      <xdr:col>7</xdr:col>
      <xdr:colOff>467360</xdr:colOff>
      <xdr:row>31</xdr:row>
      <xdr:rowOff>0</xdr:rowOff>
    </xdr:to>
    <xdr:sp macro="" textlink="">
      <xdr:nvSpPr>
        <xdr:cNvPr id="7" name="Rectangle 6"/>
        <xdr:cNvSpPr/>
      </xdr:nvSpPr>
      <xdr:spPr>
        <a:xfrm>
          <a:off x="6207760" y="325120"/>
          <a:ext cx="894080" cy="534416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152400</xdr:rowOff>
    </xdr:from>
    <xdr:to>
      <xdr:col>7</xdr:col>
      <xdr:colOff>304800</xdr:colOff>
      <xdr:row>30</xdr:row>
      <xdr:rowOff>152400</xdr:rowOff>
    </xdr:to>
    <xdr:grpSp>
      <xdr:nvGrpSpPr>
        <xdr:cNvPr id="4" name="Group 3">
          <a:extLst>
            <a:ext uri="{FF2B5EF4-FFF2-40B4-BE49-F238E27FC236}">
              <a16:creationId xmlns:a16="http://schemas.microsoft.com/office/drawing/2014/main" id="{00000000-0008-0000-1600-000004000000}"/>
            </a:ext>
          </a:extLst>
        </xdr:cNvPr>
        <xdr:cNvGrpSpPr/>
      </xdr:nvGrpSpPr>
      <xdr:grpSpPr>
        <a:xfrm>
          <a:off x="0" y="335280"/>
          <a:ext cx="6964680" cy="5303520"/>
          <a:chOff x="0" y="335280"/>
          <a:chExt cx="6939280" cy="5303520"/>
        </a:xfrm>
      </xdr:grpSpPr>
      <xdr:graphicFrame macro="">
        <xdr:nvGraphicFramePr>
          <xdr:cNvPr id="6" name="Chart 5">
            <a:extLst>
              <a:ext uri="{FF2B5EF4-FFF2-40B4-BE49-F238E27FC236}">
                <a16:creationId xmlns:a16="http://schemas.microsoft.com/office/drawing/2014/main" id="{00000000-0008-0000-1600-000006000000}"/>
              </a:ext>
            </a:extLst>
          </xdr:cNvPr>
          <xdr:cNvGraphicFramePr>
            <a:graphicFrameLocks/>
          </xdr:cNvGraphicFramePr>
        </xdr:nvGraphicFramePr>
        <xdr:xfrm>
          <a:off x="2692400" y="3058160"/>
          <a:ext cx="3525520" cy="25806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00000000-0008-0000-1600-000005000000}"/>
              </a:ext>
            </a:extLst>
          </xdr:cNvPr>
          <xdr:cNvGraphicFramePr>
            <a:graphicFrameLocks/>
          </xdr:cNvGraphicFramePr>
        </xdr:nvGraphicFramePr>
        <xdr:xfrm>
          <a:off x="2672080" y="335280"/>
          <a:ext cx="3525520" cy="28143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335280"/>
          <a:ext cx="3220720" cy="28143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 name="Chart 2">
            <a:extLst>
              <a:ext uri="{FF2B5EF4-FFF2-40B4-BE49-F238E27FC236}">
                <a16:creationId xmlns:a16="http://schemas.microsoft.com/office/drawing/2014/main" id="{00000000-0008-0000-1600-000003000000}"/>
              </a:ext>
            </a:extLst>
          </xdr:cNvPr>
          <xdr:cNvGraphicFramePr>
            <a:graphicFrameLocks/>
          </xdr:cNvGraphicFramePr>
        </xdr:nvGraphicFramePr>
        <xdr:xfrm>
          <a:off x="10160" y="2997200"/>
          <a:ext cx="3220720" cy="26314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8" name="TextBox 1">
            <a:extLst>
              <a:ext uri="{FF2B5EF4-FFF2-40B4-BE49-F238E27FC236}">
                <a16:creationId xmlns:a16="http://schemas.microsoft.com/office/drawing/2014/main" id="{00000000-0008-0000-1600-000008000000}"/>
              </a:ext>
            </a:extLst>
          </xdr:cNvPr>
          <xdr:cNvSpPr txBox="1"/>
        </xdr:nvSpPr>
        <xdr:spPr>
          <a:xfrm>
            <a:off x="3667760" y="1178560"/>
            <a:ext cx="1727200" cy="135128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000">
                <a:latin typeface="Arial" panose="020B0604020202020204" pitchFamily="34" charset="0"/>
                <a:cs typeface="Arial" panose="020B0604020202020204" pitchFamily="34" charset="0"/>
              </a:rPr>
              <a:t>Total</a:t>
            </a:r>
            <a:r>
              <a:rPr lang="en-US" sz="1000" baseline="0">
                <a:latin typeface="Arial" panose="020B0604020202020204" pitchFamily="34" charset="0"/>
                <a:cs typeface="Arial" panose="020B0604020202020204" pitchFamily="34" charset="0"/>
              </a:rPr>
              <a:t> imports:</a:t>
            </a:r>
          </a:p>
          <a:p>
            <a:pPr algn="ctr"/>
            <a:r>
              <a:rPr lang="en-US" sz="1000" baseline="0">
                <a:latin typeface="Arial" panose="020B0604020202020204" pitchFamily="34" charset="0"/>
                <a:cs typeface="Arial" panose="020B0604020202020204" pitchFamily="34" charset="0"/>
              </a:rPr>
              <a:t>$279 million</a:t>
            </a:r>
          </a:p>
          <a:p>
            <a:pPr algn="ctr"/>
            <a:endParaRPr lang="en-US" sz="1000" baseline="0">
              <a:latin typeface="Arial" panose="020B0604020202020204" pitchFamily="34" charset="0"/>
              <a:cs typeface="Arial" panose="020B0604020202020204" pitchFamily="34" charset="0"/>
            </a:endParaRPr>
          </a:p>
          <a:p>
            <a:pPr algn="ctr"/>
            <a:r>
              <a:rPr lang="en-US" sz="1000" u="sng" baseline="0">
                <a:latin typeface="Arial" panose="020B0604020202020204" pitchFamily="34" charset="0"/>
                <a:cs typeface="Arial" panose="020B0604020202020204" pitchFamily="34" charset="0"/>
              </a:rPr>
              <a:t>Top countries</a:t>
            </a:r>
            <a:r>
              <a:rPr lang="en-US" sz="900" u="sng" baseline="0">
                <a:latin typeface="Arial" panose="020B0604020202020204" pitchFamily="34" charset="0"/>
                <a:cs typeface="Arial" panose="020B0604020202020204" pitchFamily="34" charset="0"/>
              </a:rPr>
              <a:t>:</a:t>
            </a:r>
          </a:p>
          <a:p>
            <a:pPr algn="ctr"/>
            <a:r>
              <a:rPr lang="en-US" sz="900" baseline="0">
                <a:latin typeface="Arial" panose="020B0604020202020204" pitchFamily="34" charset="0"/>
                <a:cs typeface="Arial" panose="020B0604020202020204" pitchFamily="34" charset="0"/>
              </a:rPr>
              <a:t>Vietnam (34%)</a:t>
            </a:r>
          </a:p>
          <a:p>
            <a:pPr algn="ctr"/>
            <a:r>
              <a:rPr lang="en-US" sz="900" baseline="0">
                <a:latin typeface="Arial" panose="020B0604020202020204" pitchFamily="34" charset="0"/>
                <a:cs typeface="Arial" panose="020B0604020202020204" pitchFamily="34" charset="0"/>
              </a:rPr>
              <a:t>Spain (29%)</a:t>
            </a:r>
          </a:p>
          <a:p>
            <a:pPr algn="ctr"/>
            <a:r>
              <a:rPr lang="en-US" sz="900" baseline="0">
                <a:latin typeface="Arial" panose="020B0604020202020204" pitchFamily="34" charset="0"/>
                <a:cs typeface="Arial" panose="020B0604020202020204" pitchFamily="34" charset="0"/>
              </a:rPr>
              <a:t>Serbia (13%)</a:t>
            </a:r>
          </a:p>
          <a:p>
            <a:pPr algn="ctr"/>
            <a:r>
              <a:rPr lang="en-US" sz="900" baseline="0">
                <a:latin typeface="Arial" panose="020B0604020202020204" pitchFamily="34" charset="0"/>
                <a:cs typeface="Arial" panose="020B0604020202020204" pitchFamily="34" charset="0"/>
              </a:rPr>
              <a:t>Germany (6%)</a:t>
            </a:r>
          </a:p>
          <a:p>
            <a:pPr algn="ctr"/>
            <a:r>
              <a:rPr lang="en-US" sz="900" baseline="0">
                <a:latin typeface="Arial" panose="020B0604020202020204" pitchFamily="34" charset="0"/>
                <a:cs typeface="Arial" panose="020B0604020202020204" pitchFamily="34" charset="0"/>
              </a:rPr>
              <a:t>Japan (5%)</a:t>
            </a:r>
            <a:endParaRPr lang="en-US" sz="900">
              <a:latin typeface="Arial" panose="020B0604020202020204" pitchFamily="34" charset="0"/>
              <a:cs typeface="Arial" panose="020B0604020202020204" pitchFamily="34" charset="0"/>
            </a:endParaRPr>
          </a:p>
        </xdr:txBody>
      </xdr:sp>
      <xdr:sp macro="" textlink="">
        <xdr:nvSpPr>
          <xdr:cNvPr id="9" name="TextBox 1">
            <a:extLst>
              <a:ext uri="{FF2B5EF4-FFF2-40B4-BE49-F238E27FC236}">
                <a16:creationId xmlns:a16="http://schemas.microsoft.com/office/drawing/2014/main" id="{00000000-0008-0000-1600-000009000000}"/>
              </a:ext>
            </a:extLst>
          </xdr:cNvPr>
          <xdr:cNvSpPr txBox="1"/>
        </xdr:nvSpPr>
        <xdr:spPr>
          <a:xfrm>
            <a:off x="3677920" y="3891280"/>
            <a:ext cx="1727200" cy="135128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000">
                <a:latin typeface="Arial" panose="020B0604020202020204" pitchFamily="34" charset="0"/>
                <a:cs typeface="Arial" panose="020B0604020202020204" pitchFamily="34" charset="0"/>
              </a:rPr>
              <a:t>Total</a:t>
            </a:r>
            <a:r>
              <a:rPr lang="en-US" sz="1000" baseline="0">
                <a:latin typeface="Arial" panose="020B0604020202020204" pitchFamily="34" charset="0"/>
                <a:cs typeface="Arial" panose="020B0604020202020204" pitchFamily="34" charset="0"/>
              </a:rPr>
              <a:t> imports:</a:t>
            </a:r>
          </a:p>
          <a:p>
            <a:pPr algn="ctr"/>
            <a:r>
              <a:rPr lang="en-US" sz="1000" baseline="0">
                <a:latin typeface="Arial" panose="020B0604020202020204" pitchFamily="34" charset="0"/>
                <a:cs typeface="Arial" panose="020B0604020202020204" pitchFamily="34" charset="0"/>
              </a:rPr>
              <a:t>$1,823 million</a:t>
            </a:r>
          </a:p>
          <a:p>
            <a:pPr algn="ctr"/>
            <a:endParaRPr lang="en-US" sz="1000" baseline="0">
              <a:latin typeface="Arial" panose="020B0604020202020204" pitchFamily="34" charset="0"/>
              <a:cs typeface="Arial" panose="020B0604020202020204" pitchFamily="34" charset="0"/>
            </a:endParaRPr>
          </a:p>
          <a:p>
            <a:pPr algn="ctr"/>
            <a:r>
              <a:rPr lang="en-US" sz="1000" u="sng" baseline="0">
                <a:latin typeface="Arial" panose="020B0604020202020204" pitchFamily="34" charset="0"/>
                <a:cs typeface="Arial" panose="020B0604020202020204" pitchFamily="34" charset="0"/>
              </a:rPr>
              <a:t>Top countries:</a:t>
            </a:r>
          </a:p>
          <a:p>
            <a:pPr algn="ctr"/>
            <a:r>
              <a:rPr lang="en-US" sz="900" baseline="0">
                <a:latin typeface="Arial" panose="020B0604020202020204" pitchFamily="34" charset="0"/>
                <a:cs typeface="Arial" panose="020B0604020202020204" pitchFamily="34" charset="0"/>
              </a:rPr>
              <a:t>China (22%)</a:t>
            </a:r>
          </a:p>
          <a:p>
            <a:pPr algn="ctr"/>
            <a:r>
              <a:rPr lang="en-US" sz="900" baseline="0">
                <a:latin typeface="Arial" panose="020B0604020202020204" pitchFamily="34" charset="0"/>
                <a:cs typeface="Arial" panose="020B0604020202020204" pitchFamily="34" charset="0"/>
              </a:rPr>
              <a:t>Brazil (14%)</a:t>
            </a:r>
          </a:p>
          <a:p>
            <a:pPr algn="ctr"/>
            <a:r>
              <a:rPr lang="en-US" sz="900" baseline="0">
                <a:latin typeface="Arial" panose="020B0604020202020204" pitchFamily="34" charset="0"/>
                <a:cs typeface="Arial" panose="020B0604020202020204" pitchFamily="34" charset="0"/>
              </a:rPr>
              <a:t>Mexico (14%)</a:t>
            </a:r>
          </a:p>
          <a:p>
            <a:pPr algn="ctr"/>
            <a:r>
              <a:rPr lang="en-US" sz="900" baseline="0">
                <a:latin typeface="Arial" panose="020B0604020202020204" pitchFamily="34" charset="0"/>
                <a:cs typeface="Arial" panose="020B0604020202020204" pitchFamily="34" charset="0"/>
              </a:rPr>
              <a:t>India (14%)</a:t>
            </a:r>
          </a:p>
          <a:p>
            <a:pPr algn="ctr"/>
            <a:r>
              <a:rPr lang="en-US" sz="900" baseline="0">
                <a:latin typeface="Arial" panose="020B0604020202020204" pitchFamily="34" charset="0"/>
                <a:cs typeface="Arial" panose="020B0604020202020204" pitchFamily="34" charset="0"/>
              </a:rPr>
              <a:t>Spain (11%)</a:t>
            </a:r>
            <a:endParaRPr lang="en-US" sz="900">
              <a:latin typeface="Arial" panose="020B0604020202020204" pitchFamily="34" charset="0"/>
              <a:cs typeface="Arial" panose="020B0604020202020204" pitchFamily="34" charset="0"/>
            </a:endParaRPr>
          </a:p>
        </xdr:txBody>
      </xdr:sp>
      <xdr:sp macro="" textlink="">
        <xdr:nvSpPr>
          <xdr:cNvPr id="10" name="TextBox 1">
            <a:extLst>
              <a:ext uri="{FF2B5EF4-FFF2-40B4-BE49-F238E27FC236}">
                <a16:creationId xmlns:a16="http://schemas.microsoft.com/office/drawing/2014/main" id="{00000000-0008-0000-1600-00000A000000}"/>
              </a:ext>
            </a:extLst>
          </xdr:cNvPr>
          <xdr:cNvSpPr txBox="1"/>
        </xdr:nvSpPr>
        <xdr:spPr>
          <a:xfrm>
            <a:off x="924560" y="3870960"/>
            <a:ext cx="1422400" cy="135128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000">
                <a:latin typeface="Arial" panose="020B0604020202020204" pitchFamily="34" charset="0"/>
                <a:cs typeface="Arial" panose="020B0604020202020204" pitchFamily="34" charset="0"/>
              </a:rPr>
              <a:t>Total</a:t>
            </a:r>
            <a:r>
              <a:rPr lang="en-US" sz="1000" baseline="0">
                <a:latin typeface="Arial" panose="020B0604020202020204" pitchFamily="34" charset="0"/>
                <a:cs typeface="Arial" panose="020B0604020202020204" pitchFamily="34" charset="0"/>
              </a:rPr>
              <a:t> imports:</a:t>
            </a:r>
          </a:p>
          <a:p>
            <a:pPr algn="ctr"/>
            <a:r>
              <a:rPr lang="en-US" sz="1000" baseline="0">
                <a:latin typeface="Arial" panose="020B0604020202020204" pitchFamily="34" charset="0"/>
                <a:cs typeface="Arial" panose="020B0604020202020204" pitchFamily="34" charset="0"/>
              </a:rPr>
              <a:t>$459 million</a:t>
            </a:r>
          </a:p>
          <a:p>
            <a:pPr algn="ctr"/>
            <a:endParaRPr lang="en-US" sz="1000" baseline="0">
              <a:latin typeface="Arial" panose="020B0604020202020204" pitchFamily="34" charset="0"/>
              <a:cs typeface="Arial" panose="020B0604020202020204" pitchFamily="34" charset="0"/>
            </a:endParaRPr>
          </a:p>
          <a:p>
            <a:pPr algn="ctr"/>
            <a:r>
              <a:rPr lang="en-US" sz="1000" u="sng" baseline="0">
                <a:latin typeface="Arial" panose="020B0604020202020204" pitchFamily="34" charset="0"/>
                <a:cs typeface="Arial" panose="020B0604020202020204" pitchFamily="34" charset="0"/>
              </a:rPr>
              <a:t>Top countries:</a:t>
            </a:r>
          </a:p>
          <a:p>
            <a:pPr algn="ctr"/>
            <a:r>
              <a:rPr lang="en-US" sz="900" baseline="0">
                <a:latin typeface="Arial" panose="020B0604020202020204" pitchFamily="34" charset="0"/>
                <a:cs typeface="Arial" panose="020B0604020202020204" pitchFamily="34" charset="0"/>
              </a:rPr>
              <a:t>Indonesia (24%)</a:t>
            </a:r>
          </a:p>
          <a:p>
            <a:pPr algn="ctr"/>
            <a:r>
              <a:rPr lang="en-US" sz="900" baseline="0">
                <a:latin typeface="Arial" panose="020B0604020202020204" pitchFamily="34" charset="0"/>
                <a:cs typeface="Arial" panose="020B0604020202020204" pitchFamily="34" charset="0"/>
              </a:rPr>
              <a:t>Vietnam (23%)</a:t>
            </a:r>
          </a:p>
          <a:p>
            <a:pPr algn="ctr"/>
            <a:r>
              <a:rPr lang="en-US" sz="900" baseline="0">
                <a:latin typeface="Arial" panose="020B0604020202020204" pitchFamily="34" charset="0"/>
                <a:cs typeface="Arial" panose="020B0604020202020204" pitchFamily="34" charset="0"/>
              </a:rPr>
              <a:t>South Korea (17%)</a:t>
            </a:r>
          </a:p>
          <a:p>
            <a:pPr algn="ctr"/>
            <a:r>
              <a:rPr lang="en-US" sz="900" baseline="0">
                <a:latin typeface="Arial" panose="020B0604020202020204" pitchFamily="34" charset="0"/>
                <a:cs typeface="Arial" panose="020B0604020202020204" pitchFamily="34" charset="0"/>
              </a:rPr>
              <a:t>Canada (12%)</a:t>
            </a:r>
          </a:p>
          <a:p>
            <a:pPr algn="ctr"/>
            <a:r>
              <a:rPr lang="en-US" sz="900" baseline="0">
                <a:latin typeface="Arial" panose="020B0604020202020204" pitchFamily="34" charset="0"/>
                <a:cs typeface="Arial" panose="020B0604020202020204" pitchFamily="34" charset="0"/>
              </a:rPr>
              <a:t>India (6%)</a:t>
            </a:r>
            <a:endParaRPr lang="en-US" sz="900">
              <a:latin typeface="Arial" panose="020B0604020202020204" pitchFamily="34" charset="0"/>
              <a:cs typeface="Arial" panose="020B0604020202020204" pitchFamily="34" charset="0"/>
            </a:endParaRPr>
          </a:p>
        </xdr:txBody>
      </xdr:sp>
      <xdr:graphicFrame macro="">
        <xdr:nvGraphicFramePr>
          <xdr:cNvPr id="11" name="Chart 10">
            <a:extLst>
              <a:ext uri="{FF2B5EF4-FFF2-40B4-BE49-F238E27FC236}">
                <a16:creationId xmlns:a16="http://schemas.microsoft.com/office/drawing/2014/main" id="{00000000-0008-0000-1600-00000B000000}"/>
              </a:ext>
            </a:extLst>
          </xdr:cNvPr>
          <xdr:cNvGraphicFramePr>
            <a:graphicFrameLocks/>
          </xdr:cNvGraphicFramePr>
        </xdr:nvGraphicFramePr>
        <xdr:xfrm>
          <a:off x="5730240" y="1798320"/>
          <a:ext cx="1209040" cy="24688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30.xml><?xml version="1.0" encoding="utf-8"?>
<c:userShapes xmlns:c="http://schemas.openxmlformats.org/drawingml/2006/chart">
  <cdr:relSizeAnchor xmlns:cdr="http://schemas.openxmlformats.org/drawingml/2006/chartDrawing">
    <cdr:from>
      <cdr:x>0.26104</cdr:x>
      <cdr:y>0.30504</cdr:y>
    </cdr:from>
    <cdr:to>
      <cdr:x>0.79336</cdr:x>
      <cdr:y>0.88752</cdr:y>
    </cdr:to>
    <cdr:sp macro="" textlink="">
      <cdr:nvSpPr>
        <cdr:cNvPr id="2" name="TextBox 1"/>
        <cdr:cNvSpPr txBox="1"/>
      </cdr:nvSpPr>
      <cdr:spPr>
        <a:xfrm xmlns:a="http://schemas.openxmlformats.org/drawingml/2006/main">
          <a:off x="843396" y="858468"/>
          <a:ext cx="1719860" cy="163929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a:latin typeface="Arial" panose="020B0604020202020204" pitchFamily="34" charset="0"/>
              <a:cs typeface="Arial" panose="020B0604020202020204" pitchFamily="34" charset="0"/>
            </a:rPr>
            <a:t>Total</a:t>
          </a:r>
          <a:r>
            <a:rPr lang="en-US" sz="1000" baseline="0">
              <a:latin typeface="Arial" panose="020B0604020202020204" pitchFamily="34" charset="0"/>
              <a:cs typeface="Arial" panose="020B0604020202020204" pitchFamily="34" charset="0"/>
            </a:rPr>
            <a:t> imports:</a:t>
          </a:r>
        </a:p>
        <a:p xmlns:a="http://schemas.openxmlformats.org/drawingml/2006/main">
          <a:pPr algn="ctr"/>
          <a:r>
            <a:rPr lang="en-US" sz="1000" baseline="0">
              <a:latin typeface="Arial" panose="020B0604020202020204" pitchFamily="34" charset="0"/>
              <a:cs typeface="Arial" panose="020B0604020202020204" pitchFamily="34" charset="0"/>
            </a:rPr>
            <a:t>$83 million</a:t>
          </a:r>
        </a:p>
        <a:p xmlns:a="http://schemas.openxmlformats.org/drawingml/2006/main">
          <a:pPr algn="ctr"/>
          <a:endParaRPr lang="en-US" sz="1000" baseline="0">
            <a:latin typeface="Arial" panose="020B0604020202020204" pitchFamily="34" charset="0"/>
            <a:cs typeface="Arial" panose="020B0604020202020204" pitchFamily="34" charset="0"/>
          </a:endParaRPr>
        </a:p>
        <a:p xmlns:a="http://schemas.openxmlformats.org/drawingml/2006/main">
          <a:pPr algn="ctr"/>
          <a:r>
            <a:rPr lang="en-US" sz="1000" u="sng" baseline="0">
              <a:latin typeface="Arial" panose="020B0604020202020204" pitchFamily="34" charset="0"/>
              <a:cs typeface="Arial" panose="020B0604020202020204" pitchFamily="34" charset="0"/>
            </a:rPr>
            <a:t>Top countries</a:t>
          </a:r>
          <a:r>
            <a:rPr lang="en-US" sz="900" u="sng" baseline="0">
              <a:latin typeface="Arial" panose="020B0604020202020204" pitchFamily="34" charset="0"/>
              <a:cs typeface="Arial" panose="020B0604020202020204" pitchFamily="34" charset="0"/>
            </a:rPr>
            <a:t>:</a:t>
          </a:r>
        </a:p>
        <a:p xmlns:a="http://schemas.openxmlformats.org/drawingml/2006/main">
          <a:pPr algn="ctr"/>
          <a:r>
            <a:rPr lang="en-US" sz="900" baseline="0">
              <a:latin typeface="Arial" panose="020B0604020202020204" pitchFamily="34" charset="0"/>
              <a:cs typeface="Arial" panose="020B0604020202020204" pitchFamily="34" charset="0"/>
            </a:rPr>
            <a:t>Spain (73%)</a:t>
          </a:r>
        </a:p>
        <a:p xmlns:a="http://schemas.openxmlformats.org/drawingml/2006/main">
          <a:pPr algn="ctr"/>
          <a:r>
            <a:rPr lang="en-US" sz="900" baseline="0">
              <a:latin typeface="Arial" panose="020B0604020202020204" pitchFamily="34" charset="0"/>
              <a:cs typeface="Arial" panose="020B0604020202020204" pitchFamily="34" charset="0"/>
            </a:rPr>
            <a:t>India (15%)</a:t>
          </a:r>
        </a:p>
        <a:p xmlns:a="http://schemas.openxmlformats.org/drawingml/2006/main">
          <a:pPr algn="ctr"/>
          <a:r>
            <a:rPr lang="en-US" sz="900" baseline="0">
              <a:latin typeface="Arial" panose="020B0604020202020204" pitchFamily="34" charset="0"/>
              <a:cs typeface="Arial" panose="020B0604020202020204" pitchFamily="34" charset="0"/>
            </a:rPr>
            <a:t>China (6%)</a:t>
          </a:r>
        </a:p>
        <a:p xmlns:a="http://schemas.openxmlformats.org/drawingml/2006/main">
          <a:pPr algn="ctr"/>
          <a:r>
            <a:rPr lang="en-US" sz="900" baseline="0">
              <a:latin typeface="Arial" panose="020B0604020202020204" pitchFamily="34" charset="0"/>
              <a:cs typeface="Arial" panose="020B0604020202020204" pitchFamily="34" charset="0"/>
            </a:rPr>
            <a:t>Mexico (3%)</a:t>
          </a:r>
        </a:p>
        <a:p xmlns:a="http://schemas.openxmlformats.org/drawingml/2006/main">
          <a:pPr algn="ctr"/>
          <a:r>
            <a:rPr lang="en-US" sz="900" baseline="0">
              <a:latin typeface="Arial" panose="020B0604020202020204" pitchFamily="34" charset="0"/>
              <a:cs typeface="Arial" panose="020B0604020202020204" pitchFamily="34" charset="0"/>
            </a:rPr>
            <a:t>Canada (2%)</a:t>
          </a:r>
          <a:endParaRPr lang="en-US" sz="900">
            <a:latin typeface="Arial" panose="020B0604020202020204" pitchFamily="34" charset="0"/>
            <a:cs typeface="Arial" panose="020B0604020202020204" pitchFamily="34" charset="0"/>
          </a:endParaRPr>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10160</xdr:colOff>
      <xdr:row>2</xdr:row>
      <xdr:rowOff>20320</xdr:rowOff>
    </xdr:from>
    <xdr:to>
      <xdr:col>9</xdr:col>
      <xdr:colOff>477520</xdr:colOff>
      <xdr:row>19</xdr:row>
      <xdr:rowOff>111760</xdr:rowOff>
    </xdr:to>
    <xdr:grpSp>
      <xdr:nvGrpSpPr>
        <xdr:cNvPr id="2" name="Group 1">
          <a:extLst>
            <a:ext uri="{FF2B5EF4-FFF2-40B4-BE49-F238E27FC236}">
              <a16:creationId xmlns:a16="http://schemas.microsoft.com/office/drawing/2014/main" id="{00000000-0008-0000-1700-000002000000}"/>
            </a:ext>
          </a:extLst>
        </xdr:cNvPr>
        <xdr:cNvGrpSpPr/>
      </xdr:nvGrpSpPr>
      <xdr:grpSpPr>
        <a:xfrm>
          <a:off x="10160" y="386080"/>
          <a:ext cx="5913120" cy="3200400"/>
          <a:chOff x="10160" y="386080"/>
          <a:chExt cx="5943600" cy="3200400"/>
        </a:xfrm>
      </xdr:grpSpPr>
      <xdr:graphicFrame macro="">
        <xdr:nvGraphicFramePr>
          <xdr:cNvPr id="3" name="Chart 2">
            <a:extLst>
              <a:ext uri="{FF2B5EF4-FFF2-40B4-BE49-F238E27FC236}">
                <a16:creationId xmlns:a16="http://schemas.microsoft.com/office/drawing/2014/main" id="{00000000-0008-0000-1700-000003000000}"/>
              </a:ext>
            </a:extLst>
          </xdr:cNvPr>
          <xdr:cNvGraphicFramePr/>
        </xdr:nvGraphicFramePr>
        <xdr:xfrm>
          <a:off x="10160" y="386080"/>
          <a:ext cx="5943600" cy="32004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00000000-0008-0000-1700-000004000000}"/>
              </a:ext>
            </a:extLst>
          </xdr:cNvPr>
          <xdr:cNvSpPr txBox="1"/>
        </xdr:nvSpPr>
        <xdr:spPr>
          <a:xfrm>
            <a:off x="3332480" y="2540000"/>
            <a:ext cx="706412"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Arial" panose="020B0604020202020204" pitchFamily="34" charset="0"/>
                <a:cs typeface="Arial" panose="020B0604020202020204" pitchFamily="34" charset="0"/>
              </a:rPr>
              <a:t>40−70%</a:t>
            </a:r>
          </a:p>
        </xdr:txBody>
      </xdr:sp>
      <xdr:sp macro="" textlink="">
        <xdr:nvSpPr>
          <xdr:cNvPr id="5" name="TextBox 4">
            <a:extLst>
              <a:ext uri="{FF2B5EF4-FFF2-40B4-BE49-F238E27FC236}">
                <a16:creationId xmlns:a16="http://schemas.microsoft.com/office/drawing/2014/main" id="{00000000-0008-0000-1700-000005000000}"/>
              </a:ext>
            </a:extLst>
          </xdr:cNvPr>
          <xdr:cNvSpPr txBox="1"/>
        </xdr:nvSpPr>
        <xdr:spPr>
          <a:xfrm>
            <a:off x="5151120" y="833120"/>
            <a:ext cx="549446"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Arial" panose="020B0604020202020204" pitchFamily="34" charset="0"/>
                <a:cs typeface="Arial" panose="020B0604020202020204" pitchFamily="34" charset="0"/>
              </a:rPr>
              <a:t>&gt;90%</a:t>
            </a:r>
          </a:p>
        </xdr:txBody>
      </xdr:sp>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4175760" y="1676400"/>
            <a:ext cx="706412"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Arial" panose="020B0604020202020204" pitchFamily="34" charset="0"/>
                <a:cs typeface="Arial" panose="020B0604020202020204" pitchFamily="34" charset="0"/>
              </a:rPr>
              <a:t>65</a:t>
            </a:r>
            <a:r>
              <a:rPr lang="en-US" sz="1100" b="1">
                <a:solidFill>
                  <a:schemeClr val="bg1"/>
                </a:solidFill>
                <a:effectLst/>
                <a:latin typeface="Arial" panose="020B0604020202020204" pitchFamily="34" charset="0"/>
                <a:ea typeface="+mn-ea"/>
                <a:cs typeface="Arial" panose="020B0604020202020204" pitchFamily="34" charset="0"/>
              </a:rPr>
              <a:t>−85</a:t>
            </a:r>
            <a:r>
              <a:rPr lang="en-US" sz="1100" b="1">
                <a:solidFill>
                  <a:schemeClr val="bg1"/>
                </a:solidFill>
                <a:latin typeface="Arial" panose="020B0604020202020204" pitchFamily="34" charset="0"/>
                <a:cs typeface="Arial" panose="020B0604020202020204" pitchFamily="34" charset="0"/>
              </a:rPr>
              <a:t>%</a:t>
            </a:r>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1</xdr:row>
      <xdr:rowOff>165099</xdr:rowOff>
    </xdr:from>
    <xdr:to>
      <xdr:col>8</xdr:col>
      <xdr:colOff>396240</xdr:colOff>
      <xdr:row>20</xdr:row>
      <xdr:rowOff>91439</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0.70934</cdr:x>
      <cdr:y>0.26462</cdr:y>
    </cdr:from>
    <cdr:to>
      <cdr:x>1</cdr:x>
      <cdr:y>0.33785</cdr:y>
    </cdr:to>
    <cdr:sp macro="" textlink="">
      <cdr:nvSpPr>
        <cdr:cNvPr id="2" name="TextBox 1"/>
        <cdr:cNvSpPr txBox="1"/>
      </cdr:nvSpPr>
      <cdr:spPr>
        <a:xfrm xmlns:a="http://schemas.openxmlformats.org/drawingml/2006/main">
          <a:off x="4216034" y="848912"/>
          <a:ext cx="1727566" cy="234923"/>
        </a:xfrm>
        <a:prstGeom xmlns:a="http://schemas.openxmlformats.org/drawingml/2006/main" prst="rect">
          <a:avLst/>
        </a:prstGeom>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b="0">
              <a:solidFill>
                <a:schemeClr val="accent2">
                  <a:lumMod val="75000"/>
                </a:schemeClr>
              </a:solidFill>
              <a:latin typeface="Arial" panose="020B0604020202020204" pitchFamily="34" charset="0"/>
              <a:cs typeface="Arial" panose="020B0604020202020204" pitchFamily="34" charset="0"/>
            </a:rPr>
            <a:t>Tax equity yield (after-tax)</a:t>
          </a:r>
        </a:p>
      </cdr:txBody>
    </cdr:sp>
  </cdr:relSizeAnchor>
  <cdr:relSizeAnchor xmlns:cdr="http://schemas.openxmlformats.org/drawingml/2006/chartDrawing">
    <cdr:from>
      <cdr:x>0.55939</cdr:x>
      <cdr:y>0.76253</cdr:y>
    </cdr:from>
    <cdr:to>
      <cdr:x>0.95884</cdr:x>
      <cdr:y>0.83577</cdr:y>
    </cdr:to>
    <cdr:sp macro="" textlink="">
      <cdr:nvSpPr>
        <cdr:cNvPr id="3" name="TextBox 1"/>
        <cdr:cNvSpPr txBox="1"/>
      </cdr:nvSpPr>
      <cdr:spPr>
        <a:xfrm xmlns:a="http://schemas.openxmlformats.org/drawingml/2006/main">
          <a:off x="3324777" y="2446198"/>
          <a:ext cx="2374171" cy="234956"/>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accent1">
                  <a:lumMod val="75000"/>
                </a:schemeClr>
              </a:solidFill>
              <a:latin typeface="Arial" panose="020B0604020202020204" pitchFamily="34" charset="0"/>
              <a:cs typeface="Arial" panose="020B0604020202020204" pitchFamily="34" charset="0"/>
            </a:rPr>
            <a:t>15-year debt interest rate (after-tax)</a:t>
          </a:r>
        </a:p>
      </cdr:txBody>
    </cdr:sp>
  </cdr:relSizeAnchor>
  <cdr:relSizeAnchor xmlns:cdr="http://schemas.openxmlformats.org/drawingml/2006/chartDrawing">
    <cdr:from>
      <cdr:x>0.63321</cdr:x>
      <cdr:y>0.48492</cdr:y>
    </cdr:from>
    <cdr:to>
      <cdr:x>1</cdr:x>
      <cdr:y>0.55815</cdr:y>
    </cdr:to>
    <cdr:sp macro="" textlink="">
      <cdr:nvSpPr>
        <cdr:cNvPr id="4" name="TextBox 1"/>
        <cdr:cNvSpPr txBox="1"/>
      </cdr:nvSpPr>
      <cdr:spPr>
        <a:xfrm xmlns:a="http://schemas.openxmlformats.org/drawingml/2006/main">
          <a:off x="3763547" y="1555618"/>
          <a:ext cx="2180053" cy="234923"/>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accent3">
                  <a:lumMod val="75000"/>
                </a:schemeClr>
              </a:solidFill>
              <a:latin typeface="Arial" panose="020B0604020202020204" pitchFamily="34" charset="0"/>
              <a:cs typeface="Arial" panose="020B0604020202020204" pitchFamily="34" charset="0"/>
            </a:rPr>
            <a:t>15-year debt interest rate (pre-tax)</a:t>
          </a:r>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171450</xdr:colOff>
      <xdr:row>19</xdr:row>
      <xdr:rowOff>123825</xdr:rowOff>
    </xdr:to>
    <xdr:grpSp>
      <xdr:nvGrpSpPr>
        <xdr:cNvPr id="2" name="Group 1">
          <a:extLst>
            <a:ext uri="{FF2B5EF4-FFF2-40B4-BE49-F238E27FC236}">
              <a16:creationId xmlns:a16="http://schemas.microsoft.com/office/drawing/2014/main" id="{00000000-0008-0000-1900-000002000000}"/>
            </a:ext>
          </a:extLst>
        </xdr:cNvPr>
        <xdr:cNvGrpSpPr/>
      </xdr:nvGrpSpPr>
      <xdr:grpSpPr>
        <a:xfrm>
          <a:off x="0" y="365760"/>
          <a:ext cx="5942330" cy="3232785"/>
          <a:chOff x="0" y="365760"/>
          <a:chExt cx="5946140" cy="2926080"/>
        </a:xfrm>
      </xdr:grpSpPr>
      <xdr:graphicFrame macro="">
        <xdr:nvGraphicFramePr>
          <xdr:cNvPr id="3" name="Chart 1031">
            <a:extLst>
              <a:ext uri="{FF2B5EF4-FFF2-40B4-BE49-F238E27FC236}">
                <a16:creationId xmlns:a16="http://schemas.microsoft.com/office/drawing/2014/main" id="{00000000-0008-0000-1900-000003000000}"/>
              </a:ext>
            </a:extLst>
          </xdr:cNvPr>
          <xdr:cNvGraphicFramePr>
            <a:graphicFrameLocks/>
          </xdr:cNvGraphicFramePr>
        </xdr:nvGraphicFramePr>
        <xdr:xfrm>
          <a:off x="0" y="365760"/>
          <a:ext cx="4154675" cy="29260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1032">
            <a:extLst>
              <a:ext uri="{FF2B5EF4-FFF2-40B4-BE49-F238E27FC236}">
                <a16:creationId xmlns:a16="http://schemas.microsoft.com/office/drawing/2014/main" id="{00000000-0008-0000-1900-000004000000}"/>
              </a:ext>
            </a:extLst>
          </xdr:cNvPr>
          <xdr:cNvGraphicFramePr>
            <a:graphicFrameLocks/>
          </xdr:cNvGraphicFramePr>
        </xdr:nvGraphicFramePr>
        <xdr:xfrm>
          <a:off x="4147051" y="365760"/>
          <a:ext cx="1799089" cy="29260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35.xml><?xml version="1.0" encoding="utf-8"?>
<c:userShapes xmlns:c="http://schemas.openxmlformats.org/drawingml/2006/chart">
  <cdr:relSizeAnchor xmlns:cdr="http://schemas.openxmlformats.org/drawingml/2006/chartDrawing">
    <cdr:from>
      <cdr:x>0</cdr:x>
      <cdr:y>3.41754E-7</cdr:y>
    </cdr:from>
    <cdr:to>
      <cdr:x>0.49267</cdr:x>
      <cdr:y>0.07639</cdr:y>
    </cdr:to>
    <cdr:sp macro="" textlink="">
      <cdr:nvSpPr>
        <cdr:cNvPr id="457729" name="Text Box 1025"/>
        <cdr:cNvSpPr txBox="1">
          <a:spLocks xmlns:a="http://schemas.openxmlformats.org/drawingml/2006/main" noChangeArrowheads="1"/>
        </cdr:cNvSpPr>
      </cdr:nvSpPr>
      <cdr:spPr bwMode="auto">
        <a:xfrm xmlns:a="http://schemas.openxmlformats.org/drawingml/2006/main">
          <a:off x="0" y="1"/>
          <a:ext cx="2047240" cy="22352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vert="horz"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 of Cumulative Installed Capacity</a:t>
          </a:r>
        </a:p>
      </cdr:txBody>
    </cdr:sp>
  </cdr:relSizeAnchor>
  <cdr:relSizeAnchor xmlns:cdr="http://schemas.openxmlformats.org/drawingml/2006/chartDrawing">
    <cdr:from>
      <cdr:x>0.46636</cdr:x>
      <cdr:y>0.1645</cdr:y>
    </cdr:from>
    <cdr:to>
      <cdr:x>0.95903</cdr:x>
      <cdr:y>0.24089</cdr:y>
    </cdr:to>
    <cdr:sp macro="" textlink="">
      <cdr:nvSpPr>
        <cdr:cNvPr id="3" name="Text Box 1025"/>
        <cdr:cNvSpPr txBox="1">
          <a:spLocks xmlns:a="http://schemas.openxmlformats.org/drawingml/2006/main" noChangeArrowheads="1"/>
        </cdr:cNvSpPr>
      </cdr:nvSpPr>
      <cdr:spPr bwMode="auto">
        <a:xfrm xmlns:a="http://schemas.openxmlformats.org/drawingml/2006/main">
          <a:off x="1936750" y="481330"/>
          <a:ext cx="2045989" cy="22352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horz"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bg1"/>
              </a:solidFill>
              <a:latin typeface="Arial" panose="020B0604020202020204" pitchFamily="34" charset="0"/>
              <a:cs typeface="Arial" panose="020B0604020202020204" pitchFamily="34" charset="0"/>
            </a:rPr>
            <a:t>Investor-Owned Utility (IOU)</a:t>
          </a:r>
        </a:p>
      </cdr:txBody>
    </cdr:sp>
  </cdr:relSizeAnchor>
  <cdr:relSizeAnchor xmlns:cdr="http://schemas.openxmlformats.org/drawingml/2006/chartDrawing">
    <cdr:from>
      <cdr:x>0.19755</cdr:x>
      <cdr:y>0.58507</cdr:y>
    </cdr:from>
    <cdr:to>
      <cdr:x>0.69022</cdr:x>
      <cdr:y>0.66146</cdr:y>
    </cdr:to>
    <cdr:sp macro="" textlink="">
      <cdr:nvSpPr>
        <cdr:cNvPr id="4" name="Text Box 1025"/>
        <cdr:cNvSpPr txBox="1">
          <a:spLocks xmlns:a="http://schemas.openxmlformats.org/drawingml/2006/main" noChangeArrowheads="1"/>
        </cdr:cNvSpPr>
      </cdr:nvSpPr>
      <cdr:spPr bwMode="auto">
        <a:xfrm xmlns:a="http://schemas.openxmlformats.org/drawingml/2006/main">
          <a:off x="820420" y="1711960"/>
          <a:ext cx="2045989" cy="22352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horz"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3">
                  <a:lumMod val="50000"/>
                </a:schemeClr>
              </a:solidFill>
              <a:latin typeface="Arial" panose="020B0604020202020204" pitchFamily="34" charset="0"/>
              <a:cs typeface="Arial" panose="020B0604020202020204" pitchFamily="34" charset="0"/>
            </a:rPr>
            <a:t>Independent Power Producer (IPP)</a:t>
          </a:r>
        </a:p>
      </cdr:txBody>
    </cdr:sp>
  </cdr:relSizeAnchor>
  <cdr:relSizeAnchor xmlns:cdr="http://schemas.openxmlformats.org/drawingml/2006/chartDrawing">
    <cdr:from>
      <cdr:x>0.11957</cdr:x>
      <cdr:y>0.25174</cdr:y>
    </cdr:from>
    <cdr:to>
      <cdr:x>0.61224</cdr:x>
      <cdr:y>0.32813</cdr:y>
    </cdr:to>
    <cdr:sp macro="" textlink="">
      <cdr:nvSpPr>
        <cdr:cNvPr id="5" name="Text Box 1025"/>
        <cdr:cNvSpPr txBox="1">
          <a:spLocks xmlns:a="http://schemas.openxmlformats.org/drawingml/2006/main" noChangeArrowheads="1"/>
        </cdr:cNvSpPr>
      </cdr:nvSpPr>
      <cdr:spPr bwMode="auto">
        <a:xfrm xmlns:a="http://schemas.openxmlformats.org/drawingml/2006/main">
          <a:off x="496570" y="736600"/>
          <a:ext cx="2045989" cy="22352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horz"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5">
                  <a:lumMod val="75000"/>
                </a:schemeClr>
              </a:solidFill>
              <a:latin typeface="Arial" panose="020B0604020202020204" pitchFamily="34" charset="0"/>
              <a:cs typeface="Arial" panose="020B0604020202020204" pitchFamily="34" charset="0"/>
            </a:rPr>
            <a:t>Publicly Owned Utility (POU)</a:t>
          </a:r>
        </a:p>
      </cdr:txBody>
    </cdr:sp>
  </cdr:relSizeAnchor>
  <cdr:relSizeAnchor xmlns:cdr="http://schemas.openxmlformats.org/drawingml/2006/chartDrawing">
    <cdr:from>
      <cdr:x>0.63761</cdr:x>
      <cdr:y>0.0395</cdr:y>
    </cdr:from>
    <cdr:to>
      <cdr:x>0.78747</cdr:x>
      <cdr:y>0.11589</cdr:y>
    </cdr:to>
    <cdr:sp macro="" textlink="">
      <cdr:nvSpPr>
        <cdr:cNvPr id="6" name="Text Box 1025"/>
        <cdr:cNvSpPr txBox="1">
          <a:spLocks xmlns:a="http://schemas.openxmlformats.org/drawingml/2006/main" noChangeArrowheads="1"/>
        </cdr:cNvSpPr>
      </cdr:nvSpPr>
      <cdr:spPr bwMode="auto">
        <a:xfrm xmlns:a="http://schemas.openxmlformats.org/drawingml/2006/main">
          <a:off x="2647950" y="115570"/>
          <a:ext cx="622319" cy="22352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horz"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2">
                  <a:lumMod val="75000"/>
                </a:schemeClr>
              </a:solidFill>
              <a:latin typeface="Arial" panose="020B0604020202020204" pitchFamily="34" charset="0"/>
              <a:cs typeface="Arial" panose="020B0604020202020204" pitchFamily="34" charset="0"/>
            </a:rPr>
            <a:t>Other</a:t>
          </a:r>
        </a:p>
      </cdr:txBody>
    </cdr:sp>
  </cdr:relSizeAnchor>
  <cdr:relSizeAnchor xmlns:cdr="http://schemas.openxmlformats.org/drawingml/2006/chartDrawing">
    <cdr:from>
      <cdr:x>0.26972</cdr:x>
      <cdr:y>0.14844</cdr:y>
    </cdr:from>
    <cdr:to>
      <cdr:x>0.36239</cdr:x>
      <cdr:y>0.25</cdr:y>
    </cdr:to>
    <cdr:cxnSp macro="">
      <cdr:nvCxnSpPr>
        <cdr:cNvPr id="7" name="Straight Connector 6">
          <a:extLst xmlns:a="http://schemas.openxmlformats.org/drawingml/2006/main">
            <a:ext uri="{FF2B5EF4-FFF2-40B4-BE49-F238E27FC236}">
              <a16:creationId xmlns:a16="http://schemas.microsoft.com/office/drawing/2014/main" id="{A76DBEF7-95F8-4DB3-A741-82F2D35D1191}"/>
            </a:ext>
          </a:extLst>
        </cdr:cNvPr>
        <cdr:cNvCxnSpPr/>
      </cdr:nvCxnSpPr>
      <cdr:spPr>
        <a:xfrm xmlns:a="http://schemas.openxmlformats.org/drawingml/2006/main" flipV="1">
          <a:off x="1120140" y="434340"/>
          <a:ext cx="384810" cy="297180"/>
        </a:xfrm>
        <a:prstGeom xmlns:a="http://schemas.openxmlformats.org/drawingml/2006/main" prst="line">
          <a:avLst/>
        </a:prstGeom>
        <a:ln xmlns:a="http://schemas.openxmlformats.org/drawingml/2006/main">
          <a:solidFill>
            <a:schemeClr val="accent5">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0.61101</cdr:x>
      <cdr:y>0.07639</cdr:y>
    </cdr:from>
    <cdr:to>
      <cdr:x>0.66514</cdr:x>
      <cdr:y>0.11719</cdr:y>
    </cdr:to>
    <cdr:cxnSp macro="">
      <cdr:nvCxnSpPr>
        <cdr:cNvPr id="10" name="Straight Connector 9">
          <a:extLst xmlns:a="http://schemas.openxmlformats.org/drawingml/2006/main">
            <a:ext uri="{FF2B5EF4-FFF2-40B4-BE49-F238E27FC236}">
              <a16:creationId xmlns:a16="http://schemas.microsoft.com/office/drawing/2014/main" id="{F169EF8B-A421-4B20-9844-BE61FE8A4338}"/>
            </a:ext>
          </a:extLst>
        </cdr:cNvPr>
        <cdr:cNvCxnSpPr/>
      </cdr:nvCxnSpPr>
      <cdr:spPr>
        <a:xfrm xmlns:a="http://schemas.openxmlformats.org/drawingml/2006/main" flipH="1">
          <a:off x="2537460" y="223520"/>
          <a:ext cx="224790" cy="119380"/>
        </a:xfrm>
        <a:prstGeom xmlns:a="http://schemas.openxmlformats.org/drawingml/2006/main" prst="line">
          <a:avLst/>
        </a:prstGeom>
        <a:ln xmlns:a="http://schemas.openxmlformats.org/drawingml/2006/main">
          <a:solidFill>
            <a:schemeClr val="accent2">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6.xml><?xml version="1.0" encoding="utf-8"?>
<c:userShapes xmlns:c="http://schemas.openxmlformats.org/drawingml/2006/chart">
  <cdr:relSizeAnchor xmlns:cdr="http://schemas.openxmlformats.org/drawingml/2006/chartDrawing">
    <cdr:from>
      <cdr:x>0.4747</cdr:x>
      <cdr:y>0.75005</cdr:y>
    </cdr:from>
    <cdr:to>
      <cdr:x>0.92277</cdr:x>
      <cdr:y>0.94417</cdr:y>
    </cdr:to>
    <cdr:sp macro="" textlink="">
      <cdr:nvSpPr>
        <cdr:cNvPr id="273409" name="Text Box 1"/>
        <cdr:cNvSpPr txBox="1">
          <a:spLocks xmlns:a="http://schemas.openxmlformats.org/drawingml/2006/main" noChangeArrowheads="1"/>
        </cdr:cNvSpPr>
      </cdr:nvSpPr>
      <cdr:spPr bwMode="auto">
        <a:xfrm xmlns:a="http://schemas.openxmlformats.org/drawingml/2006/main">
          <a:off x="855569" y="2171845"/>
          <a:ext cx="807589" cy="56209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0" tIns="0" rIns="0" bIns="0" anchor="ctr"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Other: 5 MW</a:t>
          </a:r>
        </a:p>
        <a:p xmlns:a="http://schemas.openxmlformats.org/drawingml/2006/main">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POU: 6 MW</a:t>
          </a:r>
          <a:endParaRPr lang="en-US" sz="9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0.13668</cdr:x>
      <cdr:y>0.30876</cdr:y>
    </cdr:from>
    <cdr:to>
      <cdr:x>0.82691</cdr:x>
      <cdr:y>0.44347</cdr:y>
    </cdr:to>
    <cdr:sp macro="" textlink="">
      <cdr:nvSpPr>
        <cdr:cNvPr id="273410" name="Text Box 2"/>
        <cdr:cNvSpPr txBox="1">
          <a:spLocks xmlns:a="http://schemas.openxmlformats.org/drawingml/2006/main" noChangeArrowheads="1"/>
        </cdr:cNvSpPr>
      </cdr:nvSpPr>
      <cdr:spPr bwMode="auto">
        <a:xfrm xmlns:a="http://schemas.openxmlformats.org/drawingml/2006/main">
          <a:off x="136483" y="966259"/>
          <a:ext cx="1425349" cy="503018"/>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0" tIns="0" rIns="0" bIns="0" anchor="ctr" upright="1"/>
        <a:lstStyle xmlns:a="http://schemas.openxmlformats.org/drawingml/2006/main"/>
        <a:p xmlns:a="http://schemas.openxmlformats.org/drawingml/2006/main">
          <a:pPr algn="ctr" rtl="0">
            <a:defRPr sz="1000"/>
          </a:pPr>
          <a:r>
            <a:rPr lang="en-US" sz="900" b="0" i="0" u="none" strike="noStrike" baseline="0">
              <a:solidFill>
                <a:schemeClr val="accent3">
                  <a:lumMod val="50000"/>
                </a:schemeClr>
              </a:solidFill>
              <a:latin typeface="Arial" panose="020B0604020202020204" pitchFamily="34" charset="0"/>
              <a:cs typeface="Arial" panose="020B0604020202020204" pitchFamily="34" charset="0"/>
            </a:rPr>
            <a:t>IPP:</a:t>
          </a:r>
        </a:p>
        <a:p xmlns:a="http://schemas.openxmlformats.org/drawingml/2006/main">
          <a:pPr algn="ctr" rtl="0">
            <a:defRPr sz="1000"/>
          </a:pPr>
          <a:r>
            <a:rPr lang="en-US" sz="900" b="0" i="0" u="none" strike="noStrike" baseline="0">
              <a:solidFill>
                <a:schemeClr val="accent3">
                  <a:lumMod val="50000"/>
                </a:schemeClr>
              </a:solidFill>
              <a:latin typeface="Arial" panose="020B0604020202020204" pitchFamily="34" charset="0"/>
              <a:cs typeface="Arial" panose="020B0604020202020204" pitchFamily="34" charset="0"/>
            </a:rPr>
            <a:t>6,575 MW</a:t>
          </a:r>
          <a:endParaRPr lang="en-US" sz="900" b="0">
            <a:solidFill>
              <a:schemeClr val="accent3">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0.19844</cdr:x>
      <cdr:y>0.52258</cdr:y>
    </cdr:from>
    <cdr:to>
      <cdr:x>0.53645</cdr:x>
      <cdr:y>0.71611</cdr:y>
    </cdr:to>
    <cdr:sp macro="" textlink="">
      <cdr:nvSpPr>
        <cdr:cNvPr id="458755" name="Text Box 3"/>
        <cdr:cNvSpPr txBox="1">
          <a:spLocks xmlns:a="http://schemas.openxmlformats.org/drawingml/2006/main" noChangeArrowheads="1"/>
        </cdr:cNvSpPr>
      </cdr:nvSpPr>
      <cdr:spPr bwMode="auto">
        <a:xfrm xmlns:a="http://schemas.openxmlformats.org/drawingml/2006/main">
          <a:off x="356858" y="1529100"/>
          <a:ext cx="607850" cy="566284"/>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0" tIns="0" rIns="0" bIns="0" anchor="ctr" upright="1"/>
        <a:lstStyle xmlns:a="http://schemas.openxmlformats.org/drawingml/2006/main"/>
        <a:p xmlns:a="http://schemas.openxmlformats.org/drawingml/2006/main">
          <a:pPr algn="ctr" rtl="0">
            <a:defRPr sz="1000"/>
          </a:pPr>
          <a:r>
            <a:rPr lang="en-US" sz="900" b="0" i="0" u="none" strike="noStrike" baseline="0">
              <a:solidFill>
                <a:schemeClr val="bg1"/>
              </a:solidFill>
              <a:latin typeface="Arial" panose="020B0604020202020204" pitchFamily="34" charset="0"/>
              <a:cs typeface="Arial" panose="020B0604020202020204" pitchFamily="34" charset="0"/>
            </a:rPr>
            <a:t>IOU:</a:t>
          </a:r>
        </a:p>
        <a:p xmlns:a="http://schemas.openxmlformats.org/drawingml/2006/main">
          <a:pPr algn="ctr" rtl="0">
            <a:defRPr sz="1000"/>
          </a:pPr>
          <a:r>
            <a:rPr lang="en-US" sz="900" b="0" i="0" u="none" strike="noStrike" baseline="0">
              <a:solidFill>
                <a:schemeClr val="bg1"/>
              </a:solidFill>
              <a:latin typeface="Arial" panose="020B0604020202020204" pitchFamily="34" charset="0"/>
              <a:cs typeface="Arial" panose="020B0604020202020204" pitchFamily="34" charset="0"/>
            </a:rPr>
            <a:t>2,552 MW</a:t>
          </a:r>
        </a:p>
      </cdr:txBody>
    </cdr:sp>
  </cdr:relSizeAnchor>
  <cdr:relSizeAnchor xmlns:cdr="http://schemas.openxmlformats.org/drawingml/2006/chartDrawing">
    <cdr:from>
      <cdr:x>0.6738</cdr:x>
      <cdr:y>0.73383</cdr:y>
    </cdr:from>
    <cdr:to>
      <cdr:x>0.68361</cdr:x>
      <cdr:y>0.78429</cdr:y>
    </cdr:to>
    <cdr:sp macro="" textlink="">
      <cdr:nvSpPr>
        <cdr:cNvPr id="273414" name="Line 6"/>
        <cdr:cNvSpPr>
          <a:spLocks xmlns:a="http://schemas.openxmlformats.org/drawingml/2006/main" noChangeShapeType="1"/>
        </cdr:cNvSpPr>
      </cdr:nvSpPr>
      <cdr:spPr bwMode="auto">
        <a:xfrm xmlns:a="http://schemas.openxmlformats.org/drawingml/2006/main">
          <a:off x="1221466" y="2149630"/>
          <a:ext cx="18054" cy="142720"/>
        </a:xfrm>
        <a:prstGeom xmlns:a="http://schemas.openxmlformats.org/drawingml/2006/main" prst="line">
          <a:avLst/>
        </a:prstGeom>
        <a:noFill xmlns:a="http://schemas.openxmlformats.org/drawingml/2006/main"/>
        <a:ln xmlns:a="http://schemas.openxmlformats.org/drawingml/2006/main" w="9525">
          <a:solidFill>
            <a:srgbClr val="000000"/>
          </a:solidFill>
          <a:round/>
          <a:headEnd/>
          <a:tailEnd/>
        </a:l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0.19506</cdr:x>
      <cdr:y>0.0513</cdr:y>
    </cdr:from>
    <cdr:to>
      <cdr:x>0.8411</cdr:x>
      <cdr:y>0.17383</cdr:y>
    </cdr:to>
    <cdr:sp macro="" textlink="">
      <cdr:nvSpPr>
        <cdr:cNvPr id="7" name="Text Box 4"/>
        <cdr:cNvSpPr txBox="1">
          <a:spLocks xmlns:a="http://schemas.openxmlformats.org/drawingml/2006/main" noChangeArrowheads="1"/>
        </cdr:cNvSpPr>
      </cdr:nvSpPr>
      <cdr:spPr bwMode="auto">
        <a:xfrm xmlns:a="http://schemas.openxmlformats.org/drawingml/2006/main">
          <a:off x="350780" y="150108"/>
          <a:ext cx="1161790" cy="3585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2019 Capacity by</a:t>
          </a:r>
        </a:p>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Owner Type</a:t>
          </a: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2</xdr:row>
      <xdr:rowOff>1903</xdr:rowOff>
    </xdr:from>
    <xdr:to>
      <xdr:col>7</xdr:col>
      <xdr:colOff>952500</xdr:colOff>
      <xdr:row>19</xdr:row>
      <xdr:rowOff>125728</xdr:rowOff>
    </xdr:to>
    <xdr:grpSp>
      <xdr:nvGrpSpPr>
        <xdr:cNvPr id="7" name="Group 6"/>
        <xdr:cNvGrpSpPr/>
      </xdr:nvGrpSpPr>
      <xdr:grpSpPr>
        <a:xfrm>
          <a:off x="0" y="367663"/>
          <a:ext cx="5930900" cy="3232785"/>
          <a:chOff x="0" y="367663"/>
          <a:chExt cx="5930900" cy="3232785"/>
        </a:xfrm>
      </xdr:grpSpPr>
      <xdr:grpSp>
        <xdr:nvGrpSpPr>
          <xdr:cNvPr id="2" name="Group 1">
            <a:extLst>
              <a:ext uri="{FF2B5EF4-FFF2-40B4-BE49-F238E27FC236}">
                <a16:creationId xmlns:a16="http://schemas.microsoft.com/office/drawing/2014/main" id="{00000000-0008-0000-1A00-000002000000}"/>
              </a:ext>
            </a:extLst>
          </xdr:cNvPr>
          <xdr:cNvGrpSpPr/>
        </xdr:nvGrpSpPr>
        <xdr:grpSpPr>
          <a:xfrm>
            <a:off x="0" y="367663"/>
            <a:ext cx="5930900" cy="3232785"/>
            <a:chOff x="0" y="365758"/>
            <a:chExt cx="5943600" cy="2926080"/>
          </a:xfrm>
        </xdr:grpSpPr>
        <xdr:graphicFrame macro="">
          <xdr:nvGraphicFramePr>
            <xdr:cNvPr id="3" name="Chart 57">
              <a:extLst>
                <a:ext uri="{FF2B5EF4-FFF2-40B4-BE49-F238E27FC236}">
                  <a16:creationId xmlns:a16="http://schemas.microsoft.com/office/drawing/2014/main" id="{00000000-0008-0000-1A00-000003000000}"/>
                </a:ext>
              </a:extLst>
            </xdr:cNvPr>
            <xdr:cNvGraphicFramePr>
              <a:graphicFrameLocks/>
            </xdr:cNvGraphicFramePr>
          </xdr:nvGraphicFramePr>
          <xdr:xfrm>
            <a:off x="0" y="365758"/>
            <a:ext cx="4238837" cy="29260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58">
              <a:extLst>
                <a:ext uri="{FF2B5EF4-FFF2-40B4-BE49-F238E27FC236}">
                  <a16:creationId xmlns:a16="http://schemas.microsoft.com/office/drawing/2014/main" id="{00000000-0008-0000-1A00-000004000000}"/>
                </a:ext>
              </a:extLst>
            </xdr:cNvPr>
            <xdr:cNvGraphicFramePr>
              <a:graphicFrameLocks noChangeAspect="1"/>
            </xdr:cNvGraphicFramePr>
          </xdr:nvGraphicFramePr>
          <xdr:xfrm>
            <a:off x="4217919" y="365759"/>
            <a:ext cx="1725681" cy="2917787"/>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5" name="Text Box 4">
            <a:extLst>
              <a:ext uri="{FF2B5EF4-FFF2-40B4-BE49-F238E27FC236}">
                <a16:creationId xmlns:a16="http://schemas.microsoft.com/office/drawing/2014/main" id="{00000000-0008-0000-1A00-000005000000}"/>
              </a:ext>
            </a:extLst>
          </xdr:cNvPr>
          <xdr:cNvSpPr txBox="1">
            <a:spLocks noChangeArrowheads="1"/>
          </xdr:cNvSpPr>
        </xdr:nvSpPr>
        <xdr:spPr bwMode="auto">
          <a:xfrm>
            <a:off x="4451343" y="554455"/>
            <a:ext cx="1153680" cy="318484"/>
          </a:xfrm>
          <a:prstGeom prst="rect">
            <a:avLst/>
          </a:prstGeom>
          <a:noFill/>
          <a:ln w="1">
            <a:noFill/>
            <a:miter lim="800000"/>
            <a:headEnd/>
            <a:tailEnd/>
          </a:ln>
          <a:effectLst/>
        </xdr:spPr>
        <xdr:txBody>
          <a:bodyPr wrap="square" lIns="27432" tIns="22860" rIns="27432" bIns="2286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2019 Capacity by</a:t>
            </a:r>
          </a:p>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Off-Take Type</a:t>
            </a:r>
          </a:p>
        </xdr:txBody>
      </xdr:sp>
    </xdr:grpSp>
    <xdr:clientData/>
  </xdr:twoCellAnchor>
  <xdr:twoCellAnchor>
    <xdr:from>
      <xdr:col>7</xdr:col>
      <xdr:colOff>723900</xdr:colOff>
      <xdr:row>13</xdr:row>
      <xdr:rowOff>9525</xdr:rowOff>
    </xdr:from>
    <xdr:to>
      <xdr:col>7</xdr:col>
      <xdr:colOff>765169</xdr:colOff>
      <xdr:row>14</xdr:row>
      <xdr:rowOff>133350</xdr:rowOff>
    </xdr:to>
    <xdr:cxnSp macro="">
      <xdr:nvCxnSpPr>
        <xdr:cNvPr id="6" name="Straight Connector 5">
          <a:extLst>
            <a:ext uri="{FF2B5EF4-FFF2-40B4-BE49-F238E27FC236}">
              <a16:creationId xmlns:a16="http://schemas.microsoft.com/office/drawing/2014/main" id="{00000000-0008-0000-1A00-000006000000}"/>
            </a:ext>
          </a:extLst>
        </xdr:cNvPr>
        <xdr:cNvCxnSpPr/>
      </xdr:nvCxnSpPr>
      <xdr:spPr>
        <a:xfrm flipV="1">
          <a:off x="5715000" y="2362200"/>
          <a:ext cx="41269" cy="304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c:userShapes xmlns:c="http://schemas.openxmlformats.org/drawingml/2006/chart">
  <cdr:relSizeAnchor xmlns:cdr="http://schemas.openxmlformats.org/drawingml/2006/chartDrawing">
    <cdr:from>
      <cdr:x>0</cdr:x>
      <cdr:y>0.00125</cdr:y>
    </cdr:from>
    <cdr:to>
      <cdr:x>0</cdr:x>
      <cdr:y>0.00245</cdr:y>
    </cdr:to>
    <cdr:sp macro="" textlink="">
      <cdr:nvSpPr>
        <cdr:cNvPr id="2027521" name="Text Box 1"/>
        <cdr:cNvSpPr txBox="1">
          <a:spLocks xmlns:a="http://schemas.openxmlformats.org/drawingml/2006/main" noChangeArrowheads="1"/>
        </cdr:cNvSpPr>
      </cdr:nvSpPr>
      <cdr:spPr bwMode="auto">
        <a:xfrm xmlns:a="http://schemas.openxmlformats.org/drawingml/2006/main">
          <a:off x="0" y="49073"/>
          <a:ext cx="156808" cy="265899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vert="vert270" wrap="square" lIns="18288" tIns="18288" rIns="18288" bIns="18288" anchor="ctr" upright="1"/>
        <a:lstStyle xmlns:a="http://schemas.openxmlformats.org/drawingml/2006/main"/>
        <a:p xmlns:a="http://schemas.openxmlformats.org/drawingml/2006/main">
          <a:pPr algn="ctr" rtl="0">
            <a:defRPr sz="1000"/>
          </a:pPr>
          <a:r>
            <a:rPr lang="en-US" sz="800" b="1" i="0" u="none" strike="noStrike" baseline="0">
              <a:solidFill>
                <a:srgbClr val="000000"/>
              </a:solidFill>
              <a:latin typeface="Arial"/>
              <a:cs typeface="Arial"/>
            </a:rPr>
            <a:t>% of Cumulative Installed Capacity</a:t>
          </a:r>
        </a:p>
      </cdr:txBody>
    </cdr:sp>
  </cdr:relSizeAnchor>
  <cdr:relSizeAnchor xmlns:cdr="http://schemas.openxmlformats.org/drawingml/2006/chartDrawing">
    <cdr:from>
      <cdr:x>0</cdr:x>
      <cdr:y>0.023</cdr:y>
    </cdr:from>
    <cdr:to>
      <cdr:x>0</cdr:x>
      <cdr:y>0.02396</cdr:y>
    </cdr:to>
    <cdr:sp macro="" textlink="">
      <cdr:nvSpPr>
        <cdr:cNvPr id="3" name="Text Box 1025"/>
        <cdr:cNvSpPr txBox="1">
          <a:spLocks xmlns:a="http://schemas.openxmlformats.org/drawingml/2006/main" noChangeArrowheads="1"/>
        </cdr:cNvSpPr>
      </cdr:nvSpPr>
      <cdr:spPr bwMode="auto">
        <a:xfrm xmlns:a="http://schemas.openxmlformats.org/drawingml/2006/main">
          <a:off x="0" y="211455"/>
          <a:ext cx="200660" cy="229612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vert270"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900" b="1" i="0" u="none" strike="noStrike" baseline="0">
              <a:solidFill>
                <a:srgbClr val="000000"/>
              </a:solidFill>
              <a:latin typeface="Arial"/>
              <a:cs typeface="Arial"/>
            </a:rPr>
            <a:t>% of Cumulative Installed Capacity</a:t>
          </a:r>
        </a:p>
      </cdr:txBody>
    </cdr:sp>
  </cdr:relSizeAnchor>
  <cdr:relSizeAnchor xmlns:cdr="http://schemas.openxmlformats.org/drawingml/2006/chartDrawing">
    <cdr:from>
      <cdr:x>0.00024</cdr:x>
      <cdr:y>0.08202</cdr:y>
    </cdr:from>
    <cdr:to>
      <cdr:x>0.00024</cdr:x>
      <cdr:y>0.08419</cdr:y>
    </cdr:to>
    <cdr:sp macro="" textlink="">
      <cdr:nvSpPr>
        <cdr:cNvPr id="2" name="TextBox 1"/>
        <cdr:cNvSpPr txBox="1"/>
      </cdr:nvSpPr>
      <cdr:spPr>
        <a:xfrm xmlns:a="http://schemas.openxmlformats.org/drawingml/2006/main">
          <a:off x="1" y="299620"/>
          <a:ext cx="180339" cy="2470891"/>
        </a:xfrm>
        <a:prstGeom xmlns:a="http://schemas.openxmlformats.org/drawingml/2006/main" prst="rect">
          <a:avLst/>
        </a:prstGeom>
      </cdr:spPr>
      <cdr:txBody>
        <a:bodyPr xmlns:a="http://schemas.openxmlformats.org/drawingml/2006/main" vertOverflow="clip" vert="vert270" wrap="square" lIns="18288" tIns="18288" rIns="18288" bIns="18288" rtlCol="0" anchor="ctr" anchorCtr="1"/>
        <a:lstStyle xmlns:a="http://schemas.openxmlformats.org/drawingml/2006/main"/>
        <a:p xmlns:a="http://schemas.openxmlformats.org/drawingml/2006/main">
          <a:r>
            <a:rPr lang="en-US" sz="1100" b="1"/>
            <a:t>% of Cumulative</a:t>
          </a:r>
          <a:r>
            <a:rPr lang="en-US" sz="1100" b="1" baseline="0"/>
            <a:t> Installed Capacity</a:t>
          </a:r>
        </a:p>
        <a:p xmlns:a="http://schemas.openxmlformats.org/drawingml/2006/main">
          <a:endParaRPr lang="en-US" sz="1100" b="1"/>
        </a:p>
      </cdr:txBody>
    </cdr:sp>
  </cdr:relSizeAnchor>
  <cdr:relSizeAnchor xmlns:cdr="http://schemas.openxmlformats.org/drawingml/2006/chartDrawing">
    <cdr:from>
      <cdr:x>0</cdr:x>
      <cdr:y>0.00043</cdr:y>
    </cdr:from>
    <cdr:to>
      <cdr:x>0.48819</cdr:x>
      <cdr:y>0.06488</cdr:y>
    </cdr:to>
    <cdr:sp macro="" textlink="">
      <cdr:nvSpPr>
        <cdr:cNvPr id="5" name="Text Box 4"/>
        <cdr:cNvSpPr txBox="1">
          <a:spLocks xmlns:a="http://schemas.openxmlformats.org/drawingml/2006/main" noChangeArrowheads="1"/>
        </cdr:cNvSpPr>
      </cdr:nvSpPr>
      <cdr:spPr bwMode="auto">
        <a:xfrm xmlns:a="http://schemas.openxmlformats.org/drawingml/2006/main">
          <a:off x="0" y="1375"/>
          <a:ext cx="2057399" cy="20627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 of Cumulative Installed Capacity</a:t>
          </a:r>
        </a:p>
      </cdr:txBody>
    </cdr:sp>
  </cdr:relSizeAnchor>
  <cdr:relSizeAnchor xmlns:cdr="http://schemas.openxmlformats.org/drawingml/2006/chartDrawing">
    <cdr:from>
      <cdr:x>0.64647</cdr:x>
      <cdr:y>0.0339</cdr:y>
    </cdr:from>
    <cdr:to>
      <cdr:x>0.85453</cdr:x>
      <cdr:y>0.09206</cdr:y>
    </cdr:to>
    <cdr:sp macro="" textlink="">
      <cdr:nvSpPr>
        <cdr:cNvPr id="6" name="Text Box 4"/>
        <cdr:cNvSpPr txBox="1">
          <a:spLocks xmlns:a="http://schemas.openxmlformats.org/drawingml/2006/main" noChangeArrowheads="1"/>
        </cdr:cNvSpPr>
      </cdr:nvSpPr>
      <cdr:spPr bwMode="auto">
        <a:xfrm xmlns:a="http://schemas.openxmlformats.org/drawingml/2006/main">
          <a:off x="2819326" y="98707"/>
          <a:ext cx="907369" cy="16933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Direct Retail</a:t>
          </a:r>
        </a:p>
      </cdr:txBody>
    </cdr:sp>
  </cdr:relSizeAnchor>
  <cdr:relSizeAnchor xmlns:cdr="http://schemas.openxmlformats.org/drawingml/2006/chartDrawing">
    <cdr:from>
      <cdr:x>0.55422</cdr:x>
      <cdr:y>0.19184</cdr:y>
    </cdr:from>
    <cdr:to>
      <cdr:x>0.94035</cdr:x>
      <cdr:y>0.26432</cdr:y>
    </cdr:to>
    <cdr:sp macro="" textlink="">
      <cdr:nvSpPr>
        <cdr:cNvPr id="7" name="Text Box 4"/>
        <cdr:cNvSpPr txBox="1">
          <a:spLocks xmlns:a="http://schemas.openxmlformats.org/drawingml/2006/main" noChangeArrowheads="1"/>
        </cdr:cNvSpPr>
      </cdr:nvSpPr>
      <cdr:spPr bwMode="auto">
        <a:xfrm xmlns:a="http://schemas.openxmlformats.org/drawingml/2006/main">
          <a:off x="2324100" y="561340"/>
          <a:ext cx="1619250" cy="21209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Merchant/Quasi-Merchant</a:t>
          </a:r>
        </a:p>
      </cdr:txBody>
    </cdr:sp>
  </cdr:relSizeAnchor>
  <cdr:relSizeAnchor xmlns:cdr="http://schemas.openxmlformats.org/drawingml/2006/chartDrawing">
    <cdr:from>
      <cdr:x>0.22653</cdr:x>
      <cdr:y>0.19314</cdr:y>
    </cdr:from>
    <cdr:to>
      <cdr:x>0.4779</cdr:x>
      <cdr:y>0.2487</cdr:y>
    </cdr:to>
    <cdr:sp macro="" textlink="">
      <cdr:nvSpPr>
        <cdr:cNvPr id="8" name="Text Box 4"/>
        <cdr:cNvSpPr txBox="1">
          <a:spLocks xmlns:a="http://schemas.openxmlformats.org/drawingml/2006/main" noChangeArrowheads="1"/>
        </cdr:cNvSpPr>
      </cdr:nvSpPr>
      <cdr:spPr bwMode="auto">
        <a:xfrm xmlns:a="http://schemas.openxmlformats.org/drawingml/2006/main">
          <a:off x="949960" y="565150"/>
          <a:ext cx="1054100" cy="16256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Power Marketer</a:t>
          </a:r>
        </a:p>
      </cdr:txBody>
    </cdr:sp>
  </cdr:relSizeAnchor>
  <cdr:relSizeAnchor xmlns:cdr="http://schemas.openxmlformats.org/drawingml/2006/chartDrawing">
    <cdr:from>
      <cdr:x>0.87456</cdr:x>
      <cdr:y>0.02903</cdr:y>
    </cdr:from>
    <cdr:to>
      <cdr:x>1</cdr:x>
      <cdr:y>0.09115</cdr:y>
    </cdr:to>
    <cdr:sp macro="" textlink="">
      <cdr:nvSpPr>
        <cdr:cNvPr id="9" name="Text Box 4"/>
        <cdr:cNvSpPr txBox="1">
          <a:spLocks xmlns:a="http://schemas.openxmlformats.org/drawingml/2006/main" noChangeArrowheads="1"/>
        </cdr:cNvSpPr>
      </cdr:nvSpPr>
      <cdr:spPr bwMode="auto">
        <a:xfrm xmlns:a="http://schemas.openxmlformats.org/drawingml/2006/main">
          <a:off x="3707131" y="84957"/>
          <a:ext cx="531706" cy="18174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On-Site</a:t>
          </a:r>
        </a:p>
      </cdr:txBody>
    </cdr:sp>
  </cdr:relSizeAnchor>
  <cdr:relSizeAnchor xmlns:cdr="http://schemas.openxmlformats.org/drawingml/2006/chartDrawing">
    <cdr:from>
      <cdr:x>0.70504</cdr:x>
      <cdr:y>0.41276</cdr:y>
    </cdr:from>
    <cdr:to>
      <cdr:x>0.8704</cdr:x>
      <cdr:y>0.47526</cdr:y>
    </cdr:to>
    <cdr:sp macro="" textlink="">
      <cdr:nvSpPr>
        <cdr:cNvPr id="11" name="Text Box 4"/>
        <cdr:cNvSpPr txBox="1">
          <a:spLocks xmlns:a="http://schemas.openxmlformats.org/drawingml/2006/main" noChangeArrowheads="1"/>
        </cdr:cNvSpPr>
      </cdr:nvSpPr>
      <cdr:spPr bwMode="auto">
        <a:xfrm xmlns:a="http://schemas.openxmlformats.org/drawingml/2006/main">
          <a:off x="2956560" y="1207772"/>
          <a:ext cx="693420" cy="18288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POU</a:t>
          </a:r>
        </a:p>
      </cdr:txBody>
    </cdr:sp>
  </cdr:relSizeAnchor>
  <cdr:relSizeAnchor xmlns:cdr="http://schemas.openxmlformats.org/drawingml/2006/chartDrawing">
    <cdr:from>
      <cdr:x>0.72594</cdr:x>
      <cdr:y>0.70616</cdr:y>
    </cdr:from>
    <cdr:to>
      <cdr:x>0.88312</cdr:x>
      <cdr:y>0.77083</cdr:y>
    </cdr:to>
    <cdr:sp macro="" textlink="">
      <cdr:nvSpPr>
        <cdr:cNvPr id="12" name="Text Box 4"/>
        <cdr:cNvSpPr txBox="1">
          <a:spLocks xmlns:a="http://schemas.openxmlformats.org/drawingml/2006/main" noChangeArrowheads="1"/>
        </cdr:cNvSpPr>
      </cdr:nvSpPr>
      <cdr:spPr bwMode="auto">
        <a:xfrm xmlns:a="http://schemas.openxmlformats.org/drawingml/2006/main">
          <a:off x="3044190" y="2066290"/>
          <a:ext cx="659130" cy="18923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bg1"/>
              </a:solidFill>
              <a:latin typeface="Arial" panose="020B0604020202020204" pitchFamily="34" charset="0"/>
              <a:cs typeface="Arial" panose="020B0604020202020204" pitchFamily="34" charset="0"/>
            </a:rPr>
            <a:t>IOU</a:t>
          </a:r>
        </a:p>
      </cdr:txBody>
    </cdr:sp>
  </cdr:relSizeAnchor>
  <cdr:relSizeAnchor xmlns:cdr="http://schemas.openxmlformats.org/drawingml/2006/chartDrawing">
    <cdr:from>
      <cdr:x>0.82121</cdr:x>
      <cdr:y>0.09029</cdr:y>
    </cdr:from>
    <cdr:to>
      <cdr:x>0.88224</cdr:x>
      <cdr:y>0.13368</cdr:y>
    </cdr:to>
    <cdr:cxnSp macro="">
      <cdr:nvCxnSpPr>
        <cdr:cNvPr id="13" name="Straight Connector 12">
          <a:extLst xmlns:a="http://schemas.openxmlformats.org/drawingml/2006/main">
            <a:ext uri="{FF2B5EF4-FFF2-40B4-BE49-F238E27FC236}">
              <a16:creationId xmlns:a16="http://schemas.microsoft.com/office/drawing/2014/main" id="{552E68A5-2296-4DD8-9B1C-5BB65A46EF6A}"/>
            </a:ext>
          </a:extLst>
        </cdr:cNvPr>
        <cdr:cNvCxnSpPr/>
      </cdr:nvCxnSpPr>
      <cdr:spPr>
        <a:xfrm xmlns:a="http://schemas.openxmlformats.org/drawingml/2006/main">
          <a:off x="3480231" y="264196"/>
          <a:ext cx="258649" cy="126966"/>
        </a:xfrm>
        <a:prstGeom xmlns:a="http://schemas.openxmlformats.org/drawingml/2006/main" prst="line">
          <a:avLst/>
        </a:prstGeom>
        <a:ln xmlns:a="http://schemas.openxmlformats.org/drawingml/2006/main">
          <a:solidFill>
            <a:schemeClr val="bg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9.xml><?xml version="1.0" encoding="utf-8"?>
<c:userShapes xmlns:c="http://schemas.openxmlformats.org/drawingml/2006/chart">
  <cdr:relSizeAnchor xmlns:cdr="http://schemas.openxmlformats.org/drawingml/2006/chartDrawing">
    <cdr:from>
      <cdr:x>0.54179</cdr:x>
      <cdr:y>0.28336</cdr:y>
    </cdr:from>
    <cdr:to>
      <cdr:x>0.89039</cdr:x>
      <cdr:y>0.45362</cdr:y>
    </cdr:to>
    <cdr:sp macro="" textlink="">
      <cdr:nvSpPr>
        <cdr:cNvPr id="13" name="Text Box 5"/>
        <cdr:cNvSpPr txBox="1">
          <a:spLocks xmlns:a="http://schemas.openxmlformats.org/drawingml/2006/main" noChangeArrowheads="1"/>
        </cdr:cNvSpPr>
      </cdr:nvSpPr>
      <cdr:spPr bwMode="auto">
        <a:xfrm xmlns:a="http://schemas.openxmlformats.org/drawingml/2006/main">
          <a:off x="961918" y="811616"/>
          <a:ext cx="618939" cy="48767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900" b="0" i="0" u="none" strike="noStrike" baseline="0">
              <a:solidFill>
                <a:schemeClr val="bg1"/>
              </a:solidFill>
              <a:latin typeface="Arial" panose="020B0604020202020204" pitchFamily="34" charset="0"/>
              <a:cs typeface="Arial" panose="020B0604020202020204" pitchFamily="34" charset="0"/>
            </a:rPr>
            <a:t>IOU:</a:t>
          </a:r>
        </a:p>
        <a:p xmlns:a="http://schemas.openxmlformats.org/drawingml/2006/main">
          <a:pPr algn="ctr" rtl="0">
            <a:defRPr sz="1000"/>
          </a:pPr>
          <a:r>
            <a:rPr lang="en-US" sz="900" b="0" i="0" u="none" strike="noStrike" baseline="0">
              <a:solidFill>
                <a:schemeClr val="bg1"/>
              </a:solidFill>
              <a:latin typeface="Arial" panose="020B0604020202020204" pitchFamily="34" charset="0"/>
              <a:cs typeface="Arial" panose="020B0604020202020204" pitchFamily="34" charset="0"/>
            </a:rPr>
            <a:t>3,189 MW</a:t>
          </a:r>
        </a:p>
      </cdr:txBody>
    </cdr:sp>
  </cdr:relSizeAnchor>
  <cdr:relSizeAnchor xmlns:cdr="http://schemas.openxmlformats.org/drawingml/2006/chartDrawing">
    <cdr:from>
      <cdr:x>0.05474</cdr:x>
      <cdr:y>0.46352</cdr:y>
    </cdr:from>
    <cdr:to>
      <cdr:x>0.40157</cdr:x>
      <cdr:y>0.57693</cdr:y>
    </cdr:to>
    <cdr:sp macro="" textlink="">
      <cdr:nvSpPr>
        <cdr:cNvPr id="8" name="Text Box 5"/>
        <cdr:cNvSpPr txBox="1">
          <a:spLocks xmlns:a="http://schemas.openxmlformats.org/drawingml/2006/main" noChangeArrowheads="1"/>
        </cdr:cNvSpPr>
      </cdr:nvSpPr>
      <cdr:spPr bwMode="auto">
        <a:xfrm xmlns:a="http://schemas.openxmlformats.org/drawingml/2006/main">
          <a:off x="94449" y="1479235"/>
          <a:ext cx="598422" cy="36194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400"/>
            </a:lnSpc>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Retail:</a:t>
          </a:r>
        </a:p>
        <a:p xmlns:a="http://schemas.openxmlformats.org/drawingml/2006/main">
          <a:pPr algn="ctr" rtl="0">
            <a:lnSpc>
              <a:spcPts val="400"/>
            </a:lnSpc>
            <a:defRPr sz="1000"/>
          </a:pPr>
          <a:endParaRPr lang="en-US" sz="900" b="0" i="0" u="none" strike="noStrike" baseline="0">
            <a:solidFill>
              <a:sysClr val="windowText" lastClr="000000"/>
            </a:solidFill>
            <a:latin typeface="Arial" panose="020B0604020202020204" pitchFamily="34" charset="0"/>
            <a:cs typeface="Arial" panose="020B0604020202020204" pitchFamily="34" charset="0"/>
          </a:endParaRPr>
        </a:p>
        <a:p xmlns:a="http://schemas.openxmlformats.org/drawingml/2006/main">
          <a:pPr algn="ctr" rtl="0">
            <a:lnSpc>
              <a:spcPts val="400"/>
            </a:lnSpc>
            <a:defRPr sz="1000"/>
          </a:pPr>
          <a:endParaRPr lang="en-US" sz="900" b="0" i="0" u="none" strike="noStrike" baseline="0">
            <a:solidFill>
              <a:sysClr val="windowText" lastClr="000000"/>
            </a:solidFill>
            <a:latin typeface="Arial" panose="020B0604020202020204" pitchFamily="34" charset="0"/>
            <a:cs typeface="Arial" panose="020B0604020202020204" pitchFamily="34" charset="0"/>
          </a:endParaRPr>
        </a:p>
        <a:p xmlns:a="http://schemas.openxmlformats.org/drawingml/2006/main">
          <a:pPr algn="ctr" rtl="0">
            <a:lnSpc>
              <a:spcPts val="400"/>
            </a:lnSpc>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2,067 MW</a:t>
          </a:r>
        </a:p>
      </cdr:txBody>
    </cdr:sp>
  </cdr:relSizeAnchor>
  <cdr:relSizeAnchor xmlns:cdr="http://schemas.openxmlformats.org/drawingml/2006/chartDrawing">
    <cdr:from>
      <cdr:x>0.12277</cdr:x>
      <cdr:y>0.281</cdr:y>
    </cdr:from>
    <cdr:to>
      <cdr:x>0.49939</cdr:x>
      <cdr:y>0.40294</cdr:y>
    </cdr:to>
    <cdr:sp macro="" textlink="">
      <cdr:nvSpPr>
        <cdr:cNvPr id="9" name="Text Box 5"/>
        <cdr:cNvSpPr txBox="1">
          <a:spLocks xmlns:a="http://schemas.openxmlformats.org/drawingml/2006/main" noChangeArrowheads="1"/>
        </cdr:cNvSpPr>
      </cdr:nvSpPr>
      <cdr:spPr bwMode="auto">
        <a:xfrm xmlns:a="http://schemas.openxmlformats.org/drawingml/2006/main">
          <a:off x="217982" y="815814"/>
          <a:ext cx="668657" cy="3540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Merchant:</a:t>
          </a:r>
        </a:p>
        <a:p xmlns:a="http://schemas.openxmlformats.org/drawingml/2006/main">
          <a:pPr algn="ctr" rtl="0">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1,888 MW</a:t>
          </a:r>
        </a:p>
      </cdr:txBody>
    </cdr:sp>
  </cdr:relSizeAnchor>
  <cdr:relSizeAnchor xmlns:cdr="http://schemas.openxmlformats.org/drawingml/2006/chartDrawing">
    <cdr:from>
      <cdr:x>0.00221</cdr:x>
      <cdr:y>0.77178</cdr:y>
    </cdr:from>
    <cdr:to>
      <cdr:x>0.5948</cdr:x>
      <cdr:y>0.87898</cdr:y>
    </cdr:to>
    <cdr:sp macro="" textlink="">
      <cdr:nvSpPr>
        <cdr:cNvPr id="7" name="Text Box 5"/>
        <cdr:cNvSpPr txBox="1">
          <a:spLocks xmlns:a="http://schemas.openxmlformats.org/drawingml/2006/main" noChangeArrowheads="1"/>
        </cdr:cNvSpPr>
      </cdr:nvSpPr>
      <cdr:spPr bwMode="auto">
        <a:xfrm xmlns:a="http://schemas.openxmlformats.org/drawingml/2006/main">
          <a:off x="3813" y="2228432"/>
          <a:ext cx="1022457" cy="30952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Power Marketer:</a:t>
          </a:r>
        </a:p>
        <a:p xmlns:a="http://schemas.openxmlformats.org/drawingml/2006/main">
          <a:pPr algn="ctr" rtl="0">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895 MW</a:t>
          </a:r>
        </a:p>
      </cdr:txBody>
    </cdr:sp>
  </cdr:relSizeAnchor>
  <cdr:relSizeAnchor xmlns:cdr="http://schemas.openxmlformats.org/drawingml/2006/chartDrawing">
    <cdr:from>
      <cdr:x>0.53407</cdr:x>
      <cdr:y>0.57068</cdr:y>
    </cdr:from>
    <cdr:to>
      <cdr:x>0.8791</cdr:x>
      <cdr:y>0.68737</cdr:y>
    </cdr:to>
    <cdr:sp macro="" textlink="">
      <cdr:nvSpPr>
        <cdr:cNvPr id="10" name="Text Box 5"/>
        <cdr:cNvSpPr txBox="1">
          <a:spLocks xmlns:a="http://schemas.openxmlformats.org/drawingml/2006/main" noChangeArrowheads="1"/>
        </cdr:cNvSpPr>
      </cdr:nvSpPr>
      <cdr:spPr bwMode="auto">
        <a:xfrm xmlns:a="http://schemas.openxmlformats.org/drawingml/2006/main">
          <a:off x="921495" y="1821228"/>
          <a:ext cx="595312" cy="37238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400"/>
            </a:lnSpc>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POU:</a:t>
          </a:r>
        </a:p>
        <a:p xmlns:a="http://schemas.openxmlformats.org/drawingml/2006/main">
          <a:pPr algn="ctr" rtl="0">
            <a:lnSpc>
              <a:spcPts val="1000"/>
            </a:lnSpc>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1,088 MW</a:t>
          </a:r>
        </a:p>
      </cdr:txBody>
    </cdr:sp>
  </cdr:relSizeAnchor>
  <cdr:relSizeAnchor xmlns:cdr="http://schemas.openxmlformats.org/drawingml/2006/chartDrawing">
    <cdr:from>
      <cdr:x>0.37155</cdr:x>
      <cdr:y>0.69193</cdr:y>
    </cdr:from>
    <cdr:to>
      <cdr:x>0.45618</cdr:x>
      <cdr:y>0.76915</cdr:y>
    </cdr:to>
    <cdr:cxnSp macro="">
      <cdr:nvCxnSpPr>
        <cdr:cNvPr id="11" name="Straight Connector 10">
          <a:extLst xmlns:a="http://schemas.openxmlformats.org/drawingml/2006/main">
            <a:ext uri="{FF2B5EF4-FFF2-40B4-BE49-F238E27FC236}">
              <a16:creationId xmlns:a16="http://schemas.microsoft.com/office/drawing/2014/main" id="{8499285A-167C-447A-84B9-675F9DE04E1A}"/>
            </a:ext>
          </a:extLst>
        </cdr:cNvPr>
        <cdr:cNvCxnSpPr/>
      </cdr:nvCxnSpPr>
      <cdr:spPr>
        <a:xfrm xmlns:a="http://schemas.openxmlformats.org/drawingml/2006/main" flipV="1">
          <a:off x="641184" y="2018899"/>
          <a:ext cx="146037" cy="225303"/>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0.54394</cdr:x>
      <cdr:y>0.88061</cdr:y>
    </cdr:from>
    <cdr:to>
      <cdr:x>0.98942</cdr:x>
      <cdr:y>1</cdr:y>
    </cdr:to>
    <cdr:sp macro="" textlink="">
      <cdr:nvSpPr>
        <cdr:cNvPr id="12" name="Text Box 5"/>
        <cdr:cNvSpPr txBox="1">
          <a:spLocks xmlns:a="http://schemas.openxmlformats.org/drawingml/2006/main" noChangeArrowheads="1"/>
        </cdr:cNvSpPr>
      </cdr:nvSpPr>
      <cdr:spPr bwMode="auto">
        <a:xfrm xmlns:a="http://schemas.openxmlformats.org/drawingml/2006/main">
          <a:off x="965746" y="2522306"/>
          <a:ext cx="790930" cy="34195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bg1"/>
              </a:solidFill>
              <a:latin typeface="Arial" panose="020B0604020202020204" pitchFamily="34" charset="0"/>
              <a:cs typeface="Arial" panose="020B0604020202020204" pitchFamily="34" charset="0"/>
            </a:rPr>
            <a:t>Undisclosed</a:t>
          </a:r>
        </a:p>
        <a:p xmlns:a="http://schemas.openxmlformats.org/drawingml/2006/main">
          <a:pPr algn="ctr" rtl="0">
            <a:defRPr sz="1000"/>
          </a:pPr>
          <a:r>
            <a:rPr lang="en-US" sz="1000" b="0" i="0" u="none" strike="noStrike" baseline="0">
              <a:solidFill>
                <a:schemeClr val="bg1"/>
              </a:solidFill>
              <a:latin typeface="Arial" panose="020B0604020202020204" pitchFamily="34" charset="0"/>
              <a:cs typeface="Arial" panose="020B0604020202020204" pitchFamily="34" charset="0"/>
            </a:rPr>
            <a:t>252 MW (3%)</a:t>
          </a:r>
        </a:p>
      </cdr:txBody>
    </cdr:sp>
  </cdr:relSizeAnchor>
  <cdr:relSizeAnchor xmlns:cdr="http://schemas.openxmlformats.org/drawingml/2006/chartDrawing">
    <cdr:from>
      <cdr:x>0.63344</cdr:x>
      <cdr:y>0.72839</cdr:y>
    </cdr:from>
    <cdr:to>
      <cdr:x>1</cdr:x>
      <cdr:y>0.83052</cdr:y>
    </cdr:to>
    <cdr:sp macro="" textlink="">
      <cdr:nvSpPr>
        <cdr:cNvPr id="14" name="Text Box 5"/>
        <cdr:cNvSpPr txBox="1">
          <a:spLocks xmlns:a="http://schemas.openxmlformats.org/drawingml/2006/main" noChangeArrowheads="1"/>
        </cdr:cNvSpPr>
      </cdr:nvSpPr>
      <cdr:spPr bwMode="auto">
        <a:xfrm xmlns:a="http://schemas.openxmlformats.org/drawingml/2006/main">
          <a:off x="1093115" y="2324519"/>
          <a:ext cx="632566" cy="3259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square" lIns="0" tIns="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On-Site:</a:t>
          </a:r>
        </a:p>
        <a:p xmlns:a="http://schemas.openxmlformats.org/drawingml/2006/main">
          <a:pPr algn="ctr" rtl="0">
            <a:defRPr sz="1000"/>
          </a:pPr>
          <a:r>
            <a:rPr lang="en-US" sz="900" b="0" i="0" u="none" strike="noStrike" baseline="0">
              <a:solidFill>
                <a:sysClr val="windowText" lastClr="000000"/>
              </a:solidFill>
              <a:latin typeface="Arial" panose="020B0604020202020204" pitchFamily="34" charset="0"/>
              <a:cs typeface="Arial" panose="020B0604020202020204" pitchFamily="34" charset="0"/>
            </a:rPr>
            <a:t>11 MW</a:t>
          </a:r>
        </a:p>
      </cdr:txBody>
    </cdr:sp>
  </cdr:relSizeAnchor>
</c:userShapes>
</file>

<file path=xl/drawings/drawing40.xml><?xml version="1.0" encoding="utf-8"?>
<xdr:wsDr xmlns:xdr="http://schemas.openxmlformats.org/drawingml/2006/spreadsheetDrawing" xmlns:a="http://schemas.openxmlformats.org/drawingml/2006/main">
  <xdr:twoCellAnchor>
    <xdr:from>
      <xdr:col>0</xdr:col>
      <xdr:colOff>0</xdr:colOff>
      <xdr:row>2</xdr:row>
      <xdr:rowOff>55298</xdr:rowOff>
    </xdr:from>
    <xdr:to>
      <xdr:col>6</xdr:col>
      <xdr:colOff>538480</xdr:colOff>
      <xdr:row>20</xdr:row>
      <xdr:rowOff>146738</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cdr:x>
      <cdr:y>0</cdr:y>
    </cdr:from>
    <cdr:to>
      <cdr:x>0.16023</cdr:x>
      <cdr:y>0.06886</cdr:y>
    </cdr:to>
    <cdr:sp macro="" textlink="">
      <cdr:nvSpPr>
        <cdr:cNvPr id="40961" name="Text Box 1"/>
        <cdr:cNvSpPr txBox="1">
          <a:spLocks xmlns:a="http://schemas.openxmlformats.org/drawingml/2006/main" noChangeArrowheads="1"/>
        </cdr:cNvSpPr>
      </cdr:nvSpPr>
      <cdr:spPr bwMode="auto">
        <a:xfrm xmlns:a="http://schemas.openxmlformats.org/drawingml/2006/main">
          <a:off x="0" y="0"/>
          <a:ext cx="952500" cy="2317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vert="horz" wrap="square" lIns="27432" tIns="22860" rIns="27432" bIns="22860" anchor="ctr" upright="1"/>
        <a:lstStyle xmlns:a="http://schemas.openxmlformats.org/drawingml/2006/main"/>
        <a:p xmlns:a="http://schemas.openxmlformats.org/drawingml/2006/main">
          <a:pPr algn="l" rtl="0"/>
          <a:r>
            <a:rPr lang="en-US" sz="1000" b="0" i="0" baseline="0">
              <a:effectLst/>
              <a:latin typeface="Arial" panose="020B0604020202020204" pitchFamily="34" charset="0"/>
              <a:ea typeface="+mn-ea"/>
              <a:cs typeface="Arial" panose="020B0604020202020204" pitchFamily="34" charset="0"/>
            </a:rPr>
            <a:t> Capacity (MW)</a:t>
          </a:r>
          <a:endParaRPr lang="en-US" sz="1000" b="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0.7071</cdr:x>
      <cdr:y>0</cdr:y>
    </cdr:from>
    <cdr:to>
      <cdr:x>0.99013</cdr:x>
      <cdr:y>0.07113</cdr:y>
    </cdr:to>
    <cdr:sp macro="" textlink="">
      <cdr:nvSpPr>
        <cdr:cNvPr id="40962" name="Text Box 2"/>
        <cdr:cNvSpPr txBox="1">
          <a:spLocks xmlns:a="http://schemas.openxmlformats.org/drawingml/2006/main" noChangeArrowheads="1"/>
        </cdr:cNvSpPr>
      </cdr:nvSpPr>
      <cdr:spPr bwMode="auto">
        <a:xfrm xmlns:a="http://schemas.openxmlformats.org/drawingml/2006/main">
          <a:off x="4203551" y="0"/>
          <a:ext cx="1682496" cy="2393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vert="horz" wrap="square" lIns="27432" tIns="22860" rIns="27432" bIns="22860" anchor="ctr" upright="1"/>
        <a:lstStyle xmlns:a="http://schemas.openxmlformats.org/drawingml/2006/main"/>
        <a:p xmlns:a="http://schemas.openxmlformats.org/drawingml/2006/main">
          <a:pPr marL="0" marR="0" indent="0" algn="r" defTabSz="914400" rtl="0" eaLnBrk="1" fontAlgn="auto" latinLnBrk="0" hangingPunct="1">
            <a:lnSpc>
              <a:spcPct val="100000"/>
            </a:lnSpc>
            <a:spcBef>
              <a:spcPts val="0"/>
            </a:spcBef>
            <a:spcAft>
              <a:spcPts val="0"/>
            </a:spcAft>
            <a:buClrTx/>
            <a:buSzTx/>
            <a:buFontTx/>
            <a:buNone/>
            <a:tabLst/>
            <a:defRPr sz="1000"/>
          </a:pPr>
          <a:r>
            <a:rPr lang="en-US" sz="1000" b="0" i="0" baseline="0">
              <a:effectLst/>
              <a:latin typeface="Arial" panose="020B0604020202020204" pitchFamily="34" charset="0"/>
              <a:ea typeface="+mn-ea"/>
              <a:cs typeface="Arial" panose="020B0604020202020204" pitchFamily="34" charset="0"/>
            </a:rPr>
            <a:t>Height &amp; Diameter (m)</a:t>
          </a:r>
          <a:endParaRPr lang="en-US" sz="900" b="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0.42335</cdr:x>
      <cdr:y>0.83414</cdr:y>
    </cdr:from>
    <cdr:to>
      <cdr:x>0.63056</cdr:x>
      <cdr:y>0.88959</cdr:y>
    </cdr:to>
    <cdr:sp macro="" textlink="">
      <cdr:nvSpPr>
        <cdr:cNvPr id="2" name="TextBox 1"/>
        <cdr:cNvSpPr txBox="1"/>
      </cdr:nvSpPr>
      <cdr:spPr>
        <a:xfrm xmlns:a="http://schemas.openxmlformats.org/drawingml/2006/main">
          <a:off x="2516680" y="2806780"/>
          <a:ext cx="1231808" cy="186583"/>
        </a:xfrm>
        <a:prstGeom xmlns:a="http://schemas.openxmlformats.org/drawingml/2006/main" prst="rect">
          <a:avLst/>
        </a:prstGeom>
        <a:solidFill xmlns:a="http://schemas.openxmlformats.org/drawingml/2006/main">
          <a:schemeClr val="bg1">
            <a:alpha val="75000"/>
          </a:schemeClr>
        </a:solidFill>
      </cdr:spPr>
      <cdr:txBody>
        <a:bodyPr xmlns:a="http://schemas.openxmlformats.org/drawingml/2006/main" vertOverflow="clip" wrap="square" lIns="0" tIns="0" rIns="0" bIns="0" rtlCol="0" anchor="ctr"/>
        <a:lstStyle xmlns:a="http://schemas.openxmlformats.org/drawingml/2006/main"/>
        <a:p xmlns:a="http://schemas.openxmlformats.org/drawingml/2006/main">
          <a:pPr algn="ctr"/>
          <a:r>
            <a:rPr lang="en-US" sz="1000">
              <a:solidFill>
                <a:sysClr val="windowText" lastClr="000000"/>
              </a:solidFill>
              <a:latin typeface="Arial" panose="020B0604020202020204" pitchFamily="34" charset="0"/>
              <a:cs typeface="Arial" panose="020B0604020202020204" pitchFamily="34" charset="0"/>
            </a:rPr>
            <a:t>Nameplate c</a:t>
          </a:r>
          <a:r>
            <a:rPr lang="en-US" sz="1000" baseline="0">
              <a:solidFill>
                <a:sysClr val="windowText" lastClr="000000"/>
              </a:solidFill>
              <a:latin typeface="Arial" panose="020B0604020202020204" pitchFamily="34" charset="0"/>
              <a:cs typeface="Arial" panose="020B0604020202020204" pitchFamily="34" charset="0"/>
            </a:rPr>
            <a:t>apacity</a:t>
          </a:r>
          <a:endParaRPr lang="en-US" sz="100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0.58743</cdr:x>
      <cdr:y>0.23011</cdr:y>
    </cdr:from>
    <cdr:to>
      <cdr:x>0.77914</cdr:x>
      <cdr:y>0.28626</cdr:y>
    </cdr:to>
    <cdr:sp macro="" textlink="">
      <cdr:nvSpPr>
        <cdr:cNvPr id="5" name="TextBox 1"/>
        <cdr:cNvSpPr txBox="1"/>
      </cdr:nvSpPr>
      <cdr:spPr>
        <a:xfrm xmlns:a="http://schemas.openxmlformats.org/drawingml/2006/main">
          <a:off x="3492120" y="774295"/>
          <a:ext cx="1139665" cy="188947"/>
        </a:xfrm>
        <a:prstGeom xmlns:a="http://schemas.openxmlformats.org/drawingml/2006/main" prst="rect">
          <a:avLst/>
        </a:prstGeom>
        <a:noFill xmlns:a="http://schemas.openxmlformats.org/drawingml/2006/main"/>
      </cdr:spPr>
      <cdr:txBody>
        <a:bodyPr xmlns:a="http://schemas.openxmlformats.org/drawingml/2006/main" wrap="square" lIns="0" tIns="0" rIns="0" bIns="0"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solidFill>
                <a:schemeClr val="accent3">
                  <a:lumMod val="75000"/>
                </a:schemeClr>
              </a:solidFill>
              <a:latin typeface="Arial" panose="020B0604020202020204" pitchFamily="34" charset="0"/>
              <a:cs typeface="Arial" panose="020B0604020202020204" pitchFamily="34" charset="0"/>
            </a:rPr>
            <a:t>Rotor</a:t>
          </a:r>
          <a:r>
            <a:rPr lang="en-US" sz="1000" baseline="0">
              <a:solidFill>
                <a:schemeClr val="accent3">
                  <a:lumMod val="75000"/>
                </a:schemeClr>
              </a:solidFill>
              <a:latin typeface="Arial" panose="020B0604020202020204" pitchFamily="34" charset="0"/>
              <a:cs typeface="Arial" panose="020B0604020202020204" pitchFamily="34" charset="0"/>
            </a:rPr>
            <a:t> diameter</a:t>
          </a:r>
          <a:endParaRPr lang="en-US" sz="1000">
            <a:solidFill>
              <a:schemeClr val="accent3">
                <a:lumMod val="7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0.6099</cdr:x>
      <cdr:y>0.38369</cdr:y>
    </cdr:from>
    <cdr:to>
      <cdr:x>0.74709</cdr:x>
      <cdr:y>0.4238</cdr:y>
    </cdr:to>
    <cdr:sp macro="" textlink="">
      <cdr:nvSpPr>
        <cdr:cNvPr id="6" name="TextBox 1"/>
        <cdr:cNvSpPr txBox="1"/>
      </cdr:nvSpPr>
      <cdr:spPr>
        <a:xfrm xmlns:a="http://schemas.openxmlformats.org/drawingml/2006/main">
          <a:off x="3625693" y="1291076"/>
          <a:ext cx="815558" cy="134966"/>
        </a:xfrm>
        <a:prstGeom xmlns:a="http://schemas.openxmlformats.org/drawingml/2006/main" prst="rect">
          <a:avLst/>
        </a:prstGeom>
        <a:noFill xmlns:a="http://schemas.openxmlformats.org/drawingml/2006/main"/>
      </cdr:spPr>
      <cdr:txBody>
        <a:bodyPr xmlns:a="http://schemas.openxmlformats.org/drawingml/2006/main" wrap="square" lIns="0" tIns="0" rIns="0" bIns="0"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aseline="0">
              <a:solidFill>
                <a:schemeClr val="accent1"/>
              </a:solidFill>
              <a:latin typeface="Arial" panose="020B0604020202020204" pitchFamily="34" charset="0"/>
              <a:cs typeface="Arial" panose="020B0604020202020204" pitchFamily="34" charset="0"/>
            </a:rPr>
            <a:t>Hub height</a:t>
          </a:r>
          <a:endParaRPr lang="en-US" sz="1000">
            <a:solidFill>
              <a:schemeClr val="accent1"/>
            </a:solidFill>
            <a:latin typeface="Arial" panose="020B0604020202020204" pitchFamily="34" charset="0"/>
            <a:cs typeface="Arial" panose="020B0604020202020204" pitchFamily="34" charset="0"/>
          </a:endParaRPr>
        </a:p>
      </cdr:txBody>
    </cdr:sp>
  </cdr:relSizeAnchor>
</c:userShapes>
</file>

<file path=xl/drawings/drawing42.xml><?xml version="1.0" encoding="utf-8"?>
<xdr:wsDr xmlns:xdr="http://schemas.openxmlformats.org/drawingml/2006/spreadsheetDrawing" xmlns:a="http://schemas.openxmlformats.org/drawingml/2006/main">
  <xdr:twoCellAnchor>
    <xdr:from>
      <xdr:col>7</xdr:col>
      <xdr:colOff>193161</xdr:colOff>
      <xdr:row>1</xdr:row>
      <xdr:rowOff>142194</xdr:rowOff>
    </xdr:from>
    <xdr:to>
      <xdr:col>12</xdr:col>
      <xdr:colOff>114784</xdr:colOff>
      <xdr:row>12</xdr:row>
      <xdr:rowOff>65994</xdr:rowOff>
    </xdr:to>
    <xdr:graphicFrame macro="">
      <xdr:nvGraphicFramePr>
        <xdr:cNvPr id="3" name="Chart 2">
          <a:extLst>
            <a:ext uri="{FF2B5EF4-FFF2-40B4-BE49-F238E27FC236}">
              <a16:creationId xmlns:a16="http://schemas.microsoft.com/office/drawing/2014/main" id="{00000000-0008-0000-1C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1508</xdr:colOff>
      <xdr:row>1</xdr:row>
      <xdr:rowOff>147400</xdr:rowOff>
    </xdr:from>
    <xdr:to>
      <xdr:col>8</xdr:col>
      <xdr:colOff>37431</xdr:colOff>
      <xdr:row>12</xdr:row>
      <xdr:rowOff>71200</xdr:rowOff>
    </xdr:to>
    <xdr:graphicFrame macro="">
      <xdr:nvGraphicFramePr>
        <xdr:cNvPr id="4" name="Chart 3">
          <a:extLst>
            <a:ext uri="{FF2B5EF4-FFF2-40B4-BE49-F238E27FC236}">
              <a16:creationId xmlns:a16="http://schemas.microsoft.com/office/drawing/2014/main" id="{00000000-0008-0000-1C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141605</xdr:rowOff>
    </xdr:from>
    <xdr:to>
      <xdr:col>3</xdr:col>
      <xdr:colOff>473438</xdr:colOff>
      <xdr:row>12</xdr:row>
      <xdr:rowOff>65405</xdr:rowOff>
    </xdr:to>
    <xdr:graphicFrame macro="">
      <xdr:nvGraphicFramePr>
        <xdr:cNvPr id="5" name="Chart 4">
          <a:extLst>
            <a:ext uri="{FF2B5EF4-FFF2-40B4-BE49-F238E27FC236}">
              <a16:creationId xmlns:a16="http://schemas.microsoft.com/office/drawing/2014/main" id="{00000000-0008-0000-1C00-000005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0.42671</cdr:x>
      <cdr:y>0.01815</cdr:y>
    </cdr:from>
    <cdr:to>
      <cdr:x>0.9683</cdr:x>
      <cdr:y>0.11551</cdr:y>
    </cdr:to>
    <cdr:sp macro="" textlink="">
      <cdr:nvSpPr>
        <cdr:cNvPr id="2" name="TextBox 1"/>
        <cdr:cNvSpPr txBox="1"/>
      </cdr:nvSpPr>
      <cdr:spPr>
        <a:xfrm xmlns:a="http://schemas.openxmlformats.org/drawingml/2006/main">
          <a:off x="1310519" y="35129"/>
          <a:ext cx="1663346" cy="188437"/>
        </a:xfrm>
        <a:prstGeom xmlns:a="http://schemas.openxmlformats.org/drawingml/2006/main" prst="rect">
          <a:avLst/>
        </a:prstGeom>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a:latin typeface="Arial" panose="020B0604020202020204" pitchFamily="34" charset="0"/>
              <a:cs typeface="Arial" panose="020B0604020202020204" pitchFamily="34" charset="0"/>
            </a:rPr>
            <a:t>Average Rotor diameter (m)</a:t>
          </a:r>
        </a:p>
      </cdr:txBody>
    </cdr:sp>
  </cdr:relSizeAnchor>
  <cdr:relSizeAnchor xmlns:cdr="http://schemas.openxmlformats.org/drawingml/2006/chartDrawing">
    <cdr:from>
      <cdr:x>0.01792</cdr:x>
      <cdr:y>0.02288</cdr:y>
    </cdr:from>
    <cdr:to>
      <cdr:x>0.34512</cdr:x>
      <cdr:y>0.12944</cdr:y>
    </cdr:to>
    <cdr:sp macro="" textlink="">
      <cdr:nvSpPr>
        <cdr:cNvPr id="3" name="TextBox 1"/>
        <cdr:cNvSpPr txBox="1"/>
      </cdr:nvSpPr>
      <cdr:spPr>
        <a:xfrm xmlns:a="http://schemas.openxmlformats.org/drawingml/2006/main">
          <a:off x="53216" y="46027"/>
          <a:ext cx="971660" cy="214364"/>
        </a:xfrm>
        <a:prstGeom xmlns:a="http://schemas.openxmlformats.org/drawingml/2006/main" prst="rect">
          <a:avLst/>
        </a:prstGeom>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0">
              <a:solidFill>
                <a:schemeClr val="bg1"/>
              </a:solidFill>
              <a:latin typeface="Arial" panose="020B0604020202020204" pitchFamily="34" charset="0"/>
              <a:cs typeface="Arial" panose="020B0604020202020204" pitchFamily="34" charset="0"/>
            </a:rPr>
            <a:t>% of </a:t>
          </a:r>
          <a:r>
            <a:rPr lang="en-US" sz="1000" b="0">
              <a:solidFill>
                <a:schemeClr val="bg1"/>
              </a:solidFill>
              <a:latin typeface="Arial" panose="020B0604020202020204" pitchFamily="34" charset="0"/>
              <a:cs typeface="Arial" panose="020B0604020202020204" pitchFamily="34" charset="0"/>
            </a:rPr>
            <a:t>Turbines</a:t>
          </a:r>
          <a:endParaRPr lang="en-US" sz="900" b="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0.42172</cdr:x>
      <cdr:y>0.31241</cdr:y>
    </cdr:from>
    <cdr:to>
      <cdr:x>0.59863</cdr:x>
      <cdr:y>0.4212</cdr:y>
    </cdr:to>
    <cdr:sp macro="" textlink="">
      <cdr:nvSpPr>
        <cdr:cNvPr id="4" name="TextBox 1"/>
        <cdr:cNvSpPr txBox="1"/>
      </cdr:nvSpPr>
      <cdr:spPr>
        <a:xfrm xmlns:a="http://schemas.openxmlformats.org/drawingml/2006/main">
          <a:off x="1252350" y="628470"/>
          <a:ext cx="525356" cy="218850"/>
        </a:xfrm>
        <a:prstGeom xmlns:a="http://schemas.openxmlformats.org/drawingml/2006/main" prst="rect">
          <a:avLst/>
        </a:prstGeom>
      </cdr:spPr>
      <cdr:txBody>
        <a:bodyPr xmlns:a="http://schemas.openxmlformats.org/drawingml/2006/main" vert="horz" wrap="square" lIns="0" tIns="0" rIns="0" bIns="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1">
              <a:latin typeface="Arial" panose="020B0604020202020204" pitchFamily="34" charset="0"/>
              <a:cs typeface="Arial" panose="020B0604020202020204" pitchFamily="34" charset="0"/>
            </a:rPr>
            <a:t>average</a:t>
          </a:r>
        </a:p>
      </cdr:txBody>
    </cdr:sp>
  </cdr:relSizeAnchor>
</c:userShapes>
</file>

<file path=xl/drawings/drawing44.xml><?xml version="1.0" encoding="utf-8"?>
<c:userShapes xmlns:c="http://schemas.openxmlformats.org/drawingml/2006/chart">
  <cdr:relSizeAnchor xmlns:cdr="http://schemas.openxmlformats.org/drawingml/2006/chartDrawing">
    <cdr:from>
      <cdr:x>0.50359</cdr:x>
      <cdr:y>0.00875</cdr:y>
    </cdr:from>
    <cdr:to>
      <cdr:x>0.9514</cdr:x>
      <cdr:y>0.09182</cdr:y>
    </cdr:to>
    <cdr:sp macro="" textlink="">
      <cdr:nvSpPr>
        <cdr:cNvPr id="2" name="TextBox 1"/>
        <cdr:cNvSpPr txBox="1"/>
      </cdr:nvSpPr>
      <cdr:spPr>
        <a:xfrm xmlns:a="http://schemas.openxmlformats.org/drawingml/2006/main">
          <a:off x="1542812" y="16936"/>
          <a:ext cx="1371897" cy="160783"/>
        </a:xfrm>
        <a:prstGeom xmlns:a="http://schemas.openxmlformats.org/drawingml/2006/main" prst="rect">
          <a:avLst/>
        </a:prstGeom>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latin typeface="Arial" panose="020B0604020202020204" pitchFamily="34" charset="0"/>
              <a:cs typeface="Arial" panose="020B0604020202020204" pitchFamily="34" charset="0"/>
            </a:rPr>
            <a:t>Average Hub height (m)</a:t>
          </a:r>
        </a:p>
      </cdr:txBody>
    </cdr:sp>
  </cdr:relSizeAnchor>
  <cdr:relSizeAnchor xmlns:cdr="http://schemas.openxmlformats.org/drawingml/2006/chartDrawing">
    <cdr:from>
      <cdr:x>0.0178</cdr:x>
      <cdr:y>0.02288</cdr:y>
    </cdr:from>
    <cdr:to>
      <cdr:x>0.34282</cdr:x>
      <cdr:y>0.12918</cdr:y>
    </cdr:to>
    <cdr:sp macro="" textlink="">
      <cdr:nvSpPr>
        <cdr:cNvPr id="3" name="TextBox 1"/>
        <cdr:cNvSpPr txBox="1"/>
      </cdr:nvSpPr>
      <cdr:spPr>
        <a:xfrm xmlns:a="http://schemas.openxmlformats.org/drawingml/2006/main">
          <a:off x="52859" y="46027"/>
          <a:ext cx="965187" cy="213842"/>
        </a:xfrm>
        <a:prstGeom xmlns:a="http://schemas.openxmlformats.org/drawingml/2006/main" prst="rect">
          <a:avLst/>
        </a:prstGeom>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bg1"/>
              </a:solidFill>
              <a:latin typeface="Arial" panose="020B0604020202020204" pitchFamily="34" charset="0"/>
              <a:cs typeface="Arial" panose="020B0604020202020204" pitchFamily="34" charset="0"/>
            </a:rPr>
            <a:t>% of Turbines</a:t>
          </a:r>
        </a:p>
      </cdr:txBody>
    </cdr:sp>
  </cdr:relSizeAnchor>
  <cdr:relSizeAnchor xmlns:cdr="http://schemas.openxmlformats.org/drawingml/2006/chartDrawing">
    <cdr:from>
      <cdr:x>0.48243</cdr:x>
      <cdr:y>0.36718</cdr:y>
    </cdr:from>
    <cdr:to>
      <cdr:x>0.65818</cdr:x>
      <cdr:y>0.47571</cdr:y>
    </cdr:to>
    <cdr:sp macro="" textlink="">
      <cdr:nvSpPr>
        <cdr:cNvPr id="4" name="TextBox 1"/>
        <cdr:cNvSpPr txBox="1"/>
      </cdr:nvSpPr>
      <cdr:spPr>
        <a:xfrm xmlns:a="http://schemas.openxmlformats.org/drawingml/2006/main">
          <a:off x="1477971" y="710672"/>
          <a:ext cx="538428" cy="210058"/>
        </a:xfrm>
        <a:prstGeom xmlns:a="http://schemas.openxmlformats.org/drawingml/2006/main" prst="rect">
          <a:avLst/>
        </a:prstGeom>
      </cdr:spPr>
      <cdr:txBody>
        <a:bodyPr xmlns:a="http://schemas.openxmlformats.org/drawingml/2006/main" vert="horz" wrap="square" lIns="0" tIns="0" rIns="0" bIns="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1">
              <a:latin typeface="Arial" panose="020B0604020202020204" pitchFamily="34" charset="0"/>
              <a:cs typeface="Arial" panose="020B0604020202020204" pitchFamily="34" charset="0"/>
            </a:rPr>
            <a:t>average</a:t>
          </a:r>
        </a:p>
      </cdr:txBody>
    </cdr:sp>
  </cdr:relSizeAnchor>
</c:userShapes>
</file>

<file path=xl/drawings/drawing45.xml><?xml version="1.0" encoding="utf-8"?>
<c:userShapes xmlns:c="http://schemas.openxmlformats.org/drawingml/2006/chart">
  <cdr:relSizeAnchor xmlns:cdr="http://schemas.openxmlformats.org/drawingml/2006/chartDrawing">
    <cdr:from>
      <cdr:x>0.48077</cdr:x>
      <cdr:y>0.01797</cdr:y>
    </cdr:from>
    <cdr:to>
      <cdr:x>0.95358</cdr:x>
      <cdr:y>0.10007</cdr:y>
    </cdr:to>
    <cdr:sp macro="" textlink="">
      <cdr:nvSpPr>
        <cdr:cNvPr id="2" name="TextBox 1"/>
        <cdr:cNvSpPr txBox="1"/>
      </cdr:nvSpPr>
      <cdr:spPr>
        <a:xfrm xmlns:a="http://schemas.openxmlformats.org/drawingml/2006/main">
          <a:off x="1473200" y="34782"/>
          <a:ext cx="1448798" cy="158894"/>
        </a:xfrm>
        <a:prstGeom xmlns:a="http://schemas.openxmlformats.org/drawingml/2006/main" prst="rect">
          <a:avLst/>
        </a:prstGeom>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latin typeface="Arial" panose="020B0604020202020204" pitchFamily="34" charset="0"/>
              <a:cs typeface="Arial" panose="020B0604020202020204" pitchFamily="34" charset="0"/>
            </a:rPr>
            <a:t>Average Capacity (MW)</a:t>
          </a:r>
        </a:p>
      </cdr:txBody>
    </cdr:sp>
  </cdr:relSizeAnchor>
  <cdr:relSizeAnchor xmlns:cdr="http://schemas.openxmlformats.org/drawingml/2006/chartDrawing">
    <cdr:from>
      <cdr:x>0</cdr:x>
      <cdr:y>0.01797</cdr:y>
    </cdr:from>
    <cdr:to>
      <cdr:x>0.32721</cdr:x>
      <cdr:y>0.12453</cdr:y>
    </cdr:to>
    <cdr:sp macro="" textlink="">
      <cdr:nvSpPr>
        <cdr:cNvPr id="3" name="TextBox 1"/>
        <cdr:cNvSpPr txBox="1"/>
      </cdr:nvSpPr>
      <cdr:spPr>
        <a:xfrm xmlns:a="http://schemas.openxmlformats.org/drawingml/2006/main">
          <a:off x="0" y="36150"/>
          <a:ext cx="971690" cy="214365"/>
        </a:xfrm>
        <a:prstGeom xmlns:a="http://schemas.openxmlformats.org/drawingml/2006/main" prst="rect">
          <a:avLst/>
        </a:prstGeom>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latin typeface="Arial" panose="020B0604020202020204" pitchFamily="34" charset="0"/>
              <a:cs typeface="Arial" panose="020B0604020202020204" pitchFamily="34" charset="0"/>
            </a:rPr>
            <a:t>% of turbines</a:t>
          </a:r>
        </a:p>
      </cdr:txBody>
    </cdr:sp>
  </cdr:relSizeAnchor>
  <cdr:relSizeAnchor xmlns:cdr="http://schemas.openxmlformats.org/drawingml/2006/chartDrawing">
    <cdr:from>
      <cdr:x>0.64915</cdr:x>
      <cdr:y>0.36314</cdr:y>
    </cdr:from>
    <cdr:to>
      <cdr:x>0.82608</cdr:x>
      <cdr:y>0.47194</cdr:y>
    </cdr:to>
    <cdr:sp macro="" textlink="">
      <cdr:nvSpPr>
        <cdr:cNvPr id="4" name="TextBox 1"/>
        <cdr:cNvSpPr txBox="1"/>
      </cdr:nvSpPr>
      <cdr:spPr>
        <a:xfrm xmlns:a="http://schemas.openxmlformats.org/drawingml/2006/main">
          <a:off x="1989136" y="702850"/>
          <a:ext cx="542155" cy="210580"/>
        </a:xfrm>
        <a:prstGeom xmlns:a="http://schemas.openxmlformats.org/drawingml/2006/main" prst="rect">
          <a:avLst/>
        </a:prstGeom>
      </cdr:spPr>
      <cdr:txBody>
        <a:bodyPr xmlns:a="http://schemas.openxmlformats.org/drawingml/2006/main" vert="horz" wrap="square" lIns="0" tIns="0" rIns="0" bIns="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1">
              <a:latin typeface="Arial" panose="020B0604020202020204" pitchFamily="34" charset="0"/>
              <a:cs typeface="Arial" panose="020B0604020202020204" pitchFamily="34" charset="0"/>
            </a:rPr>
            <a:t>average</a:t>
          </a:r>
        </a:p>
      </cdr:txBody>
    </cdr:sp>
  </cdr:relSizeAnchor>
</c:userShapes>
</file>

<file path=xl/drawings/drawing46.xml><?xml version="1.0" encoding="utf-8"?>
<xdr:wsDr xmlns:xdr="http://schemas.openxmlformats.org/drawingml/2006/spreadsheetDrawing" xmlns:a="http://schemas.openxmlformats.org/drawingml/2006/main">
  <xdr:twoCellAnchor>
    <xdr:from>
      <xdr:col>0</xdr:col>
      <xdr:colOff>4354</xdr:colOff>
      <xdr:row>1</xdr:row>
      <xdr:rowOff>128905</xdr:rowOff>
    </xdr:from>
    <xdr:to>
      <xdr:col>9</xdr:col>
      <xdr:colOff>238034</xdr:colOff>
      <xdr:row>18</xdr:row>
      <xdr:rowOff>108585</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0.67277</cdr:x>
      <cdr:y>0.01265</cdr:y>
    </cdr:from>
    <cdr:to>
      <cdr:x>0.9782</cdr:x>
      <cdr:y>0.08036</cdr:y>
    </cdr:to>
    <cdr:sp macro="" textlink="">
      <cdr:nvSpPr>
        <cdr:cNvPr id="2" name="TextBox 1"/>
        <cdr:cNvSpPr txBox="1"/>
      </cdr:nvSpPr>
      <cdr:spPr>
        <a:xfrm xmlns:a="http://schemas.openxmlformats.org/drawingml/2006/main">
          <a:off x="3998686" y="40485"/>
          <a:ext cx="1815365" cy="216690"/>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pPr algn="r"/>
          <a:r>
            <a:rPr lang="en-US" sz="1000">
              <a:latin typeface="Arial" panose="020B0604020202020204" pitchFamily="34" charset="0"/>
              <a:cs typeface="Arial" panose="020B0604020202020204" pitchFamily="34" charset="0"/>
            </a:rPr>
            <a:t>Average Specific power (W/m</a:t>
          </a:r>
          <a:r>
            <a:rPr lang="en-US" sz="1000" baseline="30000">
              <a:latin typeface="Arial" panose="020B0604020202020204" pitchFamily="34" charset="0"/>
              <a:cs typeface="Arial" panose="020B0604020202020204" pitchFamily="34" charset="0"/>
            </a:rPr>
            <a:t>2</a:t>
          </a:r>
          <a:r>
            <a:rPr lang="en-US" sz="10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0.27183</cdr:x>
      <cdr:y>0.33728</cdr:y>
    </cdr:from>
    <cdr:to>
      <cdr:x>0.40677</cdr:x>
      <cdr:y>0.40353</cdr:y>
    </cdr:to>
    <cdr:sp macro="" textlink="">
      <cdr:nvSpPr>
        <cdr:cNvPr id="3" name="TextBox 1"/>
        <cdr:cNvSpPr txBox="1"/>
      </cdr:nvSpPr>
      <cdr:spPr>
        <a:xfrm xmlns:a="http://schemas.openxmlformats.org/drawingml/2006/main">
          <a:off x="1442521" y="970203"/>
          <a:ext cx="716097" cy="190571"/>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1">
              <a:latin typeface="Arial" panose="020B0604020202020204" pitchFamily="34" charset="0"/>
              <a:cs typeface="Arial" panose="020B0604020202020204" pitchFamily="34" charset="0"/>
            </a:rPr>
            <a:t>average</a:t>
          </a:r>
        </a:p>
      </cdr:txBody>
    </cdr:sp>
  </cdr:relSizeAnchor>
  <cdr:relSizeAnchor xmlns:cdr="http://schemas.openxmlformats.org/drawingml/2006/chartDrawing">
    <cdr:from>
      <cdr:x>1.68248E-7</cdr:x>
      <cdr:y>0.00677</cdr:y>
    </cdr:from>
    <cdr:to>
      <cdr:x>0.14799</cdr:x>
      <cdr:y>0.06766</cdr:y>
    </cdr:to>
    <cdr:sp macro="" textlink="">
      <cdr:nvSpPr>
        <cdr:cNvPr id="4" name="TextBox 1"/>
        <cdr:cNvSpPr txBox="1"/>
      </cdr:nvSpPr>
      <cdr:spPr>
        <a:xfrm xmlns:a="http://schemas.openxmlformats.org/drawingml/2006/main">
          <a:off x="1" y="21667"/>
          <a:ext cx="879566" cy="194868"/>
        </a:xfrm>
        <a:prstGeom xmlns:a="http://schemas.openxmlformats.org/drawingml/2006/main" prst="rect">
          <a:avLst/>
        </a:prstGeom>
        <a:noFill xmlns:a="http://schemas.openxmlformats.org/drawingml/2006/main"/>
      </cdr:spPr>
      <cdr:txBody>
        <a:bodyPr xmlns:a="http://schemas.openxmlformats.org/drawingml/2006/main" vert="horz" wrap="square" lIns="0" tIns="0" rIns="0" bIns="0"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latin typeface="Arial" panose="020B0604020202020204" pitchFamily="34" charset="0"/>
              <a:cs typeface="Arial" panose="020B0604020202020204" pitchFamily="34" charset="0"/>
            </a:rPr>
            <a:t>% of Turbines</a:t>
          </a:r>
        </a:p>
      </cdr:txBody>
    </cdr:sp>
  </cdr:relSizeAnchor>
</c:userShapes>
</file>

<file path=xl/drawings/drawing48.xml><?xml version="1.0" encoding="utf-8"?>
<xdr:wsDr xmlns:xdr="http://schemas.openxmlformats.org/drawingml/2006/spreadsheetDrawing" xmlns:a="http://schemas.openxmlformats.org/drawingml/2006/main">
  <xdr:twoCellAnchor>
    <xdr:from>
      <xdr:col>0</xdr:col>
      <xdr:colOff>31204</xdr:colOff>
      <xdr:row>1</xdr:row>
      <xdr:rowOff>50980</xdr:rowOff>
    </xdr:from>
    <xdr:to>
      <xdr:col>6</xdr:col>
      <xdr:colOff>20318</xdr:colOff>
      <xdr:row>20</xdr:row>
      <xdr:rowOff>148951</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c:userShapes xmlns:c="http://schemas.openxmlformats.org/drawingml/2006/chart">
  <cdr:relSizeAnchor xmlns:cdr="http://schemas.openxmlformats.org/drawingml/2006/chartDrawing">
    <cdr:from>
      <cdr:x>0.1029</cdr:x>
      <cdr:y>0.80647</cdr:y>
    </cdr:from>
    <cdr:to>
      <cdr:x>0.39799</cdr:x>
      <cdr:y>0.8993</cdr:y>
    </cdr:to>
    <cdr:sp macro="" textlink="">
      <cdr:nvSpPr>
        <cdr:cNvPr id="2" name="TextBox 1"/>
        <cdr:cNvSpPr txBox="1"/>
      </cdr:nvSpPr>
      <cdr:spPr>
        <a:xfrm xmlns:a="http://schemas.openxmlformats.org/drawingml/2006/main">
          <a:off x="626814" y="2647950"/>
          <a:ext cx="1797546" cy="304800"/>
        </a:xfrm>
        <a:prstGeom xmlns:a="http://schemas.openxmlformats.org/drawingml/2006/main" prst="rect">
          <a:avLst/>
        </a:prstGeom>
        <a:solidFill xmlns:a="http://schemas.openxmlformats.org/drawingml/2006/main">
          <a:schemeClr val="bg1">
            <a:alpha val="50000"/>
          </a:schemeClr>
        </a:solidFill>
      </cdr:spPr>
      <cdr:txBody>
        <a:bodyPr xmlns:a="http://schemas.openxmlformats.org/drawingml/2006/main" vertOverflow="clip" wrap="square" lIns="0" tIns="0" rIns="0" bIns="0"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anose="020B0604020202020204" pitchFamily="34" charset="0"/>
              <a:ea typeface="+mn-ea"/>
              <a:cs typeface="Arial" panose="020B0604020202020204" pitchFamily="34" charset="0"/>
            </a:rPr>
            <a:t>Index of wind resource quality (1998−1999=100)</a:t>
          </a:r>
          <a:endParaRPr lang="en-US" sz="1000">
            <a:effectLst/>
            <a:latin typeface="Arial" panose="020B0604020202020204" pitchFamily="34" charset="0"/>
            <a:cs typeface="Arial" panose="020B0604020202020204" pitchFamily="34" charset="0"/>
          </a:endParaRPr>
        </a:p>
        <a:p xmlns:a="http://schemas.openxmlformats.org/drawingml/2006/main">
          <a:pPr algn="ct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0.59764</cdr:x>
      <cdr:y>0.52491</cdr:y>
    </cdr:from>
    <cdr:to>
      <cdr:x>0.67966</cdr:x>
      <cdr:y>0.62012</cdr:y>
    </cdr:to>
    <cdr:sp macro="" textlink="">
      <cdr:nvSpPr>
        <cdr:cNvPr id="3" name="TextBox 1"/>
        <cdr:cNvSpPr txBox="1"/>
      </cdr:nvSpPr>
      <cdr:spPr>
        <a:xfrm xmlns:a="http://schemas.openxmlformats.org/drawingml/2006/main">
          <a:off x="3541051" y="1679927"/>
          <a:ext cx="485976" cy="304721"/>
        </a:xfrm>
        <a:prstGeom xmlns:a="http://schemas.openxmlformats.org/drawingml/2006/main" prst="rect">
          <a:avLst/>
        </a:prstGeom>
        <a:noFill xmlns:a="http://schemas.openxmlformats.org/drawingml/2006/main"/>
      </cdr:spPr>
      <cdr:txBody>
        <a:bodyPr xmlns:a="http://schemas.openxmlformats.org/drawingml/2006/main" wrap="square" lIns="0" tIns="0" rIns="0" bIns="0"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000" b="1" i="0" baseline="0">
              <a:solidFill>
                <a:schemeClr val="tx2">
                  <a:lumMod val="50000"/>
                </a:schemeClr>
              </a:solidFill>
              <a:effectLst/>
              <a:latin typeface="Arial" panose="020B0604020202020204" pitchFamily="34" charset="0"/>
              <a:ea typeface="+mn-ea"/>
              <a:cs typeface="Arial" panose="020B0604020202020204" pitchFamily="34" charset="0"/>
            </a:rPr>
            <a:t>Wind Speed</a:t>
          </a:r>
          <a:endParaRPr lang="en-US" sz="1000" b="1">
            <a:solidFill>
              <a:schemeClr val="tx2">
                <a:lumMod val="50000"/>
              </a:schemeClr>
            </a:solidFill>
            <a:effectLst/>
            <a:latin typeface="Arial" panose="020B0604020202020204" pitchFamily="34" charset="0"/>
            <a:cs typeface="Arial" panose="020B0604020202020204" pitchFamily="34" charset="0"/>
          </a:endParaRPr>
        </a:p>
        <a:p xmlns:a="http://schemas.openxmlformats.org/drawingml/2006/main">
          <a:pPr algn="ctr"/>
          <a:endParaRPr lang="en-US" sz="1000" b="1">
            <a:solidFill>
              <a:schemeClr val="tx2">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0.82083</cdr:x>
      <cdr:y>0.25347</cdr:y>
    </cdr:from>
    <cdr:to>
      <cdr:x>0.82084</cdr:x>
      <cdr:y>0.92075</cdr:y>
    </cdr:to>
    <cdr:sp macro="" textlink="">
      <cdr:nvSpPr>
        <cdr:cNvPr id="4" name="Straight Connector 3"/>
        <cdr:cNvSpPr/>
      </cdr:nvSpPr>
      <cdr:spPr>
        <a:xfrm xmlns:a="http://schemas.openxmlformats.org/drawingml/2006/main" flipH="1" flipV="1">
          <a:off x="5000129" y="832244"/>
          <a:ext cx="61" cy="2190949"/>
        </a:xfrm>
        <a:prstGeom xmlns:a="http://schemas.openxmlformats.org/drawingml/2006/main" prst="line">
          <a:avLst/>
        </a:prstGeom>
        <a:ln xmlns:a="http://schemas.openxmlformats.org/drawingml/2006/main" w="3175">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0.7647</cdr:x>
      <cdr:y>0.30156</cdr:y>
    </cdr:from>
    <cdr:to>
      <cdr:x>0.92851</cdr:x>
      <cdr:y>0.3751</cdr:y>
    </cdr:to>
    <cdr:sp macro="" textlink="">
      <cdr:nvSpPr>
        <cdr:cNvPr id="5" name="TextBox 2"/>
        <cdr:cNvSpPr txBox="1"/>
      </cdr:nvSpPr>
      <cdr:spPr>
        <a:xfrm xmlns:a="http://schemas.openxmlformats.org/drawingml/2006/main">
          <a:off x="4658212" y="990143"/>
          <a:ext cx="997851" cy="24146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b="0" i="0">
              <a:solidFill>
                <a:schemeClr val="tx1">
                  <a:lumMod val="75000"/>
                  <a:lumOff val="25000"/>
                </a:schemeClr>
              </a:solidFill>
              <a:latin typeface="Arial" panose="020B0604020202020204" pitchFamily="34" charset="0"/>
              <a:cs typeface="Arial" panose="020B0604020202020204" pitchFamily="34" charset="0"/>
            </a:rPr>
            <a:t>Past </a:t>
          </a:r>
          <a:r>
            <a:rPr lang="en-US" sz="1000" b="1" i="0">
              <a:solidFill>
                <a:schemeClr val="tx1">
                  <a:lumMod val="75000"/>
                  <a:lumOff val="25000"/>
                </a:schemeClr>
              </a:solidFill>
              <a:latin typeface="Arial" panose="020B0604020202020204" pitchFamily="34" charset="0"/>
              <a:cs typeface="Arial" panose="020B0604020202020204" pitchFamily="34" charset="0"/>
            </a:rPr>
            <a:t> </a:t>
          </a:r>
          <a:r>
            <a:rPr lang="en-US" sz="1000" b="1" i="0" baseline="0">
              <a:solidFill>
                <a:schemeClr val="tx1">
                  <a:lumMod val="75000"/>
                  <a:lumOff val="25000"/>
                </a:schemeClr>
              </a:solidFill>
              <a:latin typeface="Arial" panose="020B0604020202020204" pitchFamily="34" charset="0"/>
              <a:cs typeface="Arial" panose="020B0604020202020204" pitchFamily="34" charset="0"/>
            </a:rPr>
            <a:t>  </a:t>
          </a:r>
          <a:r>
            <a:rPr lang="en-US" sz="1000" b="0" i="0" baseline="0">
              <a:solidFill>
                <a:schemeClr val="tx1">
                  <a:lumMod val="75000"/>
                  <a:lumOff val="25000"/>
                </a:schemeClr>
              </a:solidFill>
              <a:latin typeface="Arial" panose="020B0604020202020204" pitchFamily="34" charset="0"/>
              <a:cs typeface="Arial" panose="020B0604020202020204" pitchFamily="34" charset="0"/>
            </a:rPr>
            <a:t>Future</a:t>
          </a:r>
          <a:endParaRPr lang="en-US" sz="1000" b="0" i="0">
            <a:solidFill>
              <a:schemeClr val="tx1">
                <a:lumMod val="75000"/>
                <a:lumOff val="2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0.73827</cdr:x>
      <cdr:y>0.36706</cdr:y>
    </cdr:from>
    <cdr:to>
      <cdr:x>0.89915</cdr:x>
      <cdr:y>0.36788</cdr:y>
    </cdr:to>
    <cdr:cxnSp macro="">
      <cdr:nvCxnSpPr>
        <cdr:cNvPr id="6" name="Straight Arrow Connector 5">
          <a:extLst xmlns:a="http://schemas.openxmlformats.org/drawingml/2006/main">
            <a:ext uri="{FF2B5EF4-FFF2-40B4-BE49-F238E27FC236}">
              <a16:creationId xmlns:a16="http://schemas.microsoft.com/office/drawing/2014/main" id="{D9A8E2E9-7D02-47BD-B0B4-76E052E0ECE9}"/>
            </a:ext>
          </a:extLst>
        </cdr:cNvPr>
        <cdr:cNvCxnSpPr/>
      </cdr:nvCxnSpPr>
      <cdr:spPr>
        <a:xfrm xmlns:a="http://schemas.openxmlformats.org/drawingml/2006/main" flipV="1">
          <a:off x="4387982" y="1174750"/>
          <a:ext cx="956178" cy="2614"/>
        </a:xfrm>
        <a:prstGeom xmlns:a="http://schemas.openxmlformats.org/drawingml/2006/main" prst="straightConnector1">
          <a:avLst/>
        </a:prstGeom>
        <a:ln xmlns:a="http://schemas.openxmlformats.org/drawingml/2006/main" w="3175">
          <a:solidFill>
            <a:schemeClr val="tx1"/>
          </a:solidFill>
          <a:headEnd type="arrow"/>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0.01188</cdr:x>
      <cdr:y>0.01309</cdr:y>
    </cdr:from>
    <cdr:to>
      <cdr:x>0.37607</cdr:x>
      <cdr:y>0.0877</cdr:y>
    </cdr:to>
    <cdr:sp macro="" textlink="">
      <cdr:nvSpPr>
        <cdr:cNvPr id="8" name="TextBox 1"/>
        <cdr:cNvSpPr txBox="1"/>
      </cdr:nvSpPr>
      <cdr:spPr>
        <a:xfrm xmlns:a="http://schemas.openxmlformats.org/drawingml/2006/main">
          <a:off x="70623" y="41908"/>
          <a:ext cx="2164577" cy="238761"/>
        </a:xfrm>
        <a:prstGeom xmlns:a="http://schemas.openxmlformats.org/drawingml/2006/main" prst="rect">
          <a:avLst/>
        </a:prstGeom>
        <a:solidFill xmlns:a="http://schemas.openxmlformats.org/drawingml/2006/main">
          <a:schemeClr val="bg1">
            <a:alpha val="50000"/>
          </a:schemeClr>
        </a:solidFill>
      </cdr:spPr>
      <cdr:txBody>
        <a:bodyPr xmlns:a="http://schemas.openxmlformats.org/drawingml/2006/main" wrap="square" lIns="0" tIns="0" rIns="0" bIns="0"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l"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anose="020B0604020202020204" pitchFamily="34" charset="0"/>
              <a:ea typeface="+mn-ea"/>
              <a:cs typeface="Arial" panose="020B0604020202020204" pitchFamily="34" charset="0"/>
            </a:rPr>
            <a:t>Wind resource quality (index, 80m)</a:t>
          </a:r>
          <a:endParaRPr lang="en-US" sz="1000">
            <a:solidFill>
              <a:schemeClr val="tx1"/>
            </a:solidFill>
            <a:effectLst/>
            <a:latin typeface="Arial" panose="020B0604020202020204" pitchFamily="34" charset="0"/>
            <a:cs typeface="Arial" panose="020B0604020202020204" pitchFamily="34" charset="0"/>
          </a:endParaRPr>
        </a:p>
        <a:p xmlns:a="http://schemas.openxmlformats.org/drawingml/2006/main">
          <a:pPr algn="l"/>
          <a:endParaRPr lang="en-US" sz="100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0.67854</cdr:x>
      <cdr:y>0.01801</cdr:y>
    </cdr:from>
    <cdr:to>
      <cdr:x>0.99151</cdr:x>
      <cdr:y>0.0678</cdr:y>
    </cdr:to>
    <cdr:sp macro="" textlink="">
      <cdr:nvSpPr>
        <cdr:cNvPr id="9" name="TextBox 1"/>
        <cdr:cNvSpPr txBox="1"/>
      </cdr:nvSpPr>
      <cdr:spPr>
        <a:xfrm xmlns:a="http://schemas.openxmlformats.org/drawingml/2006/main">
          <a:off x="4185068" y="60960"/>
          <a:ext cx="1930310" cy="168540"/>
        </a:xfrm>
        <a:prstGeom xmlns:a="http://schemas.openxmlformats.org/drawingml/2006/main" prst="rect">
          <a:avLst/>
        </a:prstGeom>
        <a:solidFill xmlns:a="http://schemas.openxmlformats.org/drawingml/2006/main">
          <a:schemeClr val="bg1">
            <a:alpha val="50000"/>
          </a:schemeClr>
        </a:solidFill>
      </cdr:spPr>
      <cdr:txBody>
        <a:bodyPr xmlns:a="http://schemas.openxmlformats.org/drawingml/2006/main" wrap="square" lIns="0" tIns="0" rIns="0" bIns="0"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r"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anose="020B0604020202020204" pitchFamily="34" charset="0"/>
              <a:ea typeface="+mn-ea"/>
              <a:cs typeface="Arial" panose="020B0604020202020204" pitchFamily="34" charset="0"/>
            </a:rPr>
            <a:t>Wind speed (m/s, 80m)</a:t>
          </a:r>
          <a:endParaRPr lang="en-US" sz="1000">
            <a:solidFill>
              <a:schemeClr val="tx1"/>
            </a:solidFill>
            <a:effectLst/>
            <a:latin typeface="Arial" panose="020B0604020202020204" pitchFamily="34" charset="0"/>
            <a:cs typeface="Arial" panose="020B0604020202020204" pitchFamily="34" charset="0"/>
          </a:endParaRPr>
        </a:p>
        <a:p xmlns:a="http://schemas.openxmlformats.org/drawingml/2006/main">
          <a:pPr algn="r"/>
          <a:endParaRPr lang="en-US" sz="100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0.85203</cdr:x>
      <cdr:y>0.6983</cdr:y>
    </cdr:from>
    <cdr:to>
      <cdr:x>0.89127</cdr:x>
      <cdr:y>0.9046</cdr:y>
    </cdr:to>
    <cdr:sp macro="" textlink="">
      <cdr:nvSpPr>
        <cdr:cNvPr id="10" name="TextBox 2"/>
        <cdr:cNvSpPr txBox="1"/>
      </cdr:nvSpPr>
      <cdr:spPr>
        <a:xfrm xmlns:a="http://schemas.openxmlformats.org/drawingml/2006/main" rot="16200000">
          <a:off x="4850596" y="2448346"/>
          <a:ext cx="660242" cy="2332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b="0" i="0">
              <a:solidFill>
                <a:schemeClr val="tx1">
                  <a:lumMod val="75000"/>
                  <a:lumOff val="25000"/>
                </a:schemeClr>
              </a:solidFill>
              <a:latin typeface="Arial" panose="020B0604020202020204" pitchFamily="34" charset="0"/>
              <a:cs typeface="Arial" panose="020B0604020202020204" pitchFamily="34" charset="0"/>
            </a:rPr>
            <a:t>Pending</a:t>
          </a:r>
        </a:p>
      </cdr:txBody>
    </cdr:sp>
  </cdr:relSizeAnchor>
  <cdr:relSizeAnchor xmlns:cdr="http://schemas.openxmlformats.org/drawingml/2006/chartDrawing">
    <cdr:from>
      <cdr:x>0.89223</cdr:x>
      <cdr:y>0.70146</cdr:y>
    </cdr:from>
    <cdr:to>
      <cdr:x>0.93147</cdr:x>
      <cdr:y>0.90776</cdr:y>
    </cdr:to>
    <cdr:sp macro="" textlink="">
      <cdr:nvSpPr>
        <cdr:cNvPr id="11" name="TextBox 2"/>
        <cdr:cNvSpPr txBox="1"/>
      </cdr:nvSpPr>
      <cdr:spPr>
        <a:xfrm xmlns:a="http://schemas.openxmlformats.org/drawingml/2006/main" rot="16200000">
          <a:off x="5089523" y="2458475"/>
          <a:ext cx="660243" cy="2332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000" b="0" i="0">
              <a:solidFill>
                <a:schemeClr val="tx1">
                  <a:lumMod val="75000"/>
                  <a:lumOff val="25000"/>
                </a:schemeClr>
              </a:solidFill>
              <a:latin typeface="Arial" panose="020B0604020202020204" pitchFamily="34" charset="0"/>
              <a:cs typeface="Arial" panose="020B0604020202020204" pitchFamily="34" charset="0"/>
            </a:rPr>
            <a:t>Proposed</a:t>
          </a:r>
        </a:p>
      </cdr:txBody>
    </cdr:sp>
  </cdr:relSizeAnchor>
</c:userShapes>
</file>

<file path=xl/drawings/drawing50.xml><?xml version="1.0" encoding="utf-8"?>
<xdr:wsDr xmlns:xdr="http://schemas.openxmlformats.org/drawingml/2006/spreadsheetDrawing" xmlns:a="http://schemas.openxmlformats.org/drawingml/2006/main">
  <xdr:twoCellAnchor editAs="oneCell">
    <xdr:from>
      <xdr:col>0</xdr:col>
      <xdr:colOff>0</xdr:colOff>
      <xdr:row>1</xdr:row>
      <xdr:rowOff>162560</xdr:rowOff>
    </xdr:from>
    <xdr:to>
      <xdr:col>9</xdr:col>
      <xdr:colOff>186212</xdr:colOff>
      <xdr:row>25</xdr:row>
      <xdr:rowOff>50800</xdr:rowOff>
    </xdr:to>
    <xdr:pic>
      <xdr:nvPicPr>
        <xdr:cNvPr id="4" name="Picture 3"/>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751" t="19869" r="3268" b="14379"/>
        <a:stretch/>
      </xdr:blipFill>
      <xdr:spPr>
        <a:xfrm>
          <a:off x="0" y="345440"/>
          <a:ext cx="5581172" cy="4033520"/>
        </a:xfrm>
        <a:prstGeom prst="rect">
          <a:avLst/>
        </a:prstGeom>
      </xdr:spPr>
    </xdr:pic>
    <xdr:clientData/>
  </xdr:twoCellAnchor>
  <xdr:twoCellAnchor editAs="oneCell">
    <xdr:from>
      <xdr:col>9</xdr:col>
      <xdr:colOff>345440</xdr:colOff>
      <xdr:row>1</xdr:row>
      <xdr:rowOff>158322</xdr:rowOff>
    </xdr:from>
    <xdr:to>
      <xdr:col>18</xdr:col>
      <xdr:colOff>589280</xdr:colOff>
      <xdr:row>25</xdr:row>
      <xdr:rowOff>53635</xdr:rowOff>
    </xdr:to>
    <xdr:pic>
      <xdr:nvPicPr>
        <xdr:cNvPr id="5" name="Picture 4"/>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436" t="20422" r="3630" b="15133"/>
        <a:stretch/>
      </xdr:blipFill>
      <xdr:spPr>
        <a:xfrm>
          <a:off x="5740400" y="341202"/>
          <a:ext cx="5638800" cy="404059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38101</xdr:colOff>
      <xdr:row>2</xdr:row>
      <xdr:rowOff>23308</xdr:rowOff>
    </xdr:from>
    <xdr:to>
      <xdr:col>7</xdr:col>
      <xdr:colOff>414021</xdr:colOff>
      <xdr:row>19</xdr:row>
      <xdr:rowOff>114748</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xdr:colOff>
      <xdr:row>2</xdr:row>
      <xdr:rowOff>40641</xdr:rowOff>
    </xdr:from>
    <xdr:to>
      <xdr:col>15</xdr:col>
      <xdr:colOff>59870</xdr:colOff>
      <xdr:row>19</xdr:row>
      <xdr:rowOff>152401</xdr:rowOff>
    </xdr:to>
    <xdr:pic>
      <xdr:nvPicPr>
        <xdr:cNvPr id="4" name="Picture 3"/>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621" t="19869" r="3137" b="14379"/>
        <a:stretch/>
      </xdr:blipFill>
      <xdr:spPr>
        <a:xfrm>
          <a:off x="6197601" y="406401"/>
          <a:ext cx="4469309" cy="3220720"/>
        </a:xfrm>
        <a:prstGeom prst="rect">
          <a:avLst/>
        </a:prstGeom>
      </xdr:spPr>
    </xdr:pic>
    <xdr:clientData/>
  </xdr:twoCellAnchor>
</xdr:wsDr>
</file>

<file path=xl/drawings/drawing52.xml><?xml version="1.0" encoding="utf-8"?>
<c:userShapes xmlns:c="http://schemas.openxmlformats.org/drawingml/2006/chart">
  <cdr:relSizeAnchor xmlns:cdr="http://schemas.openxmlformats.org/drawingml/2006/chartDrawing">
    <cdr:from>
      <cdr:x>0.01619</cdr:x>
      <cdr:y>0</cdr:y>
    </cdr:from>
    <cdr:to>
      <cdr:x>0.213</cdr:x>
      <cdr:y>0.06651</cdr:y>
    </cdr:to>
    <cdr:sp macro="" textlink="">
      <cdr:nvSpPr>
        <cdr:cNvPr id="5" name="TextBox 1"/>
        <cdr:cNvSpPr txBox="1"/>
      </cdr:nvSpPr>
      <cdr:spPr>
        <a:xfrm xmlns:a="http://schemas.openxmlformats.org/drawingml/2006/main">
          <a:off x="96239" y="0"/>
          <a:ext cx="1169759" cy="212860"/>
        </a:xfrm>
        <a:prstGeom xmlns:a="http://schemas.openxmlformats.org/drawingml/2006/main" prst="rect">
          <a:avLst/>
        </a:prstGeom>
      </cdr:spPr>
      <cdr:txBody>
        <a:bodyPr xmlns:a="http://schemas.openxmlformats.org/drawingml/2006/main" wrap="square" lIns="0" tIns="0" rIns="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1"/>
              </a:solidFill>
              <a:latin typeface="Arial" panose="020B0604020202020204" pitchFamily="34" charset="0"/>
              <a:cs typeface="Arial" panose="020B0604020202020204" pitchFamily="34" charset="0"/>
            </a:rPr>
            <a:t>% of turbines</a:t>
          </a:r>
        </a:p>
      </cdr:txBody>
    </cdr:sp>
  </cdr:relSizeAnchor>
  <cdr:relSizeAnchor xmlns:cdr="http://schemas.openxmlformats.org/drawingml/2006/chartDrawing">
    <cdr:from>
      <cdr:x>0.54231</cdr:x>
      <cdr:y>0.00658</cdr:y>
    </cdr:from>
    <cdr:to>
      <cdr:x>0.80768</cdr:x>
      <cdr:y>0.08161</cdr:y>
    </cdr:to>
    <cdr:sp macro="" textlink="">
      <cdr:nvSpPr>
        <cdr:cNvPr id="13" name="TextBox 1"/>
        <cdr:cNvSpPr txBox="1"/>
      </cdr:nvSpPr>
      <cdr:spPr>
        <a:xfrm xmlns:a="http://schemas.openxmlformats.org/drawingml/2006/main">
          <a:off x="3223259" y="21058"/>
          <a:ext cx="1577268" cy="240113"/>
        </a:xfrm>
        <a:prstGeom xmlns:a="http://schemas.openxmlformats.org/drawingml/2006/main" prst="rect">
          <a:avLst/>
        </a:prstGeom>
      </cdr:spPr>
      <cdr:txBody>
        <a:bodyPr xmlns:a="http://schemas.openxmlformats.org/drawingml/2006/main" wrap="square" lIns="0" tIns="0" rIns="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a:solidFill>
                <a:schemeClr val="tx1"/>
              </a:solidFill>
              <a:latin typeface="Arial" panose="020B0604020202020204" pitchFamily="34" charset="0"/>
              <a:cs typeface="Arial" panose="020B0604020202020204" pitchFamily="34" charset="0"/>
            </a:rPr>
            <a:t>Average Total height (feet)</a:t>
          </a:r>
        </a:p>
      </cdr:txBody>
    </cdr:sp>
  </cdr:relSizeAnchor>
</c:userShapes>
</file>

<file path=xl/drawings/drawing53.xml><?xml version="1.0" encoding="utf-8"?>
<xdr:wsDr xmlns:xdr="http://schemas.openxmlformats.org/drawingml/2006/spreadsheetDrawing" xmlns:a="http://schemas.openxmlformats.org/drawingml/2006/main">
  <xdr:twoCellAnchor>
    <xdr:from>
      <xdr:col>0</xdr:col>
      <xdr:colOff>28575</xdr:colOff>
      <xdr:row>1</xdr:row>
      <xdr:rowOff>78961</xdr:rowOff>
    </xdr:from>
    <xdr:to>
      <xdr:col>11</xdr:col>
      <xdr:colOff>30480</xdr:colOff>
      <xdr:row>20</xdr:row>
      <xdr:rowOff>59293</xdr:rowOff>
    </xdr:to>
    <xdr:grpSp>
      <xdr:nvGrpSpPr>
        <xdr:cNvPr id="5" name="Group 4">
          <a:extLst>
            <a:ext uri="{FF2B5EF4-FFF2-40B4-BE49-F238E27FC236}">
              <a16:creationId xmlns:a16="http://schemas.microsoft.com/office/drawing/2014/main" id="{00000000-0008-0000-2100-000005000000}"/>
            </a:ext>
          </a:extLst>
        </xdr:cNvPr>
        <xdr:cNvGrpSpPr/>
      </xdr:nvGrpSpPr>
      <xdr:grpSpPr>
        <a:xfrm>
          <a:off x="28575" y="261841"/>
          <a:ext cx="6610985" cy="3002932"/>
          <a:chOff x="28575" y="261841"/>
          <a:chExt cx="6778625" cy="3201052"/>
        </a:xfrm>
      </xdr:grpSpPr>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1625600" y="262493"/>
          <a:ext cx="5181600" cy="3200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00000000-0008-0000-2100-000003000000}"/>
              </a:ext>
            </a:extLst>
          </xdr:cNvPr>
          <xdr:cNvGraphicFramePr>
            <a:graphicFrameLocks/>
          </xdr:cNvGraphicFramePr>
        </xdr:nvGraphicFramePr>
        <xdr:xfrm>
          <a:off x="28575" y="261841"/>
          <a:ext cx="5071745" cy="3200400"/>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4" name="Straight Connector 3">
            <a:extLst>
              <a:ext uri="{FF2B5EF4-FFF2-40B4-BE49-F238E27FC236}">
                <a16:creationId xmlns:a16="http://schemas.microsoft.com/office/drawing/2014/main" id="{00000000-0008-0000-2100-000004000000}"/>
              </a:ext>
            </a:extLst>
          </xdr:cNvPr>
          <xdr:cNvCxnSpPr/>
        </xdr:nvCxnSpPr>
        <xdr:spPr>
          <a:xfrm>
            <a:off x="5018725" y="624222"/>
            <a:ext cx="0" cy="222504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4.xml><?xml version="1.0" encoding="utf-8"?>
<c:userShapes xmlns:c="http://schemas.openxmlformats.org/drawingml/2006/chart">
  <cdr:relSizeAnchor xmlns:cdr="http://schemas.openxmlformats.org/drawingml/2006/chartDrawing">
    <cdr:from>
      <cdr:x>0.28877</cdr:x>
      <cdr:y>0.05455</cdr:y>
    </cdr:from>
    <cdr:to>
      <cdr:x>0.48107</cdr:x>
      <cdr:y>0.11528</cdr:y>
    </cdr:to>
    <cdr:sp macro="" textlink="">
      <cdr:nvSpPr>
        <cdr:cNvPr id="6" name="TextBox 1"/>
        <cdr:cNvSpPr txBox="1"/>
      </cdr:nvSpPr>
      <cdr:spPr>
        <a:xfrm xmlns:a="http://schemas.openxmlformats.org/drawingml/2006/main">
          <a:off x="1716315" y="175984"/>
          <a:ext cx="1143000" cy="195942"/>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i="0">
              <a:sym typeface="Symbol" panose="05050102010706020507" pitchFamily="18" charset="2"/>
            </a:rPr>
            <a:t></a:t>
          </a:r>
          <a:r>
            <a:rPr lang="en-US" sz="1100" i="0"/>
            <a:t> left axis</a:t>
          </a:r>
        </a:p>
      </cdr:txBody>
    </cdr:sp>
  </cdr:relSizeAnchor>
  <cdr:relSizeAnchor xmlns:cdr="http://schemas.openxmlformats.org/drawingml/2006/chartDrawing">
    <cdr:from>
      <cdr:x>0.68837</cdr:x>
      <cdr:y>0.01004</cdr:y>
    </cdr:from>
    <cdr:to>
      <cdr:x>1</cdr:x>
      <cdr:y>0.07365</cdr:y>
    </cdr:to>
    <cdr:sp macro="" textlink="">
      <cdr:nvSpPr>
        <cdr:cNvPr id="7" name="TextBox 1"/>
        <cdr:cNvSpPr txBox="1"/>
      </cdr:nvSpPr>
      <cdr:spPr>
        <a:xfrm xmlns:a="http://schemas.openxmlformats.org/drawingml/2006/main">
          <a:off x="3517920" y="32148"/>
          <a:ext cx="1592560" cy="203568"/>
        </a:xfrm>
        <a:prstGeom xmlns:a="http://schemas.openxmlformats.org/drawingml/2006/main" prst="rect">
          <a:avLst/>
        </a:prstGeom>
        <a:solidFill xmlns:a="http://schemas.openxmlformats.org/drawingml/2006/main">
          <a:schemeClr val="bg1"/>
        </a:solidFill>
      </cdr:spPr>
      <cdr:txBody>
        <a:bodyPr xmlns:a="http://schemas.openxmlformats.org/drawingml/2006/main" wrap="square" lIns="91440" tIns="0" rIns="9144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i="0">
              <a:solidFill>
                <a:sysClr val="windowText" lastClr="000000"/>
              </a:solidFill>
              <a:latin typeface="Arial" panose="020B0604020202020204" pitchFamily="34" charset="0"/>
              <a:cs typeface="Arial" panose="020B0604020202020204" pitchFamily="34" charset="0"/>
              <a:sym typeface="Symbol" panose="05050102010706020507" pitchFamily="18" charset="2"/>
            </a:rPr>
            <a:t>Specific power (W/m</a:t>
          </a:r>
          <a:r>
            <a:rPr lang="en-US" sz="1000" i="0" baseline="30000">
              <a:solidFill>
                <a:sysClr val="windowText" lastClr="000000"/>
              </a:solidFill>
              <a:latin typeface="Arial" panose="020B0604020202020204" pitchFamily="34" charset="0"/>
              <a:cs typeface="Arial" panose="020B0604020202020204" pitchFamily="34" charset="0"/>
              <a:sym typeface="Symbol" panose="05050102010706020507" pitchFamily="18" charset="2"/>
            </a:rPr>
            <a:t>2</a:t>
          </a:r>
          <a:r>
            <a:rPr lang="en-US" sz="1000" i="0">
              <a:solidFill>
                <a:sysClr val="windowText" lastClr="000000"/>
              </a:solidFill>
              <a:latin typeface="Arial" panose="020B0604020202020204" pitchFamily="34" charset="0"/>
              <a:cs typeface="Arial" panose="020B0604020202020204" pitchFamily="34" charset="0"/>
              <a:sym typeface="Symbol" panose="05050102010706020507" pitchFamily="18" charset="2"/>
            </a:rPr>
            <a:t>)</a:t>
          </a:r>
          <a:endParaRPr lang="en-US" sz="1000" i="0">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55.xml><?xml version="1.0" encoding="utf-8"?>
<c:userShapes xmlns:c="http://schemas.openxmlformats.org/drawingml/2006/chart">
  <cdr:relSizeAnchor xmlns:cdr="http://schemas.openxmlformats.org/drawingml/2006/chartDrawing">
    <cdr:from>
      <cdr:x>0.61759</cdr:x>
      <cdr:y>0.11251</cdr:y>
    </cdr:from>
    <cdr:to>
      <cdr:x>0.61759</cdr:x>
      <cdr:y>0.80775</cdr:y>
    </cdr:to>
    <cdr:cxnSp macro="">
      <cdr:nvCxnSpPr>
        <cdr:cNvPr id="3" name="Straight Connector 2">
          <a:extLst xmlns:a="http://schemas.openxmlformats.org/drawingml/2006/main">
            <a:ext uri="{FF2B5EF4-FFF2-40B4-BE49-F238E27FC236}">
              <a16:creationId xmlns:a16="http://schemas.microsoft.com/office/drawing/2014/main" id="{49778121-2240-42EA-A50D-E284AD94CBC2}"/>
            </a:ext>
          </a:extLst>
        </cdr:cNvPr>
        <cdr:cNvCxnSpPr/>
      </cdr:nvCxnSpPr>
      <cdr:spPr>
        <a:xfrm xmlns:a="http://schemas.openxmlformats.org/drawingml/2006/main">
          <a:off x="3088325" y="360062"/>
          <a:ext cx="0" cy="2225046"/>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0.01315</cdr:y>
    </cdr:from>
    <cdr:to>
      <cdr:x>0.42438</cdr:x>
      <cdr:y>0.06419</cdr:y>
    </cdr:to>
    <cdr:sp macro="" textlink="">
      <cdr:nvSpPr>
        <cdr:cNvPr id="7" name="TextBox 1"/>
        <cdr:cNvSpPr txBox="1"/>
      </cdr:nvSpPr>
      <cdr:spPr>
        <a:xfrm xmlns:a="http://schemas.openxmlformats.org/drawingml/2006/main">
          <a:off x="0" y="42093"/>
          <a:ext cx="2152347" cy="163348"/>
        </a:xfrm>
        <a:prstGeom xmlns:a="http://schemas.openxmlformats.org/drawingml/2006/main" prst="rect">
          <a:avLst/>
        </a:prstGeom>
        <a:solidFill xmlns:a="http://schemas.openxmlformats.org/drawingml/2006/main">
          <a:schemeClr val="bg1"/>
        </a:solidFill>
      </cdr:spPr>
      <cdr:txBody>
        <a:bodyPr xmlns:a="http://schemas.openxmlformats.org/drawingml/2006/main" wrap="square" lIns="91440" tIns="0" rIns="9144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000" i="0">
              <a:solidFill>
                <a:sysClr val="windowText" lastClr="000000"/>
              </a:solidFill>
              <a:latin typeface="Arial" panose="020B0604020202020204" pitchFamily="34" charset="0"/>
              <a:cs typeface="Arial" panose="020B0604020202020204" pitchFamily="34" charset="0"/>
              <a:sym typeface="Symbol" panose="05050102010706020507" pitchFamily="18" charset="2"/>
            </a:rPr>
            <a:t>Hub height &amp; rotor diameter (m)</a:t>
          </a:r>
          <a:endParaRPr lang="en-US" sz="1000" i="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0.73878</cdr:x>
      <cdr:y>0.01333</cdr:y>
    </cdr:from>
    <cdr:to>
      <cdr:x>0.97562</cdr:x>
      <cdr:y>0.07692</cdr:y>
    </cdr:to>
    <cdr:sp macro="" textlink="">
      <cdr:nvSpPr>
        <cdr:cNvPr id="8" name="TextBox 1"/>
        <cdr:cNvSpPr txBox="1"/>
      </cdr:nvSpPr>
      <cdr:spPr>
        <a:xfrm xmlns:a="http://schemas.openxmlformats.org/drawingml/2006/main">
          <a:off x="3694353" y="42649"/>
          <a:ext cx="1184351" cy="203510"/>
        </a:xfrm>
        <a:prstGeom xmlns:a="http://schemas.openxmlformats.org/drawingml/2006/main" prst="rect">
          <a:avLst/>
        </a:prstGeom>
        <a:solidFill xmlns:a="http://schemas.openxmlformats.org/drawingml/2006/main">
          <a:schemeClr val="bg1"/>
        </a:solidFill>
      </cdr:spPr>
      <cdr:txBody>
        <a:bodyPr xmlns:a="http://schemas.openxmlformats.org/drawingml/2006/main" wrap="square" lIns="91440" tIns="0" rIns="9144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i="0">
              <a:latin typeface="Arial" panose="020B0604020202020204" pitchFamily="34" charset="0"/>
              <a:cs typeface="Arial" panose="020B0604020202020204" pitchFamily="34" charset="0"/>
              <a:sym typeface="Symbol" panose="05050102010706020507" pitchFamily="18" charset="2"/>
            </a:rPr>
            <a:t>Capacity (MW)</a:t>
          </a:r>
          <a:endParaRPr lang="en-US" sz="1000" i="0">
            <a:latin typeface="Arial" panose="020B0604020202020204" pitchFamily="34" charset="0"/>
            <a:cs typeface="Arial" panose="020B0604020202020204" pitchFamily="34" charset="0"/>
          </a:endParaRPr>
        </a:p>
      </cdr:txBody>
    </cdr:sp>
  </cdr:relSizeAnchor>
</c:userShapes>
</file>

<file path=xl/drawings/drawing56.xml><?xml version="1.0" encoding="utf-8"?>
<xdr:wsDr xmlns:xdr="http://schemas.openxmlformats.org/drawingml/2006/spreadsheetDrawing" xmlns:a="http://schemas.openxmlformats.org/drawingml/2006/main">
  <xdr:twoCellAnchor>
    <xdr:from>
      <xdr:col>0</xdr:col>
      <xdr:colOff>19050</xdr:colOff>
      <xdr:row>2</xdr:row>
      <xdr:rowOff>28575</xdr:rowOff>
    </xdr:from>
    <xdr:to>
      <xdr:col>9</xdr:col>
      <xdr:colOff>85725</xdr:colOff>
      <xdr:row>20</xdr:row>
      <xdr:rowOff>142875</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7.xml><?xml version="1.0" encoding="utf-8"?>
<c:userShapes xmlns:c="http://schemas.openxmlformats.org/drawingml/2006/chart">
  <cdr:relSizeAnchor xmlns:cdr="http://schemas.openxmlformats.org/drawingml/2006/chartDrawing">
    <cdr:from>
      <cdr:x>0</cdr:x>
      <cdr:y>0</cdr:y>
    </cdr:from>
    <cdr:to>
      <cdr:x>0.23676</cdr:x>
      <cdr:y>0.0599</cdr:y>
    </cdr:to>
    <cdr:sp macro="" textlink="">
      <cdr:nvSpPr>
        <cdr:cNvPr id="19457" name="Text Box 1"/>
        <cdr:cNvSpPr txBox="1">
          <a:spLocks xmlns:a="http://schemas.openxmlformats.org/drawingml/2006/main" noChangeArrowheads="1"/>
        </cdr:cNvSpPr>
      </cdr:nvSpPr>
      <cdr:spPr bwMode="auto">
        <a:xfrm xmlns:a="http://schemas.openxmlformats.org/drawingml/2006/main">
          <a:off x="0" y="0"/>
          <a:ext cx="1413510" cy="1752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0" tIns="0" rIns="0" bIns="0" anchor="t" upright="1"/>
        <a:lstStyle xmlns:a="http://schemas.openxmlformats.org/drawingml/2006/main"/>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Capacity Factor in 2019</a:t>
          </a:r>
          <a:endParaRPr lang="en-US" sz="10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0.00025</cdr:x>
      <cdr:y>0.87116</cdr:y>
    </cdr:from>
    <cdr:to>
      <cdr:x>0.00025</cdr:x>
      <cdr:y>0.87116</cdr:y>
    </cdr:to>
    <cdr:sp macro="" textlink="">
      <cdr:nvSpPr>
        <cdr:cNvPr id="3" name="TextBox 2"/>
        <cdr:cNvSpPr txBox="1"/>
      </cdr:nvSpPr>
      <cdr:spPr>
        <a:xfrm xmlns:a="http://schemas.openxmlformats.org/drawingml/2006/main">
          <a:off x="1" y="2887980"/>
          <a:ext cx="594360" cy="266700"/>
        </a:xfrm>
        <a:prstGeom xmlns:a="http://schemas.openxmlformats.org/drawingml/2006/main" prst="rect">
          <a:avLst/>
        </a:prstGeom>
      </cdr:spPr>
      <cdr:txBody>
        <a:bodyPr xmlns:a="http://schemas.openxmlformats.org/drawingml/2006/main" vertOverflow="clip" wrap="square" lIns="18288" tIns="18288" rIns="18288" bIns="18288" rtlCol="0"/>
        <a:lstStyle xmlns:a="http://schemas.openxmlformats.org/drawingml/2006/main"/>
        <a:p xmlns:a="http://schemas.openxmlformats.org/drawingml/2006/main">
          <a:pPr algn="r">
            <a:lnSpc>
              <a:spcPts val="700"/>
            </a:lnSpc>
          </a:pPr>
          <a:r>
            <a:rPr lang="en-US" sz="900" b="1"/>
            <a:t>COD:</a:t>
          </a:r>
        </a:p>
        <a:p xmlns:a="http://schemas.openxmlformats.org/drawingml/2006/main">
          <a:pPr algn="r">
            <a:lnSpc>
              <a:spcPts val="800"/>
            </a:lnSpc>
          </a:pPr>
          <a:r>
            <a:rPr lang="en-US" sz="900" b="1"/>
            <a:t># of GW:</a:t>
          </a:r>
        </a:p>
      </cdr:txBody>
    </cdr:sp>
  </cdr:relSizeAnchor>
  <cdr:relSizeAnchor xmlns:cdr="http://schemas.openxmlformats.org/drawingml/2006/chartDrawing">
    <cdr:from>
      <cdr:x>0.37624</cdr:x>
      <cdr:y>0.93155</cdr:y>
    </cdr:from>
    <cdr:to>
      <cdr:x>0.76683</cdr:x>
      <cdr:y>1</cdr:y>
    </cdr:to>
    <cdr:sp macro="" textlink="">
      <cdr:nvSpPr>
        <cdr:cNvPr id="4" name="Text Box 1"/>
        <cdr:cNvSpPr txBox="1">
          <a:spLocks xmlns:a="http://schemas.openxmlformats.org/drawingml/2006/main" noChangeArrowheads="1"/>
        </cdr:cNvSpPr>
      </cdr:nvSpPr>
      <cdr:spPr bwMode="auto">
        <a:xfrm xmlns:a="http://schemas.openxmlformats.org/drawingml/2006/main">
          <a:off x="2236224" y="2981324"/>
          <a:ext cx="2321489" cy="2190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0" tIns="9144" rIns="18288" bIns="9144"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rtl="0">
            <a:defRPr sz="1000"/>
          </a:pPr>
          <a:r>
            <a:rPr lang="en-US" sz="1000" b="0" i="0" u="none" strike="noStrike" baseline="0">
              <a:solidFill>
                <a:srgbClr val="000000"/>
              </a:solidFill>
              <a:latin typeface="Arial" panose="020B0604020202020204" pitchFamily="34" charset="0"/>
              <a:cs typeface="Arial" panose="020B0604020202020204" pitchFamily="34" charset="0"/>
            </a:rPr>
            <a:t>Commercial Operation Year (COD Year)</a:t>
          </a:r>
        </a:p>
      </cdr:txBody>
    </cdr:sp>
  </cdr:relSizeAnchor>
  <cdr:relSizeAnchor xmlns:cdr="http://schemas.openxmlformats.org/drawingml/2006/chartDrawing">
    <cdr:from>
      <cdr:x>0.51576</cdr:x>
      <cdr:y>0.10162</cdr:y>
    </cdr:from>
    <cdr:to>
      <cdr:x>0.83734</cdr:x>
      <cdr:y>0.16369</cdr:y>
    </cdr:to>
    <cdr:sp macro="" textlink="">
      <cdr:nvSpPr>
        <cdr:cNvPr id="5" name="Text Box 1"/>
        <cdr:cNvSpPr txBox="1">
          <a:spLocks xmlns:a="http://schemas.openxmlformats.org/drawingml/2006/main" noChangeArrowheads="1"/>
        </cdr:cNvSpPr>
      </cdr:nvSpPr>
      <cdr:spPr bwMode="auto">
        <a:xfrm xmlns:a="http://schemas.openxmlformats.org/drawingml/2006/main">
          <a:off x="3065461" y="325237"/>
          <a:ext cx="1911343" cy="19864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horz" wrap="square" lIns="0" tIns="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6">
                  <a:lumMod val="50000"/>
                </a:schemeClr>
              </a:solidFill>
              <a:latin typeface="Arial" panose="020B0604020202020204" pitchFamily="34" charset="0"/>
              <a:cs typeface="Arial" panose="020B0604020202020204" pitchFamily="34" charset="0"/>
            </a:rPr>
            <a:t>Individual projects (by COD year)</a:t>
          </a:r>
          <a:endParaRPr lang="en-US" sz="1000" b="0">
            <a:solidFill>
              <a:schemeClr val="accent6">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0.54349</cdr:x>
      <cdr:y>0.72005</cdr:y>
    </cdr:from>
    <cdr:to>
      <cdr:x>0.97148</cdr:x>
      <cdr:y>0.76856</cdr:y>
    </cdr:to>
    <cdr:sp macro="" textlink="">
      <cdr:nvSpPr>
        <cdr:cNvPr id="6" name="Text Box 1"/>
        <cdr:cNvSpPr txBox="1">
          <a:spLocks xmlns:a="http://schemas.openxmlformats.org/drawingml/2006/main" noChangeArrowheads="1"/>
        </cdr:cNvSpPr>
      </cdr:nvSpPr>
      <cdr:spPr bwMode="auto">
        <a:xfrm xmlns:a="http://schemas.openxmlformats.org/drawingml/2006/main">
          <a:off x="3230270" y="2304457"/>
          <a:ext cx="2543802" cy="155251"/>
        </a:xfrm>
        <a:prstGeom xmlns:a="http://schemas.openxmlformats.org/drawingml/2006/main" prst="rect">
          <a:avLst/>
        </a:prstGeom>
        <a:solidFill xmlns:a="http://schemas.openxmlformats.org/drawingml/2006/main">
          <a:schemeClr val="bg1">
            <a:alpha val="86000"/>
          </a:schemeClr>
        </a:solidFill>
        <a:ln xmlns:a="http://schemas.openxmlformats.org/drawingml/2006/main">
          <a:noFill/>
        </a:ln>
        <a:effectLst xmlns:a="http://schemas.openxmlformats.org/drawingml/2006/main"/>
      </cdr:spPr>
      <cdr:txBody>
        <a:bodyPr xmlns:a="http://schemas.openxmlformats.org/drawingml/2006/main" vert="horz" wrap="square" lIns="0" tIns="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1">
                  <a:lumMod val="50000"/>
                </a:schemeClr>
              </a:solidFill>
              <a:latin typeface="Arial" panose="020B0604020202020204" pitchFamily="34" charset="0"/>
              <a:cs typeface="Arial" panose="020B0604020202020204" pitchFamily="34" charset="0"/>
            </a:rPr>
            <a:t>Generation-weighted average (by COD year)</a:t>
          </a:r>
          <a:endParaRPr lang="en-US" sz="1000" b="0">
            <a:solidFill>
              <a:schemeClr val="accent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0.08526</cdr:x>
      <cdr:y>0.10268</cdr:y>
    </cdr:from>
    <cdr:to>
      <cdr:x>0.33184</cdr:x>
      <cdr:y>0.20684</cdr:y>
    </cdr:to>
    <cdr:sp macro="" textlink="">
      <cdr:nvSpPr>
        <cdr:cNvPr id="7" name="Text Box 1"/>
        <cdr:cNvSpPr txBox="1">
          <a:spLocks xmlns:a="http://schemas.openxmlformats.org/drawingml/2006/main" noChangeArrowheads="1"/>
        </cdr:cNvSpPr>
      </cdr:nvSpPr>
      <cdr:spPr bwMode="auto">
        <a:xfrm xmlns:a="http://schemas.openxmlformats.org/drawingml/2006/main">
          <a:off x="506755" y="328623"/>
          <a:ext cx="1465573" cy="33335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horz" wrap="square" lIns="0" tIns="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tx1"/>
              </a:solidFill>
              <a:latin typeface="Arial" panose="020B0604020202020204" pitchFamily="34" charset="0"/>
              <a:cs typeface="Arial" panose="020B0604020202020204" pitchFamily="34" charset="0"/>
            </a:rPr>
            <a:t>Fleetwide average</a:t>
          </a:r>
        </a:p>
        <a:p xmlns:a="http://schemas.openxmlformats.org/drawingml/2006/main">
          <a:pPr algn="ctr" rtl="0">
            <a:defRPr sz="1000"/>
          </a:pPr>
          <a:r>
            <a:rPr lang="en-US" sz="1000" b="0" i="0" u="none" strike="noStrike" baseline="0">
              <a:solidFill>
                <a:schemeClr val="tx1"/>
              </a:solidFill>
              <a:latin typeface="Arial" panose="020B0604020202020204" pitchFamily="34" charset="0"/>
              <a:cs typeface="Arial" panose="020B0604020202020204" pitchFamily="34" charset="0"/>
            </a:rPr>
            <a:t>(across all COD years)</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0.16882</cdr:x>
      <cdr:y>0.20842</cdr:y>
    </cdr:from>
    <cdr:to>
      <cdr:x>0.17752</cdr:x>
      <cdr:y>0.36939</cdr:y>
    </cdr:to>
    <cdr:cxnSp macro="">
      <cdr:nvCxnSpPr>
        <cdr:cNvPr id="8" name="Straight Connector 7">
          <a:extLst xmlns:a="http://schemas.openxmlformats.org/drawingml/2006/main">
            <a:ext uri="{FF2B5EF4-FFF2-40B4-BE49-F238E27FC236}">
              <a16:creationId xmlns:a16="http://schemas.microsoft.com/office/drawing/2014/main" id="{A931079B-6F00-4696-A369-56533CA57FD4}"/>
            </a:ext>
          </a:extLst>
        </cdr:cNvPr>
        <cdr:cNvCxnSpPr/>
      </cdr:nvCxnSpPr>
      <cdr:spPr>
        <a:xfrm xmlns:a="http://schemas.openxmlformats.org/drawingml/2006/main">
          <a:off x="1006051" y="671804"/>
          <a:ext cx="51859" cy="518821"/>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0.69829</cdr:x>
      <cdr:y>0.15668</cdr:y>
    </cdr:from>
    <cdr:to>
      <cdr:x>0.73227</cdr:x>
      <cdr:y>0.18924</cdr:y>
    </cdr:to>
    <cdr:cxnSp macro="">
      <cdr:nvCxnSpPr>
        <cdr:cNvPr id="9" name="Straight Connector 8">
          <a:extLst xmlns:a="http://schemas.openxmlformats.org/drawingml/2006/main">
            <a:ext uri="{FF2B5EF4-FFF2-40B4-BE49-F238E27FC236}">
              <a16:creationId xmlns:a16="http://schemas.microsoft.com/office/drawing/2014/main" id="{5BB73A65-CB62-4ED3-838D-A71BEF6B4AD4}"/>
            </a:ext>
          </a:extLst>
        </cdr:cNvPr>
        <cdr:cNvCxnSpPr/>
      </cdr:nvCxnSpPr>
      <cdr:spPr>
        <a:xfrm xmlns:a="http://schemas.openxmlformats.org/drawingml/2006/main">
          <a:off x="4150360" y="458470"/>
          <a:ext cx="201963" cy="95273"/>
        </a:xfrm>
        <a:prstGeom xmlns:a="http://schemas.openxmlformats.org/drawingml/2006/main" prst="line">
          <a:avLst/>
        </a:prstGeom>
        <a:ln xmlns:a="http://schemas.openxmlformats.org/drawingml/2006/main">
          <a:solidFill>
            <a:schemeClr val="accent6">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0.85657</cdr:x>
      <cdr:y>0.67188</cdr:y>
    </cdr:from>
    <cdr:to>
      <cdr:x>0.90705</cdr:x>
      <cdr:y>0.7128</cdr:y>
    </cdr:to>
    <cdr:cxnSp macro="">
      <cdr:nvCxnSpPr>
        <cdr:cNvPr id="10" name="Straight Connector 9">
          <a:extLst xmlns:a="http://schemas.openxmlformats.org/drawingml/2006/main">
            <a:ext uri="{FF2B5EF4-FFF2-40B4-BE49-F238E27FC236}">
              <a16:creationId xmlns:a16="http://schemas.microsoft.com/office/drawing/2014/main" id="{306E976C-E707-4919-AD34-48109D08ACCF}"/>
            </a:ext>
          </a:extLst>
        </cdr:cNvPr>
        <cdr:cNvCxnSpPr/>
      </cdr:nvCxnSpPr>
      <cdr:spPr>
        <a:xfrm xmlns:a="http://schemas.openxmlformats.org/drawingml/2006/main" flipH="1">
          <a:off x="5091113" y="2150285"/>
          <a:ext cx="300029" cy="130952"/>
        </a:xfrm>
        <a:prstGeom xmlns:a="http://schemas.openxmlformats.org/drawingml/2006/main" prst="line">
          <a:avLst/>
        </a:prstGeom>
        <a:ln xmlns:a="http://schemas.openxmlformats.org/drawingml/2006/main">
          <a:solidFill>
            <a:schemeClr val="accent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8.xml><?xml version="1.0" encoding="utf-8"?>
<xdr:wsDr xmlns:xdr="http://schemas.openxmlformats.org/drawingml/2006/spreadsheetDrawing" xmlns:a="http://schemas.openxmlformats.org/drawingml/2006/main">
  <xdr:twoCellAnchor editAs="oneCell">
    <xdr:from>
      <xdr:col>0</xdr:col>
      <xdr:colOff>30480</xdr:colOff>
      <xdr:row>1</xdr:row>
      <xdr:rowOff>152400</xdr:rowOff>
    </xdr:from>
    <xdr:to>
      <xdr:col>15</xdr:col>
      <xdr:colOff>294640</xdr:colOff>
      <xdr:row>23</xdr:row>
      <xdr:rowOff>152400</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46" t="23268" b="27843"/>
        <a:stretch/>
      </xdr:blipFill>
      <xdr:spPr>
        <a:xfrm>
          <a:off x="30480" y="335280"/>
          <a:ext cx="9133840" cy="379984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xdr:from>
      <xdr:col>0</xdr:col>
      <xdr:colOff>0</xdr:colOff>
      <xdr:row>2</xdr:row>
      <xdr:rowOff>0</xdr:rowOff>
    </xdr:from>
    <xdr:to>
      <xdr:col>9</xdr:col>
      <xdr:colOff>392430</xdr:colOff>
      <xdr:row>20</xdr:row>
      <xdr:rowOff>114300</xdr:rowOff>
    </xdr:to>
    <xdr:graphicFrame macro="">
      <xdr:nvGraphicFramePr>
        <xdr:cNvPr id="2" name="Chart 5">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c:userShapes xmlns:c="http://schemas.openxmlformats.org/drawingml/2006/chart">
  <cdr:relSizeAnchor xmlns:cdr="http://schemas.openxmlformats.org/drawingml/2006/chartDrawing">
    <cdr:from>
      <cdr:x>0.49577</cdr:x>
      <cdr:y>0</cdr:y>
    </cdr:from>
    <cdr:to>
      <cdr:x>1</cdr:x>
      <cdr:y>0.07143</cdr:y>
    </cdr:to>
    <cdr:sp macro="" textlink="">
      <cdr:nvSpPr>
        <cdr:cNvPr id="2" name="TextBox 1"/>
        <cdr:cNvSpPr txBox="1"/>
      </cdr:nvSpPr>
      <cdr:spPr>
        <a:xfrm xmlns:a="http://schemas.openxmlformats.org/drawingml/2006/main">
          <a:off x="2905125" y="0"/>
          <a:ext cx="2954655" cy="228600"/>
        </a:xfrm>
        <a:prstGeom xmlns:a="http://schemas.openxmlformats.org/drawingml/2006/main" prst="rect">
          <a:avLst/>
        </a:prstGeom>
      </cdr:spPr>
      <cdr:txBody>
        <a:bodyPr xmlns:a="http://schemas.openxmlformats.org/drawingml/2006/main" vertOverflow="clip" vert="horz" wrap="square" lIns="18288" tIns="18288" rIns="18288" bIns="18288" rtlCol="0" anchor="ctr" anchorCtr="1"/>
        <a:lstStyle xmlns:a="http://schemas.openxmlformats.org/drawingml/2006/main"/>
        <a:p xmlns:a="http://schemas.openxmlformats.org/drawingml/2006/main">
          <a:pPr algn="ctr"/>
          <a:r>
            <a:rPr lang="en-US" sz="1000" b="0">
              <a:latin typeface="Arial" panose="020B0604020202020204" pitchFamily="34" charset="0"/>
              <a:cs typeface="Arial" panose="020B0604020202020204" pitchFamily="34" charset="0"/>
            </a:rPr>
            <a:t>Index</a:t>
          </a:r>
          <a:r>
            <a:rPr lang="en-US" sz="1000" b="0" baseline="0">
              <a:latin typeface="Arial" panose="020B0604020202020204" pitchFamily="34" charset="0"/>
              <a:cs typeface="Arial" panose="020B0604020202020204" pitchFamily="34" charset="0"/>
            </a:rPr>
            <a:t> of Capacity Factor Influences (1998-99=100)</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0.00481</cdr:x>
      <cdr:y>0.00298</cdr:y>
    </cdr:from>
    <cdr:to>
      <cdr:x>0.33485</cdr:x>
      <cdr:y>0.06548</cdr:y>
    </cdr:to>
    <cdr:sp macro="" textlink="">
      <cdr:nvSpPr>
        <cdr:cNvPr id="3" name="TextBox 1"/>
        <cdr:cNvSpPr txBox="1"/>
      </cdr:nvSpPr>
      <cdr:spPr>
        <a:xfrm xmlns:a="http://schemas.openxmlformats.org/drawingml/2006/main">
          <a:off x="28186" y="9536"/>
          <a:ext cx="1933964" cy="200013"/>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a:latin typeface="Arial" panose="020B0604020202020204" pitchFamily="34" charset="0"/>
              <a:cs typeface="Arial" panose="020B0604020202020204" pitchFamily="34" charset="0"/>
            </a:rPr>
            <a:t>Average</a:t>
          </a:r>
          <a:r>
            <a:rPr lang="en-US" sz="1000" b="0" baseline="0">
              <a:latin typeface="Arial" panose="020B0604020202020204" pitchFamily="34" charset="0"/>
              <a:cs typeface="Arial" panose="020B0604020202020204" pitchFamily="34" charset="0"/>
            </a:rPr>
            <a:t> Capacity Factor in 2019</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0.47181</cdr:x>
      <cdr:y>0.64332</cdr:y>
    </cdr:from>
    <cdr:to>
      <cdr:x>0.79943</cdr:x>
      <cdr:y>0.70783</cdr:y>
    </cdr:to>
    <cdr:sp macro="" textlink="">
      <cdr:nvSpPr>
        <cdr:cNvPr id="4" name="TextBox 1"/>
        <cdr:cNvSpPr txBox="1"/>
      </cdr:nvSpPr>
      <cdr:spPr>
        <a:xfrm xmlns:a="http://schemas.openxmlformats.org/drawingml/2006/main">
          <a:off x="2805123" y="2058872"/>
          <a:ext cx="1947866" cy="206457"/>
        </a:xfrm>
        <a:prstGeom xmlns:a="http://schemas.openxmlformats.org/drawingml/2006/main" prst="rect">
          <a:avLst/>
        </a:prstGeom>
        <a:solidFill xmlns:a="http://schemas.openxmlformats.org/drawingml/2006/main">
          <a:schemeClr val="bg1">
            <a:alpha val="50000"/>
          </a:schemeClr>
        </a:solidFill>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baseline="0">
              <a:solidFill>
                <a:schemeClr val="accent3">
                  <a:lumMod val="50000"/>
                </a:schemeClr>
              </a:solidFill>
              <a:latin typeface="Arial" panose="020B0604020202020204" pitchFamily="34" charset="0"/>
              <a:cs typeface="Arial" panose="020B0604020202020204" pitchFamily="34" charset="0"/>
            </a:rPr>
            <a:t>Built wind resource quality at 80m</a:t>
          </a:r>
          <a:endParaRPr lang="en-US" sz="1000" b="0">
            <a:solidFill>
              <a:schemeClr val="accent3">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0.28362</cdr:x>
      <cdr:y>0.24423</cdr:y>
    </cdr:from>
    <cdr:to>
      <cdr:x>0.52834</cdr:x>
      <cdr:y>0.33233</cdr:y>
    </cdr:to>
    <cdr:sp macro="" textlink="">
      <cdr:nvSpPr>
        <cdr:cNvPr id="5" name="TextBox 1"/>
        <cdr:cNvSpPr txBox="1"/>
      </cdr:nvSpPr>
      <cdr:spPr>
        <a:xfrm xmlns:a="http://schemas.openxmlformats.org/drawingml/2006/main">
          <a:off x="1686270" y="781642"/>
          <a:ext cx="1454984" cy="281956"/>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baseline="0">
              <a:solidFill>
                <a:schemeClr val="tx2">
                  <a:lumMod val="75000"/>
                </a:schemeClr>
              </a:solidFill>
              <a:latin typeface="Arial" panose="020B0604020202020204" pitchFamily="34" charset="0"/>
              <a:cs typeface="Arial" panose="020B0604020202020204" pitchFamily="34" charset="0"/>
            </a:rPr>
            <a:t>Built turbine hub height</a:t>
          </a:r>
          <a:endParaRPr lang="en-US" sz="1000" b="0">
            <a:solidFill>
              <a:schemeClr val="tx2">
                <a:lumMod val="7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0.04644</cdr:x>
      <cdr:y>0.30519</cdr:y>
    </cdr:from>
    <cdr:to>
      <cdr:x>0.21322</cdr:x>
      <cdr:y>0.38158</cdr:y>
    </cdr:to>
    <cdr:sp macro="" textlink="">
      <cdr:nvSpPr>
        <cdr:cNvPr id="6" name="TextBox 1"/>
        <cdr:cNvSpPr txBox="1"/>
      </cdr:nvSpPr>
      <cdr:spPr>
        <a:xfrm xmlns:a="http://schemas.openxmlformats.org/drawingml/2006/main">
          <a:off x="276112" y="976719"/>
          <a:ext cx="991591" cy="244478"/>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baseline="0">
              <a:solidFill>
                <a:schemeClr val="tx2"/>
              </a:solidFill>
              <a:latin typeface="Arial" panose="020B0604020202020204" pitchFamily="34" charset="0"/>
              <a:cs typeface="Arial" panose="020B0604020202020204" pitchFamily="34" charset="0"/>
            </a:rPr>
            <a:t>Capacity factor</a:t>
          </a:r>
          <a:endParaRPr lang="en-US" sz="1000" b="0">
            <a:solidFill>
              <a:schemeClr val="tx2"/>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0.42983</cdr:x>
      <cdr:y>0.10088</cdr:y>
    </cdr:from>
    <cdr:to>
      <cdr:x>0.73178</cdr:x>
      <cdr:y>0.18958</cdr:y>
    </cdr:to>
    <cdr:sp macro="" textlink="">
      <cdr:nvSpPr>
        <cdr:cNvPr id="7" name="TextBox 1"/>
        <cdr:cNvSpPr txBox="1"/>
      </cdr:nvSpPr>
      <cdr:spPr>
        <a:xfrm xmlns:a="http://schemas.openxmlformats.org/drawingml/2006/main">
          <a:off x="2555555" y="322869"/>
          <a:ext cx="1795245" cy="283875"/>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a:solidFill>
                <a:schemeClr val="accent6">
                  <a:lumMod val="75000"/>
                </a:schemeClr>
              </a:solidFill>
              <a:latin typeface="Arial" panose="020B0604020202020204" pitchFamily="34" charset="0"/>
              <a:cs typeface="Arial" panose="020B0604020202020204" pitchFamily="34" charset="0"/>
            </a:rPr>
            <a:t>Inverse of built specific power</a:t>
          </a:r>
        </a:p>
      </cdr:txBody>
    </cdr:sp>
  </cdr:relSizeAnchor>
  <cdr:relSizeAnchor xmlns:cdr="http://schemas.openxmlformats.org/drawingml/2006/chartDrawing">
    <cdr:from>
      <cdr:x>0.09532</cdr:x>
      <cdr:y>0.39282</cdr:y>
    </cdr:from>
    <cdr:to>
      <cdr:x>0.10894</cdr:x>
      <cdr:y>0.48065</cdr:y>
    </cdr:to>
    <cdr:cxnSp macro="">
      <cdr:nvCxnSpPr>
        <cdr:cNvPr id="9" name="Straight Connector 8">
          <a:extLst xmlns:a="http://schemas.openxmlformats.org/drawingml/2006/main">
            <a:ext uri="{FF2B5EF4-FFF2-40B4-BE49-F238E27FC236}">
              <a16:creationId xmlns:a16="http://schemas.microsoft.com/office/drawing/2014/main" id="{B7145E03-76CD-4413-92D7-5CE218B6CEFC}"/>
            </a:ext>
          </a:extLst>
        </cdr:cNvPr>
        <cdr:cNvCxnSpPr/>
      </cdr:nvCxnSpPr>
      <cdr:spPr>
        <a:xfrm xmlns:a="http://schemas.openxmlformats.org/drawingml/2006/main" flipV="1">
          <a:off x="566738" y="1257177"/>
          <a:ext cx="80976" cy="281110"/>
        </a:xfrm>
        <a:prstGeom xmlns:a="http://schemas.openxmlformats.org/drawingml/2006/main" prst="line">
          <a:avLst/>
        </a:prstGeom>
        <a:ln xmlns:a="http://schemas.openxmlformats.org/drawingml/2006/main">
          <a:solidFill>
            <a:schemeClr val="tx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0.62396</cdr:x>
      <cdr:y>0.71717</cdr:y>
    </cdr:from>
    <cdr:to>
      <cdr:x>0.64958</cdr:x>
      <cdr:y>0.75102</cdr:y>
    </cdr:to>
    <cdr:cxnSp macro="">
      <cdr:nvCxnSpPr>
        <cdr:cNvPr id="10" name="Straight Connector 9">
          <a:extLst xmlns:a="http://schemas.openxmlformats.org/drawingml/2006/main">
            <a:ext uri="{FF2B5EF4-FFF2-40B4-BE49-F238E27FC236}">
              <a16:creationId xmlns:a16="http://schemas.microsoft.com/office/drawing/2014/main" id="{76A435B3-9F21-4A2E-BA11-C254D3A5F6B6}"/>
            </a:ext>
          </a:extLst>
        </cdr:cNvPr>
        <cdr:cNvCxnSpPr/>
      </cdr:nvCxnSpPr>
      <cdr:spPr>
        <a:xfrm xmlns:a="http://schemas.openxmlformats.org/drawingml/2006/main" flipH="1" flipV="1">
          <a:off x="3709781" y="2295230"/>
          <a:ext cx="152324" cy="108333"/>
        </a:xfrm>
        <a:prstGeom xmlns:a="http://schemas.openxmlformats.org/drawingml/2006/main" prst="line">
          <a:avLst/>
        </a:prstGeom>
        <a:ln xmlns:a="http://schemas.openxmlformats.org/drawingml/2006/main">
          <a:solidFill>
            <a:schemeClr val="accent3">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0.72893</cdr:x>
      <cdr:y>0.14806</cdr:y>
    </cdr:from>
    <cdr:to>
      <cdr:x>0.76017</cdr:x>
      <cdr:y>0.17555</cdr:y>
    </cdr:to>
    <cdr:cxnSp macro="">
      <cdr:nvCxnSpPr>
        <cdr:cNvPr id="11" name="Straight Connector 10">
          <a:extLst xmlns:a="http://schemas.openxmlformats.org/drawingml/2006/main">
            <a:ext uri="{FF2B5EF4-FFF2-40B4-BE49-F238E27FC236}">
              <a16:creationId xmlns:a16="http://schemas.microsoft.com/office/drawing/2014/main" id="{512FD103-ED87-4B83-BFDD-CF0F08E7C9BB}"/>
            </a:ext>
          </a:extLst>
        </cdr:cNvPr>
        <cdr:cNvCxnSpPr/>
      </cdr:nvCxnSpPr>
      <cdr:spPr>
        <a:xfrm xmlns:a="http://schemas.openxmlformats.org/drawingml/2006/main" flipH="1" flipV="1">
          <a:off x="4333880" y="473844"/>
          <a:ext cx="185737" cy="87979"/>
        </a:xfrm>
        <a:prstGeom xmlns:a="http://schemas.openxmlformats.org/drawingml/2006/main" prst="line">
          <a:avLst/>
        </a:prstGeom>
        <a:ln xmlns:a="http://schemas.openxmlformats.org/drawingml/2006/main">
          <a:solidFill>
            <a:schemeClr val="accent6">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0.51987</cdr:x>
      <cdr:y>0.29354</cdr:y>
    </cdr:from>
    <cdr:to>
      <cdr:x>0.55191</cdr:x>
      <cdr:y>0.32589</cdr:y>
    </cdr:to>
    <cdr:cxnSp macro="">
      <cdr:nvCxnSpPr>
        <cdr:cNvPr id="12" name="Straight Connector 11">
          <a:extLst xmlns:a="http://schemas.openxmlformats.org/drawingml/2006/main">
            <a:ext uri="{FF2B5EF4-FFF2-40B4-BE49-F238E27FC236}">
              <a16:creationId xmlns:a16="http://schemas.microsoft.com/office/drawing/2014/main" id="{21A735E7-D665-4D84-9FBB-7089E26CF8CA}"/>
            </a:ext>
          </a:extLst>
        </cdr:cNvPr>
        <cdr:cNvCxnSpPr/>
      </cdr:nvCxnSpPr>
      <cdr:spPr>
        <a:xfrm xmlns:a="http://schemas.openxmlformats.org/drawingml/2006/main" flipH="1" flipV="1">
          <a:off x="3090889" y="939441"/>
          <a:ext cx="190474" cy="103546"/>
        </a:xfrm>
        <a:prstGeom xmlns:a="http://schemas.openxmlformats.org/drawingml/2006/main" prst="line">
          <a:avLst/>
        </a:prstGeom>
        <a:ln xmlns:a="http://schemas.openxmlformats.org/drawingml/2006/main">
          <a:solidFill>
            <a:schemeClr val="tx2">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1.xml><?xml version="1.0" encoding="utf-8"?>
<xdr:wsDr xmlns:xdr="http://schemas.openxmlformats.org/drawingml/2006/spreadsheetDrawing" xmlns:a="http://schemas.openxmlformats.org/drawingml/2006/main">
  <xdr:twoCellAnchor>
    <xdr:from>
      <xdr:col>0</xdr:col>
      <xdr:colOff>19049</xdr:colOff>
      <xdr:row>1</xdr:row>
      <xdr:rowOff>152400</xdr:rowOff>
    </xdr:from>
    <xdr:to>
      <xdr:col>9</xdr:col>
      <xdr:colOff>419099</xdr:colOff>
      <xdr:row>20</xdr:row>
      <xdr:rowOff>95250</xdr:rowOff>
    </xdr:to>
    <xdr:graphicFrame macro="">
      <xdr:nvGraphicFramePr>
        <xdr:cNvPr id="3" name="Chart 8">
          <a:extLst>
            <a:ext uri="{FF2B5EF4-FFF2-40B4-BE49-F238E27FC236}">
              <a16:creationId xmlns:a16="http://schemas.microsoft.com/office/drawing/2014/main" id="{00000000-0008-0000-2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2.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3" name="TextBox 2"/>
        <cdr:cNvSpPr txBox="1"/>
      </cdr:nvSpPr>
      <cdr:spPr>
        <a:xfrm xmlns:a="http://schemas.openxmlformats.org/drawingml/2006/main">
          <a:off x="0" y="1"/>
          <a:ext cx="309982" cy="2430779"/>
        </a:xfrm>
        <a:prstGeom xmlns:a="http://schemas.openxmlformats.org/drawingml/2006/main" prst="rect">
          <a:avLst/>
        </a:prstGeom>
      </cdr:spPr>
      <cdr:txBody>
        <a:bodyPr xmlns:a="http://schemas.openxmlformats.org/drawingml/2006/main" vertOverflow="clip" vert="vert270" wrap="square" lIns="18288" tIns="18288" rIns="18288" bIns="18288" rtlCol="0" anchor="ctr" anchorCtr="1"/>
        <a:lstStyle xmlns:a="http://schemas.openxmlformats.org/drawingml/2006/main"/>
        <a:p xmlns:a="http://schemas.openxmlformats.org/drawingml/2006/main">
          <a:r>
            <a:rPr lang="en-US" sz="1000" b="1"/>
            <a:t>Net Capacity Factor (in 2011 and/or 2012)</a:t>
          </a:r>
        </a:p>
      </cdr:txBody>
    </cdr:sp>
  </cdr:relSizeAnchor>
  <cdr:relSizeAnchor xmlns:cdr="http://schemas.openxmlformats.org/drawingml/2006/chartDrawing">
    <cdr:from>
      <cdr:x>0</cdr:x>
      <cdr:y>0</cdr:y>
    </cdr:from>
    <cdr:to>
      <cdr:x>0.32179</cdr:x>
      <cdr:y>0.05859</cdr:y>
    </cdr:to>
    <cdr:sp macro="" textlink="">
      <cdr:nvSpPr>
        <cdr:cNvPr id="2" name="TextBox 1"/>
        <cdr:cNvSpPr txBox="1"/>
      </cdr:nvSpPr>
      <cdr:spPr>
        <a:xfrm xmlns:a="http://schemas.openxmlformats.org/drawingml/2006/main">
          <a:off x="0" y="0"/>
          <a:ext cx="1912620" cy="171450"/>
        </a:xfrm>
        <a:prstGeom xmlns:a="http://schemas.openxmlformats.org/drawingml/2006/main" prst="rect">
          <a:avLst/>
        </a:prstGeom>
      </cdr:spPr>
      <cdr:txBody>
        <a:bodyPr xmlns:a="http://schemas.openxmlformats.org/drawingml/2006/main" vertOverflow="clip" vert="horz" wrap="square" lIns="18288" tIns="18288" rIns="18288" bIns="18288" rtlCol="0" anchor="ctr" anchorCtr="1"/>
        <a:lstStyle xmlns:a="http://schemas.openxmlformats.org/drawingml/2006/main"/>
        <a:p xmlns:a="http://schemas.openxmlformats.org/drawingml/2006/main">
          <a:r>
            <a:rPr lang="en-US" sz="1000" b="0">
              <a:latin typeface="Arial" panose="020B0604020202020204" pitchFamily="34" charset="0"/>
              <a:cs typeface="Arial" panose="020B0604020202020204" pitchFamily="34" charset="0"/>
            </a:rPr>
            <a:t>Average</a:t>
          </a:r>
          <a:r>
            <a:rPr lang="en-US" sz="1000" b="0" baseline="0">
              <a:latin typeface="Arial" panose="020B0604020202020204" pitchFamily="34" charset="0"/>
              <a:cs typeface="Arial" panose="020B0604020202020204" pitchFamily="34" charset="0"/>
            </a:rPr>
            <a:t> </a:t>
          </a:r>
          <a:r>
            <a:rPr lang="en-US" sz="1000" b="0">
              <a:latin typeface="Arial" panose="020B0604020202020204" pitchFamily="34" charset="0"/>
              <a:cs typeface="Arial" panose="020B0604020202020204" pitchFamily="34" charset="0"/>
            </a:rPr>
            <a:t>Capacity Factor in 2019</a:t>
          </a:r>
        </a:p>
      </cdr:txBody>
    </cdr:sp>
  </cdr:relSizeAnchor>
  <cdr:relSizeAnchor xmlns:cdr="http://schemas.openxmlformats.org/drawingml/2006/chartDrawing">
    <cdr:from>
      <cdr:x>0.79289</cdr:x>
      <cdr:y>0.30655</cdr:y>
    </cdr:from>
    <cdr:to>
      <cdr:x>0.85296</cdr:x>
      <cdr:y>0.39286</cdr:y>
    </cdr:to>
    <cdr:sp macro="" textlink="">
      <cdr:nvSpPr>
        <cdr:cNvPr id="4" name="TextBox 1"/>
        <cdr:cNvSpPr txBox="1"/>
      </cdr:nvSpPr>
      <cdr:spPr>
        <a:xfrm xmlns:a="http://schemas.openxmlformats.org/drawingml/2006/main">
          <a:off x="4714876" y="981071"/>
          <a:ext cx="357211" cy="276227"/>
        </a:xfrm>
        <a:prstGeom xmlns:a="http://schemas.openxmlformats.org/drawingml/2006/main" prst="rect">
          <a:avLst/>
        </a:prstGeom>
        <a:noFill xmlns:a="http://schemas.openxmlformats.org/drawingml/2006/main"/>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a:solidFill>
                <a:schemeClr val="accent1">
                  <a:lumMod val="60000"/>
                  <a:lumOff val="40000"/>
                </a:schemeClr>
              </a:solidFill>
              <a:latin typeface="Arial" panose="020B0604020202020204" pitchFamily="34" charset="0"/>
              <a:cs typeface="Arial" panose="020B0604020202020204" pitchFamily="34" charset="0"/>
            </a:rPr>
            <a:t>350</a:t>
          </a:r>
        </a:p>
        <a:p xmlns:a="http://schemas.openxmlformats.org/drawingml/2006/main">
          <a:pPr algn="r"/>
          <a:r>
            <a:rPr lang="en-US" sz="1000" b="0">
              <a:solidFill>
                <a:schemeClr val="accent1">
                  <a:lumMod val="60000"/>
                  <a:lumOff val="40000"/>
                </a:schemeClr>
              </a:solidFill>
              <a:latin typeface="Arial" panose="020B0604020202020204" pitchFamily="34" charset="0"/>
              <a:cs typeface="Arial" panose="020B0604020202020204" pitchFamily="34" charset="0"/>
            </a:rPr>
            <a:t>-400</a:t>
          </a:r>
        </a:p>
      </cdr:txBody>
    </cdr:sp>
  </cdr:relSizeAnchor>
  <cdr:relSizeAnchor xmlns:cdr="http://schemas.openxmlformats.org/drawingml/2006/chartDrawing">
    <cdr:from>
      <cdr:x>0.88098</cdr:x>
      <cdr:y>0.12946</cdr:y>
    </cdr:from>
    <cdr:to>
      <cdr:x>0.93785</cdr:x>
      <cdr:y>0.22842</cdr:y>
    </cdr:to>
    <cdr:sp macro="" textlink="">
      <cdr:nvSpPr>
        <cdr:cNvPr id="5" name="TextBox 1"/>
        <cdr:cNvSpPr txBox="1"/>
      </cdr:nvSpPr>
      <cdr:spPr>
        <a:xfrm xmlns:a="http://schemas.openxmlformats.org/drawingml/2006/main">
          <a:off x="5238722" y="414338"/>
          <a:ext cx="338175" cy="316711"/>
        </a:xfrm>
        <a:prstGeom xmlns:a="http://schemas.openxmlformats.org/drawingml/2006/main" prst="rect">
          <a:avLst/>
        </a:prstGeom>
        <a:solidFill xmlns:a="http://schemas.openxmlformats.org/drawingml/2006/main">
          <a:schemeClr val="bg1"/>
        </a:solidFill>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a:solidFill>
                <a:schemeClr val="accent1">
                  <a:lumMod val="75000"/>
                </a:schemeClr>
              </a:solidFill>
              <a:latin typeface="Arial" panose="020B0604020202020204" pitchFamily="34" charset="0"/>
              <a:cs typeface="Arial" panose="020B0604020202020204" pitchFamily="34" charset="0"/>
            </a:rPr>
            <a:t>250</a:t>
          </a:r>
        </a:p>
        <a:p xmlns:a="http://schemas.openxmlformats.org/drawingml/2006/main">
          <a:pPr algn="r"/>
          <a:r>
            <a:rPr lang="en-US" sz="1000" b="0">
              <a:solidFill>
                <a:schemeClr val="accent1">
                  <a:lumMod val="75000"/>
                </a:schemeClr>
              </a:solidFill>
              <a:latin typeface="Arial" panose="020B0604020202020204" pitchFamily="34" charset="0"/>
              <a:cs typeface="Arial" panose="020B0604020202020204" pitchFamily="34" charset="0"/>
            </a:rPr>
            <a:t>-300</a:t>
          </a:r>
        </a:p>
      </cdr:txBody>
    </cdr:sp>
  </cdr:relSizeAnchor>
  <cdr:relSizeAnchor xmlns:cdr="http://schemas.openxmlformats.org/drawingml/2006/chartDrawing">
    <cdr:from>
      <cdr:x>0.75309</cdr:x>
      <cdr:y>0.375</cdr:y>
    </cdr:from>
    <cdr:to>
      <cdr:x>0.8113</cdr:x>
      <cdr:y>0.43899</cdr:y>
    </cdr:to>
    <cdr:sp macro="" textlink="">
      <cdr:nvSpPr>
        <cdr:cNvPr id="6" name="TextBox 1"/>
        <cdr:cNvSpPr txBox="1"/>
      </cdr:nvSpPr>
      <cdr:spPr>
        <a:xfrm xmlns:a="http://schemas.openxmlformats.org/drawingml/2006/main">
          <a:off x="4478247" y="1200149"/>
          <a:ext cx="346144" cy="204784"/>
        </a:xfrm>
        <a:prstGeom xmlns:a="http://schemas.openxmlformats.org/drawingml/2006/main" prst="rect">
          <a:avLst/>
        </a:prstGeom>
        <a:noFill xmlns:a="http://schemas.openxmlformats.org/drawingml/2006/main"/>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a:solidFill>
                <a:schemeClr val="accent1">
                  <a:lumMod val="40000"/>
                  <a:lumOff val="60000"/>
                </a:schemeClr>
              </a:solidFill>
              <a:latin typeface="Arial" panose="020B0604020202020204" pitchFamily="34" charset="0"/>
              <a:cs typeface="Arial" panose="020B0604020202020204" pitchFamily="34" charset="0"/>
            </a:rPr>
            <a:t>≥400</a:t>
          </a:r>
        </a:p>
      </cdr:txBody>
    </cdr:sp>
  </cdr:relSizeAnchor>
  <cdr:relSizeAnchor xmlns:cdr="http://schemas.openxmlformats.org/drawingml/2006/chartDrawing">
    <cdr:from>
      <cdr:x>0.84415</cdr:x>
      <cdr:y>0.22768</cdr:y>
    </cdr:from>
    <cdr:to>
      <cdr:x>0.89604</cdr:x>
      <cdr:y>0.33184</cdr:y>
    </cdr:to>
    <cdr:sp macro="" textlink="">
      <cdr:nvSpPr>
        <cdr:cNvPr id="7" name="TextBox 1"/>
        <cdr:cNvSpPr txBox="1"/>
      </cdr:nvSpPr>
      <cdr:spPr>
        <a:xfrm xmlns:a="http://schemas.openxmlformats.org/drawingml/2006/main">
          <a:off x="5019674" y="728678"/>
          <a:ext cx="308617" cy="333353"/>
        </a:xfrm>
        <a:prstGeom xmlns:a="http://schemas.openxmlformats.org/drawingml/2006/main" prst="rect">
          <a:avLst/>
        </a:prstGeom>
        <a:noFill xmlns:a="http://schemas.openxmlformats.org/drawingml/2006/main"/>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a:solidFill>
                <a:schemeClr val="accent1"/>
              </a:solidFill>
              <a:latin typeface="Arial" panose="020B0604020202020204" pitchFamily="34" charset="0"/>
              <a:cs typeface="Arial" panose="020B0604020202020204" pitchFamily="34" charset="0"/>
            </a:rPr>
            <a:t>300</a:t>
          </a:r>
        </a:p>
        <a:p xmlns:a="http://schemas.openxmlformats.org/drawingml/2006/main">
          <a:pPr algn="r"/>
          <a:r>
            <a:rPr lang="en-US" sz="1000" b="0">
              <a:solidFill>
                <a:schemeClr val="accent1"/>
              </a:solidFill>
              <a:latin typeface="Arial" panose="020B0604020202020204" pitchFamily="34" charset="0"/>
              <a:cs typeface="Arial" panose="020B0604020202020204" pitchFamily="34" charset="0"/>
            </a:rPr>
            <a:t>-350</a:t>
          </a:r>
        </a:p>
      </cdr:txBody>
    </cdr:sp>
  </cdr:relSizeAnchor>
  <cdr:relSizeAnchor xmlns:cdr="http://schemas.openxmlformats.org/drawingml/2006/chartDrawing">
    <cdr:from>
      <cdr:x>0.93082</cdr:x>
      <cdr:y>0.09846</cdr:y>
    </cdr:from>
    <cdr:to>
      <cdr:x>0.99214</cdr:x>
      <cdr:y>0.14751</cdr:y>
    </cdr:to>
    <cdr:sp macro="" textlink="">
      <cdr:nvSpPr>
        <cdr:cNvPr id="8" name="TextBox 1"/>
        <cdr:cNvSpPr txBox="1"/>
      </cdr:nvSpPr>
      <cdr:spPr>
        <a:xfrm xmlns:a="http://schemas.openxmlformats.org/drawingml/2006/main">
          <a:off x="5535094" y="315109"/>
          <a:ext cx="364636" cy="156979"/>
        </a:xfrm>
        <a:prstGeom xmlns:a="http://schemas.openxmlformats.org/drawingml/2006/main" prst="rect">
          <a:avLst/>
        </a:prstGeom>
        <a:noFill xmlns:a="http://schemas.openxmlformats.org/drawingml/2006/main"/>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a:solidFill>
                <a:schemeClr val="accent1">
                  <a:lumMod val="50000"/>
                </a:schemeClr>
              </a:solidFill>
              <a:latin typeface="Arial" panose="020B0604020202020204" pitchFamily="34" charset="0"/>
              <a:cs typeface="Arial" panose="020B0604020202020204" pitchFamily="34" charset="0"/>
            </a:rPr>
            <a:t>&lt;250</a:t>
          </a:r>
        </a:p>
      </cdr:txBody>
    </cdr:sp>
  </cdr:relSizeAnchor>
  <cdr:relSizeAnchor xmlns:cdr="http://schemas.openxmlformats.org/drawingml/2006/chartDrawing">
    <cdr:from>
      <cdr:x>0.65548</cdr:x>
      <cdr:y>0.06417</cdr:y>
    </cdr:from>
    <cdr:to>
      <cdr:x>0.93433</cdr:x>
      <cdr:y>0.13095</cdr:y>
    </cdr:to>
    <cdr:sp macro="" textlink="">
      <cdr:nvSpPr>
        <cdr:cNvPr id="9" name="TextBox 1"/>
        <cdr:cNvSpPr txBox="1"/>
      </cdr:nvSpPr>
      <cdr:spPr>
        <a:xfrm xmlns:a="http://schemas.openxmlformats.org/drawingml/2006/main">
          <a:off x="3897763" y="205369"/>
          <a:ext cx="1658170" cy="213732"/>
        </a:xfrm>
        <a:prstGeom xmlns:a="http://schemas.openxmlformats.org/drawingml/2006/main" prst="rect">
          <a:avLst/>
        </a:prstGeom>
        <a:solidFill xmlns:a="http://schemas.openxmlformats.org/drawingml/2006/main">
          <a:schemeClr val="bg1"/>
        </a:solidFill>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a:solidFill>
                <a:schemeClr val="accent1"/>
              </a:solidFill>
              <a:latin typeface="Arial" panose="020B0604020202020204" pitchFamily="34" charset="0"/>
              <a:cs typeface="Arial" panose="020B0604020202020204" pitchFamily="34" charset="0"/>
            </a:rPr>
            <a:t>Specific Power bins (W/m</a:t>
          </a:r>
          <a:r>
            <a:rPr lang="en-US" sz="1000" b="0" baseline="30000">
              <a:solidFill>
                <a:schemeClr val="accent1"/>
              </a:solidFill>
              <a:latin typeface="Arial" panose="020B0604020202020204" pitchFamily="34" charset="0"/>
              <a:cs typeface="Arial" panose="020B0604020202020204" pitchFamily="34" charset="0"/>
            </a:rPr>
            <a:t>2</a:t>
          </a:r>
          <a:r>
            <a:rPr lang="en-US" sz="1000" b="0">
              <a:solidFill>
                <a:schemeClr val="accent1"/>
              </a:solidFill>
              <a:latin typeface="Arial" panose="020B0604020202020204" pitchFamily="34" charset="0"/>
              <a:cs typeface="Arial" panose="020B0604020202020204" pitchFamily="34" charset="0"/>
            </a:rPr>
            <a:t>):</a:t>
          </a:r>
        </a:p>
      </cdr:txBody>
    </cdr:sp>
  </cdr:relSizeAnchor>
</c:userShapes>
</file>

<file path=xl/drawings/drawing63.xml><?xml version="1.0" encoding="utf-8"?>
<xdr:wsDr xmlns:xdr="http://schemas.openxmlformats.org/drawingml/2006/spreadsheetDrawing" xmlns:a="http://schemas.openxmlformats.org/drawingml/2006/main">
  <xdr:twoCellAnchor>
    <xdr:from>
      <xdr:col>12</xdr:col>
      <xdr:colOff>171450</xdr:colOff>
      <xdr:row>1</xdr:row>
      <xdr:rowOff>142875</xdr:rowOff>
    </xdr:from>
    <xdr:to>
      <xdr:col>22</xdr:col>
      <xdr:colOff>19050</xdr:colOff>
      <xdr:row>19</xdr:row>
      <xdr:rowOff>95250</xdr:rowOff>
    </xdr:to>
    <xdr:graphicFrame macro="">
      <xdr:nvGraphicFramePr>
        <xdr:cNvPr id="3" name="Chart 2">
          <a:extLst>
            <a:ext uri="{FF2B5EF4-FFF2-40B4-BE49-F238E27FC236}">
              <a16:creationId xmlns:a16="http://schemas.microsoft.com/office/drawing/2014/main" id="{00000000-0008-0000-2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19</xdr:col>
      <xdr:colOff>462915</xdr:colOff>
      <xdr:row>14</xdr:row>
      <xdr:rowOff>151765</xdr:rowOff>
    </xdr:from>
    <xdr:ext cx="441275" cy="239809"/>
    <xdr:sp macro="" textlink="">
      <xdr:nvSpPr>
        <xdr:cNvPr id="4" name="TextBox 3">
          <a:extLst>
            <a:ext uri="{FF2B5EF4-FFF2-40B4-BE49-F238E27FC236}">
              <a16:creationId xmlns:a16="http://schemas.microsoft.com/office/drawing/2014/main" id="{00000000-0008-0000-2600-000004000000}"/>
            </a:ext>
          </a:extLst>
        </xdr:cNvPr>
        <xdr:cNvSpPr txBox="1"/>
      </xdr:nvSpPr>
      <xdr:spPr>
        <a:xfrm>
          <a:off x="11111865" y="2685415"/>
          <a:ext cx="441275"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bg2">
                  <a:lumMod val="50000"/>
                </a:schemeClr>
              </a:solidFill>
              <a:latin typeface="Arial" panose="020B0604020202020204" pitchFamily="34" charset="0"/>
              <a:cs typeface="Arial" panose="020B0604020202020204" pitchFamily="34" charset="0"/>
            </a:rPr>
            <a:t>SPP</a:t>
          </a:r>
        </a:p>
      </xdr:txBody>
    </xdr:sp>
    <xdr:clientData/>
  </xdr:oneCellAnchor>
  <xdr:oneCellAnchor>
    <xdr:from>
      <xdr:col>14</xdr:col>
      <xdr:colOff>427990</xdr:colOff>
      <xdr:row>15</xdr:row>
      <xdr:rowOff>86995</xdr:rowOff>
    </xdr:from>
    <xdr:ext cx="583750" cy="239809"/>
    <xdr:sp macro="" textlink="">
      <xdr:nvSpPr>
        <xdr:cNvPr id="5" name="TextBox 4">
          <a:extLst>
            <a:ext uri="{FF2B5EF4-FFF2-40B4-BE49-F238E27FC236}">
              <a16:creationId xmlns:a16="http://schemas.microsoft.com/office/drawing/2014/main" id="{00000000-0008-0000-2600-000005000000}"/>
            </a:ext>
          </a:extLst>
        </xdr:cNvPr>
        <xdr:cNvSpPr txBox="1"/>
      </xdr:nvSpPr>
      <xdr:spPr>
        <a:xfrm>
          <a:off x="8028940" y="2801620"/>
          <a:ext cx="58375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4"/>
              </a:solidFill>
              <a:latin typeface="Arial" panose="020B0604020202020204" pitchFamily="34" charset="0"/>
              <a:cs typeface="Arial" panose="020B0604020202020204" pitchFamily="34" charset="0"/>
            </a:rPr>
            <a:t>CAISO</a:t>
          </a:r>
        </a:p>
      </xdr:txBody>
    </xdr:sp>
    <xdr:clientData/>
  </xdr:oneCellAnchor>
  <xdr:oneCellAnchor>
    <xdr:from>
      <xdr:col>14</xdr:col>
      <xdr:colOff>223520</xdr:colOff>
      <xdr:row>11</xdr:row>
      <xdr:rowOff>99695</xdr:rowOff>
    </xdr:from>
    <xdr:ext cx="512448" cy="239809"/>
    <xdr:sp macro="" textlink="">
      <xdr:nvSpPr>
        <xdr:cNvPr id="6" name="TextBox 5">
          <a:extLst>
            <a:ext uri="{FF2B5EF4-FFF2-40B4-BE49-F238E27FC236}">
              <a16:creationId xmlns:a16="http://schemas.microsoft.com/office/drawing/2014/main" id="{00000000-0008-0000-2600-000006000000}"/>
            </a:ext>
          </a:extLst>
        </xdr:cNvPr>
        <xdr:cNvSpPr txBox="1"/>
      </xdr:nvSpPr>
      <xdr:spPr>
        <a:xfrm>
          <a:off x="7824470" y="2090420"/>
          <a:ext cx="51244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3"/>
              </a:solidFill>
              <a:latin typeface="Arial" panose="020B0604020202020204" pitchFamily="34" charset="0"/>
              <a:cs typeface="Arial" panose="020B0604020202020204" pitchFamily="34" charset="0"/>
            </a:rPr>
            <a:t>MISO</a:t>
          </a:r>
        </a:p>
      </xdr:txBody>
    </xdr:sp>
    <xdr:clientData/>
  </xdr:oneCellAnchor>
  <xdr:oneCellAnchor>
    <xdr:from>
      <xdr:col>12</xdr:col>
      <xdr:colOff>352425</xdr:colOff>
      <xdr:row>15</xdr:row>
      <xdr:rowOff>93345</xdr:rowOff>
    </xdr:from>
    <xdr:ext cx="583750" cy="239809"/>
    <xdr:sp macro="" textlink="">
      <xdr:nvSpPr>
        <xdr:cNvPr id="7" name="TextBox 6">
          <a:extLst>
            <a:ext uri="{FF2B5EF4-FFF2-40B4-BE49-F238E27FC236}">
              <a16:creationId xmlns:a16="http://schemas.microsoft.com/office/drawing/2014/main" id="{00000000-0008-0000-2600-000007000000}"/>
            </a:ext>
          </a:extLst>
        </xdr:cNvPr>
        <xdr:cNvSpPr txBox="1"/>
      </xdr:nvSpPr>
      <xdr:spPr>
        <a:xfrm>
          <a:off x="6734175" y="2807970"/>
          <a:ext cx="58375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5"/>
              </a:solidFill>
              <a:latin typeface="Arial" panose="020B0604020202020204" pitchFamily="34" charset="0"/>
              <a:cs typeface="Arial" panose="020B0604020202020204" pitchFamily="34" charset="0"/>
            </a:rPr>
            <a:t>NYISO</a:t>
          </a:r>
        </a:p>
      </xdr:txBody>
    </xdr:sp>
    <xdr:clientData/>
  </xdr:oneCellAnchor>
  <xdr:oneCellAnchor>
    <xdr:from>
      <xdr:col>13</xdr:col>
      <xdr:colOff>418465</xdr:colOff>
      <xdr:row>15</xdr:row>
      <xdr:rowOff>167005</xdr:rowOff>
    </xdr:from>
    <xdr:ext cx="441146" cy="239809"/>
    <xdr:sp macro="" textlink="">
      <xdr:nvSpPr>
        <xdr:cNvPr id="8" name="TextBox 7">
          <a:extLst>
            <a:ext uri="{FF2B5EF4-FFF2-40B4-BE49-F238E27FC236}">
              <a16:creationId xmlns:a16="http://schemas.microsoft.com/office/drawing/2014/main" id="{00000000-0008-0000-2600-000008000000}"/>
            </a:ext>
          </a:extLst>
        </xdr:cNvPr>
        <xdr:cNvSpPr txBox="1"/>
      </xdr:nvSpPr>
      <xdr:spPr>
        <a:xfrm>
          <a:off x="7409815" y="2881630"/>
          <a:ext cx="441146"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6">
                  <a:lumMod val="60000"/>
                  <a:lumOff val="40000"/>
                </a:schemeClr>
              </a:solidFill>
              <a:latin typeface="Arial" panose="020B0604020202020204" pitchFamily="34" charset="0"/>
              <a:cs typeface="Arial" panose="020B0604020202020204" pitchFamily="34" charset="0"/>
            </a:rPr>
            <a:t>PJM</a:t>
          </a:r>
        </a:p>
      </xdr:txBody>
    </xdr:sp>
    <xdr:clientData/>
  </xdr:oneCellAnchor>
  <xdr:oneCellAnchor>
    <xdr:from>
      <xdr:col>12</xdr:col>
      <xdr:colOff>583565</xdr:colOff>
      <xdr:row>12</xdr:row>
      <xdr:rowOff>126365</xdr:rowOff>
    </xdr:from>
    <xdr:ext cx="626454" cy="239809"/>
    <xdr:sp macro="" textlink="">
      <xdr:nvSpPr>
        <xdr:cNvPr id="9" name="TextBox 8">
          <a:extLst>
            <a:ext uri="{FF2B5EF4-FFF2-40B4-BE49-F238E27FC236}">
              <a16:creationId xmlns:a16="http://schemas.microsoft.com/office/drawing/2014/main" id="{00000000-0008-0000-2600-000009000000}"/>
            </a:ext>
          </a:extLst>
        </xdr:cNvPr>
        <xdr:cNvSpPr txBox="1"/>
      </xdr:nvSpPr>
      <xdr:spPr>
        <a:xfrm>
          <a:off x="6965315" y="2298065"/>
          <a:ext cx="626454"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1">
                  <a:lumMod val="60000"/>
                  <a:lumOff val="40000"/>
                </a:schemeClr>
              </a:solidFill>
              <a:latin typeface="Arial" panose="020B0604020202020204" pitchFamily="34" charset="0"/>
              <a:cs typeface="Arial" panose="020B0604020202020204" pitchFamily="34" charset="0"/>
            </a:rPr>
            <a:t>ISO-NE</a:t>
          </a:r>
        </a:p>
      </xdr:txBody>
    </xdr:sp>
    <xdr:clientData/>
  </xdr:oneCellAnchor>
  <xdr:oneCellAnchor>
    <xdr:from>
      <xdr:col>17</xdr:col>
      <xdr:colOff>426720</xdr:colOff>
      <xdr:row>13</xdr:row>
      <xdr:rowOff>115570</xdr:rowOff>
    </xdr:from>
    <xdr:ext cx="633507" cy="239809"/>
    <xdr:sp macro="" textlink="">
      <xdr:nvSpPr>
        <xdr:cNvPr id="10" name="TextBox 9">
          <a:extLst>
            <a:ext uri="{FF2B5EF4-FFF2-40B4-BE49-F238E27FC236}">
              <a16:creationId xmlns:a16="http://schemas.microsoft.com/office/drawing/2014/main" id="{00000000-0008-0000-2600-00000A000000}"/>
            </a:ext>
          </a:extLst>
        </xdr:cNvPr>
        <xdr:cNvSpPr txBox="1"/>
      </xdr:nvSpPr>
      <xdr:spPr>
        <a:xfrm>
          <a:off x="9856470" y="2468245"/>
          <a:ext cx="63350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tx1">
                  <a:lumMod val="65000"/>
                  <a:lumOff val="35000"/>
                </a:schemeClr>
              </a:solidFill>
              <a:latin typeface="Arial" panose="020B0604020202020204" pitchFamily="34" charset="0"/>
              <a:cs typeface="Arial" panose="020B0604020202020204" pitchFamily="34" charset="0"/>
            </a:rPr>
            <a:t>ERCOT</a:t>
          </a:r>
        </a:p>
      </xdr:txBody>
    </xdr:sp>
    <xdr:clientData/>
  </xdr:oneCellAnchor>
  <xdr:twoCellAnchor>
    <xdr:from>
      <xdr:col>0</xdr:col>
      <xdr:colOff>81280</xdr:colOff>
      <xdr:row>1</xdr:row>
      <xdr:rowOff>162560</xdr:rowOff>
    </xdr:from>
    <xdr:to>
      <xdr:col>10</xdr:col>
      <xdr:colOff>273050</xdr:colOff>
      <xdr:row>19</xdr:row>
      <xdr:rowOff>113030</xdr:rowOff>
    </xdr:to>
    <xdr:grpSp>
      <xdr:nvGrpSpPr>
        <xdr:cNvPr id="11" name="Group 10">
          <a:extLst>
            <a:ext uri="{FF2B5EF4-FFF2-40B4-BE49-F238E27FC236}">
              <a16:creationId xmlns:a16="http://schemas.microsoft.com/office/drawing/2014/main" id="{00000000-0008-0000-2600-00000B000000}"/>
            </a:ext>
          </a:extLst>
        </xdr:cNvPr>
        <xdr:cNvGrpSpPr/>
      </xdr:nvGrpSpPr>
      <xdr:grpSpPr>
        <a:xfrm>
          <a:off x="81280" y="345440"/>
          <a:ext cx="5850890" cy="3221990"/>
          <a:chOff x="0" y="361950"/>
          <a:chExt cx="5943600" cy="3200400"/>
        </a:xfrm>
      </xdr:grpSpPr>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xdr:cNvGraphicFramePr>
        </xdr:nvGraphicFramePr>
        <xdr:xfrm>
          <a:off x="0" y="361950"/>
          <a:ext cx="5943600" cy="3200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00000000-0008-0000-2600-00000D000000}"/>
              </a:ext>
            </a:extLst>
          </xdr:cNvPr>
          <xdr:cNvGraphicFramePr>
            <a:graphicFrameLocks/>
          </xdr:cNvGraphicFramePr>
        </xdr:nvGraphicFramePr>
        <xdr:xfrm>
          <a:off x="3152775" y="742950"/>
          <a:ext cx="1200150" cy="155257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64.xml><?xml version="1.0" encoding="utf-8"?>
<c:userShapes xmlns:c="http://schemas.openxmlformats.org/drawingml/2006/chart">
  <cdr:relSizeAnchor xmlns:cdr="http://schemas.openxmlformats.org/drawingml/2006/chartDrawing">
    <cdr:from>
      <cdr:x>0</cdr:x>
      <cdr:y>0</cdr:y>
    </cdr:from>
    <cdr:to>
      <cdr:x>0.22917</cdr:x>
      <cdr:y>0.05952</cdr:y>
    </cdr:to>
    <cdr:sp macro="" textlink="">
      <cdr:nvSpPr>
        <cdr:cNvPr id="2" name="TextBox 1"/>
        <cdr:cNvSpPr txBox="1"/>
      </cdr:nvSpPr>
      <cdr:spPr>
        <a:xfrm xmlns:a="http://schemas.openxmlformats.org/drawingml/2006/main">
          <a:off x="0" y="0"/>
          <a:ext cx="1362074" cy="190500"/>
        </a:xfrm>
        <a:prstGeom xmlns:a="http://schemas.openxmlformats.org/drawingml/2006/main" prst="rect">
          <a:avLst/>
        </a:prstGeom>
      </cdr:spPr>
      <cdr:txBody>
        <a:bodyPr xmlns:a="http://schemas.openxmlformats.org/drawingml/2006/main" vertOverflow="clip" vert="horz" wrap="square" lIns="18288" tIns="18288" rIns="18288" bIns="18288" rtlCol="0" anchor="ctr" anchorCtr="1"/>
        <a:lstStyle xmlns:a="http://schemas.openxmlformats.org/drawingml/2006/main"/>
        <a:p xmlns:a="http://schemas.openxmlformats.org/drawingml/2006/main">
          <a:r>
            <a:rPr lang="en-US" sz="1000" b="0">
              <a:latin typeface="Arial" panose="020B0604020202020204" pitchFamily="34" charset="0"/>
              <a:cs typeface="Arial" panose="020B0604020202020204" pitchFamily="34" charset="0"/>
            </a:rPr>
            <a:t>Wind </a:t>
          </a:r>
          <a:r>
            <a:rPr lang="en-US" sz="1000" b="0" baseline="0">
              <a:latin typeface="Arial" panose="020B0604020202020204" pitchFamily="34" charset="0"/>
              <a:cs typeface="Arial" panose="020B0604020202020204" pitchFamily="34" charset="0"/>
            </a:rPr>
            <a:t>Curtailment Rate</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0.66828</cdr:x>
      <cdr:y>0</cdr:y>
    </cdr:from>
    <cdr:to>
      <cdr:x>1</cdr:x>
      <cdr:y>0.06548</cdr:y>
    </cdr:to>
    <cdr:sp macro="" textlink="">
      <cdr:nvSpPr>
        <cdr:cNvPr id="3" name="TextBox 1"/>
        <cdr:cNvSpPr txBox="1"/>
      </cdr:nvSpPr>
      <cdr:spPr>
        <a:xfrm xmlns:a="http://schemas.openxmlformats.org/drawingml/2006/main">
          <a:off x="3933825" y="0"/>
          <a:ext cx="1952625" cy="209550"/>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latin typeface="Arial" panose="020B0604020202020204" pitchFamily="34" charset="0"/>
              <a:cs typeface="Arial" panose="020B0604020202020204" pitchFamily="34" charset="0"/>
            </a:rPr>
            <a:t>Wind </a:t>
          </a:r>
          <a:r>
            <a:rPr lang="en-US" sz="1000" b="0" baseline="0">
              <a:latin typeface="Arial" panose="020B0604020202020204" pitchFamily="34" charset="0"/>
              <a:cs typeface="Arial" panose="020B0604020202020204" pitchFamily="34" charset="0"/>
            </a:rPr>
            <a:t>Penetration (as a % of load)</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0.25117</cdr:x>
      <cdr:y>0.24988</cdr:y>
    </cdr:from>
    <cdr:to>
      <cdr:x>0.42874</cdr:x>
      <cdr:y>0.29675</cdr:y>
    </cdr:to>
    <cdr:sp macro="" textlink="">
      <cdr:nvSpPr>
        <cdr:cNvPr id="4" name="TextBox 1"/>
        <cdr:cNvSpPr txBox="1"/>
      </cdr:nvSpPr>
      <cdr:spPr>
        <a:xfrm xmlns:a="http://schemas.openxmlformats.org/drawingml/2006/main">
          <a:off x="1492869" y="799713"/>
          <a:ext cx="1055405" cy="150003"/>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accent1">
                  <a:lumMod val="75000"/>
                </a:schemeClr>
              </a:solidFill>
              <a:latin typeface="Arial" panose="020B0604020202020204" pitchFamily="34" charset="0"/>
              <a:cs typeface="Arial" panose="020B0604020202020204" pitchFamily="34" charset="0"/>
            </a:rPr>
            <a:t>Wind </a:t>
          </a:r>
          <a:r>
            <a:rPr lang="en-US" sz="1000" b="0" baseline="0">
              <a:solidFill>
                <a:schemeClr val="accent1">
                  <a:lumMod val="75000"/>
                </a:schemeClr>
              </a:solidFill>
              <a:latin typeface="Arial" panose="020B0604020202020204" pitchFamily="34" charset="0"/>
              <a:cs typeface="Arial" panose="020B0604020202020204" pitchFamily="34" charset="0"/>
            </a:rPr>
            <a:t>Curtailment</a:t>
          </a:r>
          <a:endParaRPr lang="en-US" sz="1000" b="0">
            <a:solidFill>
              <a:schemeClr val="accent1">
                <a:lumMod val="7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0.28846</cdr:x>
      <cdr:y>0.46578</cdr:y>
    </cdr:from>
    <cdr:to>
      <cdr:x>0.47115</cdr:x>
      <cdr:y>0.51265</cdr:y>
    </cdr:to>
    <cdr:sp macro="" textlink="">
      <cdr:nvSpPr>
        <cdr:cNvPr id="5" name="TextBox 1"/>
        <cdr:cNvSpPr txBox="1"/>
      </cdr:nvSpPr>
      <cdr:spPr>
        <a:xfrm xmlns:a="http://schemas.openxmlformats.org/drawingml/2006/main">
          <a:off x="1714489" y="1490673"/>
          <a:ext cx="1085837" cy="150003"/>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accent2">
                  <a:lumMod val="75000"/>
                </a:schemeClr>
              </a:solidFill>
              <a:latin typeface="Arial" panose="020B0604020202020204" pitchFamily="34" charset="0"/>
              <a:cs typeface="Arial" panose="020B0604020202020204" pitchFamily="34" charset="0"/>
            </a:rPr>
            <a:t>Wind </a:t>
          </a:r>
          <a:r>
            <a:rPr lang="en-US" sz="1000" b="0" baseline="0">
              <a:solidFill>
                <a:schemeClr val="accent2">
                  <a:lumMod val="75000"/>
                </a:schemeClr>
              </a:solidFill>
              <a:latin typeface="Arial" panose="020B0604020202020204" pitchFamily="34" charset="0"/>
              <a:cs typeface="Arial" panose="020B0604020202020204" pitchFamily="34" charset="0"/>
            </a:rPr>
            <a:t>Penetration</a:t>
          </a:r>
          <a:endParaRPr lang="en-US" sz="1000" b="0">
            <a:solidFill>
              <a:schemeClr val="accent2">
                <a:lumMod val="7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0.25448</cdr:x>
      <cdr:y>0.49814</cdr:y>
    </cdr:from>
    <cdr:to>
      <cdr:x>0.28525</cdr:x>
      <cdr:y>0.52419</cdr:y>
    </cdr:to>
    <cdr:cxnSp macro="">
      <cdr:nvCxnSpPr>
        <cdr:cNvPr id="7" name="Straight Connector 6">
          <a:extLst xmlns:a="http://schemas.openxmlformats.org/drawingml/2006/main">
            <a:ext uri="{FF2B5EF4-FFF2-40B4-BE49-F238E27FC236}">
              <a16:creationId xmlns:a16="http://schemas.microsoft.com/office/drawing/2014/main" id="{92876E41-A080-406A-B36F-F5214322CBD0}"/>
            </a:ext>
          </a:extLst>
        </cdr:cNvPr>
        <cdr:cNvCxnSpPr/>
      </cdr:nvCxnSpPr>
      <cdr:spPr>
        <a:xfrm xmlns:a="http://schemas.openxmlformats.org/drawingml/2006/main" flipH="1">
          <a:off x="1512555" y="1594234"/>
          <a:ext cx="182884" cy="83370"/>
        </a:xfrm>
        <a:prstGeom xmlns:a="http://schemas.openxmlformats.org/drawingml/2006/main" prst="line">
          <a:avLst/>
        </a:prstGeom>
        <a:ln xmlns:a="http://schemas.openxmlformats.org/drawingml/2006/main" w="6350">
          <a:solidFill>
            <a:schemeClr val="accent2">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0.20994</cdr:x>
      <cdr:y>0.27399</cdr:y>
    </cdr:from>
    <cdr:to>
      <cdr:x>0.24743</cdr:x>
      <cdr:y>0.28571</cdr:y>
    </cdr:to>
    <cdr:cxnSp macro="">
      <cdr:nvCxnSpPr>
        <cdr:cNvPr id="9" name="Straight Connector 8">
          <a:extLst xmlns:a="http://schemas.openxmlformats.org/drawingml/2006/main">
            <a:ext uri="{FF2B5EF4-FFF2-40B4-BE49-F238E27FC236}">
              <a16:creationId xmlns:a16="http://schemas.microsoft.com/office/drawing/2014/main" id="{B1137061-8890-4FDF-BDD6-275FA5C2B3FF}"/>
            </a:ext>
          </a:extLst>
        </cdr:cNvPr>
        <cdr:cNvCxnSpPr/>
      </cdr:nvCxnSpPr>
      <cdr:spPr>
        <a:xfrm xmlns:a="http://schemas.openxmlformats.org/drawingml/2006/main" flipH="1">
          <a:off x="1247775" y="876892"/>
          <a:ext cx="222862" cy="37508"/>
        </a:xfrm>
        <a:prstGeom xmlns:a="http://schemas.openxmlformats.org/drawingml/2006/main" prst="line">
          <a:avLst/>
        </a:prstGeom>
        <a:ln xmlns:a="http://schemas.openxmlformats.org/drawingml/2006/main" w="6350">
          <a:solidFill>
            <a:schemeClr val="accent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5.xml><?xml version="1.0" encoding="utf-8"?>
<xdr:wsDr xmlns:xdr="http://schemas.openxmlformats.org/drawingml/2006/spreadsheetDrawing" xmlns:a="http://schemas.openxmlformats.org/drawingml/2006/main">
  <xdr:twoCellAnchor>
    <xdr:from>
      <xdr:col>0</xdr:col>
      <xdr:colOff>0</xdr:colOff>
      <xdr:row>1</xdr:row>
      <xdr:rowOff>156209</xdr:rowOff>
    </xdr:from>
    <xdr:to>
      <xdr:col>11</xdr:col>
      <xdr:colOff>285750</xdr:colOff>
      <xdr:row>20</xdr:row>
      <xdr:rowOff>141921</xdr:rowOff>
    </xdr:to>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6.xml><?xml version="1.0" encoding="utf-8"?>
<c:userShapes xmlns:c="http://schemas.openxmlformats.org/drawingml/2006/chart">
  <cdr:relSizeAnchor xmlns:cdr="http://schemas.openxmlformats.org/drawingml/2006/chartDrawing">
    <cdr:from>
      <cdr:x>0.00064</cdr:x>
      <cdr:y>0</cdr:y>
    </cdr:from>
    <cdr:to>
      <cdr:x>0.38526</cdr:x>
      <cdr:y>0.10807</cdr:y>
    </cdr:to>
    <cdr:sp macro="" textlink="">
      <cdr:nvSpPr>
        <cdr:cNvPr id="2" name="TextBox 1"/>
        <cdr:cNvSpPr txBox="1"/>
      </cdr:nvSpPr>
      <cdr:spPr>
        <a:xfrm xmlns:a="http://schemas.openxmlformats.org/drawingml/2006/main">
          <a:off x="3810" y="0"/>
          <a:ext cx="2286000" cy="316230"/>
        </a:xfrm>
        <a:prstGeom xmlns:a="http://schemas.openxmlformats.org/drawingml/2006/main" prst="rect">
          <a:avLst/>
        </a:prstGeom>
      </cdr:spPr>
      <cdr:txBody>
        <a:bodyPr xmlns:a="http://schemas.openxmlformats.org/drawingml/2006/main" vertOverflow="clip" vert="horz" wrap="square" lIns="0" tIns="0" rIns="0" bIns="0" rtlCol="0" anchor="ctr" anchorCtr="1"/>
        <a:lstStyle xmlns:a="http://schemas.openxmlformats.org/drawingml/2006/main"/>
        <a:p xmlns:a="http://schemas.openxmlformats.org/drawingml/2006/main">
          <a:pPr algn="l"/>
          <a:r>
            <a:rPr lang="en-US" sz="1000" b="0">
              <a:latin typeface="Arial" panose="020B0604020202020204" pitchFamily="34" charset="0"/>
              <a:cs typeface="Arial" panose="020B0604020202020204" pitchFamily="34" charset="0"/>
            </a:rPr>
            <a:t>Average Annual</a:t>
          </a:r>
          <a:r>
            <a:rPr lang="en-US" sz="1000" b="0" baseline="0">
              <a:latin typeface="Arial" panose="020B0604020202020204" pitchFamily="34" charset="0"/>
              <a:cs typeface="Arial" panose="020B0604020202020204" pitchFamily="34" charset="0"/>
            </a:rPr>
            <a:t> </a:t>
          </a:r>
          <a:r>
            <a:rPr lang="en-US" sz="1000" b="0">
              <a:latin typeface="Arial" panose="020B0604020202020204" pitchFamily="34" charset="0"/>
              <a:cs typeface="Arial" panose="020B0604020202020204" pitchFamily="34" charset="0"/>
            </a:rPr>
            <a:t>Wind Resource Indices</a:t>
          </a:r>
        </a:p>
        <a:p xmlns:a="http://schemas.openxmlformats.org/drawingml/2006/main">
          <a:pPr algn="l"/>
          <a:r>
            <a:rPr lang="en-US" sz="1000" b="0">
              <a:latin typeface="Arial" panose="020B0604020202020204" pitchFamily="34" charset="0"/>
              <a:cs typeface="Arial" panose="020B0604020202020204" pitchFamily="34" charset="0"/>
            </a:rPr>
            <a:t>(Long-Term Average = 1.0)</a:t>
          </a:r>
        </a:p>
      </cdr:txBody>
    </cdr:sp>
  </cdr:relSizeAnchor>
</c:userShapes>
</file>

<file path=xl/drawings/drawing67.xml><?xml version="1.0" encoding="utf-8"?>
<xdr:wsDr xmlns:xdr="http://schemas.openxmlformats.org/drawingml/2006/spreadsheetDrawing" xmlns:a="http://schemas.openxmlformats.org/drawingml/2006/main">
  <xdr:twoCellAnchor>
    <xdr:from>
      <xdr:col>0</xdr:col>
      <xdr:colOff>28575</xdr:colOff>
      <xdr:row>1</xdr:row>
      <xdr:rowOff>160017</xdr:rowOff>
    </xdr:from>
    <xdr:to>
      <xdr:col>9</xdr:col>
      <xdr:colOff>485775</xdr:colOff>
      <xdr:row>20</xdr:row>
      <xdr:rowOff>102867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8.xml><?xml version="1.0" encoding="utf-8"?>
<c:userShapes xmlns:c="http://schemas.openxmlformats.org/drawingml/2006/chart">
  <cdr:relSizeAnchor xmlns:cdr="http://schemas.openxmlformats.org/drawingml/2006/chartDrawing">
    <cdr:from>
      <cdr:x>0</cdr:x>
      <cdr:y>0</cdr:y>
    </cdr:from>
    <cdr:to>
      <cdr:x>0.40545</cdr:x>
      <cdr:y>0.075</cdr:y>
    </cdr:to>
    <cdr:sp macro="" textlink="">
      <cdr:nvSpPr>
        <cdr:cNvPr id="2" name="TextBox 1"/>
        <cdr:cNvSpPr txBox="1"/>
      </cdr:nvSpPr>
      <cdr:spPr>
        <a:xfrm xmlns:a="http://schemas.openxmlformats.org/drawingml/2006/main">
          <a:off x="0" y="0"/>
          <a:ext cx="2409825" cy="240033"/>
        </a:xfrm>
        <a:prstGeom xmlns:a="http://schemas.openxmlformats.org/drawingml/2006/main" prst="rect">
          <a:avLst/>
        </a:prstGeom>
      </cdr:spPr>
      <cdr:txBody>
        <a:bodyPr xmlns:a="http://schemas.openxmlformats.org/drawingml/2006/main" vertOverflow="clip" wrap="square" lIns="27432" tIns="27432" rIns="27432" bIns="27432" rtlCol="0" anchor="ctr" anchorCtr="1"/>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Indexed Capacity Factor (Year 2 = 100%)</a:t>
          </a:r>
        </a:p>
      </cdr:txBody>
    </cdr:sp>
  </cdr:relSizeAnchor>
  <cdr:relSizeAnchor xmlns:cdr="http://schemas.openxmlformats.org/drawingml/2006/chartDrawing">
    <cdr:from>
      <cdr:x>0.3077</cdr:x>
      <cdr:y>0.62092</cdr:y>
    </cdr:from>
    <cdr:to>
      <cdr:x>0.67392</cdr:x>
      <cdr:y>0.73359</cdr:y>
    </cdr:to>
    <cdr:sp macro="" textlink="">
      <cdr:nvSpPr>
        <cdr:cNvPr id="9" name="TextBox 1"/>
        <cdr:cNvSpPr txBox="1"/>
      </cdr:nvSpPr>
      <cdr:spPr>
        <a:xfrm xmlns:a="http://schemas.openxmlformats.org/drawingml/2006/main">
          <a:off x="1828849" y="1987201"/>
          <a:ext cx="2176665" cy="360589"/>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solidFill>
                <a:schemeClr val="accent1">
                  <a:lumMod val="50000"/>
                </a:schemeClr>
              </a:solidFill>
              <a:latin typeface="Arial" panose="020B0604020202020204" pitchFamily="34" charset="0"/>
              <a:cs typeface="Arial" panose="020B0604020202020204" pitchFamily="34" charset="0"/>
            </a:rPr>
            <a:t>Older (pre-2008) projects</a:t>
          </a:r>
        </a:p>
        <a:p xmlns:a="http://schemas.openxmlformats.org/drawingml/2006/main">
          <a:pPr algn="ctr"/>
          <a:r>
            <a:rPr lang="en-US" sz="1000">
              <a:solidFill>
                <a:schemeClr val="accent1">
                  <a:lumMod val="50000"/>
                </a:schemeClr>
              </a:solidFill>
              <a:latin typeface="Arial" panose="020B0604020202020204" pitchFamily="34" charset="0"/>
              <a:cs typeface="Arial" panose="020B0604020202020204" pitchFamily="34" charset="0"/>
            </a:rPr>
            <a:t>(with 25</a:t>
          </a:r>
          <a:r>
            <a:rPr lang="en-US" sz="1000" baseline="30000">
              <a:solidFill>
                <a:schemeClr val="accent1">
                  <a:lumMod val="50000"/>
                </a:schemeClr>
              </a:solidFill>
              <a:latin typeface="Arial" panose="020B0604020202020204" pitchFamily="34" charset="0"/>
              <a:cs typeface="Arial" panose="020B0604020202020204" pitchFamily="34" charset="0"/>
            </a:rPr>
            <a:t>th</a:t>
          </a:r>
          <a:r>
            <a:rPr lang="en-US" sz="1000">
              <a:solidFill>
                <a:schemeClr val="accent1">
                  <a:lumMod val="50000"/>
                </a:schemeClr>
              </a:solidFill>
              <a:latin typeface="Arial" panose="020B0604020202020204" pitchFamily="34" charset="0"/>
              <a:cs typeface="Arial" panose="020B0604020202020204" pitchFamily="34" charset="0"/>
            </a:rPr>
            <a:t> and 75</a:t>
          </a:r>
          <a:r>
            <a:rPr lang="en-US" sz="1000" baseline="30000">
              <a:solidFill>
                <a:schemeClr val="accent1">
                  <a:lumMod val="50000"/>
                </a:schemeClr>
              </a:solidFill>
              <a:latin typeface="Arial" panose="020B0604020202020204" pitchFamily="34" charset="0"/>
              <a:cs typeface="Arial" panose="020B0604020202020204" pitchFamily="34" charset="0"/>
            </a:rPr>
            <a:t>th</a:t>
          </a:r>
          <a:r>
            <a:rPr lang="en-US" sz="1000">
              <a:solidFill>
                <a:schemeClr val="accent1">
                  <a:lumMod val="50000"/>
                </a:schemeClr>
              </a:solidFill>
              <a:latin typeface="Arial" panose="020B0604020202020204" pitchFamily="34" charset="0"/>
              <a:cs typeface="Arial" panose="020B0604020202020204" pitchFamily="34" charset="0"/>
            </a:rPr>
            <a:t> precentile range)</a:t>
          </a:r>
        </a:p>
      </cdr:txBody>
    </cdr:sp>
  </cdr:relSizeAnchor>
  <cdr:relSizeAnchor xmlns:cdr="http://schemas.openxmlformats.org/drawingml/2006/chartDrawing">
    <cdr:from>
      <cdr:x>0.54365</cdr:x>
      <cdr:y>0.13942</cdr:y>
    </cdr:from>
    <cdr:to>
      <cdr:x>0.8955</cdr:x>
      <cdr:y>0.24166</cdr:y>
    </cdr:to>
    <cdr:sp macro="" textlink="">
      <cdr:nvSpPr>
        <cdr:cNvPr id="13" name="TextBox 1"/>
        <cdr:cNvSpPr txBox="1"/>
      </cdr:nvSpPr>
      <cdr:spPr>
        <a:xfrm xmlns:a="http://schemas.openxmlformats.org/drawingml/2006/main">
          <a:off x="3231233" y="446197"/>
          <a:ext cx="2091255" cy="327209"/>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solidFill>
                <a:schemeClr val="accent3">
                  <a:lumMod val="75000"/>
                </a:schemeClr>
              </a:solidFill>
              <a:latin typeface="Arial" panose="020B0604020202020204" pitchFamily="34" charset="0"/>
              <a:cs typeface="Arial" panose="020B0604020202020204" pitchFamily="34" charset="0"/>
            </a:rPr>
            <a:t>Newer (post-2007) projects</a:t>
          </a:r>
          <a:endParaRPr lang="en-US" sz="1000" baseline="0">
            <a:solidFill>
              <a:schemeClr val="accent3">
                <a:lumMod val="75000"/>
              </a:schemeClr>
            </a:solidFill>
            <a:latin typeface="Arial" panose="020B0604020202020204" pitchFamily="34" charset="0"/>
            <a:cs typeface="Arial" panose="020B0604020202020204" pitchFamily="34" charset="0"/>
          </a:endParaRPr>
        </a:p>
        <a:p xmlns:a="http://schemas.openxmlformats.org/drawingml/2006/main">
          <a:pPr algn="ctr"/>
          <a:r>
            <a:rPr lang="en-US" sz="1000" baseline="0">
              <a:solidFill>
                <a:schemeClr val="accent3">
                  <a:lumMod val="75000"/>
                </a:schemeClr>
              </a:solidFill>
              <a:latin typeface="Arial" panose="020B0604020202020204" pitchFamily="34" charset="0"/>
              <a:cs typeface="Arial" panose="020B0604020202020204" pitchFamily="34" charset="0"/>
            </a:rPr>
            <a:t>(with 25</a:t>
          </a:r>
          <a:r>
            <a:rPr lang="en-US" sz="1000" baseline="30000">
              <a:solidFill>
                <a:schemeClr val="accent3">
                  <a:lumMod val="75000"/>
                </a:schemeClr>
              </a:solidFill>
              <a:latin typeface="Arial" panose="020B0604020202020204" pitchFamily="34" charset="0"/>
              <a:cs typeface="Arial" panose="020B0604020202020204" pitchFamily="34" charset="0"/>
            </a:rPr>
            <a:t>th</a:t>
          </a:r>
          <a:r>
            <a:rPr lang="en-US" sz="1000" baseline="0">
              <a:solidFill>
                <a:schemeClr val="accent3">
                  <a:lumMod val="75000"/>
                </a:schemeClr>
              </a:solidFill>
              <a:latin typeface="Arial" panose="020B0604020202020204" pitchFamily="34" charset="0"/>
              <a:cs typeface="Arial" panose="020B0604020202020204" pitchFamily="34" charset="0"/>
            </a:rPr>
            <a:t> and 75</a:t>
          </a:r>
          <a:r>
            <a:rPr lang="en-US" sz="1000" baseline="30000">
              <a:solidFill>
                <a:schemeClr val="accent3">
                  <a:lumMod val="75000"/>
                </a:schemeClr>
              </a:solidFill>
              <a:latin typeface="Arial" panose="020B0604020202020204" pitchFamily="34" charset="0"/>
              <a:cs typeface="Arial" panose="020B0604020202020204" pitchFamily="34" charset="0"/>
            </a:rPr>
            <a:t>th</a:t>
          </a:r>
          <a:r>
            <a:rPr lang="en-US" sz="1000" baseline="0">
              <a:solidFill>
                <a:schemeClr val="accent3">
                  <a:lumMod val="75000"/>
                </a:schemeClr>
              </a:solidFill>
              <a:latin typeface="Arial" panose="020B0604020202020204" pitchFamily="34" charset="0"/>
              <a:cs typeface="Arial" panose="020B0604020202020204" pitchFamily="34" charset="0"/>
            </a:rPr>
            <a:t> percentile range)</a:t>
          </a:r>
          <a:endParaRPr lang="en-US" sz="1000">
            <a:solidFill>
              <a:schemeClr val="accent3">
                <a:lumMod val="7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0.57612</cdr:x>
      <cdr:y>0.46675</cdr:y>
    </cdr:from>
    <cdr:to>
      <cdr:x>0.65618</cdr:x>
      <cdr:y>0.62262</cdr:y>
    </cdr:to>
    <cdr:cxnSp macro="">
      <cdr:nvCxnSpPr>
        <cdr:cNvPr id="14" name="Straight Connector 13">
          <a:extLst xmlns:a="http://schemas.openxmlformats.org/drawingml/2006/main">
            <a:ext uri="{FF2B5EF4-FFF2-40B4-BE49-F238E27FC236}">
              <a16:creationId xmlns:a16="http://schemas.microsoft.com/office/drawing/2014/main" id="{8B3D32B8-F74F-4709-ADC5-B14EA53420BC}"/>
            </a:ext>
          </a:extLst>
        </cdr:cNvPr>
        <cdr:cNvCxnSpPr/>
      </cdr:nvCxnSpPr>
      <cdr:spPr>
        <a:xfrm xmlns:a="http://schemas.openxmlformats.org/drawingml/2006/main" flipV="1">
          <a:off x="3424238" y="1493787"/>
          <a:ext cx="475833" cy="498846"/>
        </a:xfrm>
        <a:prstGeom xmlns:a="http://schemas.openxmlformats.org/drawingml/2006/main" prst="line">
          <a:avLst/>
        </a:prstGeom>
        <a:ln xmlns:a="http://schemas.openxmlformats.org/drawingml/2006/main">
          <a:solidFill>
            <a:schemeClr val="accent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0.46074</cdr:x>
      <cdr:y>0.19054</cdr:y>
    </cdr:from>
    <cdr:to>
      <cdr:x>0.54365</cdr:x>
      <cdr:y>0.21637</cdr:y>
    </cdr:to>
    <cdr:cxnSp macro="">
      <cdr:nvCxnSpPr>
        <cdr:cNvPr id="19" name="Straight Connector 18">
          <a:extLst xmlns:a="http://schemas.openxmlformats.org/drawingml/2006/main">
            <a:ext uri="{FF2B5EF4-FFF2-40B4-BE49-F238E27FC236}">
              <a16:creationId xmlns:a16="http://schemas.microsoft.com/office/drawing/2014/main" id="{5813E8F2-BBF3-4245-8D79-F2DDF968880F}"/>
            </a:ext>
          </a:extLst>
        </cdr:cNvPr>
        <cdr:cNvCxnSpPr>
          <a:endCxn xmlns:a="http://schemas.openxmlformats.org/drawingml/2006/main" id="13" idx="1"/>
        </cdr:cNvCxnSpPr>
      </cdr:nvCxnSpPr>
      <cdr:spPr>
        <a:xfrm xmlns:a="http://schemas.openxmlformats.org/drawingml/2006/main" flipV="1">
          <a:off x="2738438" y="609802"/>
          <a:ext cx="492795" cy="82669"/>
        </a:xfrm>
        <a:prstGeom xmlns:a="http://schemas.openxmlformats.org/drawingml/2006/main" prst="line">
          <a:avLst/>
        </a:prstGeom>
        <a:ln xmlns:a="http://schemas.openxmlformats.org/drawingml/2006/main">
          <a:solidFill>
            <a:schemeClr val="accent3">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0.41186</cdr:x>
      <cdr:y>0.93262</cdr:y>
    </cdr:from>
    <cdr:to>
      <cdr:x>0.60737</cdr:x>
      <cdr:y>1</cdr:y>
    </cdr:to>
    <cdr:sp macro="" textlink="">
      <cdr:nvSpPr>
        <cdr:cNvPr id="10" name="TextBox 1"/>
        <cdr:cNvSpPr txBox="1"/>
      </cdr:nvSpPr>
      <cdr:spPr>
        <a:xfrm xmlns:a="http://schemas.openxmlformats.org/drawingml/2006/main">
          <a:off x="2447925" y="2728915"/>
          <a:ext cx="1162050" cy="197165"/>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Year</a:t>
          </a:r>
          <a:r>
            <a:rPr lang="en-US" sz="1000" baseline="0">
              <a:latin typeface="Arial" panose="020B0604020202020204" pitchFamily="34" charset="0"/>
              <a:cs typeface="Arial" panose="020B0604020202020204" pitchFamily="34" charset="0"/>
            </a:rPr>
            <a:t> of Operations</a:t>
          </a:r>
          <a:endParaRPr lang="en-US" sz="1000">
            <a:latin typeface="Arial" panose="020B0604020202020204" pitchFamily="34" charset="0"/>
            <a:cs typeface="Arial" panose="020B0604020202020204" pitchFamily="34" charset="0"/>
          </a:endParaRPr>
        </a:p>
      </cdr:txBody>
    </cdr:sp>
  </cdr:relSizeAnchor>
</c:userShapes>
</file>

<file path=xl/drawings/drawing69.xml><?xml version="1.0" encoding="utf-8"?>
<xdr:wsDr xmlns:xdr="http://schemas.openxmlformats.org/drawingml/2006/spreadsheetDrawing" xmlns:a="http://schemas.openxmlformats.org/drawingml/2006/main">
  <xdr:twoCellAnchor editAs="oneCell">
    <xdr:from>
      <xdr:col>0</xdr:col>
      <xdr:colOff>30480</xdr:colOff>
      <xdr:row>1</xdr:row>
      <xdr:rowOff>101600</xdr:rowOff>
    </xdr:from>
    <xdr:to>
      <xdr:col>9</xdr:col>
      <xdr:colOff>366275</xdr:colOff>
      <xdr:row>19</xdr:row>
      <xdr:rowOff>10437</xdr:rowOff>
    </xdr:to>
    <xdr:pic>
      <xdr:nvPicPr>
        <xdr:cNvPr id="6" name="Picture 5"/>
        <xdr:cNvPicPr>
          <a:picLocks noChangeAspect="1"/>
        </xdr:cNvPicPr>
      </xdr:nvPicPr>
      <xdr:blipFill>
        <a:blip xmlns:r="http://schemas.openxmlformats.org/officeDocument/2006/relationships" r:embed="rId1"/>
        <a:stretch>
          <a:fillRect/>
        </a:stretch>
      </xdr:blipFill>
      <xdr:spPr>
        <a:xfrm>
          <a:off x="30480" y="284480"/>
          <a:ext cx="5944115" cy="3200677"/>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30480</xdr:colOff>
      <xdr:row>1</xdr:row>
      <xdr:rowOff>111760</xdr:rowOff>
    </xdr:from>
    <xdr:to>
      <xdr:col>9</xdr:col>
      <xdr:colOff>299221</xdr:colOff>
      <xdr:row>20</xdr:row>
      <xdr:rowOff>55144</xdr:rowOff>
    </xdr:to>
    <xdr:pic>
      <xdr:nvPicPr>
        <xdr:cNvPr id="5" name="Picture 4"/>
        <xdr:cNvPicPr>
          <a:picLocks noChangeAspect="1"/>
        </xdr:cNvPicPr>
      </xdr:nvPicPr>
      <xdr:blipFill>
        <a:blip xmlns:r="http://schemas.openxmlformats.org/officeDocument/2006/relationships" r:embed="rId1"/>
        <a:stretch>
          <a:fillRect/>
        </a:stretch>
      </xdr:blipFill>
      <xdr:spPr>
        <a:xfrm>
          <a:off x="30480" y="294640"/>
          <a:ext cx="5968501" cy="3225064"/>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xdr:from>
      <xdr:col>0</xdr:col>
      <xdr:colOff>0</xdr:colOff>
      <xdr:row>1</xdr:row>
      <xdr:rowOff>142239</xdr:rowOff>
    </xdr:from>
    <xdr:to>
      <xdr:col>8</xdr:col>
      <xdr:colOff>500382</xdr:colOff>
      <xdr:row>21</xdr:row>
      <xdr:rowOff>123705</xdr:rowOff>
    </xdr:to>
    <xdr:grpSp>
      <xdr:nvGrpSpPr>
        <xdr:cNvPr id="2" name="Group 1"/>
        <xdr:cNvGrpSpPr/>
      </xdr:nvGrpSpPr>
      <xdr:grpSpPr>
        <a:xfrm>
          <a:off x="0" y="325119"/>
          <a:ext cx="6576062" cy="3136146"/>
          <a:chOff x="38098" y="347223"/>
          <a:chExt cx="6576062" cy="3336775"/>
        </a:xfrm>
        <a:solidFill>
          <a:schemeClr val="bg1"/>
        </a:solidFill>
      </xdr:grpSpPr>
      <xdr:grpSp>
        <xdr:nvGrpSpPr>
          <xdr:cNvPr id="3" name="Group 2">
            <a:extLst>
              <a:ext uri="{FF2B5EF4-FFF2-40B4-BE49-F238E27FC236}">
                <a16:creationId xmlns:a16="http://schemas.microsoft.com/office/drawing/2014/main" id="{00000000-0008-0000-2A00-00001A000000}"/>
              </a:ext>
            </a:extLst>
          </xdr:cNvPr>
          <xdr:cNvGrpSpPr/>
        </xdr:nvGrpSpPr>
        <xdr:grpSpPr>
          <a:xfrm>
            <a:off x="38098" y="347223"/>
            <a:ext cx="6576062" cy="3336775"/>
            <a:chOff x="47623" y="382366"/>
            <a:chExt cx="5943600" cy="3250488"/>
          </a:xfrm>
          <a:grpFill/>
        </xdr:grpSpPr>
        <xdr:graphicFrame macro="">
          <xdr:nvGraphicFramePr>
            <xdr:cNvPr id="7" name="Chart 6">
              <a:extLst>
                <a:ext uri="{FF2B5EF4-FFF2-40B4-BE49-F238E27FC236}">
                  <a16:creationId xmlns:a16="http://schemas.microsoft.com/office/drawing/2014/main" id="{00000000-0008-0000-2A00-000013000000}"/>
                </a:ext>
              </a:extLst>
            </xdr:cNvPr>
            <xdr:cNvGraphicFramePr/>
          </xdr:nvGraphicFramePr>
          <xdr:xfrm>
            <a:off x="47623" y="390525"/>
            <a:ext cx="5943600" cy="3200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00000000-0008-0000-2A00-000014000000}"/>
                </a:ext>
              </a:extLst>
            </xdr:cNvPr>
            <xdr:cNvGraphicFramePr>
              <a:graphicFrameLocks/>
            </xdr:cNvGraphicFramePr>
          </xdr:nvGraphicFramePr>
          <xdr:xfrm>
            <a:off x="1417246" y="382366"/>
            <a:ext cx="656815" cy="3200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00000000-0008-0000-2A00-000015000000}"/>
                </a:ext>
              </a:extLst>
            </xdr:cNvPr>
            <xdr:cNvGraphicFramePr>
              <a:graphicFrameLocks/>
            </xdr:cNvGraphicFramePr>
          </xdr:nvGraphicFramePr>
          <xdr:xfrm>
            <a:off x="2079462" y="432454"/>
            <a:ext cx="649851" cy="32004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9">
              <a:extLst>
                <a:ext uri="{FF2B5EF4-FFF2-40B4-BE49-F238E27FC236}">
                  <a16:creationId xmlns:a16="http://schemas.microsoft.com/office/drawing/2014/main" id="{00000000-0008-0000-2A00-000017000000}"/>
                </a:ext>
              </a:extLst>
            </xdr:cNvPr>
            <xdr:cNvGraphicFramePr>
              <a:graphicFrameLocks/>
            </xdr:cNvGraphicFramePr>
          </xdr:nvGraphicFramePr>
          <xdr:xfrm>
            <a:off x="2732970" y="392264"/>
            <a:ext cx="648611" cy="3200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00000000-0008-0000-2A00-000018000000}"/>
                </a:ext>
              </a:extLst>
            </xdr:cNvPr>
            <xdr:cNvGraphicFramePr>
              <a:graphicFrameLocks/>
            </xdr:cNvGraphicFramePr>
          </xdr:nvGraphicFramePr>
          <xdr:xfrm>
            <a:off x="3385296" y="391567"/>
            <a:ext cx="659163" cy="3200400"/>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4" name="Chart 3">
            <a:extLst>
              <a:ext uri="{FF2B5EF4-FFF2-40B4-BE49-F238E27FC236}">
                <a16:creationId xmlns:a16="http://schemas.microsoft.com/office/drawing/2014/main" id="{00000000-0008-0000-2A00-000018000000}"/>
              </a:ext>
            </a:extLst>
          </xdr:cNvPr>
          <xdr:cNvGraphicFramePr>
            <a:graphicFrameLocks/>
          </xdr:cNvGraphicFramePr>
        </xdr:nvGraphicFramePr>
        <xdr:xfrm>
          <a:off x="4470400" y="381333"/>
          <a:ext cx="685696" cy="322366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 name="Chart 4">
            <a:extLst>
              <a:ext uri="{FF2B5EF4-FFF2-40B4-BE49-F238E27FC236}">
                <a16:creationId xmlns:a16="http://schemas.microsoft.com/office/drawing/2014/main" id="{00000000-0008-0000-2A00-000018000000}"/>
              </a:ext>
            </a:extLst>
          </xdr:cNvPr>
          <xdr:cNvGraphicFramePr>
            <a:graphicFrameLocks/>
          </xdr:cNvGraphicFramePr>
        </xdr:nvGraphicFramePr>
        <xdr:xfrm>
          <a:off x="5176520" y="370840"/>
          <a:ext cx="685696" cy="322366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 name="Chart 5">
            <a:extLst>
              <a:ext uri="{FF2B5EF4-FFF2-40B4-BE49-F238E27FC236}">
                <a16:creationId xmlns:a16="http://schemas.microsoft.com/office/drawing/2014/main" id="{00000000-0008-0000-2A00-000018000000}"/>
              </a:ext>
            </a:extLst>
          </xdr:cNvPr>
          <xdr:cNvGraphicFramePr>
            <a:graphicFrameLocks/>
          </xdr:cNvGraphicFramePr>
        </xdr:nvGraphicFramePr>
        <xdr:xfrm>
          <a:off x="5877560" y="370840"/>
          <a:ext cx="685696" cy="322366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11</xdr:col>
      <xdr:colOff>10160</xdr:colOff>
      <xdr:row>2</xdr:row>
      <xdr:rowOff>71120</xdr:rowOff>
    </xdr:from>
    <xdr:to>
      <xdr:col>20</xdr:col>
      <xdr:colOff>558800</xdr:colOff>
      <xdr:row>20</xdr:row>
      <xdr:rowOff>162560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2.xml><?xml version="1.0" encoding="utf-8"?>
<c:userShapes xmlns:c="http://schemas.openxmlformats.org/drawingml/2006/chart">
  <cdr:relSizeAnchor xmlns:cdr="http://schemas.openxmlformats.org/drawingml/2006/chartDrawing">
    <cdr:from>
      <cdr:x>0.12444</cdr:x>
      <cdr:y>0.07259</cdr:y>
    </cdr:from>
    <cdr:to>
      <cdr:x>0.22579</cdr:x>
      <cdr:y>0.13699</cdr:y>
    </cdr:to>
    <cdr:sp macro="" textlink="">
      <cdr:nvSpPr>
        <cdr:cNvPr id="2" name="TextBox 1"/>
        <cdr:cNvSpPr txBox="1"/>
      </cdr:nvSpPr>
      <cdr:spPr>
        <a:xfrm xmlns:a="http://schemas.openxmlformats.org/drawingml/2006/main">
          <a:off x="818325" y="245577"/>
          <a:ext cx="666484" cy="217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tx1">
                  <a:lumMod val="75000"/>
                  <a:lumOff val="25000"/>
                </a:schemeClr>
              </a:solidFill>
              <a:latin typeface="Arial" panose="020B0604020202020204" pitchFamily="34" charset="0"/>
              <a:cs typeface="Arial" panose="020B0604020202020204" pitchFamily="34" charset="0"/>
            </a:rPr>
            <a:t>National</a:t>
          </a:r>
        </a:p>
      </cdr:txBody>
    </cdr:sp>
  </cdr:relSizeAnchor>
  <cdr:relSizeAnchor xmlns:cdr="http://schemas.openxmlformats.org/drawingml/2006/chartDrawing">
    <cdr:from>
      <cdr:x>0</cdr:x>
      <cdr:y>0</cdr:y>
    </cdr:from>
    <cdr:to>
      <cdr:x>0.1375</cdr:x>
      <cdr:y>0.10557</cdr:y>
    </cdr:to>
    <cdr:sp macro="" textlink="">
      <cdr:nvSpPr>
        <cdr:cNvPr id="3" name="TextBox 1"/>
        <cdr:cNvSpPr txBox="1"/>
      </cdr:nvSpPr>
      <cdr:spPr>
        <a:xfrm xmlns:a="http://schemas.openxmlformats.org/drawingml/2006/main">
          <a:off x="0" y="0"/>
          <a:ext cx="904240" cy="357135"/>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1"/>
              </a:solidFill>
              <a:latin typeface="Arial" panose="020B0604020202020204" pitchFamily="34" charset="0"/>
              <a:cs typeface="Arial" panose="020B0604020202020204" pitchFamily="34" charset="0"/>
            </a:rPr>
            <a:t>Average</a:t>
          </a:r>
          <a:r>
            <a:rPr lang="en-US" sz="1000" baseline="0">
              <a:solidFill>
                <a:schemeClr val="tx1"/>
              </a:solidFill>
              <a:latin typeface="Arial" panose="020B0604020202020204" pitchFamily="34" charset="0"/>
              <a:cs typeface="Arial" panose="020B0604020202020204" pitchFamily="34" charset="0"/>
            </a:rPr>
            <a:t> </a:t>
          </a:r>
          <a:r>
            <a:rPr lang="en-US" sz="1000" b="0" i="0" baseline="0">
              <a:effectLst/>
              <a:latin typeface="Arial" panose="020B0604020202020204" pitchFamily="34" charset="0"/>
              <a:ea typeface="+mn-ea"/>
              <a:cs typeface="Arial" panose="020B0604020202020204" pitchFamily="34" charset="0"/>
            </a:rPr>
            <a:t>Cost (2019 $/kW)</a:t>
          </a:r>
          <a:endParaRPr lang="en-US" sz="1000">
            <a:solidFill>
              <a:schemeClr val="tx1"/>
            </a:solidFill>
            <a:latin typeface="Arial" panose="020B0604020202020204" pitchFamily="34" charset="0"/>
            <a:cs typeface="Arial" panose="020B0604020202020204" pitchFamily="34" charset="0"/>
          </a:endParaRPr>
        </a:p>
      </cdr:txBody>
    </cdr:sp>
  </cdr:relSizeAnchor>
</c:userShapes>
</file>

<file path=xl/drawings/drawing73.xml><?xml version="1.0" encoding="utf-8"?>
<c:userShapes xmlns:c="http://schemas.openxmlformats.org/drawingml/2006/chart">
  <cdr:relSizeAnchor xmlns:cdr="http://schemas.openxmlformats.org/drawingml/2006/chartDrawing">
    <cdr:from>
      <cdr:x>0.06917</cdr:x>
      <cdr:y>0.07508</cdr:y>
    </cdr:from>
    <cdr:to>
      <cdr:x>0.95806</cdr:x>
      <cdr:y>0.14088</cdr:y>
    </cdr:to>
    <cdr:sp macro="" textlink="">
      <cdr:nvSpPr>
        <cdr:cNvPr id="2" name="TextBox 1"/>
        <cdr:cNvSpPr txBox="1"/>
      </cdr:nvSpPr>
      <cdr:spPr>
        <a:xfrm xmlns:a="http://schemas.openxmlformats.org/drawingml/2006/main">
          <a:off x="50264" y="254001"/>
          <a:ext cx="645963" cy="2225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tx1">
                  <a:lumMod val="50000"/>
                  <a:lumOff val="50000"/>
                </a:schemeClr>
              </a:solidFill>
              <a:latin typeface="Arial" panose="020B0604020202020204" pitchFamily="34" charset="0"/>
              <a:cs typeface="Arial" panose="020B0604020202020204" pitchFamily="34" charset="0"/>
            </a:rPr>
            <a:t>ERCOT</a:t>
          </a:r>
        </a:p>
      </cdr:txBody>
    </cdr:sp>
  </cdr:relSizeAnchor>
</c:userShapes>
</file>

<file path=xl/drawings/drawing74.xml><?xml version="1.0" encoding="utf-8"?>
<c:userShapes xmlns:c="http://schemas.openxmlformats.org/drawingml/2006/chart">
  <cdr:relSizeAnchor xmlns:cdr="http://schemas.openxmlformats.org/drawingml/2006/chartDrawing">
    <cdr:from>
      <cdr:x>0.04866</cdr:x>
      <cdr:y>0.06007</cdr:y>
    </cdr:from>
    <cdr:to>
      <cdr:x>0.93755</cdr:x>
      <cdr:y>0.14287</cdr:y>
    </cdr:to>
    <cdr:sp macro="" textlink="">
      <cdr:nvSpPr>
        <cdr:cNvPr id="2" name="TextBox 1"/>
        <cdr:cNvSpPr txBox="1"/>
      </cdr:nvSpPr>
      <cdr:spPr>
        <a:xfrm xmlns:a="http://schemas.openxmlformats.org/drawingml/2006/main">
          <a:off x="34986" y="203200"/>
          <a:ext cx="639113" cy="2801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2">
                  <a:lumMod val="60000"/>
                  <a:lumOff val="40000"/>
                </a:schemeClr>
              </a:solidFill>
              <a:latin typeface="Arial" panose="020B0604020202020204" pitchFamily="34" charset="0"/>
              <a:cs typeface="Arial" panose="020B0604020202020204" pitchFamily="34" charset="0"/>
            </a:rPr>
            <a:t>West</a:t>
          </a:r>
        </a:p>
      </cdr:txBody>
    </cdr:sp>
  </cdr:relSizeAnchor>
</c:userShapes>
</file>

<file path=xl/drawings/drawing75.xml><?xml version="1.0" encoding="utf-8"?>
<c:userShapes xmlns:c="http://schemas.openxmlformats.org/drawingml/2006/chart">
  <cdr:relSizeAnchor xmlns:cdr="http://schemas.openxmlformats.org/drawingml/2006/chartDrawing">
    <cdr:from>
      <cdr:x>0.02029</cdr:x>
      <cdr:y>0.07239</cdr:y>
    </cdr:from>
    <cdr:to>
      <cdr:x>0.90918</cdr:x>
      <cdr:y>0.16181</cdr:y>
    </cdr:to>
    <cdr:sp macro="" textlink="">
      <cdr:nvSpPr>
        <cdr:cNvPr id="2" name="TextBox 1"/>
        <cdr:cNvSpPr txBox="1"/>
      </cdr:nvSpPr>
      <cdr:spPr>
        <a:xfrm xmlns:a="http://schemas.openxmlformats.org/drawingml/2006/main">
          <a:off x="14558" y="244878"/>
          <a:ext cx="637895" cy="302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bg2">
                  <a:lumMod val="50000"/>
                </a:schemeClr>
              </a:solidFill>
              <a:latin typeface="Arial" panose="020B0604020202020204" pitchFamily="34" charset="0"/>
              <a:cs typeface="Arial" panose="020B0604020202020204" pitchFamily="34" charset="0"/>
            </a:rPr>
            <a:t>SPP</a:t>
          </a:r>
        </a:p>
      </cdr:txBody>
    </cdr:sp>
  </cdr:relSizeAnchor>
</c:userShapes>
</file>

<file path=xl/drawings/drawing76.xml><?xml version="1.0" encoding="utf-8"?>
<c:userShapes xmlns:c="http://schemas.openxmlformats.org/drawingml/2006/chart">
  <cdr:relSizeAnchor xmlns:cdr="http://schemas.openxmlformats.org/drawingml/2006/chartDrawing">
    <cdr:from>
      <cdr:x>0.0212</cdr:x>
      <cdr:y>0.06965</cdr:y>
    </cdr:from>
    <cdr:to>
      <cdr:x>0.91009</cdr:x>
      <cdr:y>0.17161</cdr:y>
    </cdr:to>
    <cdr:sp macro="" textlink="">
      <cdr:nvSpPr>
        <cdr:cNvPr id="2" name="TextBox 1"/>
        <cdr:cNvSpPr txBox="1"/>
      </cdr:nvSpPr>
      <cdr:spPr>
        <a:xfrm xmlns:a="http://schemas.openxmlformats.org/drawingml/2006/main">
          <a:off x="15458" y="235608"/>
          <a:ext cx="648272" cy="3449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6"/>
              </a:solidFill>
              <a:latin typeface="Arial" panose="020B0604020202020204" pitchFamily="34" charset="0"/>
              <a:cs typeface="Arial" panose="020B0604020202020204" pitchFamily="34" charset="0"/>
            </a:rPr>
            <a:t>PJM</a:t>
          </a:r>
        </a:p>
      </cdr:txBody>
    </cdr:sp>
  </cdr:relSizeAnchor>
</c:userShapes>
</file>

<file path=xl/drawings/drawing77.xml><?xml version="1.0" encoding="utf-8"?>
<c:userShapes xmlns:c="http://schemas.openxmlformats.org/drawingml/2006/chart">
  <cdr:relSizeAnchor xmlns:cdr="http://schemas.openxmlformats.org/drawingml/2006/chartDrawing">
    <cdr:from>
      <cdr:x>0.04729</cdr:x>
      <cdr:y>0.06467</cdr:y>
    </cdr:from>
    <cdr:to>
      <cdr:x>0.93618</cdr:x>
      <cdr:y>0.14791</cdr:y>
    </cdr:to>
    <cdr:sp macro="" textlink="">
      <cdr:nvSpPr>
        <cdr:cNvPr id="2" name="TextBox 1"/>
        <cdr:cNvSpPr txBox="1"/>
      </cdr:nvSpPr>
      <cdr:spPr>
        <a:xfrm xmlns:a="http://schemas.openxmlformats.org/drawingml/2006/main">
          <a:off x="32424" y="214649"/>
          <a:ext cx="609508" cy="27630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3">
                  <a:lumMod val="75000"/>
                </a:schemeClr>
              </a:solidFill>
              <a:latin typeface="Arial" panose="020B0604020202020204" pitchFamily="34" charset="0"/>
              <a:cs typeface="Arial" panose="020B0604020202020204" pitchFamily="34" charset="0"/>
            </a:rPr>
            <a:t>MISO</a:t>
          </a:r>
        </a:p>
      </cdr:txBody>
    </cdr:sp>
  </cdr:relSizeAnchor>
</c:userShapes>
</file>

<file path=xl/drawings/drawing78.xml><?xml version="1.0" encoding="utf-8"?>
<c:userShapes xmlns:c="http://schemas.openxmlformats.org/drawingml/2006/chart">
  <cdr:relSizeAnchor xmlns:cdr="http://schemas.openxmlformats.org/drawingml/2006/chartDrawing">
    <cdr:from>
      <cdr:x>0.0621</cdr:x>
      <cdr:y>0.06467</cdr:y>
    </cdr:from>
    <cdr:to>
      <cdr:x>0.95099</cdr:x>
      <cdr:y>0.13815</cdr:y>
    </cdr:to>
    <cdr:sp macro="" textlink="">
      <cdr:nvSpPr>
        <cdr:cNvPr id="2" name="TextBox 1"/>
        <cdr:cNvSpPr txBox="1"/>
      </cdr:nvSpPr>
      <cdr:spPr>
        <a:xfrm xmlns:a="http://schemas.openxmlformats.org/drawingml/2006/main">
          <a:off x="42584" y="214649"/>
          <a:ext cx="609508" cy="2439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1">
                  <a:lumMod val="60000"/>
                  <a:lumOff val="40000"/>
                </a:schemeClr>
              </a:solidFill>
              <a:latin typeface="Arial" panose="020B0604020202020204" pitchFamily="34" charset="0"/>
              <a:cs typeface="Arial" panose="020B0604020202020204" pitchFamily="34" charset="0"/>
            </a:rPr>
            <a:t>ISO-NE</a:t>
          </a:r>
        </a:p>
      </cdr:txBody>
    </cdr:sp>
  </cdr:relSizeAnchor>
</c:userShapes>
</file>

<file path=xl/drawings/drawing79.xml><?xml version="1.0" encoding="utf-8"?>
<c:userShapes xmlns:c="http://schemas.openxmlformats.org/drawingml/2006/chart">
  <cdr:relSizeAnchor xmlns:cdr="http://schemas.openxmlformats.org/drawingml/2006/chartDrawing">
    <cdr:from>
      <cdr:x>0.03247</cdr:x>
      <cdr:y>0.06467</cdr:y>
    </cdr:from>
    <cdr:to>
      <cdr:x>0.92136</cdr:x>
      <cdr:y>0.14466</cdr:y>
    </cdr:to>
    <cdr:sp macro="" textlink="">
      <cdr:nvSpPr>
        <cdr:cNvPr id="2" name="TextBox 1"/>
        <cdr:cNvSpPr txBox="1"/>
      </cdr:nvSpPr>
      <cdr:spPr>
        <a:xfrm xmlns:a="http://schemas.openxmlformats.org/drawingml/2006/main">
          <a:off x="22264" y="214649"/>
          <a:ext cx="609508" cy="26551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4"/>
              </a:solidFill>
              <a:latin typeface="Arial" panose="020B0604020202020204" pitchFamily="34" charset="0"/>
              <a:cs typeface="Arial" panose="020B0604020202020204" pitchFamily="34" charset="0"/>
            </a:rPr>
            <a:t>CAISO</a:t>
          </a:r>
        </a:p>
      </cdr:txBody>
    </cdr:sp>
  </cdr:relSizeAnchor>
</c:userShapes>
</file>

<file path=xl/drawings/drawing80.xml><?xml version="1.0" encoding="utf-8"?>
<c:userShapes xmlns:c="http://schemas.openxmlformats.org/drawingml/2006/chart">
  <cdr:relSizeAnchor xmlns:cdr="http://schemas.openxmlformats.org/drawingml/2006/chartDrawing">
    <cdr:from>
      <cdr:x>0</cdr:x>
      <cdr:y>0</cdr:y>
    </cdr:from>
    <cdr:to>
      <cdr:x>0.361</cdr:x>
      <cdr:y>0.08889</cdr:y>
    </cdr:to>
    <cdr:sp macro="" textlink="">
      <cdr:nvSpPr>
        <cdr:cNvPr id="2" name="TextBox 1"/>
        <cdr:cNvSpPr txBox="1"/>
      </cdr:nvSpPr>
      <cdr:spPr>
        <a:xfrm xmlns:a="http://schemas.openxmlformats.org/drawingml/2006/main">
          <a:off x="0" y="0"/>
          <a:ext cx="2145651" cy="284480"/>
        </a:xfrm>
        <a:prstGeom xmlns:a="http://schemas.openxmlformats.org/drawingml/2006/main" prst="rect">
          <a:avLst/>
        </a:prstGeom>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a:solidFill>
                <a:schemeClr val="tx1"/>
              </a:solidFill>
              <a:latin typeface="Arial" panose="020B0604020202020204" pitchFamily="34" charset="0"/>
              <a:cs typeface="Arial" panose="020B0604020202020204" pitchFamily="34" charset="0"/>
            </a:rPr>
            <a:t>Average</a:t>
          </a:r>
          <a:r>
            <a:rPr lang="en-US" sz="1000" baseline="0">
              <a:solidFill>
                <a:schemeClr val="tx1"/>
              </a:solidFill>
              <a:latin typeface="Arial" panose="020B0604020202020204" pitchFamily="34" charset="0"/>
              <a:cs typeface="Arial" panose="020B0604020202020204" pitchFamily="34" charset="0"/>
            </a:rPr>
            <a:t> </a:t>
          </a:r>
          <a:r>
            <a:rPr lang="en-US" sz="1000" b="0" i="0" baseline="0">
              <a:effectLst/>
              <a:latin typeface="Arial" panose="020B0604020202020204" pitchFamily="34" charset="0"/>
              <a:ea typeface="+mn-ea"/>
              <a:cs typeface="Arial" panose="020B0604020202020204" pitchFamily="34" charset="0"/>
            </a:rPr>
            <a:t>Installed Cost (2019 $/kW)</a:t>
          </a:r>
          <a:endParaRPr lang="en-US" sz="100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0.88846</cdr:x>
      <cdr:y>0.31061</cdr:y>
    </cdr:from>
    <cdr:to>
      <cdr:x>1</cdr:x>
      <cdr:y>0.37463</cdr:y>
    </cdr:to>
    <cdr:sp macro="" textlink="">
      <cdr:nvSpPr>
        <cdr:cNvPr id="3" name="TextBox 1"/>
        <cdr:cNvSpPr txBox="1"/>
      </cdr:nvSpPr>
      <cdr:spPr>
        <a:xfrm xmlns:a="http://schemas.openxmlformats.org/drawingml/2006/main">
          <a:off x="5280651" y="994063"/>
          <a:ext cx="662949" cy="204890"/>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1">
                  <a:lumMod val="60000"/>
                  <a:lumOff val="40000"/>
                </a:schemeClr>
              </a:solidFill>
              <a:latin typeface="Arial" panose="020B0604020202020204" pitchFamily="34" charset="0"/>
              <a:cs typeface="Arial" panose="020B0604020202020204" pitchFamily="34" charset="0"/>
            </a:rPr>
            <a:t>ISO-NE</a:t>
          </a:r>
        </a:p>
      </cdr:txBody>
    </cdr:sp>
  </cdr:relSizeAnchor>
  <cdr:relSizeAnchor xmlns:cdr="http://schemas.openxmlformats.org/drawingml/2006/chartDrawing">
    <cdr:from>
      <cdr:x>0.08119</cdr:x>
      <cdr:y>0.4006</cdr:y>
    </cdr:from>
    <cdr:to>
      <cdr:x>0.18803</cdr:x>
      <cdr:y>0.46592</cdr:y>
    </cdr:to>
    <cdr:sp macro="" textlink="">
      <cdr:nvSpPr>
        <cdr:cNvPr id="7" name="TextBox 1"/>
        <cdr:cNvSpPr txBox="1"/>
      </cdr:nvSpPr>
      <cdr:spPr>
        <a:xfrm xmlns:a="http://schemas.openxmlformats.org/drawingml/2006/main">
          <a:off x="482581" y="1282078"/>
          <a:ext cx="635014" cy="209050"/>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6">
                  <a:lumMod val="60000"/>
                  <a:lumOff val="40000"/>
                </a:schemeClr>
              </a:solidFill>
              <a:latin typeface="Arial" panose="020B0604020202020204" pitchFamily="34" charset="0"/>
              <a:cs typeface="Arial" panose="020B0604020202020204" pitchFamily="34" charset="0"/>
            </a:rPr>
            <a:t>PJM</a:t>
          </a:r>
        </a:p>
      </cdr:txBody>
    </cdr:sp>
  </cdr:relSizeAnchor>
  <cdr:relSizeAnchor xmlns:cdr="http://schemas.openxmlformats.org/drawingml/2006/chartDrawing">
    <cdr:from>
      <cdr:x>0.0812</cdr:x>
      <cdr:y>0.5215</cdr:y>
    </cdr:from>
    <cdr:to>
      <cdr:x>0.19274</cdr:x>
      <cdr:y>0.58552</cdr:y>
    </cdr:to>
    <cdr:sp macro="" textlink="">
      <cdr:nvSpPr>
        <cdr:cNvPr id="8" name="TextBox 1"/>
        <cdr:cNvSpPr txBox="1"/>
      </cdr:nvSpPr>
      <cdr:spPr>
        <a:xfrm xmlns:a="http://schemas.openxmlformats.org/drawingml/2006/main">
          <a:off x="482641" y="1669007"/>
          <a:ext cx="662949" cy="204889"/>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75000"/>
                </a:schemeClr>
              </a:solidFill>
              <a:latin typeface="Arial" panose="020B0604020202020204" pitchFamily="34" charset="0"/>
              <a:cs typeface="Arial" panose="020B0604020202020204" pitchFamily="34" charset="0"/>
            </a:rPr>
            <a:t>MISO</a:t>
          </a:r>
        </a:p>
      </cdr:txBody>
    </cdr:sp>
  </cdr:relSizeAnchor>
  <cdr:relSizeAnchor xmlns:cdr="http://schemas.openxmlformats.org/drawingml/2006/chartDrawing">
    <cdr:from>
      <cdr:x>0.05791</cdr:x>
      <cdr:y>0.57321</cdr:y>
    </cdr:from>
    <cdr:to>
      <cdr:x>0.17607</cdr:x>
      <cdr:y>0.68671</cdr:y>
    </cdr:to>
    <cdr:sp macro="" textlink="">
      <cdr:nvSpPr>
        <cdr:cNvPr id="9" name="TextBox 1"/>
        <cdr:cNvSpPr txBox="1"/>
      </cdr:nvSpPr>
      <cdr:spPr>
        <a:xfrm xmlns:a="http://schemas.openxmlformats.org/drawingml/2006/main">
          <a:off x="344191" y="1834499"/>
          <a:ext cx="702289" cy="363246"/>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a:solidFill>
                <a:schemeClr val="accent2">
                  <a:lumMod val="60000"/>
                  <a:lumOff val="40000"/>
                </a:schemeClr>
              </a:solidFill>
              <a:latin typeface="Arial" panose="020B0604020202020204" pitchFamily="34" charset="0"/>
              <a:cs typeface="Arial" panose="020B0604020202020204" pitchFamily="34" charset="0"/>
            </a:rPr>
            <a:t>West (non-ISO)</a:t>
          </a:r>
        </a:p>
      </cdr:txBody>
    </cdr:sp>
  </cdr:relSizeAnchor>
  <cdr:relSizeAnchor xmlns:cdr="http://schemas.openxmlformats.org/drawingml/2006/chartDrawing">
    <cdr:from>
      <cdr:x>0.87308</cdr:x>
      <cdr:y>0.75561</cdr:y>
    </cdr:from>
    <cdr:to>
      <cdr:x>0.978</cdr:x>
      <cdr:y>0.81833</cdr:y>
    </cdr:to>
    <cdr:sp macro="" textlink="">
      <cdr:nvSpPr>
        <cdr:cNvPr id="10" name="TextBox 1"/>
        <cdr:cNvSpPr txBox="1"/>
      </cdr:nvSpPr>
      <cdr:spPr>
        <a:xfrm xmlns:a="http://schemas.openxmlformats.org/drawingml/2006/main">
          <a:off x="5189224" y="2418251"/>
          <a:ext cx="623603" cy="200729"/>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bg2">
                  <a:lumMod val="50000"/>
                </a:schemeClr>
              </a:solidFill>
              <a:latin typeface="Arial" panose="020B0604020202020204" pitchFamily="34" charset="0"/>
              <a:cs typeface="Arial" panose="020B0604020202020204" pitchFamily="34" charset="0"/>
            </a:rPr>
            <a:t>SPP</a:t>
          </a:r>
        </a:p>
      </cdr:txBody>
    </cdr:sp>
  </cdr:relSizeAnchor>
  <cdr:relSizeAnchor xmlns:cdr="http://schemas.openxmlformats.org/drawingml/2006/chartDrawing">
    <cdr:from>
      <cdr:x>0.89391</cdr:x>
      <cdr:y>0.80971</cdr:y>
    </cdr:from>
    <cdr:to>
      <cdr:x>0.98685</cdr:x>
      <cdr:y>0.87113</cdr:y>
    </cdr:to>
    <cdr:sp macro="" textlink="">
      <cdr:nvSpPr>
        <cdr:cNvPr id="11" name="TextBox 1"/>
        <cdr:cNvSpPr txBox="1"/>
      </cdr:nvSpPr>
      <cdr:spPr>
        <a:xfrm xmlns:a="http://schemas.openxmlformats.org/drawingml/2006/main">
          <a:off x="5313043" y="2591380"/>
          <a:ext cx="552399" cy="196569"/>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1">
                  <a:lumMod val="75000"/>
                  <a:lumOff val="25000"/>
                </a:schemeClr>
              </a:solidFill>
              <a:latin typeface="Arial" panose="020B0604020202020204" pitchFamily="34" charset="0"/>
              <a:cs typeface="Arial" panose="020B0604020202020204" pitchFamily="34" charset="0"/>
            </a:rPr>
            <a:t>ERCOT</a:t>
          </a:r>
        </a:p>
      </cdr:txBody>
    </cdr:sp>
  </cdr:relSizeAnchor>
</c:userShapes>
</file>

<file path=xl/drawings/drawing81.xml><?xml version="1.0" encoding="utf-8"?>
<xdr:wsDr xmlns:xdr="http://schemas.openxmlformats.org/drawingml/2006/spreadsheetDrawing" xmlns:a="http://schemas.openxmlformats.org/drawingml/2006/main">
  <xdr:twoCellAnchor>
    <xdr:from>
      <xdr:col>0</xdr:col>
      <xdr:colOff>0</xdr:colOff>
      <xdr:row>1</xdr:row>
      <xdr:rowOff>47625</xdr:rowOff>
    </xdr:from>
    <xdr:to>
      <xdr:col>8</xdr:col>
      <xdr:colOff>104774</xdr:colOff>
      <xdr:row>20</xdr:row>
      <xdr:rowOff>103824</xdr:rowOff>
    </xdr:to>
    <xdr:grpSp>
      <xdr:nvGrpSpPr>
        <xdr:cNvPr id="4" name="Group 3"/>
        <xdr:cNvGrpSpPr/>
      </xdr:nvGrpSpPr>
      <xdr:grpSpPr>
        <a:xfrm>
          <a:off x="0" y="228600"/>
          <a:ext cx="5953124" cy="3070862"/>
          <a:chOff x="0" y="228600"/>
          <a:chExt cx="5943599" cy="3323274"/>
        </a:xfrm>
      </xdr:grpSpPr>
      <xdr:graphicFrame macro="">
        <xdr:nvGraphicFramePr>
          <xdr:cNvPr id="2" name="Chart 1"/>
          <xdr:cNvGraphicFramePr>
            <a:graphicFrameLocks/>
          </xdr:cNvGraphicFramePr>
        </xdr:nvGraphicFramePr>
        <xdr:xfrm>
          <a:off x="0" y="351474"/>
          <a:ext cx="5943599" cy="3200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00000000-0008-0000-2E00-000003000000}"/>
              </a:ext>
            </a:extLst>
          </xdr:cNvPr>
          <xdr:cNvGraphicFramePr>
            <a:graphicFrameLocks/>
          </xdr:cNvGraphicFramePr>
        </xdr:nvGraphicFramePr>
        <xdr:xfrm>
          <a:off x="89454" y="228600"/>
          <a:ext cx="5825571" cy="319087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82.xml><?xml version="1.0" encoding="utf-8"?>
<c:userShapes xmlns:c="http://schemas.openxmlformats.org/drawingml/2006/chart">
  <cdr:relSizeAnchor xmlns:cdr="http://schemas.openxmlformats.org/drawingml/2006/chartDrawing">
    <cdr:from>
      <cdr:x>0</cdr:x>
      <cdr:y>0.00832</cdr:y>
    </cdr:from>
    <cdr:to>
      <cdr:x>0.42903</cdr:x>
      <cdr:y>0.07603</cdr:y>
    </cdr:to>
    <cdr:sp macro="" textlink="">
      <cdr:nvSpPr>
        <cdr:cNvPr id="299009" name="Text Box 1"/>
        <cdr:cNvSpPr txBox="1">
          <a:spLocks xmlns:a="http://schemas.openxmlformats.org/drawingml/2006/main" noChangeArrowheads="1"/>
        </cdr:cNvSpPr>
      </cdr:nvSpPr>
      <cdr:spPr bwMode="auto">
        <a:xfrm xmlns:a="http://schemas.openxmlformats.org/drawingml/2006/main">
          <a:off x="0" y="28575"/>
          <a:ext cx="2533637" cy="23241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18288" tIns="18288" rIns="18288" bIns="18288"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Installed Cost of 2019 Projects (2019 $/kW)</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0.76137</cdr:x>
      <cdr:y>0.1422</cdr:y>
    </cdr:from>
    <cdr:to>
      <cdr:x>0.8513</cdr:x>
      <cdr:y>0.20466</cdr:y>
    </cdr:to>
    <cdr:sp macro="" textlink="">
      <cdr:nvSpPr>
        <cdr:cNvPr id="7" name="Text Box 3"/>
        <cdr:cNvSpPr txBox="1">
          <a:spLocks xmlns:a="http://schemas.openxmlformats.org/drawingml/2006/main" noChangeArrowheads="1"/>
        </cdr:cNvSpPr>
      </cdr:nvSpPr>
      <cdr:spPr bwMode="auto">
        <a:xfrm xmlns:a="http://schemas.openxmlformats.org/drawingml/2006/main">
          <a:off x="4525299" y="455108"/>
          <a:ext cx="534507" cy="19989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tx1"/>
              </a:solidFill>
              <a:latin typeface="Arial" panose="020B0604020202020204" pitchFamily="34" charset="0"/>
              <a:cs typeface="Arial" panose="020B0604020202020204" pitchFamily="34" charset="0"/>
            </a:rPr>
            <a:t>5 MW</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0.8394</cdr:x>
      <cdr:y>0.13214</cdr:y>
    </cdr:from>
    <cdr:to>
      <cdr:x>0.87308</cdr:x>
      <cdr:y>0.15554</cdr:y>
    </cdr:to>
    <cdr:sp macro="" textlink="">
      <cdr:nvSpPr>
        <cdr:cNvPr id="8" name="Line 2"/>
        <cdr:cNvSpPr>
          <a:spLocks xmlns:a="http://schemas.openxmlformats.org/drawingml/2006/main" noChangeShapeType="1"/>
        </cdr:cNvSpPr>
      </cdr:nvSpPr>
      <cdr:spPr bwMode="auto">
        <a:xfrm xmlns:a="http://schemas.openxmlformats.org/drawingml/2006/main" flipV="1">
          <a:off x="4989083" y="422910"/>
          <a:ext cx="200136" cy="74874"/>
        </a:xfrm>
        <a:prstGeom xmlns:a="http://schemas.openxmlformats.org/drawingml/2006/main" prst="line">
          <a:avLst/>
        </a:prstGeom>
        <a:noFill xmlns:a="http://schemas.openxmlformats.org/drawingml/2006/main"/>
        <a:ln xmlns:a="http://schemas.openxmlformats.org/drawingml/2006/main" w="9525">
          <a:solidFill>
            <a:schemeClr val="tx1"/>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0.19136</cdr:x>
      <cdr:y>0.42783</cdr:y>
    </cdr:from>
    <cdr:to>
      <cdr:x>0.28839</cdr:x>
      <cdr:y>0.46853</cdr:y>
    </cdr:to>
    <cdr:sp macro="" textlink="">
      <cdr:nvSpPr>
        <cdr:cNvPr id="9" name="Text Box 3"/>
        <cdr:cNvSpPr txBox="1">
          <a:spLocks xmlns:a="http://schemas.openxmlformats.org/drawingml/2006/main" noChangeArrowheads="1"/>
        </cdr:cNvSpPr>
      </cdr:nvSpPr>
      <cdr:spPr bwMode="auto">
        <a:xfrm xmlns:a="http://schemas.openxmlformats.org/drawingml/2006/main">
          <a:off x="1114808" y="1365154"/>
          <a:ext cx="565255" cy="12986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tx1"/>
              </a:solidFill>
              <a:latin typeface="Arial" panose="020B0604020202020204" pitchFamily="34" charset="0"/>
              <a:cs typeface="Arial" panose="020B0604020202020204" pitchFamily="34" charset="0"/>
            </a:rPr>
            <a:t>200 MW</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0.25436</cdr:x>
      <cdr:y>0.48524</cdr:y>
    </cdr:from>
    <cdr:to>
      <cdr:x>0.28064</cdr:x>
      <cdr:y>0.51738</cdr:y>
    </cdr:to>
    <cdr:sp macro="" textlink="">
      <cdr:nvSpPr>
        <cdr:cNvPr id="10" name="Line 2"/>
        <cdr:cNvSpPr>
          <a:spLocks xmlns:a="http://schemas.openxmlformats.org/drawingml/2006/main" noChangeShapeType="1"/>
        </cdr:cNvSpPr>
      </cdr:nvSpPr>
      <cdr:spPr bwMode="auto">
        <a:xfrm xmlns:a="http://schemas.openxmlformats.org/drawingml/2006/main">
          <a:off x="1481791" y="1548327"/>
          <a:ext cx="153096" cy="102555"/>
        </a:xfrm>
        <a:prstGeom xmlns:a="http://schemas.openxmlformats.org/drawingml/2006/main" prst="line">
          <a:avLst/>
        </a:prstGeom>
        <a:noFill xmlns:a="http://schemas.openxmlformats.org/drawingml/2006/main"/>
        <a:ln xmlns:a="http://schemas.openxmlformats.org/drawingml/2006/main" w="9525">
          <a:solidFill>
            <a:schemeClr val="tx1"/>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0.83654</cdr:x>
      <cdr:y>0.19048</cdr:y>
    </cdr:from>
    <cdr:to>
      <cdr:x>0.87372</cdr:x>
      <cdr:y>0.21905</cdr:y>
    </cdr:to>
    <cdr:cxnSp macro="">
      <cdr:nvCxnSpPr>
        <cdr:cNvPr id="3" name="Straight Arrow Connector 2"/>
        <cdr:cNvCxnSpPr/>
      </cdr:nvCxnSpPr>
      <cdr:spPr>
        <a:xfrm xmlns:a="http://schemas.openxmlformats.org/drawingml/2006/main">
          <a:off x="4972050" y="609600"/>
          <a:ext cx="220980" cy="91440"/>
        </a:xfrm>
        <a:prstGeom xmlns:a="http://schemas.openxmlformats.org/drawingml/2006/main" prst="straightConnector1">
          <a:avLst/>
        </a:prstGeom>
        <a:ln xmlns:a="http://schemas.openxmlformats.org/drawingml/2006/main">
          <a:solidFill>
            <a:schemeClr val="tx1"/>
          </a:solidFill>
          <a:tailEnd type="stealth" w="sm"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3.xml><?xml version="1.0" encoding="utf-8"?>
<xdr:wsDr xmlns:xdr="http://schemas.openxmlformats.org/drawingml/2006/spreadsheetDrawing" xmlns:a="http://schemas.openxmlformats.org/drawingml/2006/main">
  <xdr:twoCellAnchor>
    <xdr:from>
      <xdr:col>0</xdr:col>
      <xdr:colOff>38099</xdr:colOff>
      <xdr:row>2</xdr:row>
      <xdr:rowOff>57149</xdr:rowOff>
    </xdr:from>
    <xdr:to>
      <xdr:col>7</xdr:col>
      <xdr:colOff>241299</xdr:colOff>
      <xdr:row>20</xdr:row>
      <xdr:rowOff>148589</xdr:rowOff>
    </xdr:to>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4.xml><?xml version="1.0" encoding="utf-8"?>
<c:userShapes xmlns:c="http://schemas.openxmlformats.org/drawingml/2006/chart">
  <cdr:relSizeAnchor xmlns:cdr="http://schemas.openxmlformats.org/drawingml/2006/chartDrawing">
    <cdr:from>
      <cdr:x>0.01026</cdr:x>
      <cdr:y>6.24922E-7</cdr:y>
    </cdr:from>
    <cdr:to>
      <cdr:x>0.38694</cdr:x>
      <cdr:y>0.05477</cdr:y>
    </cdr:to>
    <cdr:sp macro="" textlink="">
      <cdr:nvSpPr>
        <cdr:cNvPr id="19457" name="Text Box 1"/>
        <cdr:cNvSpPr txBox="1">
          <a:spLocks xmlns:a="http://schemas.openxmlformats.org/drawingml/2006/main" noChangeArrowheads="1"/>
        </cdr:cNvSpPr>
      </cdr:nvSpPr>
      <cdr:spPr bwMode="auto">
        <a:xfrm xmlns:a="http://schemas.openxmlformats.org/drawingml/2006/main">
          <a:off x="60960" y="2"/>
          <a:ext cx="2238835" cy="17528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0" tIns="0" rIns="0" bIns="0" anchor="t" upright="1"/>
        <a:lstStyle xmlns:a="http://schemas.openxmlformats.org/drawingml/2006/main"/>
        <a:p xmlns:a="http://schemas.openxmlformats.org/drawingml/2006/main">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Installed Project Cost (2019 $/kW)</a:t>
          </a:r>
        </a:p>
        <a:p xmlns:a="http://schemas.openxmlformats.org/drawingml/2006/main">
          <a:pPr algn="l" rtl="0">
            <a:defRPr sz="1000"/>
          </a:pP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0.00025</cdr:x>
      <cdr:y>0.87116</cdr:y>
    </cdr:from>
    <cdr:to>
      <cdr:x>0.00025</cdr:x>
      <cdr:y>0.87116</cdr:y>
    </cdr:to>
    <cdr:sp macro="" textlink="">
      <cdr:nvSpPr>
        <cdr:cNvPr id="3" name="TextBox 2"/>
        <cdr:cNvSpPr txBox="1"/>
      </cdr:nvSpPr>
      <cdr:spPr>
        <a:xfrm xmlns:a="http://schemas.openxmlformats.org/drawingml/2006/main">
          <a:off x="1" y="2887980"/>
          <a:ext cx="594360" cy="266700"/>
        </a:xfrm>
        <a:prstGeom xmlns:a="http://schemas.openxmlformats.org/drawingml/2006/main" prst="rect">
          <a:avLst/>
        </a:prstGeom>
      </cdr:spPr>
      <cdr:txBody>
        <a:bodyPr xmlns:a="http://schemas.openxmlformats.org/drawingml/2006/main" vertOverflow="clip" wrap="square" lIns="18288" tIns="18288" rIns="18288" bIns="18288" rtlCol="0"/>
        <a:lstStyle xmlns:a="http://schemas.openxmlformats.org/drawingml/2006/main"/>
        <a:p xmlns:a="http://schemas.openxmlformats.org/drawingml/2006/main">
          <a:pPr algn="r">
            <a:lnSpc>
              <a:spcPts val="700"/>
            </a:lnSpc>
          </a:pPr>
          <a:r>
            <a:rPr lang="en-US" sz="900" b="1"/>
            <a:t>COD:</a:t>
          </a:r>
        </a:p>
        <a:p xmlns:a="http://schemas.openxmlformats.org/drawingml/2006/main">
          <a:pPr algn="r">
            <a:lnSpc>
              <a:spcPts val="800"/>
            </a:lnSpc>
          </a:pPr>
          <a:r>
            <a:rPr lang="en-US" sz="900" b="1"/>
            <a:t># of GW:</a:t>
          </a:r>
        </a:p>
      </cdr:txBody>
    </cdr:sp>
  </cdr:relSizeAnchor>
  <cdr:relSizeAnchor xmlns:cdr="http://schemas.openxmlformats.org/drawingml/2006/chartDrawing">
    <cdr:from>
      <cdr:x>0.40282</cdr:x>
      <cdr:y>0.92578</cdr:y>
    </cdr:from>
    <cdr:to>
      <cdr:x>0.63785</cdr:x>
      <cdr:y>1</cdr:y>
    </cdr:to>
    <cdr:sp macro="" textlink="">
      <cdr:nvSpPr>
        <cdr:cNvPr id="4" name="Text Box 1"/>
        <cdr:cNvSpPr txBox="1">
          <a:spLocks xmlns:a="http://schemas.openxmlformats.org/drawingml/2006/main" noChangeArrowheads="1"/>
        </cdr:cNvSpPr>
      </cdr:nvSpPr>
      <cdr:spPr bwMode="auto">
        <a:xfrm xmlns:a="http://schemas.openxmlformats.org/drawingml/2006/main">
          <a:off x="2396490" y="2726542"/>
          <a:ext cx="1398270" cy="21858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0" tIns="9144" rIns="18288" bIns="9144"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rtl="0">
            <a:defRPr sz="1000"/>
          </a:pPr>
          <a:r>
            <a:rPr lang="en-US" sz="1000" b="0" i="0" u="none" strike="noStrike" baseline="0">
              <a:solidFill>
                <a:srgbClr val="000000"/>
              </a:solidFill>
              <a:latin typeface="Arial" panose="020B0604020202020204" pitchFamily="34" charset="0"/>
              <a:cs typeface="Arial" panose="020B0604020202020204" pitchFamily="34" charset="0"/>
            </a:rPr>
            <a:t>Project Capacity (MW)</a:t>
          </a:r>
        </a:p>
      </cdr:txBody>
    </cdr:sp>
  </cdr:relSizeAnchor>
  <cdr:relSizeAnchor xmlns:cdr="http://schemas.openxmlformats.org/drawingml/2006/chartDrawing">
    <cdr:from>
      <cdr:x>0.22136</cdr:x>
      <cdr:y>0.11819</cdr:y>
    </cdr:from>
    <cdr:to>
      <cdr:x>0.42499</cdr:x>
      <cdr:y>0.17379</cdr:y>
    </cdr:to>
    <cdr:sp macro="" textlink="">
      <cdr:nvSpPr>
        <cdr:cNvPr id="5" name="Text Box 1"/>
        <cdr:cNvSpPr txBox="1">
          <a:spLocks xmlns:a="http://schemas.openxmlformats.org/drawingml/2006/main" noChangeArrowheads="1"/>
        </cdr:cNvSpPr>
      </cdr:nvSpPr>
      <cdr:spPr bwMode="auto">
        <a:xfrm xmlns:a="http://schemas.openxmlformats.org/drawingml/2006/main">
          <a:off x="1315690" y="378243"/>
          <a:ext cx="1210295" cy="1779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horz" wrap="square" lIns="0" tIns="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6">
                  <a:lumMod val="50000"/>
                </a:schemeClr>
              </a:solidFill>
              <a:latin typeface="Arial" panose="020B0604020202020204" pitchFamily="34" charset="0"/>
              <a:cs typeface="Arial" panose="020B0604020202020204" pitchFamily="34" charset="0"/>
            </a:rPr>
            <a:t>Individual projects</a:t>
          </a:r>
          <a:endParaRPr lang="en-US" sz="1000" b="0">
            <a:solidFill>
              <a:schemeClr val="accent6">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0.26844</cdr:x>
      <cdr:y>0.3064</cdr:y>
    </cdr:from>
    <cdr:to>
      <cdr:x>0.55267</cdr:x>
      <cdr:y>0.33926</cdr:y>
    </cdr:to>
    <cdr:sp macro="" textlink="">
      <cdr:nvSpPr>
        <cdr:cNvPr id="6" name="Text Box 1"/>
        <cdr:cNvSpPr txBox="1">
          <a:spLocks xmlns:a="http://schemas.openxmlformats.org/drawingml/2006/main" noChangeArrowheads="1"/>
        </cdr:cNvSpPr>
      </cdr:nvSpPr>
      <cdr:spPr bwMode="auto">
        <a:xfrm xmlns:a="http://schemas.openxmlformats.org/drawingml/2006/main">
          <a:off x="1589108" y="1066697"/>
          <a:ext cx="1682581" cy="11440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horz" wrap="square" lIns="0" tIns="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chemeClr val="accent1">
                  <a:lumMod val="75000"/>
                </a:schemeClr>
              </a:solidFill>
              <a:latin typeface="Arial" panose="020B0604020202020204" pitchFamily="34" charset="0"/>
              <a:cs typeface="Arial" panose="020B0604020202020204" pitchFamily="34" charset="0"/>
            </a:rPr>
            <a:t>Capacity-weighted average</a:t>
          </a:r>
          <a:endParaRPr lang="en-US" sz="1000" b="0">
            <a:solidFill>
              <a:schemeClr val="accent1">
                <a:lumMod val="75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0.1708</cdr:x>
      <cdr:y>0.14916</cdr:y>
    </cdr:from>
    <cdr:to>
      <cdr:x>0.22136</cdr:x>
      <cdr:y>0.18369</cdr:y>
    </cdr:to>
    <cdr:cxnSp macro="">
      <cdr:nvCxnSpPr>
        <cdr:cNvPr id="9" name="Straight Connector 8">
          <a:extLst xmlns:a="http://schemas.openxmlformats.org/drawingml/2006/main">
            <a:ext uri="{FF2B5EF4-FFF2-40B4-BE49-F238E27FC236}">
              <a16:creationId xmlns:a16="http://schemas.microsoft.com/office/drawing/2014/main" id="{C782E550-4DB7-4103-B4D5-DF9808FB6A6F}"/>
            </a:ext>
          </a:extLst>
        </cdr:cNvPr>
        <cdr:cNvCxnSpPr/>
      </cdr:nvCxnSpPr>
      <cdr:spPr>
        <a:xfrm xmlns:a="http://schemas.openxmlformats.org/drawingml/2006/main" flipH="1">
          <a:off x="1015181" y="477374"/>
          <a:ext cx="300509" cy="110510"/>
        </a:xfrm>
        <a:prstGeom xmlns:a="http://schemas.openxmlformats.org/drawingml/2006/main" prst="line">
          <a:avLst/>
        </a:prstGeom>
        <a:ln xmlns:a="http://schemas.openxmlformats.org/drawingml/2006/main">
          <a:solidFill>
            <a:schemeClr val="accent6">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0.22037</cdr:x>
      <cdr:y>0.34717</cdr:y>
    </cdr:from>
    <cdr:to>
      <cdr:x>0.27083</cdr:x>
      <cdr:y>0.40179</cdr:y>
    </cdr:to>
    <cdr:cxnSp macro="">
      <cdr:nvCxnSpPr>
        <cdr:cNvPr id="10" name="Straight Connector 9">
          <a:extLst xmlns:a="http://schemas.openxmlformats.org/drawingml/2006/main">
            <a:ext uri="{FF2B5EF4-FFF2-40B4-BE49-F238E27FC236}">
              <a16:creationId xmlns:a16="http://schemas.microsoft.com/office/drawing/2014/main" id="{DEA5BD27-CF17-40D3-AB78-65BCB1C65888}"/>
            </a:ext>
          </a:extLst>
        </cdr:cNvPr>
        <cdr:cNvCxnSpPr/>
      </cdr:nvCxnSpPr>
      <cdr:spPr>
        <a:xfrm xmlns:a="http://schemas.openxmlformats.org/drawingml/2006/main" flipH="1">
          <a:off x="1304526" y="1208633"/>
          <a:ext cx="298712" cy="190154"/>
        </a:xfrm>
        <a:prstGeom xmlns:a="http://schemas.openxmlformats.org/drawingml/2006/main" prst="line">
          <a:avLst/>
        </a:prstGeom>
        <a:ln xmlns:a="http://schemas.openxmlformats.org/drawingml/2006/main">
          <a:solidFill>
            <a:schemeClr val="accent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5.xml><?xml version="1.0" encoding="utf-8"?>
<xdr:wsDr xmlns:xdr="http://schemas.openxmlformats.org/drawingml/2006/spreadsheetDrawing" xmlns:a="http://schemas.openxmlformats.org/drawingml/2006/main">
  <xdr:twoCellAnchor>
    <xdr:from>
      <xdr:col>0</xdr:col>
      <xdr:colOff>9525</xdr:colOff>
      <xdr:row>2</xdr:row>
      <xdr:rowOff>28575</xdr:rowOff>
    </xdr:from>
    <xdr:to>
      <xdr:col>8</xdr:col>
      <xdr:colOff>354965</xdr:colOff>
      <xdr:row>20</xdr:row>
      <xdr:rowOff>120015</xdr:rowOff>
    </xdr:to>
    <xdr:graphicFrame macro="">
      <xdr:nvGraphicFramePr>
        <xdr:cNvPr id="3" name="Chart 1">
          <a:extLst>
            <a:ext uri="{FF2B5EF4-FFF2-40B4-BE49-F238E27FC236}">
              <a16:creationId xmlns:a16="http://schemas.microsoft.com/office/drawing/2014/main" id="{00000000-0008-0000-2D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6.xml><?xml version="1.0" encoding="utf-8"?>
<c:userShapes xmlns:c="http://schemas.openxmlformats.org/drawingml/2006/chart">
  <cdr:relSizeAnchor xmlns:cdr="http://schemas.openxmlformats.org/drawingml/2006/chartDrawing">
    <cdr:from>
      <cdr:x>0</cdr:x>
      <cdr:y>0</cdr:y>
    </cdr:from>
    <cdr:to>
      <cdr:x>0.64231</cdr:x>
      <cdr:y>0.08574</cdr:y>
    </cdr:to>
    <cdr:sp macro="" textlink="">
      <cdr:nvSpPr>
        <cdr:cNvPr id="2" name="TextBox 1"/>
        <cdr:cNvSpPr txBox="1"/>
      </cdr:nvSpPr>
      <cdr:spPr>
        <a:xfrm xmlns:a="http://schemas.openxmlformats.org/drawingml/2006/main">
          <a:off x="0" y="0"/>
          <a:ext cx="3817620" cy="26611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rtl="0"/>
          <a:r>
            <a:rPr lang="en-US" sz="1000" b="0" i="0" baseline="0">
              <a:effectLst/>
              <a:latin typeface="Arial" panose="020B0604020202020204" pitchFamily="34" charset="0"/>
              <a:ea typeface="+mn-ea"/>
              <a:cs typeface="Arial" panose="020B0604020202020204" pitchFamily="34" charset="0"/>
            </a:rPr>
            <a:t>Average Annual O&amp;M Cost, 2000-2019 (2019 $/kW-yr)</a:t>
          </a:r>
          <a:endParaRPr lang="en-US" sz="1000" b="0">
            <a:effectLst/>
            <a:latin typeface="Arial" panose="020B0604020202020204" pitchFamily="34" charset="0"/>
            <a:cs typeface="Arial" panose="020B0604020202020204" pitchFamily="34" charset="0"/>
          </a:endParaRPr>
        </a:p>
        <a:p xmlns:a="http://schemas.openxmlformats.org/drawingml/2006/main">
          <a:endParaRPr lang="en-US" sz="1000" b="0">
            <a:latin typeface="Arial" panose="020B0604020202020204" pitchFamily="34" charset="0"/>
            <a:cs typeface="Arial" panose="020B0604020202020204" pitchFamily="34" charset="0"/>
          </a:endParaRPr>
        </a:p>
      </cdr:txBody>
    </cdr:sp>
  </cdr:relSizeAnchor>
</c:userShapes>
</file>

<file path=xl/drawings/drawing87.xml><?xml version="1.0" encoding="utf-8"?>
<xdr:wsDr xmlns:xdr="http://schemas.openxmlformats.org/drawingml/2006/spreadsheetDrawing" xmlns:a="http://schemas.openxmlformats.org/drawingml/2006/main">
  <xdr:twoCellAnchor>
    <xdr:from>
      <xdr:col>0</xdr:col>
      <xdr:colOff>0</xdr:colOff>
      <xdr:row>2</xdr:row>
      <xdr:rowOff>1</xdr:rowOff>
    </xdr:from>
    <xdr:to>
      <xdr:col>8</xdr:col>
      <xdr:colOff>95250</xdr:colOff>
      <xdr:row>20</xdr:row>
      <xdr:rowOff>114301</xdr:rowOff>
    </xdr:to>
    <xdr:graphicFrame macro="">
      <xdr:nvGraphicFramePr>
        <xdr:cNvPr id="8" name="Chart 7">
          <a:extLst>
            <a:ext uri="{FF2B5EF4-FFF2-40B4-BE49-F238E27FC236}">
              <a16:creationId xmlns:a16="http://schemas.microsoft.com/office/drawing/2014/main" id="{00000000-0008-0000-2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8.xml><?xml version="1.0" encoding="utf-8"?>
<c:userShapes xmlns:c="http://schemas.openxmlformats.org/drawingml/2006/chart">
  <cdr:relSizeAnchor xmlns:cdr="http://schemas.openxmlformats.org/drawingml/2006/chartDrawing">
    <cdr:from>
      <cdr:x>0.82051</cdr:x>
      <cdr:y>0.05357</cdr:y>
    </cdr:from>
    <cdr:to>
      <cdr:x>1</cdr:x>
      <cdr:y>0.18452</cdr:y>
    </cdr:to>
    <cdr:sp macro="" textlink="">
      <cdr:nvSpPr>
        <cdr:cNvPr id="128002" name="Text Box 2"/>
        <cdr:cNvSpPr txBox="1">
          <a:spLocks xmlns:a="http://schemas.openxmlformats.org/drawingml/2006/main" noChangeArrowheads="1"/>
        </cdr:cNvSpPr>
      </cdr:nvSpPr>
      <cdr:spPr bwMode="auto">
        <a:xfrm xmlns:a="http://schemas.openxmlformats.org/drawingml/2006/main">
          <a:off x="4876800" y="171449"/>
          <a:ext cx="1066800" cy="419099"/>
        </a:xfrm>
        <a:prstGeom xmlns:a="http://schemas.openxmlformats.org/drawingml/2006/main" prst="rect">
          <a:avLst/>
        </a:prstGeom>
        <a:solidFill xmlns:a="http://schemas.openxmlformats.org/drawingml/2006/main">
          <a:schemeClr val="bg1"/>
        </a:solidFill>
        <a:ln xmlns:a="http://schemas.openxmlformats.org/drawingml/2006/main" w="9525">
          <a:noFill/>
          <a:miter lim="800000"/>
          <a:headEnd/>
          <a:tailEnd/>
        </a:ln>
      </cdr:spPr>
      <cdr:txBody>
        <a:bodyPr xmlns:a="http://schemas.openxmlformats.org/drawingml/2006/main" vertOverflow="clip" wrap="square" lIns="45720" tIns="45720" rIns="91440" bIns="45720" anchor="b" upright="1"/>
        <a:lstStyle xmlns:a="http://schemas.openxmlformats.org/drawingml/2006/main"/>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Commercial Operation Date:</a:t>
          </a:r>
        </a:p>
      </cdr:txBody>
    </cdr:sp>
  </cdr:relSizeAnchor>
  <cdr:relSizeAnchor xmlns:cdr="http://schemas.openxmlformats.org/drawingml/2006/chartDrawing">
    <cdr:from>
      <cdr:x>0</cdr:x>
      <cdr:y>0</cdr:y>
    </cdr:from>
    <cdr:to>
      <cdr:x>0.40224</cdr:x>
      <cdr:y>0.07149</cdr:y>
    </cdr:to>
    <cdr:sp macro="" textlink="">
      <cdr:nvSpPr>
        <cdr:cNvPr id="2" name="TextBox 1"/>
        <cdr:cNvSpPr txBox="1"/>
      </cdr:nvSpPr>
      <cdr:spPr>
        <a:xfrm xmlns:a="http://schemas.openxmlformats.org/drawingml/2006/main">
          <a:off x="0" y="0"/>
          <a:ext cx="2390775" cy="2287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anose="020B0604020202020204" pitchFamily="34" charset="0"/>
              <a:ea typeface="+mn-ea"/>
              <a:cs typeface="Arial" panose="020B0604020202020204" pitchFamily="34" charset="0"/>
            </a:rPr>
            <a:t>Median Annual O&amp;M Cost (2019 $/kW-year)</a:t>
          </a:r>
          <a:endParaRPr lang="en-US" sz="1000" b="0">
            <a:effectLst/>
            <a:latin typeface="Arial" panose="020B0604020202020204" pitchFamily="34" charset="0"/>
            <a:cs typeface="Arial" panose="020B0604020202020204" pitchFamily="34" charset="0"/>
          </a:endParaRPr>
        </a:p>
        <a:p xmlns:a="http://schemas.openxmlformats.org/drawingml/2006/main">
          <a:pPr algn="l"/>
          <a:endParaRPr lang="en-US" sz="1000" b="0">
            <a:latin typeface="Arial" panose="020B0604020202020204" pitchFamily="34" charset="0"/>
            <a:cs typeface="Arial" panose="020B0604020202020204" pitchFamily="34" charset="0"/>
          </a:endParaRPr>
        </a:p>
      </cdr:txBody>
    </cdr:sp>
  </cdr:relSizeAnchor>
</c:userShapes>
</file>

<file path=xl/drawings/drawing89.xml><?xml version="1.0" encoding="utf-8"?>
<xdr:wsDr xmlns:xdr="http://schemas.openxmlformats.org/drawingml/2006/spreadsheetDrawing" xmlns:a="http://schemas.openxmlformats.org/drawingml/2006/main">
  <xdr:twoCellAnchor>
    <xdr:from>
      <xdr:col>0</xdr:col>
      <xdr:colOff>0</xdr:colOff>
      <xdr:row>2</xdr:row>
      <xdr:rowOff>43085</xdr:rowOff>
    </xdr:from>
    <xdr:to>
      <xdr:col>9</xdr:col>
      <xdr:colOff>166687</xdr:colOff>
      <xdr:row>21</xdr:row>
      <xdr:rowOff>223</xdr:rowOff>
    </xdr:to>
    <xdr:graphicFrame macro="">
      <xdr:nvGraphicFramePr>
        <xdr:cNvPr id="2" name="Chart 6">
          <a:extLst>
            <a:ext uri="{FF2B5EF4-FFF2-40B4-BE49-F238E27FC236}">
              <a16:creationId xmlns:a16="http://schemas.microsoft.com/office/drawing/2014/main" id="{00000000-0008-0000-2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0</xdr:rowOff>
    </xdr:from>
    <xdr:to>
      <xdr:col>18</xdr:col>
      <xdr:colOff>495300</xdr:colOff>
      <xdr:row>20</xdr:row>
      <xdr:rowOff>113001</xdr:rowOff>
    </xdr:to>
    <xdr:graphicFrame macro="">
      <xdr:nvGraphicFramePr>
        <xdr:cNvPr id="3" name="Chart 6">
          <a:extLst>
            <a:ext uri="{FF2B5EF4-FFF2-40B4-BE49-F238E27FC236}">
              <a16:creationId xmlns:a16="http://schemas.microsoft.com/office/drawing/2014/main" id="{00000000-0008-0000-2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4760</xdr:colOff>
      <xdr:row>2</xdr:row>
      <xdr:rowOff>0</xdr:rowOff>
    </xdr:from>
    <xdr:to>
      <xdr:col>29</xdr:col>
      <xdr:colOff>42860</xdr:colOff>
      <xdr:row>20</xdr:row>
      <xdr:rowOff>113001</xdr:rowOff>
    </xdr:to>
    <xdr:graphicFrame macro="">
      <xdr:nvGraphicFramePr>
        <xdr:cNvPr id="4" name="Chart 6">
          <a:extLst>
            <a:ext uri="{FF2B5EF4-FFF2-40B4-BE49-F238E27FC236}">
              <a16:creationId xmlns:a16="http://schemas.microsoft.com/office/drawing/2014/main" id="{00000000-0008-0000-2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2</xdr:row>
      <xdr:rowOff>0</xdr:rowOff>
    </xdr:from>
    <xdr:to>
      <xdr:col>40</xdr:col>
      <xdr:colOff>38100</xdr:colOff>
      <xdr:row>20</xdr:row>
      <xdr:rowOff>113001</xdr:rowOff>
    </xdr:to>
    <xdr:graphicFrame macro="">
      <xdr:nvGraphicFramePr>
        <xdr:cNvPr id="5" name="Chart 6">
          <a:extLst>
            <a:ext uri="{FF2B5EF4-FFF2-40B4-BE49-F238E27FC236}">
              <a16:creationId xmlns:a16="http://schemas.microsoft.com/office/drawing/2014/main" id="{00000000-0008-0000-2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0.xml><?xml version="1.0" encoding="utf-8"?>
<c:userShapes xmlns:c="http://schemas.openxmlformats.org/drawingml/2006/chart">
  <cdr:relSizeAnchor xmlns:cdr="http://schemas.openxmlformats.org/drawingml/2006/chartDrawing">
    <cdr:from>
      <cdr:x>0</cdr:x>
      <cdr:y>0</cdr:y>
    </cdr:from>
    <cdr:to>
      <cdr:x>0.37681</cdr:x>
      <cdr:y>0.06689</cdr:y>
    </cdr:to>
    <cdr:sp macro="" textlink="">
      <cdr:nvSpPr>
        <cdr:cNvPr id="299009" name="Text Box 1"/>
        <cdr:cNvSpPr txBox="1">
          <a:spLocks xmlns:a="http://schemas.openxmlformats.org/drawingml/2006/main" noChangeArrowheads="1"/>
        </cdr:cNvSpPr>
      </cdr:nvSpPr>
      <cdr:spPr bwMode="auto">
        <a:xfrm xmlns:a="http://schemas.openxmlformats.org/drawingml/2006/main">
          <a:off x="0" y="0"/>
          <a:ext cx="2228850" cy="2140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18288" tIns="18288" rIns="18288" bIns="18288" anchor="ctr" upright="1"/>
        <a:lstStyle xmlns:a="http://schemas.openxmlformats.org/drawingml/2006/main"/>
        <a:p xmlns:a="http://schemas.openxmlformats.org/drawingml/2006/main">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Levelized PPA Price (2019 $/MWh)</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0.24469</cdr:x>
      <cdr:y>0.78498</cdr:y>
    </cdr:from>
    <cdr:to>
      <cdr:x>0.33461</cdr:x>
      <cdr:y>0.84744</cdr:y>
    </cdr:to>
    <cdr:sp macro="" textlink="">
      <cdr:nvSpPr>
        <cdr:cNvPr id="7" name="Text Box 3"/>
        <cdr:cNvSpPr txBox="1">
          <a:spLocks xmlns:a="http://schemas.openxmlformats.org/drawingml/2006/main" noChangeArrowheads="1"/>
        </cdr:cNvSpPr>
      </cdr:nvSpPr>
      <cdr:spPr bwMode="auto">
        <a:xfrm xmlns:a="http://schemas.openxmlformats.org/drawingml/2006/main">
          <a:off x="1448532" y="2523481"/>
          <a:ext cx="532307" cy="2007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50 MW</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0.29966</cdr:x>
      <cdr:y>0.74991</cdr:y>
    </cdr:from>
    <cdr:to>
      <cdr:x>0.31648</cdr:x>
      <cdr:y>0.78713</cdr:y>
    </cdr:to>
    <cdr:sp macro="" textlink="">
      <cdr:nvSpPr>
        <cdr:cNvPr id="8" name="Line 2"/>
        <cdr:cNvSpPr>
          <a:spLocks xmlns:a="http://schemas.openxmlformats.org/drawingml/2006/main" noChangeShapeType="1"/>
        </cdr:cNvSpPr>
      </cdr:nvSpPr>
      <cdr:spPr bwMode="auto">
        <a:xfrm xmlns:a="http://schemas.openxmlformats.org/drawingml/2006/main" flipV="1">
          <a:off x="1773941" y="2410723"/>
          <a:ext cx="99571" cy="119651"/>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0.59101</cdr:x>
      <cdr:y>0.77443</cdr:y>
    </cdr:from>
    <cdr:to>
      <cdr:x>0.68804</cdr:x>
      <cdr:y>0.81513</cdr:y>
    </cdr:to>
    <cdr:sp macro="" textlink="">
      <cdr:nvSpPr>
        <cdr:cNvPr id="9" name="Text Box 3"/>
        <cdr:cNvSpPr txBox="1">
          <a:spLocks xmlns:a="http://schemas.openxmlformats.org/drawingml/2006/main" noChangeArrowheads="1"/>
        </cdr:cNvSpPr>
      </cdr:nvSpPr>
      <cdr:spPr bwMode="auto">
        <a:xfrm xmlns:a="http://schemas.openxmlformats.org/drawingml/2006/main">
          <a:off x="3498665" y="2489557"/>
          <a:ext cx="574397" cy="13083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200 MW</a:t>
          </a:r>
          <a:endParaRPr lang="en-US" sz="10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0.65222</cdr:x>
      <cdr:y>0.71512</cdr:y>
    </cdr:from>
    <cdr:to>
      <cdr:x>0.67706</cdr:x>
      <cdr:y>0.76528</cdr:y>
    </cdr:to>
    <cdr:sp macro="" textlink="">
      <cdr:nvSpPr>
        <cdr:cNvPr id="10" name="Line 2"/>
        <cdr:cNvSpPr>
          <a:spLocks xmlns:a="http://schemas.openxmlformats.org/drawingml/2006/main" noChangeShapeType="1"/>
        </cdr:cNvSpPr>
      </cdr:nvSpPr>
      <cdr:spPr bwMode="auto">
        <a:xfrm xmlns:a="http://schemas.openxmlformats.org/drawingml/2006/main" flipV="1">
          <a:off x="3861021" y="2298881"/>
          <a:ext cx="147048" cy="161248"/>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userShapes>
</file>

<file path=xl/drawings/drawing91.xml><?xml version="1.0" encoding="utf-8"?>
<c:userShapes xmlns:c="http://schemas.openxmlformats.org/drawingml/2006/chart">
  <cdr:relSizeAnchor xmlns:cdr="http://schemas.openxmlformats.org/drawingml/2006/chartDrawing">
    <cdr:from>
      <cdr:x>0</cdr:x>
      <cdr:y>0</cdr:y>
    </cdr:from>
    <cdr:to>
      <cdr:x>0.37681</cdr:x>
      <cdr:y>0.06689</cdr:y>
    </cdr:to>
    <cdr:sp macro="" textlink="">
      <cdr:nvSpPr>
        <cdr:cNvPr id="299009" name="Text Box 1"/>
        <cdr:cNvSpPr txBox="1">
          <a:spLocks xmlns:a="http://schemas.openxmlformats.org/drawingml/2006/main" noChangeArrowheads="1"/>
        </cdr:cNvSpPr>
      </cdr:nvSpPr>
      <cdr:spPr bwMode="auto">
        <a:xfrm xmlns:a="http://schemas.openxmlformats.org/drawingml/2006/main">
          <a:off x="0" y="0"/>
          <a:ext cx="2228850" cy="2140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18288" tIns="18288" rIns="18288" bIns="18288" anchor="ctr" upright="1"/>
        <a:lstStyle xmlns:a="http://schemas.openxmlformats.org/drawingml/2006/main"/>
        <a:p xmlns:a="http://schemas.openxmlformats.org/drawingml/2006/main">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Levelized PPA Price (2019 $/MWh)</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0.15904</cdr:x>
      <cdr:y>0.13288</cdr:y>
    </cdr:from>
    <cdr:to>
      <cdr:x>0.24896</cdr:x>
      <cdr:y>0.19534</cdr:y>
    </cdr:to>
    <cdr:sp macro="" textlink="">
      <cdr:nvSpPr>
        <cdr:cNvPr id="7" name="Text Box 3"/>
        <cdr:cNvSpPr txBox="1">
          <a:spLocks xmlns:a="http://schemas.openxmlformats.org/drawingml/2006/main" noChangeArrowheads="1"/>
        </cdr:cNvSpPr>
      </cdr:nvSpPr>
      <cdr:spPr bwMode="auto">
        <a:xfrm xmlns:a="http://schemas.openxmlformats.org/drawingml/2006/main">
          <a:off x="944759" y="387804"/>
          <a:ext cx="534176" cy="18229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80 MW</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0.24371</cdr:x>
      <cdr:y>0.13696</cdr:y>
    </cdr:from>
    <cdr:to>
      <cdr:x>0.26475</cdr:x>
      <cdr:y>0.15191</cdr:y>
    </cdr:to>
    <cdr:sp macro="" textlink="">
      <cdr:nvSpPr>
        <cdr:cNvPr id="8" name="Line 2"/>
        <cdr:cNvSpPr>
          <a:spLocks xmlns:a="http://schemas.openxmlformats.org/drawingml/2006/main" noChangeShapeType="1"/>
        </cdr:cNvSpPr>
      </cdr:nvSpPr>
      <cdr:spPr bwMode="auto">
        <a:xfrm xmlns:a="http://schemas.openxmlformats.org/drawingml/2006/main" flipV="1">
          <a:off x="1447800" y="399711"/>
          <a:ext cx="124992" cy="43635"/>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0.47296</cdr:x>
      <cdr:y>0.32941</cdr:y>
    </cdr:from>
    <cdr:to>
      <cdr:x>0.56999</cdr:x>
      <cdr:y>0.37011</cdr:y>
    </cdr:to>
    <cdr:sp macro="" textlink="">
      <cdr:nvSpPr>
        <cdr:cNvPr id="9" name="Text Box 3"/>
        <cdr:cNvSpPr txBox="1">
          <a:spLocks xmlns:a="http://schemas.openxmlformats.org/drawingml/2006/main" noChangeArrowheads="1"/>
        </cdr:cNvSpPr>
      </cdr:nvSpPr>
      <cdr:spPr bwMode="auto">
        <a:xfrm xmlns:a="http://schemas.openxmlformats.org/drawingml/2006/main">
          <a:off x="2809628" y="961399"/>
          <a:ext cx="576414" cy="11878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300 MW</a:t>
          </a:r>
          <a:endParaRPr lang="en-US" sz="10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0.46908</cdr:x>
      <cdr:y>0.37265</cdr:y>
    </cdr:from>
    <cdr:to>
      <cdr:x>0.49093</cdr:x>
      <cdr:y>0.42794</cdr:y>
    </cdr:to>
    <cdr:sp macro="" textlink="">
      <cdr:nvSpPr>
        <cdr:cNvPr id="10" name="Line 2"/>
        <cdr:cNvSpPr>
          <a:spLocks xmlns:a="http://schemas.openxmlformats.org/drawingml/2006/main" noChangeShapeType="1"/>
        </cdr:cNvSpPr>
      </cdr:nvSpPr>
      <cdr:spPr bwMode="auto">
        <a:xfrm xmlns:a="http://schemas.openxmlformats.org/drawingml/2006/main" flipH="1">
          <a:off x="2786587" y="1087583"/>
          <a:ext cx="129794" cy="161392"/>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userShapes>
</file>

<file path=xl/drawings/drawing92.xml><?xml version="1.0" encoding="utf-8"?>
<c:userShapes xmlns:c="http://schemas.openxmlformats.org/drawingml/2006/chart">
  <cdr:relSizeAnchor xmlns:cdr="http://schemas.openxmlformats.org/drawingml/2006/chartDrawing">
    <cdr:from>
      <cdr:x>0</cdr:x>
      <cdr:y>0</cdr:y>
    </cdr:from>
    <cdr:to>
      <cdr:x>0.37681</cdr:x>
      <cdr:y>0.06689</cdr:y>
    </cdr:to>
    <cdr:sp macro="" textlink="">
      <cdr:nvSpPr>
        <cdr:cNvPr id="299009" name="Text Box 1"/>
        <cdr:cNvSpPr txBox="1">
          <a:spLocks xmlns:a="http://schemas.openxmlformats.org/drawingml/2006/main" noChangeArrowheads="1"/>
        </cdr:cNvSpPr>
      </cdr:nvSpPr>
      <cdr:spPr bwMode="auto">
        <a:xfrm xmlns:a="http://schemas.openxmlformats.org/drawingml/2006/main">
          <a:off x="0" y="0"/>
          <a:ext cx="2228850" cy="2140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18288" tIns="18288" rIns="18288" bIns="18288" anchor="ctr" upright="1"/>
        <a:lstStyle xmlns:a="http://schemas.openxmlformats.org/drawingml/2006/main"/>
        <a:p xmlns:a="http://schemas.openxmlformats.org/drawingml/2006/main">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Levelized PPA Price (2019 $/MWh)</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0.21734</cdr:x>
      <cdr:y>0.77017</cdr:y>
    </cdr:from>
    <cdr:to>
      <cdr:x>0.30726</cdr:x>
      <cdr:y>0.83263</cdr:y>
    </cdr:to>
    <cdr:sp macro="" textlink="">
      <cdr:nvSpPr>
        <cdr:cNvPr id="7" name="Text Box 3"/>
        <cdr:cNvSpPr txBox="1">
          <a:spLocks xmlns:a="http://schemas.openxmlformats.org/drawingml/2006/main" noChangeArrowheads="1"/>
        </cdr:cNvSpPr>
      </cdr:nvSpPr>
      <cdr:spPr bwMode="auto">
        <a:xfrm xmlns:a="http://schemas.openxmlformats.org/drawingml/2006/main">
          <a:off x="1291774" y="2266781"/>
          <a:ext cx="534449" cy="18383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50 MW</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0.30449</cdr:x>
      <cdr:y>0.74102</cdr:y>
    </cdr:from>
    <cdr:to>
      <cdr:x>0.32131</cdr:x>
      <cdr:y>0.77824</cdr:y>
    </cdr:to>
    <cdr:sp macro="" textlink="">
      <cdr:nvSpPr>
        <cdr:cNvPr id="8" name="Line 2"/>
        <cdr:cNvSpPr>
          <a:spLocks xmlns:a="http://schemas.openxmlformats.org/drawingml/2006/main" noChangeShapeType="1"/>
        </cdr:cNvSpPr>
      </cdr:nvSpPr>
      <cdr:spPr bwMode="auto">
        <a:xfrm xmlns:a="http://schemas.openxmlformats.org/drawingml/2006/main" flipV="1">
          <a:off x="1809750" y="2181002"/>
          <a:ext cx="100012" cy="109537"/>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0.59423</cdr:x>
      <cdr:y>0.76258</cdr:y>
    </cdr:from>
    <cdr:to>
      <cdr:x>0.69126</cdr:x>
      <cdr:y>0.80328</cdr:y>
    </cdr:to>
    <cdr:sp macro="" textlink="">
      <cdr:nvSpPr>
        <cdr:cNvPr id="9" name="Text Box 3"/>
        <cdr:cNvSpPr txBox="1">
          <a:spLocks xmlns:a="http://schemas.openxmlformats.org/drawingml/2006/main" noChangeArrowheads="1"/>
        </cdr:cNvSpPr>
      </cdr:nvSpPr>
      <cdr:spPr bwMode="auto">
        <a:xfrm xmlns:a="http://schemas.openxmlformats.org/drawingml/2006/main">
          <a:off x="3531866" y="2244447"/>
          <a:ext cx="576707" cy="1197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200 MW</a:t>
          </a:r>
          <a:endParaRPr lang="en-US" sz="10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0.65705</cdr:x>
      <cdr:y>0.69734</cdr:y>
    </cdr:from>
    <cdr:to>
      <cdr:x>0.68189</cdr:x>
      <cdr:y>0.7475</cdr:y>
    </cdr:to>
    <cdr:sp macro="" textlink="">
      <cdr:nvSpPr>
        <cdr:cNvPr id="10" name="Line 2"/>
        <cdr:cNvSpPr>
          <a:spLocks xmlns:a="http://schemas.openxmlformats.org/drawingml/2006/main" noChangeShapeType="1"/>
        </cdr:cNvSpPr>
      </cdr:nvSpPr>
      <cdr:spPr bwMode="auto">
        <a:xfrm xmlns:a="http://schemas.openxmlformats.org/drawingml/2006/main" flipV="1">
          <a:off x="3905250" y="2052416"/>
          <a:ext cx="147637" cy="147636"/>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userShapes>
</file>

<file path=xl/drawings/drawing93.xml><?xml version="1.0" encoding="utf-8"?>
<c:userShapes xmlns:c="http://schemas.openxmlformats.org/drawingml/2006/chart">
  <cdr:relSizeAnchor xmlns:cdr="http://schemas.openxmlformats.org/drawingml/2006/chartDrawing">
    <cdr:from>
      <cdr:x>0</cdr:x>
      <cdr:y>0</cdr:y>
    </cdr:from>
    <cdr:to>
      <cdr:x>0.37681</cdr:x>
      <cdr:y>0.06689</cdr:y>
    </cdr:to>
    <cdr:sp macro="" textlink="">
      <cdr:nvSpPr>
        <cdr:cNvPr id="299009" name="Text Box 1"/>
        <cdr:cNvSpPr txBox="1">
          <a:spLocks xmlns:a="http://schemas.openxmlformats.org/drawingml/2006/main" noChangeArrowheads="1"/>
        </cdr:cNvSpPr>
      </cdr:nvSpPr>
      <cdr:spPr bwMode="auto">
        <a:xfrm xmlns:a="http://schemas.openxmlformats.org/drawingml/2006/main">
          <a:off x="0" y="0"/>
          <a:ext cx="2228850" cy="2140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18288" tIns="18288" rIns="18288" bIns="18288" anchor="ctr" upright="1"/>
        <a:lstStyle xmlns:a="http://schemas.openxmlformats.org/drawingml/2006/main"/>
        <a:p xmlns:a="http://schemas.openxmlformats.org/drawingml/2006/main">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Levelized PPA Price (2019 $/MWh)</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0.16428</cdr:x>
      <cdr:y>0.13881</cdr:y>
    </cdr:from>
    <cdr:to>
      <cdr:x>0.2542</cdr:x>
      <cdr:y>0.20127</cdr:y>
    </cdr:to>
    <cdr:sp macro="" textlink="">
      <cdr:nvSpPr>
        <cdr:cNvPr id="7" name="Text Box 3"/>
        <cdr:cNvSpPr txBox="1">
          <a:spLocks xmlns:a="http://schemas.openxmlformats.org/drawingml/2006/main" noChangeArrowheads="1"/>
        </cdr:cNvSpPr>
      </cdr:nvSpPr>
      <cdr:spPr bwMode="auto">
        <a:xfrm xmlns:a="http://schemas.openxmlformats.org/drawingml/2006/main">
          <a:off x="975932" y="405123"/>
          <a:ext cx="534176" cy="18229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80 MW</a:t>
          </a: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0.24721</cdr:x>
      <cdr:y>0.13221</cdr:y>
    </cdr:from>
    <cdr:to>
      <cdr:x>0.2665</cdr:x>
      <cdr:y>0.15784</cdr:y>
    </cdr:to>
    <cdr:sp macro="" textlink="">
      <cdr:nvSpPr>
        <cdr:cNvPr id="8" name="Line 2"/>
        <cdr:cNvSpPr>
          <a:spLocks xmlns:a="http://schemas.openxmlformats.org/drawingml/2006/main" noChangeShapeType="1"/>
        </cdr:cNvSpPr>
      </cdr:nvSpPr>
      <cdr:spPr bwMode="auto">
        <a:xfrm xmlns:a="http://schemas.openxmlformats.org/drawingml/2006/main" flipV="1">
          <a:off x="1468582" y="385857"/>
          <a:ext cx="114600" cy="74807"/>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0.47762</cdr:x>
      <cdr:y>0.33178</cdr:y>
    </cdr:from>
    <cdr:to>
      <cdr:x>0.57465</cdr:x>
      <cdr:y>0.37248</cdr:y>
    </cdr:to>
    <cdr:sp macro="" textlink="">
      <cdr:nvSpPr>
        <cdr:cNvPr id="9" name="Text Box 3"/>
        <cdr:cNvSpPr txBox="1">
          <a:spLocks xmlns:a="http://schemas.openxmlformats.org/drawingml/2006/main" noChangeArrowheads="1"/>
        </cdr:cNvSpPr>
      </cdr:nvSpPr>
      <cdr:spPr bwMode="auto">
        <a:xfrm xmlns:a="http://schemas.openxmlformats.org/drawingml/2006/main">
          <a:off x="2837336" y="968326"/>
          <a:ext cx="576414" cy="11878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square" lIns="36576" tIns="27432" rIns="36576" bIns="27432"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300 MW</a:t>
          </a:r>
          <a:endParaRPr lang="en-US" sz="10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0.46791</cdr:x>
      <cdr:y>0.37977</cdr:y>
    </cdr:from>
    <cdr:to>
      <cdr:x>0.49384</cdr:x>
      <cdr:y>0.42201</cdr:y>
    </cdr:to>
    <cdr:sp macro="" textlink="">
      <cdr:nvSpPr>
        <cdr:cNvPr id="10" name="Line 2"/>
        <cdr:cNvSpPr>
          <a:spLocks xmlns:a="http://schemas.openxmlformats.org/drawingml/2006/main" noChangeShapeType="1"/>
        </cdr:cNvSpPr>
      </cdr:nvSpPr>
      <cdr:spPr bwMode="auto">
        <a:xfrm xmlns:a="http://schemas.openxmlformats.org/drawingml/2006/main" flipH="1">
          <a:off x="2779658" y="1108364"/>
          <a:ext cx="154042" cy="123291"/>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stealth" w="sm"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userShapes>
</file>

<file path=xl/drawings/drawing94.xml><?xml version="1.0" encoding="utf-8"?>
<xdr:wsDr xmlns:xdr="http://schemas.openxmlformats.org/drawingml/2006/spreadsheetDrawing" xmlns:a="http://schemas.openxmlformats.org/drawingml/2006/main">
  <xdr:twoCellAnchor>
    <xdr:from>
      <xdr:col>0</xdr:col>
      <xdr:colOff>0</xdr:colOff>
      <xdr:row>1</xdr:row>
      <xdr:rowOff>156208</xdr:rowOff>
    </xdr:from>
    <xdr:to>
      <xdr:col>8</xdr:col>
      <xdr:colOff>279400</xdr:colOff>
      <xdr:row>20</xdr:row>
      <xdr:rowOff>139275</xdr:rowOff>
    </xdr:to>
    <xdr:graphicFrame macro="">
      <xdr:nvGraphicFramePr>
        <xdr:cNvPr id="2" name="Chart 8">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5.xml><?xml version="1.0" encoding="utf-8"?>
<c:userShapes xmlns:c="http://schemas.openxmlformats.org/drawingml/2006/chart">
  <cdr:relSizeAnchor xmlns:cdr="http://schemas.openxmlformats.org/drawingml/2006/chartDrawing">
    <cdr:from>
      <cdr:x>0.35335</cdr:x>
      <cdr:y>0.93565</cdr:y>
    </cdr:from>
    <cdr:to>
      <cdr:x>0.67153</cdr:x>
      <cdr:y>1</cdr:y>
    </cdr:to>
    <cdr:sp macro="" textlink="">
      <cdr:nvSpPr>
        <cdr:cNvPr id="5" name="Text Box 1036"/>
        <cdr:cNvSpPr txBox="1">
          <a:spLocks xmlns:a="http://schemas.openxmlformats.org/drawingml/2006/main" noChangeArrowheads="1"/>
        </cdr:cNvSpPr>
      </cdr:nvSpPr>
      <cdr:spPr bwMode="auto">
        <a:xfrm xmlns:a="http://schemas.openxmlformats.org/drawingml/2006/main">
          <a:off x="2100966" y="2785110"/>
          <a:ext cx="1891914" cy="19153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18288" tIns="18288" rIns="18288" bIns="18288"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PPA Execution Year</a:t>
          </a:r>
        </a:p>
      </cdr:txBody>
    </cdr:sp>
  </cdr:relSizeAnchor>
  <cdr:relSizeAnchor xmlns:cdr="http://schemas.openxmlformats.org/drawingml/2006/chartDrawing">
    <cdr:from>
      <cdr:x>0</cdr:x>
      <cdr:y>0</cdr:y>
    </cdr:from>
    <cdr:to>
      <cdr:x>0.4306</cdr:x>
      <cdr:y>0.05504</cdr:y>
    </cdr:to>
    <cdr:sp macro="" textlink="">
      <cdr:nvSpPr>
        <cdr:cNvPr id="2" name="TextBox 1"/>
        <cdr:cNvSpPr txBox="1"/>
      </cdr:nvSpPr>
      <cdr:spPr>
        <a:xfrm xmlns:a="http://schemas.openxmlformats.org/drawingml/2006/main">
          <a:off x="0" y="0"/>
          <a:ext cx="2560320" cy="163830"/>
        </a:xfrm>
        <a:prstGeom xmlns:a="http://schemas.openxmlformats.org/drawingml/2006/main" prst="rect">
          <a:avLst/>
        </a:prstGeom>
      </cdr:spPr>
      <cdr:txBody>
        <a:bodyPr xmlns:a="http://schemas.openxmlformats.org/drawingml/2006/main" vertOverflow="clip" vert="horz" wrap="square" lIns="18288" tIns="18288" rIns="18288" bIns="18288" rtlCol="0" anchor="ctr" anchorCtr="1"/>
        <a:lstStyle xmlns:a="http://schemas.openxmlformats.org/drawingml/2006/main"/>
        <a:p xmlns:a="http://schemas.openxmlformats.org/drawingml/2006/main">
          <a:r>
            <a:rPr lang="en-US" sz="1000" b="0">
              <a:latin typeface="Arial" panose="020B0604020202020204" pitchFamily="34" charset="0"/>
              <a:cs typeface="Arial" panose="020B0604020202020204" pitchFamily="34" charset="0"/>
            </a:rPr>
            <a:t>Average Levelized PPA Price (2019 $/MWh)</a:t>
          </a:r>
        </a:p>
      </cdr:txBody>
    </cdr:sp>
  </cdr:relSizeAnchor>
  <cdr:relSizeAnchor xmlns:cdr="http://schemas.openxmlformats.org/drawingml/2006/chartDrawing">
    <cdr:from>
      <cdr:x>0.37791</cdr:x>
      <cdr:y>0.70807</cdr:y>
    </cdr:from>
    <cdr:to>
      <cdr:x>0.4963</cdr:x>
      <cdr:y>0.76324</cdr:y>
    </cdr:to>
    <cdr:sp macro="" textlink="">
      <cdr:nvSpPr>
        <cdr:cNvPr id="4" name="TextBox 1"/>
        <cdr:cNvSpPr txBox="1"/>
      </cdr:nvSpPr>
      <cdr:spPr>
        <a:xfrm xmlns:a="http://schemas.openxmlformats.org/drawingml/2006/main">
          <a:off x="2448559" y="2088955"/>
          <a:ext cx="767081" cy="162756"/>
        </a:xfrm>
        <a:prstGeom xmlns:a="http://schemas.openxmlformats.org/drawingml/2006/main" prst="rect">
          <a:avLst/>
        </a:prstGeom>
        <a:solidFill xmlns:a="http://schemas.openxmlformats.org/drawingml/2006/main">
          <a:schemeClr val="tx2">
            <a:lumMod val="20000"/>
            <a:lumOff val="80000"/>
          </a:schemeClr>
        </a:solidFill>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0">
              <a:solidFill>
                <a:schemeClr val="tx2"/>
              </a:solidFill>
              <a:latin typeface="Arial" panose="020B0604020202020204" pitchFamily="34" charset="0"/>
              <a:cs typeface="Arial" panose="020B0604020202020204" pitchFamily="34" charset="0"/>
            </a:rPr>
            <a:t>Nationwide</a:t>
          </a:r>
        </a:p>
      </cdr:txBody>
    </cdr:sp>
  </cdr:relSizeAnchor>
  <cdr:relSizeAnchor xmlns:cdr="http://schemas.openxmlformats.org/drawingml/2006/chartDrawing">
    <cdr:from>
      <cdr:x>0.56013</cdr:x>
      <cdr:y>0.14149</cdr:y>
    </cdr:from>
    <cdr:to>
      <cdr:x>0.64219</cdr:x>
      <cdr:y>0.20129</cdr:y>
    </cdr:to>
    <cdr:sp macro="" textlink="">
      <cdr:nvSpPr>
        <cdr:cNvPr id="6" name="TextBox 1"/>
        <cdr:cNvSpPr txBox="1"/>
      </cdr:nvSpPr>
      <cdr:spPr>
        <a:xfrm xmlns:a="http://schemas.openxmlformats.org/drawingml/2006/main">
          <a:off x="3320658" y="449287"/>
          <a:ext cx="486482" cy="189891"/>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accent4"/>
              </a:solidFill>
              <a:latin typeface="Arial" panose="020B0604020202020204" pitchFamily="34" charset="0"/>
              <a:cs typeface="Arial" panose="020B0604020202020204" pitchFamily="34" charset="0"/>
            </a:rPr>
            <a:t>West</a:t>
          </a:r>
        </a:p>
      </cdr:txBody>
    </cdr:sp>
  </cdr:relSizeAnchor>
  <cdr:relSizeAnchor xmlns:cdr="http://schemas.openxmlformats.org/drawingml/2006/chartDrawing">
    <cdr:from>
      <cdr:x>0.73948</cdr:x>
      <cdr:y>0.54729</cdr:y>
    </cdr:from>
    <cdr:to>
      <cdr:x>0.82662</cdr:x>
      <cdr:y>0.60489</cdr:y>
    </cdr:to>
    <cdr:sp macro="" textlink="">
      <cdr:nvSpPr>
        <cdr:cNvPr id="7" name="TextBox 1"/>
        <cdr:cNvSpPr txBox="1"/>
      </cdr:nvSpPr>
      <cdr:spPr>
        <a:xfrm xmlns:a="http://schemas.openxmlformats.org/drawingml/2006/main">
          <a:off x="4791235" y="1614635"/>
          <a:ext cx="564599" cy="169932"/>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bg2">
                  <a:lumMod val="50000"/>
                </a:schemeClr>
              </a:solidFill>
              <a:latin typeface="Arial" panose="020B0604020202020204" pitchFamily="34" charset="0"/>
              <a:cs typeface="Arial" panose="020B0604020202020204" pitchFamily="34" charset="0"/>
            </a:rPr>
            <a:t>Central</a:t>
          </a:r>
        </a:p>
      </cdr:txBody>
    </cdr:sp>
  </cdr:relSizeAnchor>
  <cdr:relSizeAnchor xmlns:cdr="http://schemas.openxmlformats.org/drawingml/2006/chartDrawing">
    <cdr:from>
      <cdr:x>0.12301</cdr:x>
      <cdr:y>0.1252</cdr:y>
    </cdr:from>
    <cdr:to>
      <cdr:x>0.21015</cdr:x>
      <cdr:y>0.1828</cdr:y>
    </cdr:to>
    <cdr:sp macro="" textlink="">
      <cdr:nvSpPr>
        <cdr:cNvPr id="9" name="TextBox 1"/>
        <cdr:cNvSpPr txBox="1"/>
      </cdr:nvSpPr>
      <cdr:spPr>
        <a:xfrm xmlns:a="http://schemas.openxmlformats.org/drawingml/2006/main">
          <a:off x="729242" y="397570"/>
          <a:ext cx="516597" cy="182904"/>
        </a:xfrm>
        <a:prstGeom xmlns:a="http://schemas.openxmlformats.org/drawingml/2006/main" prst="rect">
          <a:avLst/>
        </a:prstGeom>
      </cdr:spPr>
      <cdr:txBody>
        <a:bodyPr xmlns:a="http://schemas.openxmlformats.org/drawingml/2006/main" vert="horz" wrap="square" lIns="18288" tIns="18288" rIns="18288" bIns="18288"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accent6"/>
              </a:solidFill>
              <a:latin typeface="Arial" panose="020B0604020202020204" pitchFamily="34" charset="0"/>
              <a:cs typeface="Arial" panose="020B0604020202020204" pitchFamily="34" charset="0"/>
            </a:rPr>
            <a:t>East</a:t>
          </a:r>
        </a:p>
      </cdr:txBody>
    </cdr:sp>
  </cdr:relSizeAnchor>
</c:userShapes>
</file>

<file path=xl/drawings/drawing96.xml><?xml version="1.0" encoding="utf-8"?>
<xdr:wsDr xmlns:xdr="http://schemas.openxmlformats.org/drawingml/2006/spreadsheetDrawing" xmlns:a="http://schemas.openxmlformats.org/drawingml/2006/main">
  <xdr:twoCellAnchor>
    <xdr:from>
      <xdr:col>0</xdr:col>
      <xdr:colOff>10160</xdr:colOff>
      <xdr:row>2</xdr:row>
      <xdr:rowOff>15240</xdr:rowOff>
    </xdr:from>
    <xdr:to>
      <xdr:col>8</xdr:col>
      <xdr:colOff>193040</xdr:colOff>
      <xdr:row>19</xdr:row>
      <xdr:rowOff>106680</xdr:rowOff>
    </xdr:to>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7.xml><?xml version="1.0" encoding="utf-8"?>
<c:userShapes xmlns:c="http://schemas.openxmlformats.org/drawingml/2006/chart">
  <cdr:relSizeAnchor xmlns:cdr="http://schemas.openxmlformats.org/drawingml/2006/chartDrawing">
    <cdr:from>
      <cdr:x>0.67179</cdr:x>
      <cdr:y>0.14762</cdr:y>
    </cdr:from>
    <cdr:to>
      <cdr:x>0.98291</cdr:x>
      <cdr:y>0.23333</cdr:y>
    </cdr:to>
    <cdr:grpSp>
      <cdr:nvGrpSpPr>
        <cdr:cNvPr id="3" name="Group 2">
          <a:extLst xmlns:a="http://schemas.openxmlformats.org/drawingml/2006/main">
            <a:ext uri="{FF2B5EF4-FFF2-40B4-BE49-F238E27FC236}">
              <a16:creationId xmlns:a16="http://schemas.microsoft.com/office/drawing/2014/main" id="{FEF9659B-4D65-4BCB-9175-8E367F001922}"/>
            </a:ext>
          </a:extLst>
        </cdr:cNvPr>
        <cdr:cNvGrpSpPr/>
      </cdr:nvGrpSpPr>
      <cdr:grpSpPr>
        <a:xfrm xmlns:a="http://schemas.openxmlformats.org/drawingml/2006/main">
          <a:off x="3992851" y="472443"/>
          <a:ext cx="1849173" cy="274306"/>
          <a:chOff x="3992851" y="472443"/>
          <a:chExt cx="1849173" cy="274306"/>
        </a:xfrm>
      </cdr:grpSpPr>
      <cdr:sp macro="" textlink="">
        <cdr:nvSpPr>
          <cdr:cNvPr id="2" name="Rectangle 1"/>
          <cdr:cNvSpPr/>
        </cdr:nvSpPr>
        <cdr:spPr>
          <a:xfrm xmlns:a="http://schemas.openxmlformats.org/drawingml/2006/main">
            <a:off x="3992851" y="472443"/>
            <a:ext cx="1849173" cy="274306"/>
          </a:xfrm>
          <a:prstGeom xmlns:a="http://schemas.openxmlformats.org/drawingml/2006/main" prst="rect">
            <a:avLst/>
          </a:prstGeom>
          <a:gradFill xmlns:a="http://schemas.openxmlformats.org/drawingml/2006/main" flip="none" rotWithShape="1">
            <a:gsLst>
              <a:gs pos="0">
                <a:schemeClr val="bg1">
                  <a:lumMod val="95000"/>
                </a:schemeClr>
              </a:gs>
              <a:gs pos="34000">
                <a:schemeClr val="bg1">
                  <a:lumMod val="85000"/>
                </a:schemeClr>
              </a:gs>
              <a:gs pos="68000">
                <a:schemeClr val="bg1">
                  <a:lumMod val="75000"/>
                </a:schemeClr>
              </a:gs>
              <a:gs pos="100000">
                <a:schemeClr val="bg1">
                  <a:lumMod val="50000"/>
                </a:schemeClr>
              </a:gs>
            </a:gsLst>
            <a:lin ang="0" scaled="0"/>
            <a:tileRect/>
          </a:gra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nchorCtr="0"/>
          <a:lstStyle xmlns:a="http://schemas.openxmlformats.org/drawingml/2006/main"/>
          <a:p xmlns:a="http://schemas.openxmlformats.org/drawingml/2006/main">
            <a:r>
              <a:rPr lang="en-US" sz="1000">
                <a:solidFill>
                  <a:schemeClr val="tx1"/>
                </a:solidFill>
                <a:latin typeface="Arial" panose="020B0604020202020204" pitchFamily="34" charset="0"/>
                <a:cs typeface="Arial" panose="020B0604020202020204" pitchFamily="34" charset="0"/>
              </a:rPr>
              <a:t>Q1 2019                 Q1</a:t>
            </a:r>
            <a:r>
              <a:rPr lang="en-US" sz="1000" baseline="0">
                <a:solidFill>
                  <a:schemeClr val="tx1"/>
                </a:solidFill>
                <a:latin typeface="Arial" panose="020B0604020202020204" pitchFamily="34" charset="0"/>
                <a:cs typeface="Arial" panose="020B0604020202020204" pitchFamily="34" charset="0"/>
              </a:rPr>
              <a:t> 2020</a:t>
            </a:r>
            <a:endParaRPr lang="en-US" sz="1000">
              <a:solidFill>
                <a:schemeClr val="tx1"/>
              </a:solidFill>
              <a:latin typeface="Arial" panose="020B0604020202020204" pitchFamily="34" charset="0"/>
              <a:cs typeface="Arial" panose="020B0604020202020204" pitchFamily="34" charset="0"/>
            </a:endParaRPr>
          </a:p>
        </cdr:txBody>
      </cdr:sp>
      <cdr:cxnSp macro="">
        <cdr:nvCxnSpPr>
          <cdr:cNvPr id="4" name="Straight Arrow Connector 3">
            <a:extLst xmlns:a="http://schemas.openxmlformats.org/drawingml/2006/main">
              <a:ext uri="{FF2B5EF4-FFF2-40B4-BE49-F238E27FC236}">
                <a16:creationId xmlns:a16="http://schemas.microsoft.com/office/drawing/2014/main" id="{92C7D780-EC9F-432E-B8AC-56789B3C5F78}"/>
              </a:ext>
            </a:extLst>
          </cdr:cNvPr>
          <cdr:cNvCxnSpPr/>
        </cdr:nvCxnSpPr>
        <cdr:spPr>
          <a:xfrm xmlns:a="http://schemas.openxmlformats.org/drawingml/2006/main">
            <a:off x="4673572" y="604492"/>
            <a:ext cx="436914" cy="0"/>
          </a:xfrm>
          <a:prstGeom xmlns:a="http://schemas.openxmlformats.org/drawingml/2006/main" prst="straightConnector1">
            <a:avLst/>
          </a:prstGeom>
          <a:ln xmlns:a="http://schemas.openxmlformats.org/drawingml/2006/main">
            <a:headEnd type="triangle"/>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grpSp>
  </cdr:relSizeAnchor>
</c:userShapes>
</file>

<file path=xl/drawings/drawing98.xml><?xml version="1.0" encoding="utf-8"?>
<xdr:wsDr xmlns:xdr="http://schemas.openxmlformats.org/drawingml/2006/spreadsheetDrawing" xmlns:a="http://schemas.openxmlformats.org/drawingml/2006/main">
  <xdr:twoCellAnchor>
    <xdr:from>
      <xdr:col>0</xdr:col>
      <xdr:colOff>53340</xdr:colOff>
      <xdr:row>1</xdr:row>
      <xdr:rowOff>137159</xdr:rowOff>
    </xdr:from>
    <xdr:to>
      <xdr:col>8</xdr:col>
      <xdr:colOff>477202</xdr:colOff>
      <xdr:row>20</xdr:row>
      <xdr:rowOff>80009</xdr:rowOff>
    </xdr:to>
    <xdr:graphicFrame macro="">
      <xdr:nvGraphicFramePr>
        <xdr:cNvPr id="2" name="Chart 8">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552449</xdr:colOff>
      <xdr:row>1</xdr:row>
      <xdr:rowOff>123825</xdr:rowOff>
    </xdr:from>
    <xdr:to>
      <xdr:col>20</xdr:col>
      <xdr:colOff>191769</xdr:colOff>
      <xdr:row>20</xdr:row>
      <xdr:rowOff>66675</xdr:rowOff>
    </xdr:to>
    <xdr:graphicFrame macro="">
      <xdr:nvGraphicFramePr>
        <xdr:cNvPr id="3" name="Chart 8">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2</xdr:row>
      <xdr:rowOff>0</xdr:rowOff>
    </xdr:from>
    <xdr:to>
      <xdr:col>31</xdr:col>
      <xdr:colOff>128588</xdr:colOff>
      <xdr:row>20</xdr:row>
      <xdr:rowOff>106680</xdr:rowOff>
    </xdr:to>
    <xdr:grpSp>
      <xdr:nvGrpSpPr>
        <xdr:cNvPr id="5" name="Group 4"/>
        <xdr:cNvGrpSpPr/>
      </xdr:nvGrpSpPr>
      <xdr:grpSpPr>
        <a:xfrm>
          <a:off x="12996863" y="338138"/>
          <a:ext cx="6081713" cy="2935605"/>
          <a:chOff x="15473362" y="338138"/>
          <a:chExt cx="6072188" cy="2941385"/>
        </a:xfrm>
      </xdr:grpSpPr>
      <xdr:graphicFrame macro="">
        <xdr:nvGraphicFramePr>
          <xdr:cNvPr id="6" name="Chart 8">
            <a:extLst>
              <a:ext uri="{FF2B5EF4-FFF2-40B4-BE49-F238E27FC236}">
                <a16:creationId xmlns:a16="http://schemas.microsoft.com/office/drawing/2014/main" id="{00000000-0008-0000-3100-000002000000}"/>
              </a:ext>
            </a:extLst>
          </xdr:cNvPr>
          <xdr:cNvGraphicFramePr>
            <a:graphicFrameLocks/>
          </xdr:cNvGraphicFramePr>
        </xdr:nvGraphicFramePr>
        <xdr:xfrm>
          <a:off x="15492412" y="338138"/>
          <a:ext cx="5960222" cy="294138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xdr:cNvGraphicFramePr>
            <a:graphicFrameLocks/>
          </xdr:cNvGraphicFramePr>
        </xdr:nvGraphicFramePr>
        <xdr:xfrm>
          <a:off x="15473362" y="533400"/>
          <a:ext cx="6072188" cy="231933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99.xml><?xml version="1.0" encoding="utf-8"?>
<c:userShapes xmlns:c="http://schemas.openxmlformats.org/drawingml/2006/chart">
  <cdr:relSizeAnchor xmlns:cdr="http://schemas.openxmlformats.org/drawingml/2006/chartDrawing">
    <cdr:from>
      <cdr:x>0.40301</cdr:x>
      <cdr:y>0.95101</cdr:y>
    </cdr:from>
    <cdr:to>
      <cdr:x>0.68897</cdr:x>
      <cdr:y>1</cdr:y>
    </cdr:to>
    <cdr:sp macro="" textlink="">
      <cdr:nvSpPr>
        <cdr:cNvPr id="5" name="Text Box 1036"/>
        <cdr:cNvSpPr txBox="1">
          <a:spLocks xmlns:a="http://schemas.openxmlformats.org/drawingml/2006/main" noChangeArrowheads="1"/>
        </cdr:cNvSpPr>
      </cdr:nvSpPr>
      <cdr:spPr bwMode="auto">
        <a:xfrm xmlns:a="http://schemas.openxmlformats.org/drawingml/2006/main">
          <a:off x="2547320" y="2884170"/>
          <a:ext cx="1807510" cy="1485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cdr:spPr>
      <cdr:txBody>
        <a:bodyPr xmlns:a="http://schemas.openxmlformats.org/drawingml/2006/main" wrap="square" lIns="18288" tIns="0" rIns="18288"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Commercial Operation Year</a:t>
          </a:r>
        </a:p>
      </cdr:txBody>
    </cdr:sp>
  </cdr:relSizeAnchor>
  <cdr:relSizeAnchor xmlns:cdr="http://schemas.openxmlformats.org/drawingml/2006/chartDrawing">
    <cdr:from>
      <cdr:x>0</cdr:x>
      <cdr:y>0</cdr:y>
    </cdr:from>
    <cdr:to>
      <cdr:x>0.3117</cdr:x>
      <cdr:y>0.06348</cdr:y>
    </cdr:to>
    <cdr:sp macro="" textlink="">
      <cdr:nvSpPr>
        <cdr:cNvPr id="2" name="TextBox 1"/>
        <cdr:cNvSpPr txBox="1"/>
      </cdr:nvSpPr>
      <cdr:spPr>
        <a:xfrm xmlns:a="http://schemas.openxmlformats.org/drawingml/2006/main">
          <a:off x="0" y="0"/>
          <a:ext cx="1852612" cy="185737"/>
        </a:xfrm>
        <a:prstGeom xmlns:a="http://schemas.openxmlformats.org/drawingml/2006/main" prst="rect">
          <a:avLst/>
        </a:prstGeom>
      </cdr:spPr>
      <cdr:txBody>
        <a:bodyPr xmlns:a="http://schemas.openxmlformats.org/drawingml/2006/main" vertOverflow="clip" vert="horz" wrap="square" lIns="18288" tIns="18288" rIns="18288" bIns="18288" rtlCol="0"/>
        <a:lstStyle xmlns:a="http://schemas.openxmlformats.org/drawingml/2006/main"/>
        <a:p xmlns:a="http://schemas.openxmlformats.org/drawingml/2006/main">
          <a:r>
            <a:rPr lang="en-US" sz="1000" b="0">
              <a:latin typeface="Arial" panose="020B0604020202020204" pitchFamily="34" charset="0"/>
              <a:cs typeface="Arial" panose="020B0604020202020204" pitchFamily="34" charset="0"/>
            </a:rPr>
            <a:t>Average LCOE (2019 $/MWh)</a:t>
          </a:r>
        </a:p>
      </cdr:txBody>
    </cdr:sp>
  </cdr:relSizeAnchor>
</c:userShapes>
</file>

<file path=xl/drawings/drawing100.xml><?xml version="1.0" encoding="utf-8"?>
<c:userShapes xmlns:c="http://schemas.openxmlformats.org/drawingml/2006/chart">
  <cdr:relSizeAnchor xmlns:cdr="http://schemas.openxmlformats.org/drawingml/2006/chartDrawing">
    <cdr:from>
      <cdr:x>0.40301</cdr:x>
      <cdr:y>0.95101</cdr:y>
    </cdr:from>
    <cdr:to>
      <cdr:x>0.68897</cdr:x>
      <cdr:y>1</cdr:y>
    </cdr:to>
    <cdr:sp macro="" textlink="">
      <cdr:nvSpPr>
        <cdr:cNvPr id="5" name="Text Box 1036"/>
        <cdr:cNvSpPr txBox="1">
          <a:spLocks xmlns:a="http://schemas.openxmlformats.org/drawingml/2006/main" noChangeArrowheads="1"/>
        </cdr:cNvSpPr>
      </cdr:nvSpPr>
      <cdr:spPr bwMode="auto">
        <a:xfrm xmlns:a="http://schemas.openxmlformats.org/drawingml/2006/main">
          <a:off x="2547320" y="2884170"/>
          <a:ext cx="1807510" cy="1485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cdr:spPr>
      <cdr:txBody>
        <a:bodyPr xmlns:a="http://schemas.openxmlformats.org/drawingml/2006/main" wrap="square" lIns="18288" tIns="0" rIns="18288"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Commercial Operation Year</a:t>
          </a:r>
        </a:p>
      </cdr:txBody>
    </cdr:sp>
  </cdr:relSizeAnchor>
  <cdr:relSizeAnchor xmlns:cdr="http://schemas.openxmlformats.org/drawingml/2006/chartDrawing">
    <cdr:from>
      <cdr:x>0</cdr:x>
      <cdr:y>0</cdr:y>
    </cdr:from>
    <cdr:to>
      <cdr:x>0.3117</cdr:x>
      <cdr:y>0.06348</cdr:y>
    </cdr:to>
    <cdr:sp macro="" textlink="">
      <cdr:nvSpPr>
        <cdr:cNvPr id="2" name="TextBox 1"/>
        <cdr:cNvSpPr txBox="1"/>
      </cdr:nvSpPr>
      <cdr:spPr>
        <a:xfrm xmlns:a="http://schemas.openxmlformats.org/drawingml/2006/main">
          <a:off x="0" y="0"/>
          <a:ext cx="1852612" cy="185737"/>
        </a:xfrm>
        <a:prstGeom xmlns:a="http://schemas.openxmlformats.org/drawingml/2006/main" prst="rect">
          <a:avLst/>
        </a:prstGeom>
      </cdr:spPr>
      <cdr:txBody>
        <a:bodyPr xmlns:a="http://schemas.openxmlformats.org/drawingml/2006/main" vertOverflow="clip" vert="horz" wrap="square" lIns="18288" tIns="18288" rIns="18288" bIns="18288" rtlCol="0"/>
        <a:lstStyle xmlns:a="http://schemas.openxmlformats.org/drawingml/2006/main"/>
        <a:p xmlns:a="http://schemas.openxmlformats.org/drawingml/2006/main">
          <a:r>
            <a:rPr lang="en-US" sz="1000" b="0">
              <a:latin typeface="Arial" panose="020B0604020202020204" pitchFamily="34" charset="0"/>
              <a:cs typeface="Arial" panose="020B0604020202020204" pitchFamily="34" charset="0"/>
            </a:rPr>
            <a:t>Average LCOE (2019 $/MWh)</a:t>
          </a:r>
        </a:p>
      </cdr:txBody>
    </cdr:sp>
  </cdr:relSizeAnchor>
</c:userShapes>
</file>

<file path=xl/drawings/drawing101.xml><?xml version="1.0" encoding="utf-8"?>
<c:userShapes xmlns:c="http://schemas.openxmlformats.org/drawingml/2006/chart">
  <cdr:relSizeAnchor xmlns:cdr="http://schemas.openxmlformats.org/drawingml/2006/chartDrawing">
    <cdr:from>
      <cdr:x>0.40301</cdr:x>
      <cdr:y>0.95101</cdr:y>
    </cdr:from>
    <cdr:to>
      <cdr:x>0.68897</cdr:x>
      <cdr:y>1</cdr:y>
    </cdr:to>
    <cdr:sp macro="" textlink="">
      <cdr:nvSpPr>
        <cdr:cNvPr id="5" name="Text Box 1036"/>
        <cdr:cNvSpPr txBox="1">
          <a:spLocks xmlns:a="http://schemas.openxmlformats.org/drawingml/2006/main" noChangeArrowheads="1"/>
        </cdr:cNvSpPr>
      </cdr:nvSpPr>
      <cdr:spPr bwMode="auto">
        <a:xfrm xmlns:a="http://schemas.openxmlformats.org/drawingml/2006/main">
          <a:off x="2547320" y="2884170"/>
          <a:ext cx="1807510" cy="1485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cdr:spPr>
      <cdr:txBody>
        <a:bodyPr xmlns:a="http://schemas.openxmlformats.org/drawingml/2006/main" wrap="square" lIns="18288" tIns="0" rIns="18288"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Commercial Operation Year</a:t>
          </a:r>
        </a:p>
      </cdr:txBody>
    </cdr:sp>
  </cdr:relSizeAnchor>
  <cdr:relSizeAnchor xmlns:cdr="http://schemas.openxmlformats.org/drawingml/2006/chartDrawing">
    <cdr:from>
      <cdr:x>0</cdr:x>
      <cdr:y>0</cdr:y>
    </cdr:from>
    <cdr:to>
      <cdr:x>0.50017</cdr:x>
      <cdr:y>0.06265</cdr:y>
    </cdr:to>
    <cdr:sp macro="" textlink="">
      <cdr:nvSpPr>
        <cdr:cNvPr id="2" name="TextBox 1"/>
        <cdr:cNvSpPr txBox="1"/>
      </cdr:nvSpPr>
      <cdr:spPr>
        <a:xfrm xmlns:a="http://schemas.openxmlformats.org/drawingml/2006/main">
          <a:off x="0" y="0"/>
          <a:ext cx="2962395" cy="200025"/>
        </a:xfrm>
        <a:prstGeom xmlns:a="http://schemas.openxmlformats.org/drawingml/2006/main" prst="rect">
          <a:avLst/>
        </a:prstGeom>
      </cdr:spPr>
      <cdr:txBody>
        <a:bodyPr xmlns:a="http://schemas.openxmlformats.org/drawingml/2006/main" vertOverflow="clip" vert="horz" wrap="square" lIns="18288" tIns="18288" rIns="18288" bIns="18288" rtlCol="0"/>
        <a:lstStyle xmlns:a="http://schemas.openxmlformats.org/drawingml/2006/main"/>
        <a:p xmlns:a="http://schemas.openxmlformats.org/drawingml/2006/main">
          <a:r>
            <a:rPr lang="en-US" sz="1000" b="0">
              <a:latin typeface="Arial" panose="020B0604020202020204" pitchFamily="34" charset="0"/>
              <a:cs typeface="Arial" panose="020B0604020202020204" pitchFamily="34" charset="0"/>
            </a:rPr>
            <a:t>Average and Project-level</a:t>
          </a:r>
          <a:r>
            <a:rPr lang="en-US" sz="1000" b="0" baseline="0">
              <a:latin typeface="Arial" panose="020B0604020202020204" pitchFamily="34" charset="0"/>
              <a:cs typeface="Arial" panose="020B0604020202020204" pitchFamily="34" charset="0"/>
            </a:rPr>
            <a:t> </a:t>
          </a:r>
          <a:r>
            <a:rPr lang="en-US" sz="1000" b="0">
              <a:latin typeface="Arial" panose="020B0604020202020204" pitchFamily="34" charset="0"/>
              <a:cs typeface="Arial" panose="020B0604020202020204" pitchFamily="34" charset="0"/>
            </a:rPr>
            <a:t>LCOE (2019 $/MWh)</a:t>
          </a:r>
        </a:p>
      </cdr:txBody>
    </cdr:sp>
  </cdr:relSizeAnchor>
</c:userShapes>
</file>

<file path=xl/drawings/drawing102.xml><?xml version="1.0" encoding="utf-8"?>
<c:userShapes xmlns:c="http://schemas.openxmlformats.org/drawingml/2006/chart">
  <cdr:relSizeAnchor xmlns:cdr="http://schemas.openxmlformats.org/drawingml/2006/chartDrawing">
    <cdr:from>
      <cdr:x>0.25725</cdr:x>
      <cdr:y>0.08214</cdr:y>
    </cdr:from>
    <cdr:to>
      <cdr:x>0.35686</cdr:x>
      <cdr:y>0.15811</cdr:y>
    </cdr:to>
    <cdr:sp macro="" textlink="">
      <cdr:nvSpPr>
        <cdr:cNvPr id="2" name="TextBox 1"/>
        <cdr:cNvSpPr txBox="1"/>
      </cdr:nvSpPr>
      <cdr:spPr>
        <a:xfrm xmlns:a="http://schemas.openxmlformats.org/drawingml/2006/main">
          <a:off x="1562100" y="190500"/>
          <a:ext cx="604837" cy="176213"/>
        </a:xfrm>
        <a:prstGeom xmlns:a="http://schemas.openxmlformats.org/drawingml/2006/main" prst="rect">
          <a:avLst/>
        </a:prstGeom>
      </cdr:spPr>
      <cdr:txBody>
        <a:bodyPr xmlns:a="http://schemas.openxmlformats.org/drawingml/2006/main" vertOverflow="clip" wrap="square" lIns="18288" rIns="18288" rtlCol="0" anchor="ctr" anchorCtr="1"/>
        <a:lstStyle xmlns:a="http://schemas.openxmlformats.org/drawingml/2006/main"/>
        <a:p xmlns:a="http://schemas.openxmlformats.org/drawingml/2006/main">
          <a:r>
            <a:rPr lang="en-US" sz="1000">
              <a:solidFill>
                <a:schemeClr val="tx1">
                  <a:lumMod val="75000"/>
                  <a:lumOff val="25000"/>
                </a:schemeClr>
              </a:solidFill>
              <a:latin typeface="Arial" panose="020B0604020202020204" pitchFamily="34" charset="0"/>
              <a:cs typeface="Arial" panose="020B0604020202020204" pitchFamily="34" charset="0"/>
            </a:rPr>
            <a:t>100 MW</a:t>
          </a:r>
        </a:p>
      </cdr:txBody>
    </cdr:sp>
  </cdr:relSizeAnchor>
  <cdr:relSizeAnchor xmlns:cdr="http://schemas.openxmlformats.org/drawingml/2006/chartDrawing">
    <cdr:from>
      <cdr:x>0.35216</cdr:x>
      <cdr:y>0.11499</cdr:y>
    </cdr:from>
    <cdr:to>
      <cdr:x>0.37961</cdr:x>
      <cdr:y>0.13758</cdr:y>
    </cdr:to>
    <cdr:cxnSp macro="">
      <cdr:nvCxnSpPr>
        <cdr:cNvPr id="4" name="Straight Arrow Connector 3"/>
        <cdr:cNvCxnSpPr/>
      </cdr:nvCxnSpPr>
      <cdr:spPr>
        <a:xfrm xmlns:a="http://schemas.openxmlformats.org/drawingml/2006/main">
          <a:off x="2138363" y="266700"/>
          <a:ext cx="166688" cy="52388"/>
        </a:xfrm>
        <a:prstGeom xmlns:a="http://schemas.openxmlformats.org/drawingml/2006/main" prst="straightConnector1">
          <a:avLst/>
        </a:prstGeom>
        <a:ln xmlns:a="http://schemas.openxmlformats.org/drawingml/2006/main">
          <a:solidFill>
            <a:schemeClr val="tx1">
              <a:lumMod val="75000"/>
              <a:lumOff val="25000"/>
            </a:schemeClr>
          </a:solidFill>
          <a:tailEnd type="stealth" w="sm"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3.xml><?xml version="1.0" encoding="utf-8"?>
<xdr:wsDr xmlns:xdr="http://schemas.openxmlformats.org/drawingml/2006/spreadsheetDrawing" xmlns:a="http://schemas.openxmlformats.org/drawingml/2006/main">
  <xdr:twoCellAnchor>
    <xdr:from>
      <xdr:col>10</xdr:col>
      <xdr:colOff>40005</xdr:colOff>
      <xdr:row>2</xdr:row>
      <xdr:rowOff>8255</xdr:rowOff>
    </xdr:from>
    <xdr:to>
      <xdr:col>20</xdr:col>
      <xdr:colOff>78105</xdr:colOff>
      <xdr:row>20</xdr:row>
      <xdr:rowOff>122555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40004</xdr:colOff>
      <xdr:row>1</xdr:row>
      <xdr:rowOff>140335</xdr:rowOff>
    </xdr:from>
    <xdr:to>
      <xdr:col>8</xdr:col>
      <xdr:colOff>158115</xdr:colOff>
      <xdr:row>20</xdr:row>
      <xdr:rowOff>87669</xdr:rowOff>
    </xdr:to>
    <xdr:grpSp>
      <xdr:nvGrpSpPr>
        <xdr:cNvPr id="17" name="Group 16"/>
        <xdr:cNvGrpSpPr/>
      </xdr:nvGrpSpPr>
      <xdr:grpSpPr>
        <a:xfrm>
          <a:off x="40004" y="323215"/>
          <a:ext cx="6579871" cy="2944534"/>
          <a:chOff x="9524" y="381000"/>
          <a:chExt cx="6572251" cy="3206154"/>
        </a:xfrm>
      </xdr:grpSpPr>
      <xdr:graphicFrame macro="">
        <xdr:nvGraphicFramePr>
          <xdr:cNvPr id="3" name="Chart 2">
            <a:extLst>
              <a:ext uri="{FF2B5EF4-FFF2-40B4-BE49-F238E27FC236}">
                <a16:creationId xmlns:a16="http://schemas.microsoft.com/office/drawing/2014/main" id="{00000000-0008-0000-3200-000005000000}"/>
              </a:ext>
            </a:extLst>
          </xdr:cNvPr>
          <xdr:cNvGraphicFramePr/>
        </xdr:nvGraphicFramePr>
        <xdr:xfrm>
          <a:off x="9524" y="381000"/>
          <a:ext cx="6572251" cy="318710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0000000-0008-0000-3200-000006000000}"/>
              </a:ext>
            </a:extLst>
          </xdr:cNvPr>
          <xdr:cNvGraphicFramePr>
            <a:graphicFrameLocks/>
          </xdr:cNvGraphicFramePr>
        </xdr:nvGraphicFramePr>
        <xdr:xfrm>
          <a:off x="1294777" y="400052"/>
          <a:ext cx="581649" cy="316801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0000000-0008-0000-3200-000007000000}"/>
              </a:ext>
            </a:extLst>
          </xdr:cNvPr>
          <xdr:cNvGraphicFramePr>
            <a:graphicFrameLocks/>
          </xdr:cNvGraphicFramePr>
        </xdr:nvGraphicFramePr>
        <xdr:xfrm>
          <a:off x="1878945" y="390485"/>
          <a:ext cx="607081" cy="318710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00000000-0008-0000-3200-000008000000}"/>
              </a:ext>
            </a:extLst>
          </xdr:cNvPr>
          <xdr:cNvGraphicFramePr>
            <a:graphicFrameLocks/>
          </xdr:cNvGraphicFramePr>
        </xdr:nvGraphicFramePr>
        <xdr:xfrm>
          <a:off x="2501272" y="390525"/>
          <a:ext cx="622929" cy="318710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00000000-0008-0000-3200-000009000000}"/>
              </a:ext>
            </a:extLst>
          </xdr:cNvPr>
          <xdr:cNvGraphicFramePr>
            <a:graphicFrameLocks/>
          </xdr:cNvGraphicFramePr>
        </xdr:nvGraphicFramePr>
        <xdr:xfrm>
          <a:off x="3133067" y="400050"/>
          <a:ext cx="657884" cy="318710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00000000-0008-0000-3200-000009000000}"/>
              </a:ext>
            </a:extLst>
          </xdr:cNvPr>
          <xdr:cNvGraphicFramePr>
            <a:graphicFrameLocks/>
          </xdr:cNvGraphicFramePr>
        </xdr:nvGraphicFramePr>
        <xdr:xfrm>
          <a:off x="3800475" y="400050"/>
          <a:ext cx="657884" cy="3187104"/>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 name="Chart 8">
            <a:extLst>
              <a:ext uri="{FF2B5EF4-FFF2-40B4-BE49-F238E27FC236}">
                <a16:creationId xmlns:a16="http://schemas.microsoft.com/office/drawing/2014/main" id="{00000000-0008-0000-3200-000009000000}"/>
              </a:ext>
            </a:extLst>
          </xdr:cNvPr>
          <xdr:cNvGraphicFramePr>
            <a:graphicFrameLocks/>
          </xdr:cNvGraphicFramePr>
        </xdr:nvGraphicFramePr>
        <xdr:xfrm>
          <a:off x="4457700" y="400050"/>
          <a:ext cx="657884" cy="318710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 name="Chart 9">
            <a:extLst>
              <a:ext uri="{FF2B5EF4-FFF2-40B4-BE49-F238E27FC236}">
                <a16:creationId xmlns:a16="http://schemas.microsoft.com/office/drawing/2014/main" id="{00000000-0008-0000-3200-000009000000}"/>
              </a:ext>
            </a:extLst>
          </xdr:cNvPr>
          <xdr:cNvGraphicFramePr>
            <a:graphicFrameLocks/>
          </xdr:cNvGraphicFramePr>
        </xdr:nvGraphicFramePr>
        <xdr:xfrm>
          <a:off x="5124450" y="400050"/>
          <a:ext cx="657884" cy="318710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 name="Chart 10">
            <a:extLst>
              <a:ext uri="{FF2B5EF4-FFF2-40B4-BE49-F238E27FC236}">
                <a16:creationId xmlns:a16="http://schemas.microsoft.com/office/drawing/2014/main" id="{00000000-0008-0000-3200-000009000000}"/>
              </a:ext>
            </a:extLst>
          </xdr:cNvPr>
          <xdr:cNvGraphicFramePr>
            <a:graphicFrameLocks/>
          </xdr:cNvGraphicFramePr>
        </xdr:nvGraphicFramePr>
        <xdr:xfrm>
          <a:off x="5791200" y="400050"/>
          <a:ext cx="657884" cy="318710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6" name="TextBox 15"/>
          <xdr:cNvSpPr txBox="1"/>
        </xdr:nvSpPr>
        <xdr:spPr>
          <a:xfrm rot="16200000">
            <a:off x="-899064" y="1740182"/>
            <a:ext cx="2101918" cy="239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solidFill>
                  <a:sysClr val="windowText" lastClr="000000"/>
                </a:solidFill>
                <a:latin typeface="Arial" panose="020B0604020202020204" pitchFamily="34" charset="0"/>
                <a:cs typeface="Arial" panose="020B0604020202020204" pitchFamily="34" charset="0"/>
              </a:rPr>
              <a:t>Average</a:t>
            </a:r>
            <a:r>
              <a:rPr lang="en-US" sz="1000" baseline="0">
                <a:solidFill>
                  <a:sysClr val="windowText" lastClr="000000"/>
                </a:solidFill>
                <a:latin typeface="Arial" panose="020B0604020202020204" pitchFamily="34" charset="0"/>
                <a:cs typeface="Arial" panose="020B0604020202020204" pitchFamily="34" charset="0"/>
              </a:rPr>
              <a:t> LCOE (2019 $/MWh)</a:t>
            </a:r>
            <a:endParaRPr lang="en-US" sz="1000">
              <a:solidFill>
                <a:sysClr val="windowText" lastClr="000000"/>
              </a:solidFill>
              <a:latin typeface="Arial" panose="020B0604020202020204" pitchFamily="34" charset="0"/>
              <a:cs typeface="Arial" panose="020B0604020202020204" pitchFamily="34" charset="0"/>
            </a:endParaRPr>
          </a:p>
        </xdr:txBody>
      </xdr:sp>
    </xdr:grpSp>
    <xdr:clientData/>
  </xdr:twoCellAnchor>
</xdr:wsDr>
</file>

<file path=xl/drawings/drawing104.xml><?xml version="1.0" encoding="utf-8"?>
<c:userShapes xmlns:c="http://schemas.openxmlformats.org/drawingml/2006/chart">
  <cdr:relSizeAnchor xmlns:cdr="http://schemas.openxmlformats.org/drawingml/2006/chartDrawing">
    <cdr:from>
      <cdr:x>0.00481</cdr:x>
      <cdr:y>0</cdr:y>
    </cdr:from>
    <cdr:to>
      <cdr:x>0.3125</cdr:x>
      <cdr:y>0.09226</cdr:y>
    </cdr:to>
    <cdr:sp macro="" textlink="">
      <cdr:nvSpPr>
        <cdr:cNvPr id="2" name="TextBox 1"/>
        <cdr:cNvSpPr txBox="1"/>
      </cdr:nvSpPr>
      <cdr:spPr>
        <a:xfrm xmlns:a="http://schemas.openxmlformats.org/drawingml/2006/main">
          <a:off x="28575" y="0"/>
          <a:ext cx="1828800" cy="295275"/>
        </a:xfrm>
        <a:prstGeom xmlns:a="http://schemas.openxmlformats.org/drawingml/2006/main" prst="rect">
          <a:avLst/>
        </a:prstGeom>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a:solidFill>
                <a:schemeClr val="tx1"/>
              </a:solidFill>
              <a:latin typeface="Arial" panose="020B0604020202020204" pitchFamily="34" charset="0"/>
              <a:cs typeface="Arial" panose="020B0604020202020204" pitchFamily="34" charset="0"/>
            </a:rPr>
            <a:t>Average</a:t>
          </a:r>
          <a:r>
            <a:rPr lang="en-US" sz="1000" baseline="0">
              <a:solidFill>
                <a:schemeClr val="tx1"/>
              </a:solidFill>
              <a:latin typeface="Arial" panose="020B0604020202020204" pitchFamily="34" charset="0"/>
              <a:cs typeface="Arial" panose="020B0604020202020204" pitchFamily="34" charset="0"/>
            </a:rPr>
            <a:t> LCOE (2019 $/MWh)</a:t>
          </a:r>
          <a:endParaRPr lang="en-US" sz="100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0.88814</cdr:x>
      <cdr:y>0.23759</cdr:y>
    </cdr:from>
    <cdr:to>
      <cdr:x>0.99968</cdr:x>
      <cdr:y>0.30161</cdr:y>
    </cdr:to>
    <cdr:sp macro="" textlink="">
      <cdr:nvSpPr>
        <cdr:cNvPr id="3" name="TextBox 1"/>
        <cdr:cNvSpPr txBox="1"/>
      </cdr:nvSpPr>
      <cdr:spPr>
        <a:xfrm xmlns:a="http://schemas.openxmlformats.org/drawingml/2006/main">
          <a:off x="5278764" y="760398"/>
          <a:ext cx="662949" cy="204890"/>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1">
                  <a:lumMod val="60000"/>
                  <a:lumOff val="40000"/>
                </a:schemeClr>
              </a:solidFill>
              <a:latin typeface="Arial" panose="020B0604020202020204" pitchFamily="34" charset="0"/>
              <a:cs typeface="Arial" panose="020B0604020202020204" pitchFamily="34" charset="0"/>
            </a:rPr>
            <a:t>ISO-NE</a:t>
          </a:r>
        </a:p>
      </cdr:txBody>
    </cdr:sp>
  </cdr:relSizeAnchor>
  <cdr:relSizeAnchor xmlns:cdr="http://schemas.openxmlformats.org/drawingml/2006/chartDrawing">
    <cdr:from>
      <cdr:x>0.06239</cdr:x>
      <cdr:y>0.43552</cdr:y>
    </cdr:from>
    <cdr:to>
      <cdr:x>0.16923</cdr:x>
      <cdr:y>0.50084</cdr:y>
    </cdr:to>
    <cdr:sp macro="" textlink="">
      <cdr:nvSpPr>
        <cdr:cNvPr id="7" name="TextBox 1"/>
        <cdr:cNvSpPr txBox="1"/>
      </cdr:nvSpPr>
      <cdr:spPr>
        <a:xfrm xmlns:a="http://schemas.openxmlformats.org/drawingml/2006/main">
          <a:off x="370850" y="1393843"/>
          <a:ext cx="635014" cy="209050"/>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6">
                  <a:lumMod val="60000"/>
                  <a:lumOff val="40000"/>
                </a:schemeClr>
              </a:solidFill>
              <a:latin typeface="Arial" panose="020B0604020202020204" pitchFamily="34" charset="0"/>
              <a:cs typeface="Arial" panose="020B0604020202020204" pitchFamily="34" charset="0"/>
            </a:rPr>
            <a:t>PJM</a:t>
          </a:r>
        </a:p>
      </cdr:txBody>
    </cdr:sp>
  </cdr:relSizeAnchor>
  <cdr:relSizeAnchor xmlns:cdr="http://schemas.openxmlformats.org/drawingml/2006/chartDrawing">
    <cdr:from>
      <cdr:x>0.0624</cdr:x>
      <cdr:y>0.55642</cdr:y>
    </cdr:from>
    <cdr:to>
      <cdr:x>0.17394</cdr:x>
      <cdr:y>0.62044</cdr:y>
    </cdr:to>
    <cdr:sp macro="" textlink="">
      <cdr:nvSpPr>
        <cdr:cNvPr id="8" name="TextBox 1"/>
        <cdr:cNvSpPr txBox="1"/>
      </cdr:nvSpPr>
      <cdr:spPr>
        <a:xfrm xmlns:a="http://schemas.openxmlformats.org/drawingml/2006/main">
          <a:off x="370856" y="1628143"/>
          <a:ext cx="662949" cy="187327"/>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75000"/>
                </a:schemeClr>
              </a:solidFill>
              <a:latin typeface="Arial" panose="020B0604020202020204" pitchFamily="34" charset="0"/>
              <a:cs typeface="Arial" panose="020B0604020202020204" pitchFamily="34" charset="0"/>
            </a:rPr>
            <a:t>MISO</a:t>
          </a:r>
        </a:p>
      </cdr:txBody>
    </cdr:sp>
  </cdr:relSizeAnchor>
  <cdr:relSizeAnchor xmlns:cdr="http://schemas.openxmlformats.org/drawingml/2006/chartDrawing">
    <cdr:from>
      <cdr:x>0.88526</cdr:x>
      <cdr:y>0.60813</cdr:y>
    </cdr:from>
    <cdr:to>
      <cdr:x>0.99808</cdr:x>
      <cdr:y>0.72163</cdr:y>
    </cdr:to>
    <cdr:sp macro="" textlink="">
      <cdr:nvSpPr>
        <cdr:cNvPr id="9" name="TextBox 1"/>
        <cdr:cNvSpPr txBox="1"/>
      </cdr:nvSpPr>
      <cdr:spPr>
        <a:xfrm xmlns:a="http://schemas.openxmlformats.org/drawingml/2006/main">
          <a:off x="5261602" y="1946271"/>
          <a:ext cx="670557" cy="363246"/>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solidFill>
                <a:schemeClr val="accent2">
                  <a:lumMod val="60000"/>
                  <a:lumOff val="40000"/>
                </a:schemeClr>
              </a:solidFill>
              <a:latin typeface="Arial" panose="020B0604020202020204" pitchFamily="34" charset="0"/>
              <a:cs typeface="Arial" panose="020B0604020202020204" pitchFamily="34" charset="0"/>
            </a:rPr>
            <a:t>West (non-ISO)</a:t>
          </a:r>
        </a:p>
      </cdr:txBody>
    </cdr:sp>
  </cdr:relSizeAnchor>
  <cdr:relSizeAnchor xmlns:cdr="http://schemas.openxmlformats.org/drawingml/2006/chartDrawing">
    <cdr:from>
      <cdr:x>0.06624</cdr:x>
      <cdr:y>0.66672</cdr:y>
    </cdr:from>
    <cdr:to>
      <cdr:x>0.17116</cdr:x>
      <cdr:y>0.72944</cdr:y>
    </cdr:to>
    <cdr:sp macro="" textlink="">
      <cdr:nvSpPr>
        <cdr:cNvPr id="10" name="TextBox 1"/>
        <cdr:cNvSpPr txBox="1"/>
      </cdr:nvSpPr>
      <cdr:spPr>
        <a:xfrm xmlns:a="http://schemas.openxmlformats.org/drawingml/2006/main">
          <a:off x="393704" y="2133783"/>
          <a:ext cx="623603" cy="200729"/>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bg2">
                  <a:lumMod val="50000"/>
                </a:schemeClr>
              </a:solidFill>
              <a:latin typeface="Arial" panose="020B0604020202020204" pitchFamily="34" charset="0"/>
              <a:cs typeface="Arial" panose="020B0604020202020204" pitchFamily="34" charset="0"/>
            </a:rPr>
            <a:t>SPP</a:t>
          </a:r>
        </a:p>
      </cdr:txBody>
    </cdr:sp>
  </cdr:relSizeAnchor>
  <cdr:relSizeAnchor xmlns:cdr="http://schemas.openxmlformats.org/drawingml/2006/chartDrawing">
    <cdr:from>
      <cdr:x>0.89391</cdr:x>
      <cdr:y>0.73034</cdr:y>
    </cdr:from>
    <cdr:to>
      <cdr:x>0.98685</cdr:x>
      <cdr:y>0.79176</cdr:y>
    </cdr:to>
    <cdr:sp macro="" textlink="">
      <cdr:nvSpPr>
        <cdr:cNvPr id="11" name="TextBox 1"/>
        <cdr:cNvSpPr txBox="1"/>
      </cdr:nvSpPr>
      <cdr:spPr>
        <a:xfrm xmlns:a="http://schemas.openxmlformats.org/drawingml/2006/main">
          <a:off x="5313059" y="2337388"/>
          <a:ext cx="552398" cy="196568"/>
        </a:xfrm>
        <a:prstGeom xmlns:a="http://schemas.openxmlformats.org/drawingml/2006/main" prst="rect">
          <a:avLst/>
        </a:prstGeom>
      </cdr:spPr>
      <cdr:txBody>
        <a:bodyPr xmlns:a="http://schemas.openxmlformats.org/drawingml/2006/main" wrap="square" lIns="45720" rIns="45720"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tx1">
                  <a:lumMod val="75000"/>
                  <a:lumOff val="25000"/>
                </a:schemeClr>
              </a:solidFill>
              <a:latin typeface="Arial" panose="020B0604020202020204" pitchFamily="34" charset="0"/>
              <a:cs typeface="Arial" panose="020B0604020202020204" pitchFamily="34" charset="0"/>
            </a:rPr>
            <a:t>ERCOT</a:t>
          </a:r>
        </a:p>
      </cdr:txBody>
    </cdr:sp>
  </cdr:relSizeAnchor>
</c:userShapes>
</file>

<file path=xl/drawings/drawing105.xml><?xml version="1.0" encoding="utf-8"?>
<c:userShapes xmlns:c="http://schemas.openxmlformats.org/drawingml/2006/chart">
  <cdr:relSizeAnchor xmlns:cdr="http://schemas.openxmlformats.org/drawingml/2006/chartDrawing">
    <cdr:from>
      <cdr:x>0.10225</cdr:x>
      <cdr:y>0.00595</cdr:y>
    </cdr:from>
    <cdr:to>
      <cdr:x>0.19416</cdr:x>
      <cdr:y>0.13988</cdr:y>
    </cdr:to>
    <cdr:sp macro="" textlink="">
      <cdr:nvSpPr>
        <cdr:cNvPr id="2" name="TextBox 1"/>
        <cdr:cNvSpPr txBox="1"/>
      </cdr:nvSpPr>
      <cdr:spPr>
        <a:xfrm xmlns:a="http://schemas.openxmlformats.org/drawingml/2006/main">
          <a:off x="672014" y="18963"/>
          <a:ext cx="604055" cy="4268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tx1">
                  <a:lumMod val="75000"/>
                  <a:lumOff val="25000"/>
                </a:schemeClr>
              </a:solidFill>
              <a:latin typeface="Arial" panose="020B0604020202020204" pitchFamily="34" charset="0"/>
              <a:cs typeface="Arial" panose="020B0604020202020204" pitchFamily="34" charset="0"/>
            </a:rPr>
            <a:t>National</a:t>
          </a:r>
        </a:p>
        <a:p xmlns:a="http://schemas.openxmlformats.org/drawingml/2006/main">
          <a:pPr algn="ctr"/>
          <a:r>
            <a:rPr lang="en-US" sz="1000" b="0">
              <a:solidFill>
                <a:schemeClr val="tx1">
                  <a:lumMod val="75000"/>
                  <a:lumOff val="25000"/>
                </a:schemeClr>
              </a:solidFill>
              <a:latin typeface="Arial" panose="020B0604020202020204" pitchFamily="34" charset="0"/>
              <a:cs typeface="Arial" panose="020B0604020202020204" pitchFamily="34" charset="0"/>
            </a:rPr>
            <a:t>$35/MWh</a:t>
          </a:r>
        </a:p>
      </cdr:txBody>
    </cdr:sp>
  </cdr:relSizeAnchor>
  <cdr:relSizeAnchor xmlns:cdr="http://schemas.openxmlformats.org/drawingml/2006/chartDrawing">
    <cdr:from>
      <cdr:x>0.00076</cdr:x>
      <cdr:y>0.03287</cdr:y>
    </cdr:from>
    <cdr:to>
      <cdr:x>0.0971</cdr:x>
      <cdr:y>0.12253</cdr:y>
    </cdr:to>
    <cdr:sp macro="" textlink="">
      <cdr:nvSpPr>
        <cdr:cNvPr id="3" name="TextBox 2"/>
        <cdr:cNvSpPr txBox="1"/>
      </cdr:nvSpPr>
      <cdr:spPr>
        <a:xfrm xmlns:a="http://schemas.openxmlformats.org/drawingml/2006/main">
          <a:off x="5019" y="104776"/>
          <a:ext cx="633157" cy="2857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a:solidFill>
                <a:schemeClr val="tx2"/>
              </a:solidFill>
              <a:latin typeface="Arial" panose="020B0604020202020204" pitchFamily="34" charset="0"/>
              <a:cs typeface="Arial" panose="020B0604020202020204" pitchFamily="34" charset="0"/>
            </a:rPr>
            <a:t>2019 Avg</a:t>
          </a:r>
          <a:r>
            <a:rPr lang="en-US" sz="1000" baseline="0">
              <a:solidFill>
                <a:schemeClr val="tx2"/>
              </a:solidFill>
              <a:latin typeface="Arial" panose="020B0604020202020204" pitchFamily="34" charset="0"/>
              <a:cs typeface="Arial" panose="020B0604020202020204" pitchFamily="34" charset="0"/>
            </a:rPr>
            <a:t> </a:t>
          </a:r>
          <a:r>
            <a:rPr lang="en-US" sz="1000">
              <a:solidFill>
                <a:schemeClr val="tx2"/>
              </a:solidFill>
              <a:latin typeface="Arial" panose="020B0604020202020204" pitchFamily="34" charset="0"/>
              <a:cs typeface="Arial" panose="020B0604020202020204" pitchFamily="34" charset="0"/>
            </a:rPr>
            <a:t>=</a:t>
          </a:r>
        </a:p>
      </cdr:txBody>
    </cdr:sp>
  </cdr:relSizeAnchor>
</c:userShapes>
</file>

<file path=xl/drawings/drawing106.xml><?xml version="1.0" encoding="utf-8"?>
<c:userShapes xmlns:c="http://schemas.openxmlformats.org/drawingml/2006/chart">
  <cdr:relSizeAnchor xmlns:cdr="http://schemas.openxmlformats.org/drawingml/2006/chartDrawing">
    <cdr:from>
      <cdr:x>0.07692</cdr:x>
      <cdr:y>0</cdr:y>
    </cdr:from>
    <cdr:to>
      <cdr:x>0.96581</cdr:x>
      <cdr:y>0.13393</cdr:y>
    </cdr:to>
    <cdr:sp macro="" textlink="">
      <cdr:nvSpPr>
        <cdr:cNvPr id="2" name="TextBox 1"/>
        <cdr:cNvSpPr txBox="1"/>
      </cdr:nvSpPr>
      <cdr:spPr>
        <a:xfrm xmlns:a="http://schemas.openxmlformats.org/drawingml/2006/main">
          <a:off x="85724" y="0"/>
          <a:ext cx="990600" cy="42862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tx1">
                  <a:lumMod val="50000"/>
                  <a:lumOff val="50000"/>
                </a:schemeClr>
              </a:solidFill>
              <a:latin typeface="Arial" panose="020B0604020202020204" pitchFamily="34" charset="0"/>
              <a:cs typeface="Arial" panose="020B0604020202020204" pitchFamily="34" charset="0"/>
            </a:rPr>
            <a:t>ERCOT</a:t>
          </a:r>
        </a:p>
        <a:p xmlns:a="http://schemas.openxmlformats.org/drawingml/2006/main">
          <a:pPr algn="ctr"/>
          <a:r>
            <a:rPr lang="en-US" sz="1000" b="0">
              <a:solidFill>
                <a:schemeClr val="tx1">
                  <a:lumMod val="50000"/>
                  <a:lumOff val="50000"/>
                </a:schemeClr>
              </a:solidFill>
              <a:latin typeface="Arial" panose="020B0604020202020204" pitchFamily="34" charset="0"/>
              <a:cs typeface="Arial" panose="020B0604020202020204" pitchFamily="34" charset="0"/>
            </a:rPr>
            <a:t>$32/MWh</a:t>
          </a:r>
        </a:p>
      </cdr:txBody>
    </cdr:sp>
  </cdr:relSizeAnchor>
</c:userShapes>
</file>

<file path=xl/drawings/drawing107.xml><?xml version="1.0" encoding="utf-8"?>
<c:userShapes xmlns:c="http://schemas.openxmlformats.org/drawingml/2006/chart">
  <cdr:relSizeAnchor xmlns:cdr="http://schemas.openxmlformats.org/drawingml/2006/chartDrawing">
    <cdr:from>
      <cdr:x>0.07692</cdr:x>
      <cdr:y>0.003</cdr:y>
    </cdr:from>
    <cdr:to>
      <cdr:x>0.96581</cdr:x>
      <cdr:y>0.14867</cdr:y>
    </cdr:to>
    <cdr:sp macro="" textlink="">
      <cdr:nvSpPr>
        <cdr:cNvPr id="2" name="TextBox 1"/>
        <cdr:cNvSpPr txBox="1"/>
      </cdr:nvSpPr>
      <cdr:spPr>
        <a:xfrm xmlns:a="http://schemas.openxmlformats.org/drawingml/2006/main">
          <a:off x="46751" y="8781"/>
          <a:ext cx="540254" cy="4263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bg2">
                  <a:lumMod val="50000"/>
                </a:schemeClr>
              </a:solidFill>
              <a:latin typeface="Arial" panose="020B0604020202020204" pitchFamily="34" charset="0"/>
              <a:cs typeface="Arial" panose="020B0604020202020204" pitchFamily="34" charset="0"/>
            </a:rPr>
            <a:t>SPP</a:t>
          </a:r>
        </a:p>
        <a:p xmlns:a="http://schemas.openxmlformats.org/drawingml/2006/main">
          <a:pPr algn="ctr"/>
          <a:r>
            <a:rPr lang="en-US" sz="1000" b="0">
              <a:solidFill>
                <a:schemeClr val="bg2">
                  <a:lumMod val="50000"/>
                </a:schemeClr>
              </a:solidFill>
              <a:latin typeface="Arial" panose="020B0604020202020204" pitchFamily="34" charset="0"/>
              <a:cs typeface="Arial" panose="020B0604020202020204" pitchFamily="34" charset="0"/>
            </a:rPr>
            <a:t>$33/MWh</a:t>
          </a:r>
        </a:p>
      </cdr:txBody>
    </cdr:sp>
  </cdr:relSizeAnchor>
</c:userShapes>
</file>

<file path=xl/drawings/drawing108.xml><?xml version="1.0" encoding="utf-8"?>
<c:userShapes xmlns:c="http://schemas.openxmlformats.org/drawingml/2006/chart">
  <cdr:relSizeAnchor xmlns:cdr="http://schemas.openxmlformats.org/drawingml/2006/chartDrawing">
    <cdr:from>
      <cdr:x>0.07692</cdr:x>
      <cdr:y>0.00299</cdr:y>
    </cdr:from>
    <cdr:to>
      <cdr:x>0.96581</cdr:x>
      <cdr:y>0.13449</cdr:y>
    </cdr:to>
    <cdr:sp macro="" textlink="">
      <cdr:nvSpPr>
        <cdr:cNvPr id="2" name="TextBox 1"/>
        <cdr:cNvSpPr txBox="1"/>
      </cdr:nvSpPr>
      <cdr:spPr>
        <a:xfrm xmlns:a="http://schemas.openxmlformats.org/drawingml/2006/main">
          <a:off x="47916" y="9525"/>
          <a:ext cx="553715" cy="4191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3">
                  <a:lumMod val="75000"/>
                </a:schemeClr>
              </a:solidFill>
              <a:latin typeface="Arial" panose="020B0604020202020204" pitchFamily="34" charset="0"/>
              <a:cs typeface="Arial" panose="020B0604020202020204" pitchFamily="34" charset="0"/>
            </a:rPr>
            <a:t>MISO</a:t>
          </a:r>
        </a:p>
        <a:p xmlns:a="http://schemas.openxmlformats.org/drawingml/2006/main">
          <a:pPr algn="ctr"/>
          <a:r>
            <a:rPr lang="en-US" sz="1000" b="0">
              <a:solidFill>
                <a:schemeClr val="accent3">
                  <a:lumMod val="75000"/>
                </a:schemeClr>
              </a:solidFill>
              <a:latin typeface="Arial" panose="020B0604020202020204" pitchFamily="34" charset="0"/>
              <a:cs typeface="Arial" panose="020B0604020202020204" pitchFamily="34" charset="0"/>
            </a:rPr>
            <a:t>$36/MWh</a:t>
          </a:r>
        </a:p>
      </cdr:txBody>
    </cdr:sp>
  </cdr:relSizeAnchor>
</c:userShapes>
</file>

<file path=xl/drawings/drawing109.xml><?xml version="1.0" encoding="utf-8"?>
<c:userShapes xmlns:c="http://schemas.openxmlformats.org/drawingml/2006/chart">
  <cdr:relSizeAnchor xmlns:cdr="http://schemas.openxmlformats.org/drawingml/2006/chartDrawing">
    <cdr:from>
      <cdr:x>0.11111</cdr:x>
      <cdr:y>0.00299</cdr:y>
    </cdr:from>
    <cdr:to>
      <cdr:x>1</cdr:x>
      <cdr:y>0.15031</cdr:y>
    </cdr:to>
    <cdr:sp macro="" textlink="">
      <cdr:nvSpPr>
        <cdr:cNvPr id="2" name="TextBox 1"/>
        <cdr:cNvSpPr txBox="1"/>
      </cdr:nvSpPr>
      <cdr:spPr>
        <a:xfrm xmlns:a="http://schemas.openxmlformats.org/drawingml/2006/main">
          <a:off x="73097" y="9525"/>
          <a:ext cx="584787" cy="4695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2">
                  <a:lumMod val="60000"/>
                  <a:lumOff val="40000"/>
                </a:schemeClr>
              </a:solidFill>
              <a:latin typeface="Arial" panose="020B0604020202020204" pitchFamily="34" charset="0"/>
              <a:cs typeface="Arial" panose="020B0604020202020204" pitchFamily="34" charset="0"/>
            </a:rPr>
            <a:t>West</a:t>
          </a:r>
        </a:p>
        <a:p xmlns:a="http://schemas.openxmlformats.org/drawingml/2006/main">
          <a:pPr algn="ctr"/>
          <a:r>
            <a:rPr lang="en-US" sz="1000" b="0">
              <a:solidFill>
                <a:schemeClr val="accent2">
                  <a:lumMod val="60000"/>
                  <a:lumOff val="40000"/>
                </a:schemeClr>
              </a:solidFill>
              <a:latin typeface="Arial" panose="020B0604020202020204" pitchFamily="34" charset="0"/>
              <a:cs typeface="Arial" panose="020B0604020202020204" pitchFamily="34" charset="0"/>
            </a:rPr>
            <a:t>$37/MWh</a:t>
          </a:r>
        </a:p>
      </cdr:txBody>
    </cdr:sp>
  </cdr:relSizeAnchor>
</c:userShapes>
</file>

<file path=xl/drawings/drawing110.xml><?xml version="1.0" encoding="utf-8"?>
<c:userShapes xmlns:c="http://schemas.openxmlformats.org/drawingml/2006/chart">
  <cdr:relSizeAnchor xmlns:cdr="http://schemas.openxmlformats.org/drawingml/2006/chartDrawing">
    <cdr:from>
      <cdr:x>0.11111</cdr:x>
      <cdr:y>0.00299</cdr:y>
    </cdr:from>
    <cdr:to>
      <cdr:x>1</cdr:x>
      <cdr:y>0.15031</cdr:y>
    </cdr:to>
    <cdr:sp macro="" textlink="">
      <cdr:nvSpPr>
        <cdr:cNvPr id="2" name="TextBox 1"/>
        <cdr:cNvSpPr txBox="1"/>
      </cdr:nvSpPr>
      <cdr:spPr>
        <a:xfrm xmlns:a="http://schemas.openxmlformats.org/drawingml/2006/main">
          <a:off x="73097" y="9525"/>
          <a:ext cx="584787" cy="4695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6"/>
              </a:solidFill>
              <a:latin typeface="Arial" panose="020B0604020202020204" pitchFamily="34" charset="0"/>
              <a:cs typeface="Arial" panose="020B0604020202020204" pitchFamily="34" charset="0"/>
            </a:rPr>
            <a:t>PJM</a:t>
          </a:r>
        </a:p>
        <a:p xmlns:a="http://schemas.openxmlformats.org/drawingml/2006/main">
          <a:pPr algn="ctr"/>
          <a:r>
            <a:rPr lang="en-US" sz="1000" b="0">
              <a:solidFill>
                <a:schemeClr val="accent6"/>
              </a:solidFill>
              <a:latin typeface="Arial" panose="020B0604020202020204" pitchFamily="34" charset="0"/>
              <a:cs typeface="Arial" panose="020B0604020202020204" pitchFamily="34" charset="0"/>
            </a:rPr>
            <a:t>$44/MWh</a:t>
          </a:r>
        </a:p>
      </cdr:txBody>
    </cdr:sp>
  </cdr:relSizeAnchor>
</c:userShapes>
</file>

<file path=xl/drawings/drawing111.xml><?xml version="1.0" encoding="utf-8"?>
<c:userShapes xmlns:c="http://schemas.openxmlformats.org/drawingml/2006/chart">
  <cdr:relSizeAnchor xmlns:cdr="http://schemas.openxmlformats.org/drawingml/2006/chartDrawing">
    <cdr:from>
      <cdr:x>0.11111</cdr:x>
      <cdr:y>0.00299</cdr:y>
    </cdr:from>
    <cdr:to>
      <cdr:x>1</cdr:x>
      <cdr:y>0.15031</cdr:y>
    </cdr:to>
    <cdr:sp macro="" textlink="">
      <cdr:nvSpPr>
        <cdr:cNvPr id="2" name="TextBox 1"/>
        <cdr:cNvSpPr txBox="1"/>
      </cdr:nvSpPr>
      <cdr:spPr>
        <a:xfrm xmlns:a="http://schemas.openxmlformats.org/drawingml/2006/main">
          <a:off x="73097" y="9525"/>
          <a:ext cx="584787" cy="4695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1">
                  <a:lumMod val="60000"/>
                  <a:lumOff val="40000"/>
                </a:schemeClr>
              </a:solidFill>
              <a:latin typeface="Arial" panose="020B0604020202020204" pitchFamily="34" charset="0"/>
              <a:cs typeface="Arial" panose="020B0604020202020204" pitchFamily="34" charset="0"/>
            </a:rPr>
            <a:t>ISO-NE</a:t>
          </a:r>
        </a:p>
        <a:p xmlns:a="http://schemas.openxmlformats.org/drawingml/2006/main">
          <a:pPr algn="ctr"/>
          <a:r>
            <a:rPr lang="en-US" sz="1000" b="0">
              <a:solidFill>
                <a:schemeClr val="accent1">
                  <a:lumMod val="60000"/>
                  <a:lumOff val="40000"/>
                </a:schemeClr>
              </a:solidFill>
              <a:latin typeface="Arial" panose="020B0604020202020204" pitchFamily="34" charset="0"/>
              <a:cs typeface="Arial" panose="020B0604020202020204" pitchFamily="34" charset="0"/>
            </a:rPr>
            <a:t>$76/MWh</a:t>
          </a:r>
        </a:p>
      </cdr:txBody>
    </cdr:sp>
  </cdr:relSizeAnchor>
</c:userShapes>
</file>

<file path=xl/drawings/drawing112.xml><?xml version="1.0" encoding="utf-8"?>
<c:userShapes xmlns:c="http://schemas.openxmlformats.org/drawingml/2006/chart">
  <cdr:relSizeAnchor xmlns:cdr="http://schemas.openxmlformats.org/drawingml/2006/chartDrawing">
    <cdr:from>
      <cdr:x>0.11111</cdr:x>
      <cdr:y>0.00299</cdr:y>
    </cdr:from>
    <cdr:to>
      <cdr:x>1</cdr:x>
      <cdr:y>0.15031</cdr:y>
    </cdr:to>
    <cdr:sp macro="" textlink="">
      <cdr:nvSpPr>
        <cdr:cNvPr id="2" name="TextBox 1"/>
        <cdr:cNvSpPr txBox="1"/>
      </cdr:nvSpPr>
      <cdr:spPr>
        <a:xfrm xmlns:a="http://schemas.openxmlformats.org/drawingml/2006/main">
          <a:off x="73097" y="9525"/>
          <a:ext cx="584787" cy="4695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4"/>
              </a:solidFill>
              <a:latin typeface="Arial" panose="020B0604020202020204" pitchFamily="34" charset="0"/>
              <a:cs typeface="Arial" panose="020B0604020202020204" pitchFamily="34" charset="0"/>
            </a:rPr>
            <a:t>CAISO</a:t>
          </a:r>
        </a:p>
        <a:p xmlns:a="http://schemas.openxmlformats.org/drawingml/2006/main">
          <a:pPr algn="ctr"/>
          <a:r>
            <a:rPr lang="en-US" sz="1000" b="0">
              <a:solidFill>
                <a:schemeClr val="accent4"/>
              </a:solidFill>
              <a:latin typeface="Arial" panose="020B0604020202020204" pitchFamily="34" charset="0"/>
              <a:cs typeface="Arial" panose="020B0604020202020204" pitchFamily="34" charset="0"/>
            </a:rPr>
            <a:t>no</a:t>
          </a:r>
          <a:r>
            <a:rPr lang="en-US" sz="1000" b="0" baseline="0">
              <a:solidFill>
                <a:schemeClr val="accent4"/>
              </a:solidFill>
              <a:latin typeface="Arial" panose="020B0604020202020204" pitchFamily="34" charset="0"/>
              <a:cs typeface="Arial" panose="020B0604020202020204" pitchFamily="34" charset="0"/>
            </a:rPr>
            <a:t> data</a:t>
          </a:r>
          <a:endParaRPr lang="en-US" sz="1000" b="0">
            <a:solidFill>
              <a:schemeClr val="accent4"/>
            </a:solidFill>
            <a:latin typeface="Arial" panose="020B0604020202020204" pitchFamily="34" charset="0"/>
            <a:cs typeface="Arial" panose="020B0604020202020204" pitchFamily="34" charset="0"/>
          </a:endParaRPr>
        </a:p>
      </cdr:txBody>
    </cdr:sp>
  </cdr:relSizeAnchor>
</c:userShapes>
</file>

<file path=xl/drawings/drawing113.xml><?xml version="1.0" encoding="utf-8"?>
<c:userShapes xmlns:c="http://schemas.openxmlformats.org/drawingml/2006/chart">
  <cdr:relSizeAnchor xmlns:cdr="http://schemas.openxmlformats.org/drawingml/2006/chartDrawing">
    <cdr:from>
      <cdr:x>0.11111</cdr:x>
      <cdr:y>0.00299</cdr:y>
    </cdr:from>
    <cdr:to>
      <cdr:x>1</cdr:x>
      <cdr:y>0.15031</cdr:y>
    </cdr:to>
    <cdr:sp macro="" textlink="">
      <cdr:nvSpPr>
        <cdr:cNvPr id="2" name="TextBox 1"/>
        <cdr:cNvSpPr txBox="1"/>
      </cdr:nvSpPr>
      <cdr:spPr>
        <a:xfrm xmlns:a="http://schemas.openxmlformats.org/drawingml/2006/main">
          <a:off x="73097" y="9529"/>
          <a:ext cx="584787" cy="4695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000" b="1">
              <a:solidFill>
                <a:schemeClr val="accent5"/>
              </a:solidFill>
              <a:latin typeface="Arial" panose="020B0604020202020204" pitchFamily="34" charset="0"/>
              <a:cs typeface="Arial" panose="020B0604020202020204" pitchFamily="34" charset="0"/>
            </a:rPr>
            <a:t>NYISO</a:t>
          </a:r>
        </a:p>
        <a:p xmlns:a="http://schemas.openxmlformats.org/drawingml/2006/main">
          <a:pPr algn="ctr"/>
          <a:r>
            <a:rPr lang="en-US" sz="1000" b="0">
              <a:solidFill>
                <a:schemeClr val="accent5"/>
              </a:solidFill>
              <a:latin typeface="Arial" panose="020B0604020202020204" pitchFamily="34" charset="0"/>
              <a:cs typeface="Arial" panose="020B0604020202020204" pitchFamily="34" charset="0"/>
            </a:rPr>
            <a:t>no</a:t>
          </a:r>
          <a:r>
            <a:rPr lang="en-US" sz="1000" b="0" baseline="0">
              <a:solidFill>
                <a:schemeClr val="accent5"/>
              </a:solidFill>
              <a:latin typeface="Arial" panose="020B0604020202020204" pitchFamily="34" charset="0"/>
              <a:cs typeface="Arial" panose="020B0604020202020204" pitchFamily="34" charset="0"/>
            </a:rPr>
            <a:t> data</a:t>
          </a:r>
          <a:endParaRPr lang="en-US" sz="1000" b="0">
            <a:solidFill>
              <a:schemeClr val="accent5"/>
            </a:solidFill>
            <a:latin typeface="Arial" panose="020B0604020202020204" pitchFamily="34" charset="0"/>
            <a:cs typeface="Arial" panose="020B0604020202020204" pitchFamily="34" charset="0"/>
          </a:endParaRPr>
        </a:p>
      </cdr:txBody>
    </cdr:sp>
  </cdr:relSizeAnchor>
</c:userShapes>
</file>

<file path=xl/drawings/drawing114.xml><?xml version="1.0" encoding="utf-8"?>
<xdr:wsDr xmlns:xdr="http://schemas.openxmlformats.org/drawingml/2006/spreadsheetDrawing" xmlns:a="http://schemas.openxmlformats.org/drawingml/2006/main">
  <xdr:twoCellAnchor>
    <xdr:from>
      <xdr:col>0</xdr:col>
      <xdr:colOff>40640</xdr:colOff>
      <xdr:row>2</xdr:row>
      <xdr:rowOff>20320</xdr:rowOff>
    </xdr:from>
    <xdr:to>
      <xdr:col>9</xdr:col>
      <xdr:colOff>386080</xdr:colOff>
      <xdr:row>19</xdr:row>
      <xdr:rowOff>111760</xdr:rowOff>
    </xdr:to>
    <xdr:grpSp>
      <xdr:nvGrpSpPr>
        <xdr:cNvPr id="2" name="Group 1">
          <a:extLst>
            <a:ext uri="{FF2B5EF4-FFF2-40B4-BE49-F238E27FC236}">
              <a16:creationId xmlns:a16="http://schemas.microsoft.com/office/drawing/2014/main" id="{00000000-0008-0000-3400-000002000000}"/>
            </a:ext>
          </a:extLst>
        </xdr:cNvPr>
        <xdr:cNvGrpSpPr/>
      </xdr:nvGrpSpPr>
      <xdr:grpSpPr>
        <a:xfrm>
          <a:off x="40640" y="386080"/>
          <a:ext cx="5902960" cy="3200400"/>
          <a:chOff x="7315200" y="5791200"/>
          <a:chExt cx="5891590" cy="3180230"/>
        </a:xfrm>
        <a:solidFill>
          <a:sysClr val="window" lastClr="FFFFFF"/>
        </a:solidFill>
      </xdr:grpSpPr>
      <xdr:graphicFrame macro="">
        <xdr:nvGraphicFramePr>
          <xdr:cNvPr id="3" name="Chart 4">
            <a:extLst>
              <a:ext uri="{FF2B5EF4-FFF2-40B4-BE49-F238E27FC236}">
                <a16:creationId xmlns:a16="http://schemas.microsoft.com/office/drawing/2014/main" id="{00000000-0008-0000-3400-000003000000}"/>
              </a:ext>
            </a:extLst>
          </xdr:cNvPr>
          <xdr:cNvGraphicFramePr>
            <a:graphicFrameLocks/>
          </xdr:cNvGraphicFramePr>
        </xdr:nvGraphicFramePr>
        <xdr:xfrm>
          <a:off x="9397174" y="5815256"/>
          <a:ext cx="1920240" cy="315617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1">
            <a:extLst>
              <a:ext uri="{FF2B5EF4-FFF2-40B4-BE49-F238E27FC236}">
                <a16:creationId xmlns:a16="http://schemas.microsoft.com/office/drawing/2014/main" id="{00000000-0008-0000-3400-000004000000}"/>
              </a:ext>
            </a:extLst>
          </xdr:cNvPr>
          <xdr:cNvGraphicFramePr>
            <a:graphicFrameLocks/>
          </xdr:cNvGraphicFramePr>
        </xdr:nvGraphicFramePr>
        <xdr:xfrm>
          <a:off x="7315200" y="5791200"/>
          <a:ext cx="2103120" cy="315617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00000000-0008-0000-3400-000005000000}"/>
              </a:ext>
            </a:extLst>
          </xdr:cNvPr>
          <xdr:cNvGraphicFramePr>
            <a:graphicFrameLocks/>
          </xdr:cNvGraphicFramePr>
        </xdr:nvGraphicFramePr>
        <xdr:xfrm>
          <a:off x="11286550" y="5791200"/>
          <a:ext cx="1920240" cy="315617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115.xml><?xml version="1.0" encoding="utf-8"?>
<c:userShapes xmlns:c="http://schemas.openxmlformats.org/drawingml/2006/chart">
  <cdr:relSizeAnchor xmlns:cdr="http://schemas.openxmlformats.org/drawingml/2006/chartDrawing">
    <cdr:from>
      <cdr:x>0.02394</cdr:x>
      <cdr:y>0.19393</cdr:y>
    </cdr:from>
    <cdr:to>
      <cdr:x>0.1045</cdr:x>
      <cdr:y>0.75294</cdr:y>
    </cdr:to>
    <cdr:sp macro="" textlink="">
      <cdr:nvSpPr>
        <cdr:cNvPr id="10241" name="Text Box 1"/>
        <cdr:cNvSpPr txBox="1">
          <a:spLocks xmlns:a="http://schemas.openxmlformats.org/drawingml/2006/main" noChangeArrowheads="1"/>
        </cdr:cNvSpPr>
      </cdr:nvSpPr>
      <cdr:spPr bwMode="auto">
        <a:xfrm xmlns:a="http://schemas.openxmlformats.org/drawingml/2006/main">
          <a:off x="50800" y="615956"/>
          <a:ext cx="170923" cy="177552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vert="vert270" wrap="square" lIns="0" tIns="0" rIns="0" bIns="0" anchor="t" upright="1"/>
        <a:lstStyle xmlns:a="http://schemas.openxmlformats.org/drawingml/2006/main"/>
        <a:p xmlns:a="http://schemas.openxmlformats.org/drawingml/2006/main">
          <a:pPr algn="ctr" rtl="0"/>
          <a:r>
            <a:rPr lang="en-US" sz="1000" b="0" i="0" baseline="0">
              <a:latin typeface="Arial" panose="020B0604020202020204" pitchFamily="34" charset="0"/>
              <a:ea typeface="+mn-ea"/>
              <a:cs typeface="Arial" panose="020B0604020202020204" pitchFamily="34" charset="0"/>
            </a:rPr>
            <a:t>2019 $/MWh</a:t>
          </a:r>
          <a:endParaRPr lang="en-US" sz="1000" b="0">
            <a:latin typeface="Arial" panose="020B0604020202020204" pitchFamily="34" charset="0"/>
            <a:cs typeface="Arial" panose="020B0604020202020204" pitchFamily="34" charset="0"/>
          </a:endParaRPr>
        </a:p>
      </cdr:txBody>
    </cdr:sp>
  </cdr:relSizeAnchor>
</c:userShapes>
</file>

<file path=xl/drawings/drawing116.xml><?xml version="1.0" encoding="utf-8"?>
<xdr:wsDr xmlns:xdr="http://schemas.openxmlformats.org/drawingml/2006/spreadsheetDrawing" xmlns:a="http://schemas.openxmlformats.org/drawingml/2006/main">
  <xdr:twoCellAnchor>
    <xdr:from>
      <xdr:col>0</xdr:col>
      <xdr:colOff>10160</xdr:colOff>
      <xdr:row>1</xdr:row>
      <xdr:rowOff>160655</xdr:rowOff>
    </xdr:from>
    <xdr:to>
      <xdr:col>7</xdr:col>
      <xdr:colOff>402589</xdr:colOff>
      <xdr:row>20</xdr:row>
      <xdr:rowOff>111762</xdr:rowOff>
    </xdr:to>
    <xdr:grpSp>
      <xdr:nvGrpSpPr>
        <xdr:cNvPr id="2" name="Group 1">
          <a:extLst>
            <a:ext uri="{FF2B5EF4-FFF2-40B4-BE49-F238E27FC236}">
              <a16:creationId xmlns:a16="http://schemas.microsoft.com/office/drawing/2014/main" id="{00000000-0008-0000-3500-000002000000}"/>
            </a:ext>
          </a:extLst>
        </xdr:cNvPr>
        <xdr:cNvGrpSpPr/>
      </xdr:nvGrpSpPr>
      <xdr:grpSpPr>
        <a:xfrm>
          <a:off x="10160" y="339725"/>
          <a:ext cx="5939789" cy="2947037"/>
          <a:chOff x="0" y="328613"/>
          <a:chExt cx="5941692" cy="3209924"/>
        </a:xfrm>
      </xdr:grpSpPr>
      <xdr:grpSp>
        <xdr:nvGrpSpPr>
          <xdr:cNvPr id="3" name="Group 2">
            <a:extLst>
              <a:ext uri="{FF2B5EF4-FFF2-40B4-BE49-F238E27FC236}">
                <a16:creationId xmlns:a16="http://schemas.microsoft.com/office/drawing/2014/main" id="{00000000-0008-0000-3500-000003000000}"/>
              </a:ext>
            </a:extLst>
          </xdr:cNvPr>
          <xdr:cNvGrpSpPr/>
        </xdr:nvGrpSpPr>
        <xdr:grpSpPr>
          <a:xfrm>
            <a:off x="0" y="328613"/>
            <a:ext cx="5941692" cy="3209924"/>
            <a:chOff x="15335249" y="3951439"/>
            <a:chExt cx="6059283" cy="3158077"/>
          </a:xfrm>
          <a:solidFill>
            <a:schemeClr val="bg1"/>
          </a:solidFill>
        </xdr:grpSpPr>
        <xdr:graphicFrame macro="">
          <xdr:nvGraphicFramePr>
            <xdr:cNvPr id="7" name="Chart 6">
              <a:extLst>
                <a:ext uri="{FF2B5EF4-FFF2-40B4-BE49-F238E27FC236}">
                  <a16:creationId xmlns:a16="http://schemas.microsoft.com/office/drawing/2014/main" id="{00000000-0008-0000-3500-000007000000}"/>
                </a:ext>
              </a:extLst>
            </xdr:cNvPr>
            <xdr:cNvGraphicFramePr>
              <a:graphicFrameLocks/>
            </xdr:cNvGraphicFramePr>
          </xdr:nvGraphicFramePr>
          <xdr:xfrm>
            <a:off x="15335249" y="4000556"/>
            <a:ext cx="6059283" cy="31089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00000000-0008-0000-3500-000008000000}"/>
                </a:ext>
              </a:extLst>
            </xdr:cNvPr>
            <xdr:cNvGraphicFramePr>
              <a:graphicFrameLocks/>
            </xdr:cNvGraphicFramePr>
          </xdr:nvGraphicFramePr>
          <xdr:xfrm>
            <a:off x="15442064" y="3951439"/>
            <a:ext cx="5797106" cy="3148704"/>
          </xdr:xfrm>
          <a:graphic>
            <a:graphicData uri="http://schemas.openxmlformats.org/drawingml/2006/chart">
              <c:chart xmlns:c="http://schemas.openxmlformats.org/drawingml/2006/chart" xmlns:r="http://schemas.openxmlformats.org/officeDocument/2006/relationships" r:id="rId2"/>
            </a:graphicData>
          </a:graphic>
        </xdr:graphicFrame>
      </xdr:grpSp>
      <xdr:cxnSp macro="">
        <xdr:nvCxnSpPr>
          <xdr:cNvPr id="4" name="Straight Connector 3">
            <a:extLst>
              <a:ext uri="{FF2B5EF4-FFF2-40B4-BE49-F238E27FC236}">
                <a16:creationId xmlns:a16="http://schemas.microsoft.com/office/drawing/2014/main" id="{00000000-0008-0000-3500-000004000000}"/>
              </a:ext>
            </a:extLst>
          </xdr:cNvPr>
          <xdr:cNvCxnSpPr/>
        </xdr:nvCxnSpPr>
        <xdr:spPr>
          <a:xfrm flipH="1" flipV="1">
            <a:off x="4662746" y="1742845"/>
            <a:ext cx="844997" cy="92811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00000000-0008-0000-3500-000005000000}"/>
              </a:ext>
            </a:extLst>
          </xdr:cNvPr>
          <xdr:cNvCxnSpPr/>
        </xdr:nvCxnSpPr>
        <xdr:spPr>
          <a:xfrm flipH="1">
            <a:off x="1303339" y="2692597"/>
            <a:ext cx="218501" cy="120848"/>
          </a:xfrm>
          <a:prstGeom prst="line">
            <a:avLst/>
          </a:prstGeom>
          <a:ln w="63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5">
            <a:extLst>
              <a:ext uri="{FF2B5EF4-FFF2-40B4-BE49-F238E27FC236}">
                <a16:creationId xmlns:a16="http://schemas.microsoft.com/office/drawing/2014/main" id="{00000000-0008-0000-3500-000006000000}"/>
              </a:ext>
            </a:extLst>
          </xdr:cNvPr>
          <xdr:cNvCxnSpPr/>
        </xdr:nvCxnSpPr>
        <xdr:spPr>
          <a:xfrm flipH="1">
            <a:off x="1690508" y="842368"/>
            <a:ext cx="230001" cy="208359"/>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17.xml><?xml version="1.0" encoding="utf-8"?>
<c:userShapes xmlns:c="http://schemas.openxmlformats.org/drawingml/2006/chart">
  <cdr:relSizeAnchor xmlns:cdr="http://schemas.openxmlformats.org/drawingml/2006/chartDrawing">
    <cdr:from>
      <cdr:x>0</cdr:x>
      <cdr:y>0</cdr:y>
    </cdr:from>
    <cdr:to>
      <cdr:x>0.45237</cdr:x>
      <cdr:y>0.05183</cdr:y>
    </cdr:to>
    <cdr:sp macro="" textlink="">
      <cdr:nvSpPr>
        <cdr:cNvPr id="299009" name="Text Box 1"/>
        <cdr:cNvSpPr txBox="1">
          <a:spLocks xmlns:a="http://schemas.openxmlformats.org/drawingml/2006/main" noChangeArrowheads="1"/>
        </cdr:cNvSpPr>
      </cdr:nvSpPr>
      <cdr:spPr bwMode="auto">
        <a:xfrm xmlns:a="http://schemas.openxmlformats.org/drawingml/2006/main">
          <a:off x="0" y="0"/>
          <a:ext cx="2644140" cy="14975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vert="horz" wrap="square" lIns="18288" tIns="18288" rIns="18288" bIns="18288"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Levelized PPA and Gas Price (2019 $/MWh)</a:t>
          </a:r>
          <a:endParaRPr lang="en-US" sz="1000" b="0">
            <a:latin typeface="Arial" panose="020B0604020202020204" pitchFamily="34" charset="0"/>
            <a:cs typeface="Arial" panose="020B0604020202020204" pitchFamily="34" charset="0"/>
          </a:endParaRPr>
        </a:p>
      </cdr:txBody>
    </cdr:sp>
  </cdr:relSizeAnchor>
</c:userShapes>
</file>

<file path=xl/drawings/drawing118.xml><?xml version="1.0" encoding="utf-8"?>
<c:userShapes xmlns:c="http://schemas.openxmlformats.org/drawingml/2006/chart">
  <cdr:relSizeAnchor xmlns:cdr="http://schemas.openxmlformats.org/drawingml/2006/chartDrawing">
    <cdr:from>
      <cdr:x>0.5547</cdr:x>
      <cdr:y>0.3709</cdr:y>
    </cdr:from>
    <cdr:to>
      <cdr:x>0.99671</cdr:x>
      <cdr:y>0.43272</cdr:y>
    </cdr:to>
    <cdr:sp macro="" textlink="">
      <cdr:nvSpPr>
        <cdr:cNvPr id="7" name="TextBox 1"/>
        <cdr:cNvSpPr txBox="1"/>
      </cdr:nvSpPr>
      <cdr:spPr>
        <a:xfrm xmlns:a="http://schemas.openxmlformats.org/drawingml/2006/main">
          <a:off x="3213247" y="1051560"/>
          <a:ext cx="2560456" cy="175260"/>
        </a:xfrm>
        <a:prstGeom xmlns:a="http://schemas.openxmlformats.org/drawingml/2006/main" prst="rect">
          <a:avLst/>
        </a:prstGeom>
        <a:solidFill xmlns:a="http://schemas.openxmlformats.org/drawingml/2006/main">
          <a:schemeClr val="bg1"/>
        </a:solidFill>
      </cdr:spPr>
      <cdr:txBody>
        <a:bodyPr xmlns:a="http://schemas.openxmlformats.org/drawingml/2006/main" wrap="square" lIns="27432" tIns="27432" rIns="27432" bIns="27432" rtlCol="0" anchor="ctr" anchorCtr="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000" b="0">
              <a:solidFill>
                <a:schemeClr val="tx1"/>
              </a:solidFill>
              <a:latin typeface="Arial" panose="020B0604020202020204" pitchFamily="34" charset="0"/>
              <a:cs typeface="Arial" panose="020B0604020202020204" pitchFamily="34" charset="0"/>
            </a:rPr>
            <a:t>Levelized 20-year EIA gas price projections</a:t>
          </a:r>
        </a:p>
      </cdr:txBody>
    </cdr:sp>
  </cdr:relSizeAnchor>
  <cdr:relSizeAnchor xmlns:cdr="http://schemas.openxmlformats.org/drawingml/2006/chartDrawing">
    <cdr:from>
      <cdr:x>0.32875</cdr:x>
      <cdr:y>0.11871</cdr:y>
    </cdr:from>
    <cdr:to>
      <cdr:x>0.49252</cdr:x>
      <cdr:y>0.17873</cdr:y>
    </cdr:to>
    <cdr:sp macro="" textlink="">
      <cdr:nvSpPr>
        <cdr:cNvPr id="3" name="TextBox 1"/>
        <cdr:cNvSpPr txBox="1"/>
      </cdr:nvSpPr>
      <cdr:spPr>
        <a:xfrm xmlns:a="http://schemas.openxmlformats.org/drawingml/2006/main">
          <a:off x="1869415" y="379919"/>
          <a:ext cx="931266" cy="192088"/>
        </a:xfrm>
        <a:prstGeom xmlns:a="http://schemas.openxmlformats.org/drawingml/2006/main" prst="rect">
          <a:avLst/>
        </a:prstGeom>
        <a:solidFill xmlns:a="http://schemas.openxmlformats.org/drawingml/2006/main">
          <a:schemeClr val="bg1"/>
        </a:solidFill>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000" b="0">
              <a:solidFill>
                <a:srgbClr val="C89800"/>
              </a:solidFill>
              <a:latin typeface="Arial" panose="020B0604020202020204" pitchFamily="34" charset="0"/>
              <a:cs typeface="Arial" panose="020B0604020202020204" pitchFamily="34" charset="0"/>
            </a:rPr>
            <a:t>PV PPA prices</a:t>
          </a:r>
        </a:p>
      </cdr:txBody>
    </cdr:sp>
  </cdr:relSizeAnchor>
  <cdr:relSizeAnchor xmlns:cdr="http://schemas.openxmlformats.org/drawingml/2006/chartDrawing">
    <cdr:from>
      <cdr:x>0.09213</cdr:x>
      <cdr:y>0.77381</cdr:y>
    </cdr:from>
    <cdr:to>
      <cdr:x>0.29645</cdr:x>
      <cdr:y>0.84402</cdr:y>
    </cdr:to>
    <cdr:sp macro="" textlink="">
      <cdr:nvSpPr>
        <cdr:cNvPr id="4" name="TextBox 1"/>
        <cdr:cNvSpPr txBox="1"/>
      </cdr:nvSpPr>
      <cdr:spPr>
        <a:xfrm xmlns:a="http://schemas.openxmlformats.org/drawingml/2006/main">
          <a:off x="523876" y="2476500"/>
          <a:ext cx="1161893" cy="224716"/>
        </a:xfrm>
        <a:prstGeom xmlns:a="http://schemas.openxmlformats.org/drawingml/2006/main" prst="rect">
          <a:avLst/>
        </a:prstGeom>
        <a:noFill xmlns:a="http://schemas.openxmlformats.org/drawingml/2006/main"/>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000" b="0">
              <a:solidFill>
                <a:schemeClr val="tx2"/>
              </a:solidFill>
              <a:latin typeface="Arial" panose="020B0604020202020204" pitchFamily="34" charset="0"/>
              <a:cs typeface="Arial" panose="020B0604020202020204" pitchFamily="34" charset="0"/>
            </a:rPr>
            <a:t>Wind PPA prices</a:t>
          </a:r>
        </a:p>
      </cdr:txBody>
    </cdr:sp>
  </cdr:relSizeAnchor>
</c:userShapes>
</file>

<file path=xl/drawings/drawing119.xml><?xml version="1.0" encoding="utf-8"?>
<xdr:wsDr xmlns:xdr="http://schemas.openxmlformats.org/drawingml/2006/spreadsheetDrawing" xmlns:a="http://schemas.openxmlformats.org/drawingml/2006/main">
  <xdr:twoCellAnchor>
    <xdr:from>
      <xdr:col>0</xdr:col>
      <xdr:colOff>0</xdr:colOff>
      <xdr:row>1</xdr:row>
      <xdr:rowOff>171449</xdr:rowOff>
    </xdr:from>
    <xdr:to>
      <xdr:col>11</xdr:col>
      <xdr:colOff>342900</xdr:colOff>
      <xdr:row>20</xdr:row>
      <xdr:rowOff>114299</xdr:rowOff>
    </xdr:to>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0.xml><?xml version="1.0" encoding="utf-8"?>
<c:userShapes xmlns:c="http://schemas.openxmlformats.org/drawingml/2006/chart">
  <cdr:relSizeAnchor xmlns:cdr="http://schemas.openxmlformats.org/drawingml/2006/chartDrawing">
    <cdr:from>
      <cdr:x>0</cdr:x>
      <cdr:y>0</cdr:y>
    </cdr:from>
    <cdr:to>
      <cdr:x>0.13548</cdr:x>
      <cdr:y>0.0603</cdr:y>
    </cdr:to>
    <cdr:sp macro="" textlink="">
      <cdr:nvSpPr>
        <cdr:cNvPr id="2" name="TextBox 1"/>
        <cdr:cNvSpPr txBox="1"/>
      </cdr:nvSpPr>
      <cdr:spPr>
        <a:xfrm xmlns:a="http://schemas.openxmlformats.org/drawingml/2006/main">
          <a:off x="0" y="0"/>
          <a:ext cx="849630" cy="182880"/>
        </a:xfrm>
        <a:prstGeom xmlns:a="http://schemas.openxmlformats.org/drawingml/2006/main" prst="rect">
          <a:avLst/>
        </a:prstGeom>
      </cdr:spPr>
      <cdr:txBody>
        <a:bodyPr xmlns:a="http://schemas.openxmlformats.org/drawingml/2006/main" vertOverflow="clip" wrap="square" lIns="27432" tIns="27432" rIns="27432" bIns="27432" rtlCol="0" anchor="ctr" anchorCtr="1"/>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2019 $/MWh</a:t>
          </a:r>
        </a:p>
      </cdr:txBody>
    </cdr:sp>
  </cdr:relSizeAnchor>
  <cdr:relSizeAnchor xmlns:cdr="http://schemas.openxmlformats.org/drawingml/2006/chartDrawing">
    <cdr:from>
      <cdr:x>0.42115</cdr:x>
      <cdr:y>0.09245</cdr:y>
    </cdr:from>
    <cdr:to>
      <cdr:x>0.90401</cdr:x>
      <cdr:y>0.21106</cdr:y>
    </cdr:to>
    <cdr:sp macro="" textlink="">
      <cdr:nvSpPr>
        <cdr:cNvPr id="7" name="TextBox 1"/>
        <cdr:cNvSpPr txBox="1"/>
      </cdr:nvSpPr>
      <cdr:spPr>
        <a:xfrm xmlns:a="http://schemas.openxmlformats.org/drawingml/2006/main">
          <a:off x="2503170" y="270510"/>
          <a:ext cx="2869902" cy="347055"/>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1"/>
              </a:solidFill>
              <a:latin typeface="Arial" panose="020B0604020202020204" pitchFamily="34" charset="0"/>
              <a:cs typeface="Arial" panose="020B0604020202020204" pitchFamily="34" charset="0"/>
            </a:rPr>
            <a:t>Range of AEO20 natural gas fuel cost projections</a:t>
          </a:r>
        </a:p>
      </cdr:txBody>
    </cdr:sp>
  </cdr:relSizeAnchor>
  <cdr:relSizeAnchor xmlns:cdr="http://schemas.openxmlformats.org/drawingml/2006/chartDrawing">
    <cdr:from>
      <cdr:x>0.16366</cdr:x>
      <cdr:y>0.22937</cdr:y>
    </cdr:from>
    <cdr:to>
      <cdr:x>0.70827</cdr:x>
      <cdr:y>0.34656</cdr:y>
    </cdr:to>
    <cdr:sp macro="" textlink="">
      <cdr:nvSpPr>
        <cdr:cNvPr id="9" name="TextBox 1"/>
        <cdr:cNvSpPr txBox="1"/>
      </cdr:nvSpPr>
      <cdr:spPr>
        <a:xfrm xmlns:a="http://schemas.openxmlformats.org/drawingml/2006/main">
          <a:off x="970217" y="675074"/>
          <a:ext cx="3228644" cy="344917"/>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1">
                  <a:lumMod val="50000"/>
                </a:schemeClr>
              </a:solidFill>
              <a:latin typeface="Arial" panose="020B0604020202020204" pitchFamily="34" charset="0"/>
              <a:cs typeface="Arial" panose="020B0604020202020204" pitchFamily="34" charset="0"/>
            </a:rPr>
            <a:t>AEO20 reference</a:t>
          </a:r>
          <a:r>
            <a:rPr lang="en-US" sz="1000" baseline="0">
              <a:solidFill>
                <a:schemeClr val="accent1">
                  <a:lumMod val="50000"/>
                </a:schemeClr>
              </a:solidFill>
              <a:latin typeface="Arial" panose="020B0604020202020204" pitchFamily="34" charset="0"/>
              <a:cs typeface="Arial" panose="020B0604020202020204" pitchFamily="34" charset="0"/>
            </a:rPr>
            <a:t> case natural gas fuel cost projection</a:t>
          </a:r>
          <a:endParaRPr lang="en-US" sz="1000">
            <a:solidFill>
              <a:schemeClr val="accent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0.08151</cdr:x>
      <cdr:y>0.79403</cdr:y>
    </cdr:from>
    <cdr:to>
      <cdr:x>0.66603</cdr:x>
      <cdr:y>0.87853</cdr:y>
    </cdr:to>
    <cdr:sp macro="" textlink="">
      <cdr:nvSpPr>
        <cdr:cNvPr id="13" name="TextBox 1"/>
        <cdr:cNvSpPr txBox="1"/>
      </cdr:nvSpPr>
      <cdr:spPr>
        <a:xfrm xmlns:a="http://schemas.openxmlformats.org/drawingml/2006/main">
          <a:off x="484435" y="2541215"/>
          <a:ext cx="3474153" cy="270434"/>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Median</a:t>
          </a:r>
          <a:r>
            <a:rPr lang="en-US" sz="1000" baseline="0">
              <a:solidFill>
                <a:schemeClr val="accent3">
                  <a:lumMod val="50000"/>
                </a:schemeClr>
              </a:solidFill>
              <a:latin typeface="Arial" panose="020B0604020202020204" pitchFamily="34" charset="0"/>
              <a:cs typeface="Arial" panose="020B0604020202020204" pitchFamily="34" charset="0"/>
            </a:rPr>
            <a:t> wind PPA price (with 10</a:t>
          </a:r>
          <a:r>
            <a:rPr lang="en-US" sz="1000" baseline="30000">
              <a:solidFill>
                <a:schemeClr val="accent3">
                  <a:lumMod val="50000"/>
                </a:schemeClr>
              </a:solidFill>
              <a:latin typeface="Arial" panose="020B0604020202020204" pitchFamily="34" charset="0"/>
              <a:cs typeface="Arial" panose="020B0604020202020204" pitchFamily="34" charset="0"/>
            </a:rPr>
            <a:t>th</a:t>
          </a:r>
          <a:r>
            <a:rPr lang="en-US" sz="1000" baseline="0">
              <a:solidFill>
                <a:schemeClr val="accent3">
                  <a:lumMod val="50000"/>
                </a:schemeClr>
              </a:solidFill>
              <a:latin typeface="Arial" panose="020B0604020202020204" pitchFamily="34" charset="0"/>
              <a:cs typeface="Arial" panose="020B0604020202020204" pitchFamily="34" charset="0"/>
            </a:rPr>
            <a:t> and 90</a:t>
          </a:r>
          <a:r>
            <a:rPr lang="en-US" sz="1000" baseline="30000">
              <a:solidFill>
                <a:schemeClr val="accent3">
                  <a:lumMod val="50000"/>
                </a:schemeClr>
              </a:solidFill>
              <a:latin typeface="Arial" panose="020B0604020202020204" pitchFamily="34" charset="0"/>
              <a:cs typeface="Arial" panose="020B0604020202020204" pitchFamily="34" charset="0"/>
            </a:rPr>
            <a:t>th</a:t>
          </a:r>
          <a:r>
            <a:rPr lang="en-US" sz="1000" baseline="0">
              <a:solidFill>
                <a:schemeClr val="accent3">
                  <a:lumMod val="50000"/>
                </a:schemeClr>
              </a:solidFill>
              <a:latin typeface="Arial" panose="020B0604020202020204" pitchFamily="34" charset="0"/>
              <a:cs typeface="Arial" panose="020B0604020202020204" pitchFamily="34" charset="0"/>
            </a:rPr>
            <a:t> percentile range)</a:t>
          </a:r>
          <a:endParaRPr lang="en-US" sz="1000">
            <a:solidFill>
              <a:schemeClr val="accent3">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0.54547</cdr:x>
      <cdr:y>0.32524</cdr:y>
    </cdr:from>
    <cdr:to>
      <cdr:x>0.70231</cdr:x>
      <cdr:y>0.51005</cdr:y>
    </cdr:to>
    <cdr:cxnSp macro="">
      <cdr:nvCxnSpPr>
        <cdr:cNvPr id="14" name="Straight Connector 13">
          <a:extLst xmlns:a="http://schemas.openxmlformats.org/drawingml/2006/main">
            <a:ext uri="{FF2B5EF4-FFF2-40B4-BE49-F238E27FC236}">
              <a16:creationId xmlns:a16="http://schemas.microsoft.com/office/drawing/2014/main" id="{8CE9BB5C-6153-B04F-9171-35A5DDC4D8E4}"/>
            </a:ext>
          </a:extLst>
        </cdr:cNvPr>
        <cdr:cNvCxnSpPr/>
      </cdr:nvCxnSpPr>
      <cdr:spPr>
        <a:xfrm xmlns:a="http://schemas.openxmlformats.org/drawingml/2006/main">
          <a:off x="3233738" y="957262"/>
          <a:ext cx="929809" cy="543930"/>
        </a:xfrm>
        <a:prstGeom xmlns:a="http://schemas.openxmlformats.org/drawingml/2006/main" prst="line">
          <a:avLst/>
        </a:prstGeom>
        <a:ln xmlns:a="http://schemas.openxmlformats.org/drawingml/2006/main">
          <a:solidFill>
            <a:schemeClr val="accent1">
              <a:lumMod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0.78858</cdr:x>
      <cdr:y>0.19221</cdr:y>
    </cdr:from>
    <cdr:to>
      <cdr:x>0.85055</cdr:x>
      <cdr:y>0.32161</cdr:y>
    </cdr:to>
    <cdr:cxnSp macro="">
      <cdr:nvCxnSpPr>
        <cdr:cNvPr id="16" name="Straight Connector 15">
          <a:extLst xmlns:a="http://schemas.openxmlformats.org/drawingml/2006/main">
            <a:ext uri="{FF2B5EF4-FFF2-40B4-BE49-F238E27FC236}">
              <a16:creationId xmlns:a16="http://schemas.microsoft.com/office/drawing/2014/main" id="{6A337385-D8B6-DA4E-B8E3-7D31DDF34618}"/>
            </a:ext>
          </a:extLst>
        </cdr:cNvPr>
        <cdr:cNvCxnSpPr/>
      </cdr:nvCxnSpPr>
      <cdr:spPr>
        <a:xfrm xmlns:a="http://schemas.openxmlformats.org/drawingml/2006/main">
          <a:off x="4945380" y="582930"/>
          <a:ext cx="388620" cy="392430"/>
        </a:xfrm>
        <a:prstGeom xmlns:a="http://schemas.openxmlformats.org/drawingml/2006/main" prst="line">
          <a:avLst/>
        </a:prstGeom>
        <a:ln xmlns:a="http://schemas.openxmlformats.org/drawingml/2006/main">
          <a:solidFill>
            <a:schemeClr val="accent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0.31571</cdr:x>
      <cdr:y>0.70443</cdr:y>
    </cdr:from>
    <cdr:to>
      <cdr:x>0.34808</cdr:x>
      <cdr:y>0.79464</cdr:y>
    </cdr:to>
    <cdr:cxnSp macro="">
      <cdr:nvCxnSpPr>
        <cdr:cNvPr id="19" name="Straight Connector 18">
          <a:extLst xmlns:a="http://schemas.openxmlformats.org/drawingml/2006/main">
            <a:ext uri="{FF2B5EF4-FFF2-40B4-BE49-F238E27FC236}">
              <a16:creationId xmlns:a16="http://schemas.microsoft.com/office/drawing/2014/main" id="{7C6284F6-6AA0-8B4B-A26D-1A679C95D631}"/>
            </a:ext>
          </a:extLst>
        </cdr:cNvPr>
        <cdr:cNvCxnSpPr/>
      </cdr:nvCxnSpPr>
      <cdr:spPr>
        <a:xfrm xmlns:a="http://schemas.openxmlformats.org/drawingml/2006/main" flipV="1">
          <a:off x="1876425" y="2254459"/>
          <a:ext cx="192423" cy="288717"/>
        </a:xfrm>
        <a:prstGeom xmlns:a="http://schemas.openxmlformats.org/drawingml/2006/main" prst="line">
          <a:avLst/>
        </a:prstGeom>
        <a:ln xmlns:a="http://schemas.openxmlformats.org/drawingml/2006/main">
          <a:solidFill>
            <a:schemeClr val="accent3">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0.87564</cdr:x>
      <cdr:y>0.53182</cdr:y>
    </cdr:from>
    <cdr:to>
      <cdr:x>0.94853</cdr:x>
      <cdr:y>0.61812</cdr:y>
    </cdr:to>
    <cdr:sp macro="" textlink="">
      <cdr:nvSpPr>
        <cdr:cNvPr id="10" name="TextBox 1"/>
        <cdr:cNvSpPr txBox="1"/>
      </cdr:nvSpPr>
      <cdr:spPr>
        <a:xfrm xmlns:a="http://schemas.openxmlformats.org/drawingml/2006/main">
          <a:off x="5191126" y="1565275"/>
          <a:ext cx="432104" cy="254000"/>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1">
                  <a:lumMod val="75000"/>
                </a:schemeClr>
              </a:solidFill>
              <a:latin typeface="Arial" panose="020B0604020202020204" pitchFamily="34" charset="0"/>
              <a:cs typeface="Arial" panose="020B0604020202020204" pitchFamily="34" charset="0"/>
            </a:rPr>
            <a:t>Gas</a:t>
          </a:r>
        </a:p>
      </cdr:txBody>
    </cdr:sp>
  </cdr:relSizeAnchor>
  <cdr:relSizeAnchor xmlns:cdr="http://schemas.openxmlformats.org/drawingml/2006/chartDrawing">
    <cdr:from>
      <cdr:x>0.79183</cdr:x>
      <cdr:y>0.71305</cdr:y>
    </cdr:from>
    <cdr:to>
      <cdr:x>0.86471</cdr:x>
      <cdr:y>0.79935</cdr:y>
    </cdr:to>
    <cdr:sp macro="" textlink="">
      <cdr:nvSpPr>
        <cdr:cNvPr id="11" name="TextBox 1"/>
        <cdr:cNvSpPr txBox="1"/>
      </cdr:nvSpPr>
      <cdr:spPr>
        <a:xfrm xmlns:a="http://schemas.openxmlformats.org/drawingml/2006/main">
          <a:off x="4694237" y="2098675"/>
          <a:ext cx="432104" cy="254000"/>
        </a:xfrm>
        <a:prstGeom xmlns:a="http://schemas.openxmlformats.org/drawingml/2006/main" prst="rect">
          <a:avLst/>
        </a:prstGeom>
      </cdr:spPr>
      <cdr:txBody>
        <a:bodyPr xmlns:a="http://schemas.openxmlformats.org/drawingml/2006/main" wrap="square" lIns="27432" tIns="27432" rIns="27432" bIns="27432" rtlCol="0" anchor="ctr"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75000"/>
                </a:schemeClr>
              </a:solidFill>
              <a:latin typeface="Arial" panose="020B0604020202020204" pitchFamily="34" charset="0"/>
              <a:cs typeface="Arial" panose="020B0604020202020204" pitchFamily="34" charset="0"/>
            </a:rPr>
            <a:t>Wind</a:t>
          </a:r>
        </a:p>
      </cdr:txBody>
    </cdr:sp>
  </cdr:relSizeAnchor>
</c:userShapes>
</file>

<file path=xl/drawings/drawing121.xml><?xml version="1.0" encoding="utf-8"?>
<xdr:wsDr xmlns:xdr="http://schemas.openxmlformats.org/drawingml/2006/spreadsheetDrawing" xmlns:a="http://schemas.openxmlformats.org/drawingml/2006/main">
  <xdr:twoCellAnchor>
    <xdr:from>
      <xdr:col>0</xdr:col>
      <xdr:colOff>10160</xdr:colOff>
      <xdr:row>1</xdr:row>
      <xdr:rowOff>172720</xdr:rowOff>
    </xdr:from>
    <xdr:to>
      <xdr:col>9</xdr:col>
      <xdr:colOff>243840</xdr:colOff>
      <xdr:row>19</xdr:row>
      <xdr:rowOff>81280</xdr:rowOff>
    </xdr:to>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2.xml><?xml version="1.0" encoding="utf-8"?>
<c:userShapes xmlns:c="http://schemas.openxmlformats.org/drawingml/2006/chart">
  <cdr:relSizeAnchor xmlns:cdr="http://schemas.openxmlformats.org/drawingml/2006/chartDrawing">
    <cdr:from>
      <cdr:x>0</cdr:x>
      <cdr:y>0</cdr:y>
    </cdr:from>
    <cdr:to>
      <cdr:x>0.07308</cdr:x>
      <cdr:y>0.95362</cdr:y>
    </cdr:to>
    <cdr:sp macro="" textlink="">
      <cdr:nvSpPr>
        <cdr:cNvPr id="2" name="TextBox 1"/>
        <cdr:cNvSpPr txBox="1"/>
      </cdr:nvSpPr>
      <cdr:spPr>
        <a:xfrm xmlns:a="http://schemas.openxmlformats.org/drawingml/2006/main">
          <a:off x="0" y="0"/>
          <a:ext cx="435552" cy="3074124"/>
        </a:xfrm>
        <a:prstGeom xmlns:a="http://schemas.openxmlformats.org/drawingml/2006/main" prst="rect">
          <a:avLst/>
        </a:prstGeom>
      </cdr:spPr>
      <cdr:txBody>
        <a:bodyPr xmlns:a="http://schemas.openxmlformats.org/drawingml/2006/main" vertOverflow="clip" vert="vert270" wrap="square" lIns="45720" rIns="45720" rtlCol="0" anchor="ctr" anchorCtr="1"/>
        <a:lstStyle xmlns:a="http://schemas.openxmlformats.org/drawingml/2006/main"/>
        <a:p xmlns:a="http://schemas.openxmlformats.org/drawingml/2006/main">
          <a:pPr algn="ctr"/>
          <a:endParaRPr lang="en-US" sz="1000" b="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0.35894</cdr:x>
      <cdr:y>0.17183</cdr:y>
    </cdr:from>
    <cdr:to>
      <cdr:x>0.85253</cdr:x>
      <cdr:y>0.31311</cdr:y>
    </cdr:to>
    <cdr:sp macro="" textlink="">
      <cdr:nvSpPr>
        <cdr:cNvPr id="3" name="TextBox 2"/>
        <cdr:cNvSpPr txBox="1"/>
      </cdr:nvSpPr>
      <cdr:spPr>
        <a:xfrm xmlns:a="http://schemas.openxmlformats.org/drawingml/2006/main">
          <a:off x="2139803" y="563880"/>
          <a:ext cx="2942478" cy="463646"/>
        </a:xfrm>
        <a:prstGeom xmlns:a="http://schemas.openxmlformats.org/drawingml/2006/main" prst="rect">
          <a:avLst/>
        </a:prstGeom>
        <a:solidFill xmlns:a="http://schemas.openxmlformats.org/drawingml/2006/main">
          <a:schemeClr val="bg1"/>
        </a:solidFill>
        <a:ln xmlns:a="http://schemas.openxmlformats.org/drawingml/2006/main" w="3175">
          <a:solidFill>
            <a:schemeClr val="bg1">
              <a:lumMod val="75000"/>
            </a:schemeClr>
          </a:solidFill>
        </a:ln>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Average Levelized</a:t>
          </a:r>
          <a:r>
            <a:rPr lang="en-US" sz="1000" baseline="0">
              <a:latin typeface="Arial" panose="020B0604020202020204" pitchFamily="34" charset="0"/>
              <a:cs typeface="Arial" panose="020B0604020202020204" pitchFamily="34" charset="0"/>
            </a:rPr>
            <a:t> Wind PPA Price with 10th/90th Percentiles (by year of PPA execution)</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0.32478</cdr:x>
      <cdr:y>0.31412</cdr:y>
    </cdr:from>
    <cdr:to>
      <cdr:x>0.4017</cdr:x>
      <cdr:y>0.44038</cdr:y>
    </cdr:to>
    <cdr:cxnSp macro="">
      <cdr:nvCxnSpPr>
        <cdr:cNvPr id="5" name="Straight Arrow Connector 4">
          <a:extLst xmlns:a="http://schemas.openxmlformats.org/drawingml/2006/main">
            <a:ext uri="{FF2B5EF4-FFF2-40B4-BE49-F238E27FC236}">
              <a16:creationId xmlns:a16="http://schemas.microsoft.com/office/drawing/2014/main" id="{E85681A7-7E54-442D-87E7-7A81ECFE24F6}"/>
            </a:ext>
          </a:extLst>
        </cdr:cNvPr>
        <cdr:cNvCxnSpPr/>
      </cdr:nvCxnSpPr>
      <cdr:spPr>
        <a:xfrm xmlns:a="http://schemas.openxmlformats.org/drawingml/2006/main" flipH="1">
          <a:off x="1936163" y="1030840"/>
          <a:ext cx="458549" cy="414345"/>
        </a:xfrm>
        <a:prstGeom xmlns:a="http://schemas.openxmlformats.org/drawingml/2006/main" prst="straightConnector1">
          <a:avLst/>
        </a:prstGeom>
        <a:ln xmlns:a="http://schemas.openxmlformats.org/drawingml/2006/main" w="9525">
          <a:solidFill>
            <a:schemeClr val="tx1"/>
          </a:solidFill>
          <a:tailEnd type="stealth"/>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23.xml><?xml version="1.0" encoding="utf-8"?>
<xdr:wsDr xmlns:xdr="http://schemas.openxmlformats.org/drawingml/2006/spreadsheetDrawing" xmlns:a="http://schemas.openxmlformats.org/drawingml/2006/main">
  <xdr:twoCellAnchor>
    <xdr:from>
      <xdr:col>0</xdr:col>
      <xdr:colOff>10160</xdr:colOff>
      <xdr:row>2</xdr:row>
      <xdr:rowOff>17780</xdr:rowOff>
    </xdr:from>
    <xdr:to>
      <xdr:col>6</xdr:col>
      <xdr:colOff>101600</xdr:colOff>
      <xdr:row>19</xdr:row>
      <xdr:rowOff>109220</xdr:rowOff>
    </xdr:to>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50800</xdr:colOff>
      <xdr:row>1</xdr:row>
      <xdr:rowOff>142240</xdr:rowOff>
    </xdr:from>
    <xdr:to>
      <xdr:col>26</xdr:col>
      <xdr:colOff>0</xdr:colOff>
      <xdr:row>19</xdr:row>
      <xdr:rowOff>50800</xdr:rowOff>
    </xdr:to>
    <xdr:graphicFrame macro="">
      <xdr:nvGraphicFramePr>
        <xdr:cNvPr id="3" name="Chart 2">
          <a:extLst>
            <a:ext uri="{FF2B5EF4-FFF2-40B4-BE49-F238E27FC236}">
              <a16:creationId xmlns:a16="http://schemas.microsoft.com/office/drawing/2014/main" id="{00000000-0008-0000-3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472674</xdr:colOff>
      <xdr:row>2</xdr:row>
      <xdr:rowOff>71120</xdr:rowOff>
    </xdr:from>
    <xdr:to>
      <xdr:col>14</xdr:col>
      <xdr:colOff>449320</xdr:colOff>
      <xdr:row>19</xdr:row>
      <xdr:rowOff>162560</xdr:rowOff>
    </xdr:to>
    <xdr:pic>
      <xdr:nvPicPr>
        <xdr:cNvPr id="4" name="Picture 3">
          <a:extLst>
            <a:ext uri="{FF2B5EF4-FFF2-40B4-BE49-F238E27FC236}">
              <a16:creationId xmlns:a16="http://schemas.microsoft.com/office/drawing/2014/main" id="{00000000-0008-0000-3800-000004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373" t="547" r="3232"/>
        <a:stretch/>
      </xdr:blipFill>
      <xdr:spPr>
        <a:xfrm>
          <a:off x="6324834" y="436880"/>
          <a:ext cx="5198886" cy="3200400"/>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xdr:from>
      <xdr:col>3</xdr:col>
      <xdr:colOff>497840</xdr:colOff>
      <xdr:row>8</xdr:row>
      <xdr:rowOff>10160</xdr:rowOff>
    </xdr:from>
    <xdr:to>
      <xdr:col>3</xdr:col>
      <xdr:colOff>497840</xdr:colOff>
      <xdr:row>8</xdr:row>
      <xdr:rowOff>152400</xdr:rowOff>
    </xdr:to>
    <xdr:cxnSp macro="">
      <xdr:nvCxnSpPr>
        <xdr:cNvPr id="19" name="Straight Arrow Connector 18">
          <a:extLst>
            <a:ext uri="{FF2B5EF4-FFF2-40B4-BE49-F238E27FC236}">
              <a16:creationId xmlns:a16="http://schemas.microsoft.com/office/drawing/2014/main" id="{00000000-0008-0000-3900-000013000000}"/>
            </a:ext>
          </a:extLst>
        </xdr:cNvPr>
        <xdr:cNvCxnSpPr/>
      </xdr:nvCxnSpPr>
      <xdr:spPr>
        <a:xfrm>
          <a:off x="3058160" y="1473200"/>
          <a:ext cx="0" cy="142240"/>
        </a:xfrm>
        <a:prstGeom prst="straightConnector1">
          <a:avLst/>
        </a:prstGeom>
        <a:ln w="28575">
          <a:solidFill>
            <a:schemeClr val="bg1">
              <a:lumMod val="7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2</xdr:row>
      <xdr:rowOff>25400</xdr:rowOff>
    </xdr:from>
    <xdr:to>
      <xdr:col>25</xdr:col>
      <xdr:colOff>548640</xdr:colOff>
      <xdr:row>19</xdr:row>
      <xdr:rowOff>116840</xdr:rowOff>
    </xdr:to>
    <xdr:grpSp>
      <xdr:nvGrpSpPr>
        <xdr:cNvPr id="2" name="Group 1">
          <a:extLst>
            <a:ext uri="{FF2B5EF4-FFF2-40B4-BE49-F238E27FC236}">
              <a16:creationId xmlns:a16="http://schemas.microsoft.com/office/drawing/2014/main" id="{00000000-0008-0000-3900-000002000000}"/>
            </a:ext>
          </a:extLst>
        </xdr:cNvPr>
        <xdr:cNvGrpSpPr/>
      </xdr:nvGrpSpPr>
      <xdr:grpSpPr>
        <a:xfrm>
          <a:off x="12603480" y="391160"/>
          <a:ext cx="5897880" cy="3200400"/>
          <a:chOff x="6451600" y="391160"/>
          <a:chExt cx="5943600" cy="3200400"/>
        </a:xfrm>
      </xdr:grpSpPr>
      <xdr:graphicFrame macro="">
        <xdr:nvGraphicFramePr>
          <xdr:cNvPr id="24" name="Chart 23">
            <a:extLst>
              <a:ext uri="{FF2B5EF4-FFF2-40B4-BE49-F238E27FC236}">
                <a16:creationId xmlns:a16="http://schemas.microsoft.com/office/drawing/2014/main" id="{00000000-0008-0000-3900-000018000000}"/>
              </a:ext>
            </a:extLst>
          </xdr:cNvPr>
          <xdr:cNvGraphicFramePr/>
        </xdr:nvGraphicFramePr>
        <xdr:xfrm>
          <a:off x="6451600" y="391160"/>
          <a:ext cx="5943600" cy="32004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6" name="TextBox 25">
            <a:extLst>
              <a:ext uri="{FF2B5EF4-FFF2-40B4-BE49-F238E27FC236}">
                <a16:creationId xmlns:a16="http://schemas.microsoft.com/office/drawing/2014/main" id="{00000000-0008-0000-3900-00001A000000}"/>
              </a:ext>
            </a:extLst>
          </xdr:cNvPr>
          <xdr:cNvSpPr txBox="1"/>
        </xdr:nvSpPr>
        <xdr:spPr>
          <a:xfrm>
            <a:off x="11054080" y="2052320"/>
            <a:ext cx="441275"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bg2">
                    <a:lumMod val="50000"/>
                  </a:schemeClr>
                </a:solidFill>
                <a:latin typeface="Arial" panose="020B0604020202020204" pitchFamily="34" charset="0"/>
                <a:cs typeface="Arial" panose="020B0604020202020204" pitchFamily="34" charset="0"/>
              </a:rPr>
              <a:t>SPP</a:t>
            </a:r>
          </a:p>
        </xdr:txBody>
      </xdr:sp>
      <xdr:sp macro="" textlink="">
        <xdr:nvSpPr>
          <xdr:cNvPr id="27" name="TextBox 26">
            <a:extLst>
              <a:ext uri="{FF2B5EF4-FFF2-40B4-BE49-F238E27FC236}">
                <a16:creationId xmlns:a16="http://schemas.microsoft.com/office/drawing/2014/main" id="{00000000-0008-0000-3900-00001B000000}"/>
              </a:ext>
            </a:extLst>
          </xdr:cNvPr>
          <xdr:cNvSpPr txBox="1"/>
        </xdr:nvSpPr>
        <xdr:spPr>
          <a:xfrm>
            <a:off x="7731760" y="894080"/>
            <a:ext cx="58375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4"/>
                </a:solidFill>
                <a:latin typeface="Arial" panose="020B0604020202020204" pitchFamily="34" charset="0"/>
                <a:cs typeface="Arial" panose="020B0604020202020204" pitchFamily="34" charset="0"/>
              </a:rPr>
              <a:t>CAISO</a:t>
            </a:r>
          </a:p>
        </xdr:txBody>
      </xdr:sp>
      <xdr:sp macro="" textlink="">
        <xdr:nvSpPr>
          <xdr:cNvPr id="28" name="TextBox 27">
            <a:extLst>
              <a:ext uri="{FF2B5EF4-FFF2-40B4-BE49-F238E27FC236}">
                <a16:creationId xmlns:a16="http://schemas.microsoft.com/office/drawing/2014/main" id="{00000000-0008-0000-3900-00001C000000}"/>
              </a:ext>
            </a:extLst>
          </xdr:cNvPr>
          <xdr:cNvSpPr txBox="1"/>
        </xdr:nvSpPr>
        <xdr:spPr>
          <a:xfrm>
            <a:off x="7528560" y="1686560"/>
            <a:ext cx="51244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3"/>
                </a:solidFill>
                <a:latin typeface="Arial" panose="020B0604020202020204" pitchFamily="34" charset="0"/>
                <a:cs typeface="Arial" panose="020B0604020202020204" pitchFamily="34" charset="0"/>
              </a:rPr>
              <a:t>MISO</a:t>
            </a:r>
          </a:p>
        </xdr:txBody>
      </xdr:sp>
      <xdr:sp macro="" textlink="">
        <xdr:nvSpPr>
          <xdr:cNvPr id="29" name="TextBox 28">
            <a:extLst>
              <a:ext uri="{FF2B5EF4-FFF2-40B4-BE49-F238E27FC236}">
                <a16:creationId xmlns:a16="http://schemas.microsoft.com/office/drawing/2014/main" id="{00000000-0008-0000-3900-00001D000000}"/>
              </a:ext>
            </a:extLst>
          </xdr:cNvPr>
          <xdr:cNvSpPr txBox="1"/>
        </xdr:nvSpPr>
        <xdr:spPr>
          <a:xfrm>
            <a:off x="6898640" y="2133600"/>
            <a:ext cx="58375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5"/>
                </a:solidFill>
                <a:latin typeface="Arial" panose="020B0604020202020204" pitchFamily="34" charset="0"/>
                <a:cs typeface="Arial" panose="020B0604020202020204" pitchFamily="34" charset="0"/>
              </a:rPr>
              <a:t>NYISO</a:t>
            </a:r>
          </a:p>
        </xdr:txBody>
      </xdr:sp>
      <xdr:sp macro="" textlink="">
        <xdr:nvSpPr>
          <xdr:cNvPr id="30" name="TextBox 29">
            <a:extLst>
              <a:ext uri="{FF2B5EF4-FFF2-40B4-BE49-F238E27FC236}">
                <a16:creationId xmlns:a16="http://schemas.microsoft.com/office/drawing/2014/main" id="{00000000-0008-0000-3900-00001E000000}"/>
              </a:ext>
            </a:extLst>
          </xdr:cNvPr>
          <xdr:cNvSpPr txBox="1"/>
        </xdr:nvSpPr>
        <xdr:spPr>
          <a:xfrm>
            <a:off x="6736080" y="1615440"/>
            <a:ext cx="441146"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6">
                    <a:lumMod val="60000"/>
                    <a:lumOff val="40000"/>
                  </a:schemeClr>
                </a:solidFill>
                <a:latin typeface="Arial" panose="020B0604020202020204" pitchFamily="34" charset="0"/>
                <a:cs typeface="Arial" panose="020B0604020202020204" pitchFamily="34" charset="0"/>
              </a:rPr>
              <a:t>PJM</a:t>
            </a:r>
          </a:p>
        </xdr:txBody>
      </xdr:sp>
      <xdr:sp macro="" textlink="">
        <xdr:nvSpPr>
          <xdr:cNvPr id="31" name="TextBox 30">
            <a:extLst>
              <a:ext uri="{FF2B5EF4-FFF2-40B4-BE49-F238E27FC236}">
                <a16:creationId xmlns:a16="http://schemas.microsoft.com/office/drawing/2014/main" id="{00000000-0008-0000-3900-00001F000000}"/>
              </a:ext>
            </a:extLst>
          </xdr:cNvPr>
          <xdr:cNvSpPr txBox="1"/>
        </xdr:nvSpPr>
        <xdr:spPr>
          <a:xfrm>
            <a:off x="6797040" y="965200"/>
            <a:ext cx="626454"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accent1">
                    <a:lumMod val="60000"/>
                    <a:lumOff val="40000"/>
                  </a:schemeClr>
                </a:solidFill>
                <a:latin typeface="Arial" panose="020B0604020202020204" pitchFamily="34" charset="0"/>
                <a:cs typeface="Arial" panose="020B0604020202020204" pitchFamily="34" charset="0"/>
              </a:rPr>
              <a:t>ISO-NE</a:t>
            </a:r>
          </a:p>
        </xdr:txBody>
      </xdr:sp>
      <xdr:sp macro="" textlink="">
        <xdr:nvSpPr>
          <xdr:cNvPr id="32" name="TextBox 31">
            <a:extLst>
              <a:ext uri="{FF2B5EF4-FFF2-40B4-BE49-F238E27FC236}">
                <a16:creationId xmlns:a16="http://schemas.microsoft.com/office/drawing/2014/main" id="{00000000-0008-0000-3900-000020000000}"/>
              </a:ext>
            </a:extLst>
          </xdr:cNvPr>
          <xdr:cNvSpPr txBox="1"/>
        </xdr:nvSpPr>
        <xdr:spPr>
          <a:xfrm>
            <a:off x="9621520" y="1584960"/>
            <a:ext cx="63350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tx1">
                    <a:lumMod val="65000"/>
                    <a:lumOff val="35000"/>
                  </a:schemeClr>
                </a:solidFill>
                <a:latin typeface="Arial" panose="020B0604020202020204" pitchFamily="34" charset="0"/>
                <a:cs typeface="Arial" panose="020B0604020202020204" pitchFamily="34" charset="0"/>
              </a:rPr>
              <a:t>ERCOT</a:t>
            </a:r>
          </a:p>
        </xdr:txBody>
      </xdr:sp>
    </xdr:grpSp>
    <xdr:clientData/>
  </xdr:twoCellAnchor>
  <xdr:twoCellAnchor>
    <xdr:from>
      <xdr:col>0</xdr:col>
      <xdr:colOff>50800</xdr:colOff>
      <xdr:row>2</xdr:row>
      <xdr:rowOff>5080</xdr:rowOff>
    </xdr:from>
    <xdr:to>
      <xdr:col>7</xdr:col>
      <xdr:colOff>314960</xdr:colOff>
      <xdr:row>19</xdr:row>
      <xdr:rowOff>96520</xdr:rowOff>
    </xdr:to>
    <xdr:grpSp>
      <xdr:nvGrpSpPr>
        <xdr:cNvPr id="16" name="Group 15">
          <a:extLst>
            <a:ext uri="{FF2B5EF4-FFF2-40B4-BE49-F238E27FC236}">
              <a16:creationId xmlns:a16="http://schemas.microsoft.com/office/drawing/2014/main" id="{00000000-0008-0000-3900-000010000000}"/>
            </a:ext>
          </a:extLst>
        </xdr:cNvPr>
        <xdr:cNvGrpSpPr/>
      </xdr:nvGrpSpPr>
      <xdr:grpSpPr>
        <a:xfrm>
          <a:off x="50800" y="370840"/>
          <a:ext cx="5974080" cy="3200400"/>
          <a:chOff x="101600" y="360680"/>
          <a:chExt cx="5943600" cy="3200400"/>
        </a:xfrm>
      </xdr:grpSpPr>
      <xdr:grpSp>
        <xdr:nvGrpSpPr>
          <xdr:cNvPr id="7" name="Group 6">
            <a:extLst>
              <a:ext uri="{FF2B5EF4-FFF2-40B4-BE49-F238E27FC236}">
                <a16:creationId xmlns:a16="http://schemas.microsoft.com/office/drawing/2014/main" id="{00000000-0008-0000-3900-000007000000}"/>
              </a:ext>
            </a:extLst>
          </xdr:cNvPr>
          <xdr:cNvGrpSpPr/>
        </xdr:nvGrpSpPr>
        <xdr:grpSpPr>
          <a:xfrm>
            <a:off x="101600" y="360680"/>
            <a:ext cx="5943600" cy="3200400"/>
            <a:chOff x="40640" y="350520"/>
            <a:chExt cx="5943600" cy="3200400"/>
          </a:xfrm>
        </xdr:grpSpPr>
        <xdr:graphicFrame macro="">
          <xdr:nvGraphicFramePr>
            <xdr:cNvPr id="4" name="Chart 3">
              <a:extLst>
                <a:ext uri="{FF2B5EF4-FFF2-40B4-BE49-F238E27FC236}">
                  <a16:creationId xmlns:a16="http://schemas.microsoft.com/office/drawing/2014/main" id="{00000000-0008-0000-3900-000004000000}"/>
                </a:ext>
              </a:extLst>
            </xdr:cNvPr>
            <xdr:cNvGraphicFramePr/>
          </xdr:nvGraphicFramePr>
          <xdr:xfrm>
            <a:off x="40640" y="350520"/>
            <a:ext cx="5943600" cy="32004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00000000-0008-0000-3900-000008000000}"/>
                </a:ext>
              </a:extLst>
            </xdr:cNvPr>
            <xdr:cNvSpPr txBox="1"/>
          </xdr:nvSpPr>
          <xdr:spPr>
            <a:xfrm>
              <a:off x="1503680" y="1046480"/>
              <a:ext cx="582467"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latin typeface="Arial" panose="020B0604020202020204" pitchFamily="34" charset="0"/>
                  <a:cs typeface="Arial" panose="020B0604020202020204" pitchFamily="34" charset="0"/>
                </a:rPr>
                <a:t>location</a:t>
              </a:r>
            </a:p>
          </xdr:txBody>
        </xdr:sp>
        <xdr:sp macro="" textlink="">
          <xdr:nvSpPr>
            <xdr:cNvPr id="9" name="TextBox 8">
              <a:extLst>
                <a:ext uri="{FF2B5EF4-FFF2-40B4-BE49-F238E27FC236}">
                  <a16:creationId xmlns:a16="http://schemas.microsoft.com/office/drawing/2014/main" id="{00000000-0008-0000-3900-000009000000}"/>
                </a:ext>
              </a:extLst>
            </xdr:cNvPr>
            <xdr:cNvSpPr txBox="1"/>
          </xdr:nvSpPr>
          <xdr:spPr>
            <a:xfrm>
              <a:off x="2711912" y="1207236"/>
              <a:ext cx="749051"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latin typeface="Arial" panose="020B0604020202020204" pitchFamily="34" charset="0"/>
                  <a:cs typeface="Arial" panose="020B0604020202020204" pitchFamily="34" charset="0"/>
                </a:rPr>
                <a:t>curtailment</a:t>
              </a:r>
            </a:p>
          </xdr:txBody>
        </xdr:sp>
        <xdr:sp macro="" textlink="">
          <xdr:nvSpPr>
            <xdr:cNvPr id="10" name="TextBox 9">
              <a:extLst>
                <a:ext uri="{FF2B5EF4-FFF2-40B4-BE49-F238E27FC236}">
                  <a16:creationId xmlns:a16="http://schemas.microsoft.com/office/drawing/2014/main" id="{00000000-0008-0000-3900-00000A000000}"/>
                </a:ext>
              </a:extLst>
            </xdr:cNvPr>
            <xdr:cNvSpPr txBox="1"/>
          </xdr:nvSpPr>
          <xdr:spPr>
            <a:xfrm>
              <a:off x="4226560" y="1656080"/>
              <a:ext cx="498983"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u="none">
                  <a:latin typeface="Arial" panose="020B0604020202020204" pitchFamily="34" charset="0"/>
                  <a:cs typeface="Arial" panose="020B0604020202020204" pitchFamily="34" charset="0"/>
                </a:rPr>
                <a:t>profile</a:t>
              </a:r>
            </a:p>
          </xdr:txBody>
        </xdr:sp>
        <xdr:sp macro="" textlink="">
          <xdr:nvSpPr>
            <xdr:cNvPr id="12" name="Down Arrow 11">
              <a:extLst>
                <a:ext uri="{FF2B5EF4-FFF2-40B4-BE49-F238E27FC236}">
                  <a16:creationId xmlns:a16="http://schemas.microsoft.com/office/drawing/2014/main" id="{00000000-0008-0000-3900-00000C000000}"/>
                </a:ext>
              </a:extLst>
            </xdr:cNvPr>
            <xdr:cNvSpPr/>
          </xdr:nvSpPr>
          <xdr:spPr>
            <a:xfrm>
              <a:off x="4856480" y="762000"/>
              <a:ext cx="619760" cy="883920"/>
            </a:xfrm>
            <a:prstGeom prst="downArrow">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13" name="TextBox 12">
              <a:extLst>
                <a:ext uri="{FF2B5EF4-FFF2-40B4-BE49-F238E27FC236}">
                  <a16:creationId xmlns:a16="http://schemas.microsoft.com/office/drawing/2014/main" id="{00000000-0008-0000-3900-00000D000000}"/>
                </a:ext>
              </a:extLst>
            </xdr:cNvPr>
            <xdr:cNvSpPr txBox="1"/>
          </xdr:nvSpPr>
          <xdr:spPr>
            <a:xfrm>
              <a:off x="4886960" y="1249680"/>
              <a:ext cx="464569" cy="23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a:solidFill>
                    <a:schemeClr val="accent3">
                      <a:lumMod val="50000"/>
                    </a:schemeClr>
                  </a:solidFill>
                  <a:latin typeface="Arial" panose="020B0604020202020204" pitchFamily="34" charset="0"/>
                  <a:cs typeface="Arial" panose="020B0604020202020204" pitchFamily="34" charset="0"/>
                </a:rPr>
                <a:t>- 39%</a:t>
              </a:r>
            </a:p>
          </xdr:txBody>
        </xdr:sp>
        <xdr:cxnSp macro="">
          <xdr:nvCxnSpPr>
            <xdr:cNvPr id="15" name="Straight Arrow Connector 14">
              <a:extLst>
                <a:ext uri="{FF2B5EF4-FFF2-40B4-BE49-F238E27FC236}">
                  <a16:creationId xmlns:a16="http://schemas.microsoft.com/office/drawing/2014/main" id="{00000000-0008-0000-3900-00000F000000}"/>
                </a:ext>
              </a:extLst>
            </xdr:cNvPr>
            <xdr:cNvCxnSpPr/>
          </xdr:nvCxnSpPr>
          <xdr:spPr>
            <a:xfrm>
              <a:off x="4470400" y="1199619"/>
              <a:ext cx="0" cy="497101"/>
            </a:xfrm>
            <a:prstGeom prst="straightConnector1">
              <a:avLst/>
            </a:prstGeom>
            <a:ln w="19050">
              <a:solidFill>
                <a:schemeClr val="bg1">
                  <a:lumMod val="75000"/>
                </a:schemeClr>
              </a:solidFill>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Arrow Connector 17">
              <a:extLst>
                <a:ext uri="{FF2B5EF4-FFF2-40B4-BE49-F238E27FC236}">
                  <a16:creationId xmlns:a16="http://schemas.microsoft.com/office/drawing/2014/main" id="{00000000-0008-0000-3900-000012000000}"/>
                </a:ext>
              </a:extLst>
            </xdr:cNvPr>
            <xdr:cNvCxnSpPr/>
          </xdr:nvCxnSpPr>
          <xdr:spPr>
            <a:xfrm>
              <a:off x="1798320" y="772160"/>
              <a:ext cx="0" cy="304800"/>
            </a:xfrm>
            <a:prstGeom prst="straightConnector1">
              <a:avLst/>
            </a:prstGeom>
            <a:ln w="19050">
              <a:solidFill>
                <a:schemeClr val="bg1">
                  <a:lumMod val="75000"/>
                </a:schemeClr>
              </a:solidFill>
              <a:tailEnd type="triangle"/>
            </a:ln>
          </xdr:spPr>
          <xdr:style>
            <a:lnRef idx="1">
              <a:schemeClr val="dk1"/>
            </a:lnRef>
            <a:fillRef idx="0">
              <a:schemeClr val="dk1"/>
            </a:fillRef>
            <a:effectRef idx="0">
              <a:schemeClr val="dk1"/>
            </a:effectRef>
            <a:fontRef idx="minor">
              <a:schemeClr val="tx1"/>
            </a:fontRef>
          </xdr:style>
        </xdr:cxnSp>
        <xdr:cxnSp macro="">
          <xdr:nvCxnSpPr>
            <xdr:cNvPr id="3" name="Straight Connector 2">
              <a:extLst>
                <a:ext uri="{FF2B5EF4-FFF2-40B4-BE49-F238E27FC236}">
                  <a16:creationId xmlns:a16="http://schemas.microsoft.com/office/drawing/2014/main" id="{00000000-0008-0000-3900-000003000000}"/>
                </a:ext>
              </a:extLst>
            </xdr:cNvPr>
            <xdr:cNvCxnSpPr/>
          </xdr:nvCxnSpPr>
          <xdr:spPr>
            <a:xfrm>
              <a:off x="1310640" y="762000"/>
              <a:ext cx="3688080" cy="0"/>
            </a:xfrm>
            <a:prstGeom prst="line">
              <a:avLst/>
            </a:prstGeom>
            <a:ln w="12700">
              <a:solidFill>
                <a:schemeClr val="bg1">
                  <a:lumMod val="65000"/>
                </a:schemeClr>
              </a:solidFill>
              <a:prstDash val="sysDot"/>
            </a:ln>
          </xdr:spPr>
          <xdr:style>
            <a:lnRef idx="1">
              <a:schemeClr val="accent1"/>
            </a:lnRef>
            <a:fillRef idx="0">
              <a:schemeClr val="accent1"/>
            </a:fillRef>
            <a:effectRef idx="0">
              <a:schemeClr val="accent1"/>
            </a:effectRef>
            <a:fontRef idx="minor">
              <a:schemeClr val="tx1"/>
            </a:fontRef>
          </xdr:style>
        </xdr:cxnSp>
      </xdr:grpSp>
      <xdr:cxnSp macro="">
        <xdr:nvCxnSpPr>
          <xdr:cNvPr id="22" name="Straight Arrow Connector 21">
            <a:extLst>
              <a:ext uri="{FF2B5EF4-FFF2-40B4-BE49-F238E27FC236}">
                <a16:creationId xmlns:a16="http://schemas.microsoft.com/office/drawing/2014/main" id="{00000000-0008-0000-3900-000016000000}"/>
              </a:ext>
            </a:extLst>
          </xdr:cNvPr>
          <xdr:cNvCxnSpPr/>
        </xdr:nvCxnSpPr>
        <xdr:spPr>
          <a:xfrm>
            <a:off x="3139440" y="1132840"/>
            <a:ext cx="0" cy="106680"/>
          </a:xfrm>
          <a:prstGeom prst="straightConnector1">
            <a:avLst/>
          </a:prstGeom>
          <a:ln w="19050">
            <a:solidFill>
              <a:schemeClr val="bg1">
                <a:lumMod val="75000"/>
              </a:schemeClr>
            </a:solidFill>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762000</xdr:colOff>
      <xdr:row>2</xdr:row>
      <xdr:rowOff>30480</xdr:rowOff>
    </xdr:from>
    <xdr:to>
      <xdr:col>15</xdr:col>
      <xdr:colOff>447040</xdr:colOff>
      <xdr:row>19</xdr:row>
      <xdr:rowOff>121920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5.xml><?xml version="1.0" encoding="utf-8"?>
<c:userShapes xmlns:c="http://schemas.openxmlformats.org/drawingml/2006/chart">
  <cdr:relSizeAnchor xmlns:cdr="http://schemas.openxmlformats.org/drawingml/2006/chartDrawing">
    <cdr:from>
      <cdr:x>0.17778</cdr:x>
      <cdr:y>0.84127</cdr:y>
    </cdr:from>
    <cdr:to>
      <cdr:x>0.29231</cdr:x>
      <cdr:y>0.92698</cdr:y>
    </cdr:to>
    <cdr:sp macro="" textlink="">
      <cdr:nvSpPr>
        <cdr:cNvPr id="2" name="TextBox 1"/>
        <cdr:cNvSpPr txBox="1"/>
      </cdr:nvSpPr>
      <cdr:spPr>
        <a:xfrm xmlns:a="http://schemas.openxmlformats.org/drawingml/2006/main">
          <a:off x="1056640" y="2692400"/>
          <a:ext cx="680720" cy="2743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$15/MWh</a:t>
          </a:r>
        </a:p>
      </cdr:txBody>
    </cdr:sp>
  </cdr:relSizeAnchor>
  <cdr:relSizeAnchor xmlns:cdr="http://schemas.openxmlformats.org/drawingml/2006/chartDrawing">
    <cdr:from>
      <cdr:x>0.28889</cdr:x>
      <cdr:y>0.76508</cdr:y>
    </cdr:from>
    <cdr:to>
      <cdr:x>0.40342</cdr:x>
      <cdr:y>0.85079</cdr:y>
    </cdr:to>
    <cdr:sp macro="" textlink="">
      <cdr:nvSpPr>
        <cdr:cNvPr id="3" name="TextBox 1"/>
        <cdr:cNvSpPr txBox="1"/>
      </cdr:nvSpPr>
      <cdr:spPr>
        <a:xfrm xmlns:a="http://schemas.openxmlformats.org/drawingml/2006/main">
          <a:off x="1717040" y="2448560"/>
          <a:ext cx="68072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$16/MWh</a:t>
          </a:r>
        </a:p>
      </cdr:txBody>
    </cdr:sp>
  </cdr:relSizeAnchor>
  <cdr:relSizeAnchor xmlns:cdr="http://schemas.openxmlformats.org/drawingml/2006/chartDrawing">
    <cdr:from>
      <cdr:x>0.40513</cdr:x>
      <cdr:y>0.72063</cdr:y>
    </cdr:from>
    <cdr:to>
      <cdr:x>0.51966</cdr:x>
      <cdr:y>0.80635</cdr:y>
    </cdr:to>
    <cdr:sp macro="" textlink="">
      <cdr:nvSpPr>
        <cdr:cNvPr id="4" name="TextBox 1"/>
        <cdr:cNvSpPr txBox="1"/>
      </cdr:nvSpPr>
      <cdr:spPr>
        <a:xfrm xmlns:a="http://schemas.openxmlformats.org/drawingml/2006/main">
          <a:off x="2407920" y="2306320"/>
          <a:ext cx="68072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$19/MWh</a:t>
          </a:r>
        </a:p>
      </cdr:txBody>
    </cdr:sp>
  </cdr:relSizeAnchor>
  <cdr:relSizeAnchor xmlns:cdr="http://schemas.openxmlformats.org/drawingml/2006/chartDrawing">
    <cdr:from>
      <cdr:x>0.51795</cdr:x>
      <cdr:y>0.58095</cdr:y>
    </cdr:from>
    <cdr:to>
      <cdr:x>0.63248</cdr:x>
      <cdr:y>0.66667</cdr:y>
    </cdr:to>
    <cdr:sp macro="" textlink="">
      <cdr:nvSpPr>
        <cdr:cNvPr id="5" name="TextBox 1"/>
        <cdr:cNvSpPr txBox="1"/>
      </cdr:nvSpPr>
      <cdr:spPr>
        <a:xfrm xmlns:a="http://schemas.openxmlformats.org/drawingml/2006/main">
          <a:off x="3078480" y="1859280"/>
          <a:ext cx="68072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$17/MWh</a:t>
          </a:r>
        </a:p>
      </cdr:txBody>
    </cdr:sp>
  </cdr:relSizeAnchor>
  <cdr:relSizeAnchor xmlns:cdr="http://schemas.openxmlformats.org/drawingml/2006/chartDrawing">
    <cdr:from>
      <cdr:x>0.63248</cdr:x>
      <cdr:y>0.56825</cdr:y>
    </cdr:from>
    <cdr:to>
      <cdr:x>0.74701</cdr:x>
      <cdr:y>0.65397</cdr:y>
    </cdr:to>
    <cdr:sp macro="" textlink="">
      <cdr:nvSpPr>
        <cdr:cNvPr id="6" name="TextBox 1"/>
        <cdr:cNvSpPr txBox="1"/>
      </cdr:nvSpPr>
      <cdr:spPr>
        <a:xfrm xmlns:a="http://schemas.openxmlformats.org/drawingml/2006/main">
          <a:off x="3759200" y="1818640"/>
          <a:ext cx="68072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$31/MWh</a:t>
          </a:r>
        </a:p>
      </cdr:txBody>
    </cdr:sp>
  </cdr:relSizeAnchor>
  <cdr:relSizeAnchor xmlns:cdr="http://schemas.openxmlformats.org/drawingml/2006/chartDrawing">
    <cdr:from>
      <cdr:x>0.74872</cdr:x>
      <cdr:y>0.47937</cdr:y>
    </cdr:from>
    <cdr:to>
      <cdr:x>0.86325</cdr:x>
      <cdr:y>0.56508</cdr:y>
    </cdr:to>
    <cdr:sp macro="" textlink="">
      <cdr:nvSpPr>
        <cdr:cNvPr id="7" name="TextBox 1"/>
        <cdr:cNvSpPr txBox="1"/>
      </cdr:nvSpPr>
      <cdr:spPr>
        <a:xfrm xmlns:a="http://schemas.openxmlformats.org/drawingml/2006/main">
          <a:off x="4450080" y="1534160"/>
          <a:ext cx="68072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$26/MWh</a:t>
          </a:r>
        </a:p>
      </cdr:txBody>
    </cdr:sp>
  </cdr:relSizeAnchor>
  <cdr:relSizeAnchor xmlns:cdr="http://schemas.openxmlformats.org/drawingml/2006/chartDrawing">
    <cdr:from>
      <cdr:x>0.85812</cdr:x>
      <cdr:y>0.25079</cdr:y>
    </cdr:from>
    <cdr:to>
      <cdr:x>0.97265</cdr:x>
      <cdr:y>0.33651</cdr:y>
    </cdr:to>
    <cdr:sp macro="" textlink="">
      <cdr:nvSpPr>
        <cdr:cNvPr id="8" name="TextBox 1"/>
        <cdr:cNvSpPr txBox="1"/>
      </cdr:nvSpPr>
      <cdr:spPr>
        <a:xfrm xmlns:a="http://schemas.openxmlformats.org/drawingml/2006/main">
          <a:off x="5100320" y="802640"/>
          <a:ext cx="680720" cy="2743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chemeClr val="accent3">
                  <a:lumMod val="50000"/>
                </a:schemeClr>
              </a:solidFill>
              <a:latin typeface="Arial" panose="020B0604020202020204" pitchFamily="34" charset="0"/>
              <a:cs typeface="Arial" panose="020B0604020202020204" pitchFamily="34" charset="0"/>
            </a:rPr>
            <a:t>$37/MWh</a:t>
          </a:r>
        </a:p>
      </cdr:txBody>
    </cdr:sp>
  </cdr:relSizeAnchor>
  <cdr:relSizeAnchor xmlns:cdr="http://schemas.openxmlformats.org/drawingml/2006/chartDrawing">
    <cdr:from>
      <cdr:x>0</cdr:x>
      <cdr:y>0.78413</cdr:y>
    </cdr:from>
    <cdr:to>
      <cdr:x>0.17436</cdr:x>
      <cdr:y>0.9873</cdr:y>
    </cdr:to>
    <cdr:sp macro="" textlink="">
      <cdr:nvSpPr>
        <cdr:cNvPr id="9" name="TextBox 8"/>
        <cdr:cNvSpPr txBox="1"/>
      </cdr:nvSpPr>
      <cdr:spPr>
        <a:xfrm xmlns:a="http://schemas.openxmlformats.org/drawingml/2006/main">
          <a:off x="0" y="2509520"/>
          <a:ext cx="1036320" cy="6502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00">
              <a:solidFill>
                <a:sysClr val="windowText" lastClr="000000"/>
              </a:solidFill>
              <a:latin typeface="Arial" panose="020B0604020202020204" pitchFamily="34" charset="0"/>
              <a:cs typeface="Arial" panose="020B0604020202020204" pitchFamily="34" charset="0"/>
            </a:rPr>
            <a:t>Wind </a:t>
          </a:r>
        </a:p>
        <a:p xmlns:a="http://schemas.openxmlformats.org/drawingml/2006/main">
          <a:r>
            <a:rPr lang="en-US" sz="1000">
              <a:solidFill>
                <a:sysClr val="windowText" lastClr="000000"/>
              </a:solidFill>
              <a:latin typeface="Arial" panose="020B0604020202020204" pitchFamily="34" charset="0"/>
              <a:cs typeface="Arial" panose="020B0604020202020204" pitchFamily="34" charset="0"/>
            </a:rPr>
            <a:t>market</a:t>
          </a:r>
          <a:r>
            <a:rPr lang="en-US" sz="1000" baseline="0">
              <a:solidFill>
                <a:sysClr val="windowText" lastClr="000000"/>
              </a:solidFill>
              <a:latin typeface="Arial" panose="020B0604020202020204" pitchFamily="34" charset="0"/>
              <a:cs typeface="Arial" panose="020B0604020202020204" pitchFamily="34" charset="0"/>
            </a:rPr>
            <a:t> </a:t>
          </a:r>
        </a:p>
        <a:p xmlns:a="http://schemas.openxmlformats.org/drawingml/2006/main">
          <a:r>
            <a:rPr lang="en-US" sz="1000" baseline="0">
              <a:solidFill>
                <a:sysClr val="windowText" lastClr="000000"/>
              </a:solidFill>
              <a:latin typeface="Arial" panose="020B0604020202020204" pitchFamily="34" charset="0"/>
              <a:cs typeface="Arial" panose="020B0604020202020204" pitchFamily="34" charset="0"/>
            </a:rPr>
            <a:t>value</a:t>
          </a:r>
          <a:endParaRPr lang="en-US" sz="100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0.06667</cdr:y>
    </cdr:from>
    <cdr:to>
      <cdr:x>0.16239</cdr:x>
      <cdr:y>0.2</cdr:y>
    </cdr:to>
    <cdr:sp macro="" textlink="">
      <cdr:nvSpPr>
        <cdr:cNvPr id="20" name="TextBox 1"/>
        <cdr:cNvSpPr txBox="1"/>
      </cdr:nvSpPr>
      <cdr:spPr>
        <a:xfrm xmlns:a="http://schemas.openxmlformats.org/drawingml/2006/main">
          <a:off x="0" y="213360"/>
          <a:ext cx="965200" cy="42672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solidFill>
                <a:sysClr val="windowText" lastClr="000000"/>
              </a:solidFill>
              <a:latin typeface="Arial" panose="020B0604020202020204" pitchFamily="34" charset="0"/>
              <a:cs typeface="Arial" panose="020B0604020202020204" pitchFamily="34" charset="0"/>
            </a:rPr>
            <a:t>Value of </a:t>
          </a:r>
        </a:p>
        <a:p xmlns:a="http://schemas.openxmlformats.org/drawingml/2006/main">
          <a:r>
            <a:rPr lang="en-US" sz="1000">
              <a:solidFill>
                <a:sysClr val="windowText" lastClr="000000"/>
              </a:solidFill>
              <a:latin typeface="Arial" panose="020B0604020202020204" pitchFamily="34" charset="0"/>
              <a:cs typeface="Arial" panose="020B0604020202020204" pitchFamily="34" charset="0"/>
            </a:rPr>
            <a:t>flat block</a:t>
          </a:r>
        </a:p>
      </cdr:txBody>
    </cdr:sp>
  </cdr:relSizeAnchor>
  <cdr:relSizeAnchor xmlns:cdr="http://schemas.openxmlformats.org/drawingml/2006/chartDrawing">
    <cdr:from>
      <cdr:x>0.11453</cdr:x>
      <cdr:y>0.13333</cdr:y>
    </cdr:from>
    <cdr:to>
      <cdr:x>0.17094</cdr:x>
      <cdr:y>0.13333</cdr:y>
    </cdr:to>
    <cdr:cxnSp macro="">
      <cdr:nvCxnSpPr>
        <cdr:cNvPr id="23" name="Straight Arrow Connector 22"/>
        <cdr:cNvCxnSpPr/>
      </cdr:nvCxnSpPr>
      <cdr:spPr>
        <a:xfrm xmlns:a="http://schemas.openxmlformats.org/drawingml/2006/main">
          <a:off x="680720" y="426720"/>
          <a:ext cx="335280" cy="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0.10085</cdr:x>
      <cdr:y>0.87937</cdr:y>
    </cdr:from>
    <cdr:to>
      <cdr:x>0.16239</cdr:x>
      <cdr:y>0.87937</cdr:y>
    </cdr:to>
    <cdr:cxnSp macro="">
      <cdr:nvCxnSpPr>
        <cdr:cNvPr id="11" name="Straight Arrow Connector 10"/>
        <cdr:cNvCxnSpPr/>
      </cdr:nvCxnSpPr>
      <cdr:spPr>
        <a:xfrm xmlns:a="http://schemas.openxmlformats.org/drawingml/2006/main">
          <a:off x="599440" y="2814320"/>
          <a:ext cx="365760" cy="0"/>
        </a:xfrm>
        <a:prstGeom xmlns:a="http://schemas.openxmlformats.org/drawingml/2006/main" prst="straightConnector1">
          <a:avLst/>
        </a:prstGeom>
        <a:ln xmlns:a="http://schemas.openxmlformats.org/drawingml/2006/main">
          <a:solidFill>
            <a:schemeClr val="accent3">
              <a:lumMod val="50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6.xml><?xml version="1.0" encoding="utf-8"?>
<xdr:wsDr xmlns:xdr="http://schemas.openxmlformats.org/drawingml/2006/spreadsheetDrawing" xmlns:a="http://schemas.openxmlformats.org/drawingml/2006/main">
  <xdr:twoCellAnchor>
    <xdr:from>
      <xdr:col>0</xdr:col>
      <xdr:colOff>27940</xdr:colOff>
      <xdr:row>1</xdr:row>
      <xdr:rowOff>170179</xdr:rowOff>
    </xdr:from>
    <xdr:to>
      <xdr:col>7</xdr:col>
      <xdr:colOff>109220</xdr:colOff>
      <xdr:row>19</xdr:row>
      <xdr:rowOff>78739</xdr:rowOff>
    </xdr:to>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505461</xdr:colOff>
      <xdr:row>1</xdr:row>
      <xdr:rowOff>132080</xdr:rowOff>
    </xdr:from>
    <xdr:ext cx="4462779" cy="3296433"/>
    <xdr:pic>
      <xdr:nvPicPr>
        <xdr:cNvPr id="5" name="Picture 4">
          <a:extLst>
            <a:ext uri="{FF2B5EF4-FFF2-40B4-BE49-F238E27FC236}">
              <a16:creationId xmlns:a16="http://schemas.microsoft.com/office/drawing/2014/main" id="{00000000-0008-0000-3A00-000005000000}"/>
            </a:ext>
          </a:extLst>
        </xdr:cNvPr>
        <xdr:cNvPicPr>
          <a:picLocks noChangeAspect="1"/>
        </xdr:cNvPicPr>
      </xdr:nvPicPr>
      <xdr:blipFill>
        <a:blip xmlns:r="http://schemas.openxmlformats.org/officeDocument/2006/relationships" r:embed="rId2"/>
        <a:stretch>
          <a:fillRect/>
        </a:stretch>
      </xdr:blipFill>
      <xdr:spPr>
        <a:xfrm>
          <a:off x="6367781" y="314960"/>
          <a:ext cx="4462779" cy="3296433"/>
        </a:xfrm>
        <a:prstGeom prst="rect">
          <a:avLst/>
        </a:prstGeom>
      </xdr:spPr>
    </xdr:pic>
    <xdr:clientData/>
  </xdr:oneCellAnchor>
  <xdr:twoCellAnchor editAs="oneCell">
    <xdr:from>
      <xdr:col>15</xdr:col>
      <xdr:colOff>233680</xdr:colOff>
      <xdr:row>1</xdr:row>
      <xdr:rowOff>101600</xdr:rowOff>
    </xdr:from>
    <xdr:to>
      <xdr:col>26</xdr:col>
      <xdr:colOff>20320</xdr:colOff>
      <xdr:row>34</xdr:row>
      <xdr:rowOff>84382</xdr:rowOff>
    </xdr:to>
    <xdr:pic>
      <xdr:nvPicPr>
        <xdr:cNvPr id="7" name="Picture 6">
          <a:extLst>
            <a:ext uri="{FF2B5EF4-FFF2-40B4-BE49-F238E27FC236}">
              <a16:creationId xmlns:a16="http://schemas.microsoft.com/office/drawing/2014/main" id="{00000000-0008-0000-3A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91520" y="284480"/>
          <a:ext cx="6380480" cy="5875582"/>
        </a:xfrm>
        <a:prstGeom prst="rect">
          <a:avLst/>
        </a:prstGeom>
        <a:solidFill>
          <a:schemeClr val="bg1"/>
        </a:solidFill>
      </xdr:spPr>
    </xdr:pic>
    <xdr:clientData/>
  </xdr:twoCellAnchor>
</xdr:wsDr>
</file>

<file path=xl/drawings/drawing127.xml><?xml version="1.0" encoding="utf-8"?>
<xdr:wsDr xmlns:xdr="http://schemas.openxmlformats.org/drawingml/2006/spreadsheetDrawing" xmlns:a="http://schemas.openxmlformats.org/drawingml/2006/main">
  <xdr:twoCellAnchor>
    <xdr:from>
      <xdr:col>0</xdr:col>
      <xdr:colOff>12700</xdr:colOff>
      <xdr:row>1</xdr:row>
      <xdr:rowOff>160020</xdr:rowOff>
    </xdr:from>
    <xdr:to>
      <xdr:col>2</xdr:col>
      <xdr:colOff>1648460</xdr:colOff>
      <xdr:row>19</xdr:row>
      <xdr:rowOff>68580</xdr:rowOff>
    </xdr:to>
    <xdr:graphicFrame macro="">
      <xdr:nvGraphicFramePr>
        <xdr:cNvPr id="3" name="Chart 1">
          <a:extLst>
            <a:ext uri="{FF2B5EF4-FFF2-40B4-BE49-F238E27FC236}">
              <a16:creationId xmlns:a16="http://schemas.microsoft.com/office/drawing/2014/main" id="{00000000-0008-0000-3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8.xml><?xml version="1.0" encoding="utf-8"?>
<xdr:wsDr xmlns:xdr="http://schemas.openxmlformats.org/drawingml/2006/spreadsheetDrawing" xmlns:a="http://schemas.openxmlformats.org/drawingml/2006/main">
  <xdr:twoCellAnchor>
    <xdr:from>
      <xdr:col>0</xdr:col>
      <xdr:colOff>20320</xdr:colOff>
      <xdr:row>2</xdr:row>
      <xdr:rowOff>10160</xdr:rowOff>
    </xdr:from>
    <xdr:to>
      <xdr:col>6</xdr:col>
      <xdr:colOff>759845</xdr:colOff>
      <xdr:row>19</xdr:row>
      <xdr:rowOff>101600</xdr:rowOff>
    </xdr:to>
    <xdr:grpSp>
      <xdr:nvGrpSpPr>
        <xdr:cNvPr id="3" name="Group 2">
          <a:extLst>
            <a:ext uri="{FF2B5EF4-FFF2-40B4-BE49-F238E27FC236}">
              <a16:creationId xmlns:a16="http://schemas.microsoft.com/office/drawing/2014/main" id="{00000000-0008-0000-3C00-000003000000}"/>
            </a:ext>
          </a:extLst>
        </xdr:cNvPr>
        <xdr:cNvGrpSpPr/>
      </xdr:nvGrpSpPr>
      <xdr:grpSpPr>
        <a:xfrm>
          <a:off x="20320" y="375920"/>
          <a:ext cx="6017645" cy="3200400"/>
          <a:chOff x="20320" y="375920"/>
          <a:chExt cx="6022725" cy="3200400"/>
        </a:xfrm>
      </xdr:grpSpPr>
      <xdr:graphicFrame macro="">
        <xdr:nvGraphicFramePr>
          <xdr:cNvPr id="2" name="Chart 8">
            <a:extLst>
              <a:ext uri="{FF2B5EF4-FFF2-40B4-BE49-F238E27FC236}">
                <a16:creationId xmlns:a16="http://schemas.microsoft.com/office/drawing/2014/main" id="{00000000-0008-0000-3C00-000002000000}"/>
              </a:ext>
            </a:extLst>
          </xdr:cNvPr>
          <xdr:cNvGraphicFramePr>
            <a:graphicFrameLocks/>
          </xdr:cNvGraphicFramePr>
        </xdr:nvGraphicFramePr>
        <xdr:xfrm>
          <a:off x="20320" y="375920"/>
          <a:ext cx="5943600" cy="32004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TextBox 4">
            <a:extLst>
              <a:ext uri="{FF2B5EF4-FFF2-40B4-BE49-F238E27FC236}">
                <a16:creationId xmlns:a16="http://schemas.microsoft.com/office/drawing/2014/main" id="{00000000-0008-0000-3C00-000005000000}"/>
              </a:ext>
            </a:extLst>
          </xdr:cNvPr>
          <xdr:cNvSpPr txBox="1"/>
        </xdr:nvSpPr>
        <xdr:spPr>
          <a:xfrm>
            <a:off x="4782186" y="932815"/>
            <a:ext cx="126085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00" baseline="0">
                <a:latin typeface="Arial" panose="020B0604020202020204" pitchFamily="34" charset="0"/>
                <a:cs typeface="Arial" panose="020B0604020202020204" pitchFamily="34" charset="0"/>
              </a:rPr>
              <a:t>Analyst projections</a:t>
            </a:r>
          </a:p>
          <a:p>
            <a:pPr algn="ctr"/>
            <a:r>
              <a:rPr lang="en-US" sz="1000" baseline="0">
                <a:latin typeface="Arial" panose="020B0604020202020204" pitchFamily="34" charset="0"/>
                <a:cs typeface="Arial" panose="020B0604020202020204" pitchFamily="34" charset="0"/>
              </a:rPr>
              <a:t>(bar = average)</a:t>
            </a:r>
            <a:endParaRPr lang="en-US" sz="1000">
              <a:latin typeface="Arial" panose="020B0604020202020204" pitchFamily="34" charset="0"/>
              <a:cs typeface="Arial" panose="020B0604020202020204" pitchFamily="34" charset="0"/>
            </a:endParaRPr>
          </a:p>
        </xdr:txBody>
      </xdr:sp>
      <xdr:cxnSp macro="">
        <xdr:nvCxnSpPr>
          <xdr:cNvPr id="6" name="Straight Arrow Connector 5">
            <a:extLst>
              <a:ext uri="{FF2B5EF4-FFF2-40B4-BE49-F238E27FC236}">
                <a16:creationId xmlns:a16="http://schemas.microsoft.com/office/drawing/2014/main" id="{00000000-0008-0000-3C00-000006000000}"/>
              </a:ext>
            </a:extLst>
          </xdr:cNvPr>
          <xdr:cNvCxnSpPr/>
        </xdr:nvCxnSpPr>
        <xdr:spPr>
          <a:xfrm flipH="1">
            <a:off x="5086985" y="1275715"/>
            <a:ext cx="147320" cy="292100"/>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Straight Arrow Connector 6">
            <a:extLst>
              <a:ext uri="{FF2B5EF4-FFF2-40B4-BE49-F238E27FC236}">
                <a16:creationId xmlns:a16="http://schemas.microsoft.com/office/drawing/2014/main" id="{00000000-0008-0000-3C00-000007000000}"/>
              </a:ext>
            </a:extLst>
          </xdr:cNvPr>
          <xdr:cNvCxnSpPr/>
        </xdr:nvCxnSpPr>
        <xdr:spPr>
          <a:xfrm>
            <a:off x="5239385" y="1275715"/>
            <a:ext cx="274320" cy="360680"/>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29.xml><?xml version="1.0" encoding="utf-8"?>
<c:userShapes xmlns:c="http://schemas.openxmlformats.org/drawingml/2006/chart">
  <cdr:relSizeAnchor xmlns:cdr="http://schemas.openxmlformats.org/drawingml/2006/chartDrawing">
    <cdr:from>
      <cdr:x>1.67746E-7</cdr:x>
      <cdr:y>0.01463</cdr:y>
    </cdr:from>
    <cdr:to>
      <cdr:x>0.2369</cdr:x>
      <cdr:y>0.08012</cdr:y>
    </cdr:to>
    <cdr:sp macro="" textlink="">
      <cdr:nvSpPr>
        <cdr:cNvPr id="32772" name="Text Box 1028"/>
        <cdr:cNvSpPr txBox="1">
          <a:spLocks xmlns:a="http://schemas.openxmlformats.org/drawingml/2006/main" noChangeArrowheads="1"/>
        </cdr:cNvSpPr>
      </cdr:nvSpPr>
      <cdr:spPr bwMode="auto">
        <a:xfrm xmlns:a="http://schemas.openxmlformats.org/drawingml/2006/main">
          <a:off x="1" y="48234"/>
          <a:ext cx="1412239" cy="21592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vert="horz" wrap="square" lIns="27432" tIns="22860" rIns="0" bIns="22860" anchor="t" upright="1"/>
        <a:lstStyle xmlns:a="http://schemas.openxmlformats.org/drawingml/2006/main"/>
        <a:p xmlns:a="http://schemas.openxmlformats.org/drawingml/2006/main">
          <a:pPr algn="ctr" rtl="0">
            <a:defRPr sz="1000"/>
          </a:pPr>
          <a:r>
            <a:rPr lang="en-US" sz="1000" b="0" i="0" u="none" strike="noStrike" baseline="0">
              <a:solidFill>
                <a:sysClr val="windowText" lastClr="000000"/>
              </a:solidFill>
              <a:latin typeface="Arial" panose="020B0604020202020204" pitchFamily="34" charset="0"/>
              <a:cs typeface="Arial" panose="020B0604020202020204" pitchFamily="34" charset="0"/>
            </a:rPr>
            <a:t>Annual</a:t>
          </a:r>
          <a:r>
            <a:rPr lang="en-US" sz="1000" b="0" i="0" u="none" strike="noStrike" baseline="0">
              <a:solidFill>
                <a:srgbClr val="000000"/>
              </a:solidFill>
              <a:latin typeface="Arial" panose="020B0604020202020204" pitchFamily="34" charset="0"/>
              <a:cs typeface="Arial" panose="020B0604020202020204" pitchFamily="34" charset="0"/>
            </a:rPr>
            <a:t> Capacity (GW)</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12.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1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1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1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1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19.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21.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22.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23.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2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25.bin"/></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26.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1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1:U65"/>
  <sheetViews>
    <sheetView zoomScale="75" zoomScaleNormal="75" workbookViewId="0"/>
  </sheetViews>
  <sheetFormatPr defaultColWidth="8.77734375" defaultRowHeight="12.3" x14ac:dyDescent="0.4"/>
  <cols>
    <col min="1" max="5" width="8.77734375" style="1168"/>
    <col min="6" max="18" width="9.109375" style="1168" customWidth="1"/>
    <col min="19" max="19" width="14.83203125" style="1168" customWidth="1"/>
    <col min="20" max="16384" width="8.77734375" style="1168"/>
  </cols>
  <sheetData>
    <row r="1" spans="1:19" x14ac:dyDescent="0.4">
      <c r="A1" s="1301"/>
      <c r="B1" s="1302"/>
      <c r="C1" s="1302"/>
      <c r="D1" s="1302"/>
      <c r="E1" s="1302"/>
      <c r="F1" s="1302"/>
      <c r="G1" s="1302"/>
      <c r="H1" s="1302"/>
      <c r="I1" s="1302"/>
      <c r="J1" s="1302"/>
      <c r="K1" s="1302"/>
      <c r="L1" s="1302"/>
      <c r="M1" s="1302"/>
      <c r="N1" s="1302"/>
      <c r="O1" s="1302"/>
      <c r="P1" s="1302"/>
      <c r="Q1" s="1302"/>
      <c r="R1" s="1302"/>
      <c r="S1" s="1303"/>
    </row>
    <row r="2" spans="1:19" x14ac:dyDescent="0.4">
      <c r="A2" s="1304"/>
      <c r="B2" s="1296"/>
      <c r="C2" s="1296"/>
      <c r="D2" s="1296"/>
      <c r="E2" s="1296"/>
      <c r="F2" s="1296"/>
      <c r="G2" s="1296"/>
      <c r="H2" s="1296"/>
      <c r="I2" s="1296"/>
      <c r="J2" s="1296"/>
      <c r="K2" s="1296"/>
      <c r="L2" s="1296"/>
      <c r="M2" s="1296"/>
      <c r="N2" s="1296"/>
      <c r="O2" s="1296"/>
      <c r="P2" s="1296"/>
      <c r="Q2" s="1296"/>
      <c r="R2" s="1296"/>
      <c r="S2" s="1305"/>
    </row>
    <row r="3" spans="1:19" x14ac:dyDescent="0.4">
      <c r="A3" s="1304"/>
      <c r="B3" s="1296"/>
      <c r="C3" s="1296"/>
      <c r="D3" s="1296"/>
      <c r="E3" s="1296"/>
      <c r="F3" s="1296"/>
      <c r="G3" s="1296"/>
      <c r="H3" s="1296"/>
      <c r="I3" s="1296"/>
      <c r="J3" s="1296"/>
      <c r="K3" s="1296"/>
      <c r="L3" s="1296"/>
      <c r="M3" s="1296"/>
      <c r="N3" s="1296"/>
      <c r="O3" s="1296"/>
      <c r="P3" s="1296"/>
      <c r="Q3" s="1296"/>
      <c r="R3" s="1296"/>
      <c r="S3" s="1305"/>
    </row>
    <row r="4" spans="1:19" x14ac:dyDescent="0.4">
      <c r="A4" s="1304"/>
      <c r="B4" s="1296"/>
      <c r="C4" s="1296"/>
      <c r="D4" s="1296"/>
      <c r="E4" s="1296"/>
      <c r="F4" s="1296"/>
      <c r="G4" s="1296"/>
      <c r="H4" s="1296"/>
      <c r="I4" s="1296"/>
      <c r="J4" s="1296"/>
      <c r="K4" s="1296"/>
      <c r="L4" s="1296"/>
      <c r="M4" s="1296"/>
      <c r="N4" s="1296"/>
      <c r="O4" s="1296"/>
      <c r="P4" s="1296"/>
      <c r="Q4" s="1296"/>
      <c r="R4" s="1296"/>
      <c r="S4" s="1305"/>
    </row>
    <row r="5" spans="1:19" x14ac:dyDescent="0.4">
      <c r="A5" s="1304"/>
      <c r="B5" s="1296"/>
      <c r="C5" s="1296"/>
      <c r="D5" s="1296"/>
      <c r="E5" s="1296"/>
      <c r="F5" s="1296"/>
      <c r="G5" s="1296"/>
      <c r="H5" s="1296"/>
      <c r="I5" s="1296"/>
      <c r="J5" s="1296"/>
      <c r="K5" s="1296"/>
      <c r="L5" s="1296"/>
      <c r="M5" s="1296"/>
      <c r="N5" s="1296"/>
      <c r="O5" s="1296"/>
      <c r="P5" s="1296"/>
      <c r="Q5" s="1296"/>
      <c r="R5" s="1296"/>
      <c r="S5" s="1305"/>
    </row>
    <row r="6" spans="1:19" x14ac:dyDescent="0.4">
      <c r="A6" s="1304"/>
      <c r="B6" s="1296"/>
      <c r="C6" s="1296"/>
      <c r="D6" s="1296"/>
      <c r="E6" s="1296"/>
      <c r="F6" s="1296"/>
      <c r="G6" s="1296"/>
      <c r="H6" s="1296"/>
      <c r="I6" s="1296"/>
      <c r="J6" s="1296"/>
      <c r="K6" s="1296"/>
      <c r="L6" s="1296"/>
      <c r="M6" s="1296"/>
      <c r="N6" s="1296"/>
      <c r="O6" s="1296"/>
      <c r="P6" s="1296"/>
      <c r="Q6" s="1296"/>
      <c r="R6" s="1296"/>
      <c r="S6" s="1305"/>
    </row>
    <row r="7" spans="1:19" x14ac:dyDescent="0.4">
      <c r="A7" s="1304"/>
      <c r="B7" s="1296"/>
      <c r="C7" s="1296"/>
      <c r="D7" s="1296"/>
      <c r="E7" s="1296"/>
      <c r="F7" s="1296"/>
      <c r="G7" s="1296"/>
      <c r="H7" s="1296"/>
      <c r="I7" s="1296"/>
      <c r="J7" s="1296"/>
      <c r="K7" s="1296"/>
      <c r="L7" s="1296"/>
      <c r="M7" s="1296"/>
      <c r="N7" s="1296"/>
      <c r="O7" s="1296"/>
      <c r="P7" s="1296"/>
      <c r="Q7" s="1296"/>
      <c r="R7" s="1296"/>
      <c r="S7" s="1305"/>
    </row>
    <row r="8" spans="1:19" x14ac:dyDescent="0.4">
      <c r="A8" s="1304"/>
      <c r="B8" s="1296"/>
      <c r="C8" s="1296"/>
      <c r="D8" s="1296"/>
      <c r="E8" s="1296"/>
      <c r="F8" s="1296"/>
      <c r="G8" s="1296"/>
      <c r="H8" s="1296"/>
      <c r="I8" s="1296"/>
      <c r="J8" s="1296"/>
      <c r="K8" s="1296"/>
      <c r="L8" s="1296"/>
      <c r="M8" s="1296"/>
      <c r="N8" s="1296"/>
      <c r="O8" s="1296"/>
      <c r="P8" s="1296"/>
      <c r="Q8" s="1296"/>
      <c r="R8" s="1296"/>
      <c r="S8" s="1305"/>
    </row>
    <row r="9" spans="1:19" x14ac:dyDescent="0.4">
      <c r="A9" s="1304"/>
      <c r="B9" s="1296"/>
      <c r="C9" s="1296"/>
      <c r="D9" s="1296"/>
      <c r="E9" s="1296"/>
      <c r="F9" s="1296"/>
      <c r="G9" s="1296"/>
      <c r="H9" s="1296"/>
      <c r="I9" s="1296"/>
      <c r="J9" s="1296"/>
      <c r="K9" s="1296"/>
      <c r="L9" s="1296"/>
      <c r="M9" s="1296"/>
      <c r="N9" s="1296"/>
      <c r="O9" s="1296"/>
      <c r="P9" s="1296"/>
      <c r="Q9" s="1296"/>
      <c r="R9" s="1296"/>
      <c r="S9" s="1305"/>
    </row>
    <row r="10" spans="1:19" x14ac:dyDescent="0.4">
      <c r="A10" s="1304"/>
      <c r="B10" s="1296"/>
      <c r="C10" s="1296"/>
      <c r="D10" s="1296"/>
      <c r="E10" s="1296"/>
      <c r="F10" s="1296"/>
      <c r="G10" s="1296"/>
      <c r="H10" s="1296"/>
      <c r="I10" s="1296"/>
      <c r="J10" s="1296"/>
      <c r="K10" s="1296"/>
      <c r="L10" s="1296"/>
      <c r="M10" s="1296"/>
      <c r="N10" s="1296"/>
      <c r="O10" s="1296"/>
      <c r="P10" s="1296"/>
      <c r="Q10" s="1296"/>
      <c r="R10" s="1296"/>
      <c r="S10" s="1305"/>
    </row>
    <row r="11" spans="1:19" x14ac:dyDescent="0.4">
      <c r="A11" s="1306"/>
      <c r="B11" s="1297"/>
      <c r="C11" s="1297"/>
      <c r="D11" s="1297"/>
      <c r="E11" s="1297"/>
      <c r="F11" s="1297"/>
      <c r="G11" s="1297"/>
      <c r="H11" s="1297"/>
      <c r="I11" s="1297"/>
      <c r="J11" s="1297"/>
      <c r="K11" s="1297"/>
      <c r="L11" s="1297"/>
      <c r="M11" s="1297"/>
      <c r="N11" s="1297"/>
      <c r="O11" s="1297"/>
      <c r="P11" s="1297"/>
      <c r="Q11" s="1297"/>
      <c r="R11" s="1297"/>
      <c r="S11" s="1307"/>
    </row>
    <row r="12" spans="1:19" ht="47.7" x14ac:dyDescent="1.55">
      <c r="A12" s="1306"/>
      <c r="B12" s="1297"/>
      <c r="C12" s="1297"/>
      <c r="D12" s="1297"/>
      <c r="E12" s="1297"/>
      <c r="F12" s="1298" t="s">
        <v>976</v>
      </c>
      <c r="G12" s="1297"/>
      <c r="H12" s="1297"/>
      <c r="I12" s="1297"/>
      <c r="J12" s="1297"/>
      <c r="K12" s="1297"/>
      <c r="L12" s="1297"/>
      <c r="M12" s="1297"/>
      <c r="N12" s="1297"/>
      <c r="O12" s="1297"/>
      <c r="P12" s="1297"/>
      <c r="Q12" s="1297"/>
      <c r="R12" s="1297"/>
      <c r="S12" s="1307"/>
    </row>
    <row r="13" spans="1:19" ht="47.7" x14ac:dyDescent="1.55">
      <c r="A13" s="1306"/>
      <c r="B13" s="1297"/>
      <c r="C13" s="1297"/>
      <c r="D13" s="1297"/>
      <c r="E13" s="1297"/>
      <c r="F13" s="1298" t="s">
        <v>977</v>
      </c>
      <c r="G13" s="1297"/>
      <c r="H13" s="1297"/>
      <c r="I13" s="1297"/>
      <c r="J13" s="1297"/>
      <c r="K13" s="1297"/>
      <c r="L13" s="1297"/>
      <c r="M13" s="1297"/>
      <c r="N13" s="1297"/>
      <c r="O13" s="1297"/>
      <c r="P13" s="1297"/>
      <c r="Q13" s="1297"/>
      <c r="R13" s="1297"/>
      <c r="S13" s="1307"/>
    </row>
    <row r="14" spans="1:19" x14ac:dyDescent="0.4">
      <c r="A14" s="1306"/>
      <c r="B14" s="1297"/>
      <c r="C14" s="1297"/>
      <c r="D14" s="1297"/>
      <c r="E14" s="1297"/>
      <c r="F14" s="1297"/>
      <c r="G14" s="1297"/>
      <c r="H14" s="1297"/>
      <c r="I14" s="1297"/>
      <c r="J14" s="1297"/>
      <c r="K14" s="1297"/>
      <c r="L14" s="1297"/>
      <c r="M14" s="1297"/>
      <c r="N14" s="1297"/>
      <c r="O14" s="1297"/>
      <c r="P14" s="1297"/>
      <c r="Q14" s="1297"/>
      <c r="R14" s="1297"/>
      <c r="S14" s="1307"/>
    </row>
    <row r="15" spans="1:19" x14ac:dyDescent="0.4">
      <c r="A15" s="1306"/>
      <c r="B15" s="1297"/>
      <c r="C15" s="1297"/>
      <c r="D15" s="1297"/>
      <c r="E15" s="1297"/>
      <c r="F15" s="1297"/>
      <c r="G15" s="1297"/>
      <c r="H15" s="1297"/>
      <c r="I15" s="1297"/>
      <c r="J15" s="1297"/>
      <c r="K15" s="1297"/>
      <c r="L15" s="1297"/>
      <c r="M15" s="1297"/>
      <c r="N15" s="1297"/>
      <c r="O15" s="1297"/>
      <c r="P15" s="1297"/>
      <c r="Q15" s="1297"/>
      <c r="R15" s="1297"/>
      <c r="S15" s="1307"/>
    </row>
    <row r="16" spans="1:19" x14ac:dyDescent="0.4">
      <c r="A16" s="1306"/>
      <c r="B16" s="1297"/>
      <c r="C16" s="1297"/>
      <c r="D16" s="1297"/>
      <c r="E16" s="1297"/>
      <c r="F16" s="1297"/>
      <c r="G16" s="1297"/>
      <c r="H16" s="1297"/>
      <c r="I16" s="1297"/>
      <c r="J16" s="1297"/>
      <c r="K16" s="1297"/>
      <c r="L16" s="1297"/>
      <c r="M16" s="1297"/>
      <c r="N16" s="1297"/>
      <c r="O16" s="1297"/>
      <c r="P16" s="1297"/>
      <c r="Q16" s="1297"/>
      <c r="R16" s="1297"/>
      <c r="S16" s="1307"/>
    </row>
    <row r="17" spans="1:19" ht="25.8" x14ac:dyDescent="0.4">
      <c r="A17" s="1306"/>
      <c r="B17" s="1297"/>
      <c r="C17" s="1297"/>
      <c r="D17" s="1297"/>
      <c r="E17" s="1297"/>
      <c r="F17" s="1353" t="s">
        <v>931</v>
      </c>
      <c r="G17" s="1297"/>
      <c r="H17" s="1297"/>
      <c r="I17" s="1297"/>
      <c r="J17" s="1297"/>
      <c r="K17" s="1297"/>
      <c r="L17" s="1297"/>
      <c r="M17" s="1297"/>
      <c r="N17" s="1297"/>
      <c r="O17" s="1297"/>
      <c r="P17" s="1297"/>
      <c r="Q17" s="1297"/>
      <c r="R17" s="1297"/>
      <c r="S17" s="1307"/>
    </row>
    <row r="18" spans="1:19" ht="22.2" x14ac:dyDescent="0.4">
      <c r="A18" s="1306"/>
      <c r="B18" s="1297"/>
      <c r="C18" s="1297"/>
      <c r="D18" s="1297"/>
      <c r="E18" s="1297"/>
      <c r="F18" s="1353" t="s">
        <v>930</v>
      </c>
      <c r="G18" s="1297"/>
      <c r="H18" s="1297"/>
      <c r="I18" s="1297"/>
      <c r="J18" s="1297"/>
      <c r="K18" s="1297"/>
      <c r="L18" s="1297"/>
      <c r="M18" s="1297"/>
      <c r="N18" s="1297"/>
      <c r="O18" s="1297"/>
      <c r="P18" s="1297"/>
      <c r="Q18" s="1297"/>
      <c r="R18" s="1297"/>
      <c r="S18" s="1307"/>
    </row>
    <row r="19" spans="1:19" ht="17.399999999999999" customHeight="1" x14ac:dyDescent="0.4">
      <c r="A19" s="1306"/>
      <c r="B19" s="1297"/>
      <c r="C19" s="1297"/>
      <c r="D19" s="1297"/>
      <c r="E19" s="1297"/>
      <c r="F19" s="1299"/>
      <c r="G19" s="1297"/>
      <c r="H19" s="1297"/>
      <c r="I19" s="1297"/>
      <c r="J19" s="1297"/>
      <c r="K19" s="1297"/>
      <c r="L19" s="1297"/>
      <c r="M19" s="1297"/>
      <c r="N19" s="1297"/>
      <c r="O19" s="1297"/>
      <c r="P19" s="1297"/>
      <c r="Q19" s="1297"/>
      <c r="R19" s="1297"/>
      <c r="S19" s="1307"/>
    </row>
    <row r="20" spans="1:19" ht="23.4" x14ac:dyDescent="0.4">
      <c r="A20" s="1306"/>
      <c r="B20" s="1297"/>
      <c r="C20" s="1297"/>
      <c r="D20" s="1297"/>
      <c r="E20" s="1297"/>
      <c r="F20" s="1299" t="s">
        <v>902</v>
      </c>
      <c r="G20" s="1297"/>
      <c r="H20" s="1297"/>
      <c r="I20" s="1297"/>
      <c r="J20" s="1297"/>
      <c r="K20" s="1297"/>
      <c r="L20" s="1297"/>
      <c r="M20" s="1297"/>
      <c r="N20" s="1297"/>
      <c r="O20" s="1297"/>
      <c r="P20" s="1297"/>
      <c r="Q20" s="1297"/>
      <c r="R20" s="1297"/>
      <c r="S20" s="1307"/>
    </row>
    <row r="21" spans="1:19" ht="18" x14ac:dyDescent="0.4">
      <c r="A21" s="1306"/>
      <c r="B21" s="1297"/>
      <c r="C21" s="1297"/>
      <c r="D21" s="1297"/>
      <c r="E21" s="1297"/>
      <c r="F21" s="1300" t="s">
        <v>904</v>
      </c>
      <c r="G21" s="1297"/>
      <c r="H21" s="1297"/>
      <c r="I21" s="1297"/>
      <c r="J21" s="1297"/>
      <c r="K21" s="1297"/>
      <c r="L21" s="1297"/>
      <c r="M21" s="1297"/>
      <c r="N21" s="1297"/>
      <c r="O21" s="1297"/>
      <c r="P21" s="1297"/>
      <c r="Q21" s="1297"/>
      <c r="R21" s="1297"/>
      <c r="S21" s="1307"/>
    </row>
    <row r="22" spans="1:19" x14ac:dyDescent="0.4">
      <c r="A22" s="1306"/>
      <c r="B22" s="1297"/>
      <c r="C22" s="1297"/>
      <c r="D22" s="1297"/>
      <c r="E22" s="1297"/>
      <c r="F22" s="1297"/>
      <c r="G22" s="1297"/>
      <c r="H22" s="1297"/>
      <c r="I22" s="1297"/>
      <c r="J22" s="1297"/>
      <c r="K22" s="1297"/>
      <c r="L22" s="1297"/>
      <c r="M22" s="1297"/>
      <c r="N22" s="1297"/>
      <c r="O22" s="1297"/>
      <c r="P22" s="1297"/>
      <c r="Q22" s="1297"/>
      <c r="R22" s="1297"/>
      <c r="S22" s="1307"/>
    </row>
    <row r="23" spans="1:19" ht="24" customHeight="1" x14ac:dyDescent="0.4">
      <c r="A23" s="1306"/>
      <c r="B23" s="1297"/>
      <c r="C23" s="1297"/>
      <c r="D23" s="1297"/>
      <c r="E23" s="1297"/>
      <c r="F23" s="1396" t="s">
        <v>975</v>
      </c>
      <c r="G23" s="1297"/>
      <c r="H23" s="1297"/>
      <c r="I23" s="1297"/>
      <c r="J23" s="1297"/>
      <c r="K23" s="1297"/>
      <c r="L23" s="1297"/>
      <c r="M23" s="1297"/>
      <c r="N23" s="1297"/>
      <c r="O23" s="1297"/>
      <c r="P23" s="1297"/>
      <c r="Q23" s="1297"/>
      <c r="R23" s="1297"/>
      <c r="S23" s="1307"/>
    </row>
    <row r="24" spans="1:19" ht="18" customHeight="1" x14ac:dyDescent="0.4">
      <c r="A24" s="1306"/>
      <c r="B24" s="1297"/>
      <c r="C24" s="1297"/>
      <c r="D24" s="1297"/>
      <c r="E24" s="1297"/>
      <c r="F24" s="1297"/>
      <c r="G24" s="1297"/>
      <c r="H24" s="1297"/>
      <c r="I24" s="1297"/>
      <c r="J24" s="1297"/>
      <c r="K24" s="1297"/>
      <c r="L24" s="1297"/>
      <c r="M24" s="1297"/>
      <c r="N24" s="1297"/>
      <c r="O24" s="1297"/>
      <c r="P24" s="1297"/>
      <c r="Q24" s="1297"/>
      <c r="R24" s="1297"/>
      <c r="S24" s="1307"/>
    </row>
    <row r="25" spans="1:19" ht="15.6" customHeight="1" x14ac:dyDescent="0.4">
      <c r="A25" s="1306"/>
      <c r="B25" s="1297"/>
      <c r="C25" s="1297"/>
      <c r="D25" s="1297"/>
      <c r="E25" s="1297"/>
      <c r="F25" s="1297"/>
      <c r="G25" s="1297"/>
      <c r="H25" s="1297"/>
      <c r="I25" s="1297"/>
      <c r="J25" s="1297"/>
      <c r="K25" s="1297"/>
      <c r="L25" s="1297"/>
      <c r="M25" s="1297"/>
      <c r="N25" s="1297"/>
      <c r="O25" s="1297"/>
      <c r="P25" s="1297"/>
      <c r="Q25" s="1297"/>
      <c r="R25" s="1297"/>
      <c r="S25" s="1307"/>
    </row>
    <row r="26" spans="1:19" ht="15.6" customHeight="1" x14ac:dyDescent="0.65">
      <c r="A26" s="1306"/>
      <c r="B26" s="1297"/>
      <c r="C26" s="1297"/>
      <c r="D26" s="1297"/>
      <c r="E26" s="1297"/>
      <c r="F26" s="1315" t="s">
        <v>910</v>
      </c>
      <c r="G26" s="1313"/>
      <c r="H26" s="1313"/>
      <c r="I26" s="1313"/>
      <c r="J26" s="1313"/>
      <c r="K26" s="1313"/>
      <c r="L26" s="1313"/>
      <c r="M26" s="1313"/>
      <c r="N26" s="1313"/>
      <c r="O26" s="1313"/>
      <c r="P26" s="1314"/>
      <c r="Q26" s="1314"/>
      <c r="R26" s="1297"/>
      <c r="S26" s="1307"/>
    </row>
    <row r="27" spans="1:19" ht="15.6" customHeight="1" x14ac:dyDescent="0.55000000000000004">
      <c r="A27" s="1306"/>
      <c r="B27" s="1297"/>
      <c r="C27" s="1297"/>
      <c r="D27" s="1297"/>
      <c r="E27" s="1297"/>
      <c r="F27" s="1297"/>
      <c r="G27" s="1313"/>
      <c r="H27" s="1313"/>
      <c r="I27" s="1313"/>
      <c r="J27" s="1313"/>
      <c r="K27" s="1313"/>
      <c r="L27" s="1313"/>
      <c r="M27" s="1313"/>
      <c r="N27" s="1313"/>
      <c r="O27" s="1313"/>
      <c r="P27" s="1314"/>
      <c r="Q27" s="1314"/>
      <c r="R27" s="1297"/>
      <c r="S27" s="1307"/>
    </row>
    <row r="28" spans="1:19" ht="17.399999999999999" x14ac:dyDescent="0.55000000000000004">
      <c r="A28" s="1306"/>
      <c r="B28" s="1297"/>
      <c r="C28" s="1297"/>
      <c r="D28" s="1297"/>
      <c r="E28" s="1297"/>
      <c r="F28" s="1313" t="s">
        <v>911</v>
      </c>
      <c r="G28" s="1297"/>
      <c r="H28" s="1297"/>
      <c r="I28" s="1297"/>
      <c r="J28" s="1297"/>
      <c r="K28" s="1297"/>
      <c r="L28" s="1297"/>
      <c r="M28" s="1297"/>
      <c r="N28" s="1297"/>
      <c r="O28" s="1297"/>
      <c r="P28" s="1297"/>
      <c r="Q28" s="1297"/>
      <c r="R28" s="1297"/>
      <c r="S28" s="1307"/>
    </row>
    <row r="29" spans="1:19" x14ac:dyDescent="0.4">
      <c r="A29" s="1306"/>
      <c r="B29" s="1297"/>
      <c r="C29" s="1297"/>
      <c r="D29" s="1297"/>
      <c r="E29" s="1297"/>
      <c r="G29" s="1297"/>
      <c r="H29" s="1297"/>
      <c r="I29" s="1297"/>
      <c r="J29" s="1297"/>
      <c r="K29" s="1297"/>
      <c r="L29" s="1297"/>
      <c r="M29" s="1297"/>
      <c r="N29" s="1297"/>
      <c r="O29" s="1297"/>
      <c r="P29" s="1297"/>
      <c r="Q29" s="1297"/>
      <c r="R29" s="1297"/>
      <c r="S29" s="1307"/>
    </row>
    <row r="30" spans="1:19" x14ac:dyDescent="0.4">
      <c r="A30" s="1308" t="s">
        <v>903</v>
      </c>
      <c r="B30" s="1297"/>
      <c r="C30" s="1297"/>
      <c r="D30" s="1297"/>
      <c r="E30" s="1297"/>
      <c r="F30" s="1297"/>
      <c r="G30" s="1297"/>
      <c r="H30" s="1297"/>
      <c r="I30" s="1297"/>
      <c r="J30" s="1297"/>
      <c r="K30" s="1297"/>
      <c r="L30" s="1297"/>
      <c r="M30" s="1297"/>
      <c r="N30" s="1297"/>
      <c r="O30" s="1297"/>
      <c r="P30" s="1297"/>
      <c r="Q30" s="1297"/>
      <c r="R30" s="1297"/>
      <c r="S30" s="1307"/>
    </row>
    <row r="31" spans="1:19" x14ac:dyDescent="0.4">
      <c r="A31" s="1306"/>
      <c r="B31" s="1297"/>
      <c r="C31" s="1297"/>
      <c r="D31" s="1297"/>
      <c r="E31" s="1297"/>
      <c r="F31" s="1297"/>
      <c r="G31" s="1297"/>
      <c r="H31" s="1297"/>
      <c r="I31" s="1297"/>
      <c r="J31" s="1297"/>
      <c r="K31" s="1297"/>
      <c r="L31" s="1297"/>
      <c r="M31" s="1297"/>
      <c r="N31" s="1297"/>
      <c r="O31" s="1297"/>
      <c r="P31" s="1297"/>
      <c r="Q31" s="1297"/>
      <c r="R31" s="1297"/>
      <c r="S31" s="1307"/>
    </row>
    <row r="32" spans="1:19" s="1317" customFormat="1" ht="16.8" customHeight="1" x14ac:dyDescent="0.4">
      <c r="A32" s="1414" t="s">
        <v>913</v>
      </c>
      <c r="B32" s="1415"/>
      <c r="C32" s="1415"/>
      <c r="D32" s="1415"/>
      <c r="E32" s="1415"/>
      <c r="F32" s="1415"/>
      <c r="G32" s="1415"/>
      <c r="H32" s="1415"/>
      <c r="I32" s="1415"/>
      <c r="J32" s="1415"/>
      <c r="K32" s="1415"/>
      <c r="L32" s="1415"/>
      <c r="M32" s="1415"/>
      <c r="N32" s="1415"/>
      <c r="O32" s="1415"/>
      <c r="P32" s="1415"/>
      <c r="Q32" s="1415"/>
      <c r="R32" s="1415"/>
      <c r="S32" s="1416"/>
    </row>
    <row r="33" spans="1:19" s="1317" customFormat="1" ht="30.6" customHeight="1" x14ac:dyDescent="0.4">
      <c r="A33" s="1417" t="s">
        <v>967</v>
      </c>
      <c r="B33" s="1418"/>
      <c r="C33" s="1418"/>
      <c r="D33" s="1418"/>
      <c r="E33" s="1418"/>
      <c r="F33" s="1418"/>
      <c r="G33" s="1418"/>
      <c r="H33" s="1418"/>
      <c r="I33" s="1418"/>
      <c r="J33" s="1418"/>
      <c r="K33" s="1418"/>
      <c r="L33" s="1418"/>
      <c r="M33" s="1418"/>
      <c r="N33" s="1418"/>
      <c r="O33" s="1418"/>
      <c r="P33" s="1418"/>
      <c r="Q33" s="1418"/>
      <c r="R33" s="1418"/>
      <c r="S33" s="1419"/>
    </row>
    <row r="34" spans="1:19" x14ac:dyDescent="0.4">
      <c r="A34" s="1309"/>
      <c r="B34" s="1297"/>
      <c r="C34" s="1297"/>
      <c r="D34" s="1297"/>
      <c r="E34" s="1297"/>
      <c r="F34" s="1297"/>
      <c r="G34" s="1297"/>
      <c r="H34" s="1297"/>
      <c r="I34" s="1297"/>
      <c r="J34" s="1297"/>
      <c r="K34" s="1297"/>
      <c r="L34" s="1297"/>
      <c r="M34" s="1297"/>
      <c r="N34" s="1297"/>
      <c r="O34" s="1297"/>
      <c r="P34" s="1297"/>
      <c r="Q34" s="1297"/>
      <c r="R34" s="1297"/>
      <c r="S34" s="1307"/>
    </row>
    <row r="35" spans="1:19" ht="15" x14ac:dyDescent="0.4">
      <c r="A35" s="1318" t="s">
        <v>914</v>
      </c>
      <c r="B35" s="1297"/>
      <c r="C35" s="1297"/>
      <c r="D35" s="1297"/>
      <c r="E35" s="1297"/>
      <c r="F35" s="1297"/>
      <c r="G35" s="1297"/>
      <c r="H35" s="1297"/>
      <c r="I35" s="1297"/>
      <c r="J35" s="1297"/>
      <c r="K35" s="1297"/>
      <c r="L35" s="1297"/>
      <c r="M35" s="1297"/>
      <c r="N35" s="1297"/>
      <c r="O35" s="1297"/>
      <c r="P35" s="1297"/>
      <c r="Q35" s="1297"/>
      <c r="R35" s="1297"/>
      <c r="S35" s="1307"/>
    </row>
    <row r="36" spans="1:19" ht="13.8" x14ac:dyDescent="0.4">
      <c r="A36" s="1320" t="s">
        <v>968</v>
      </c>
      <c r="B36" s="1297"/>
      <c r="C36" s="1297"/>
      <c r="D36" s="1297"/>
      <c r="E36" s="1297"/>
      <c r="F36" s="1297"/>
      <c r="G36" s="1297"/>
      <c r="H36" s="1297"/>
      <c r="I36" s="1297"/>
      <c r="J36" s="1297"/>
      <c r="K36" s="1297"/>
      <c r="L36" s="1297"/>
      <c r="M36" s="1297"/>
      <c r="N36" s="1297"/>
      <c r="O36" s="1297"/>
      <c r="P36" s="1297"/>
      <c r="Q36" s="1297"/>
      <c r="R36" s="1297"/>
      <c r="S36" s="1307"/>
    </row>
    <row r="37" spans="1:19" ht="13.8" x14ac:dyDescent="0.45">
      <c r="A37" s="1319" t="s">
        <v>969</v>
      </c>
      <c r="B37" s="1297"/>
      <c r="C37" s="1297"/>
      <c r="D37" s="1297"/>
      <c r="E37" s="1297"/>
      <c r="F37" s="1297"/>
      <c r="G37" s="1297"/>
      <c r="H37" s="1297"/>
      <c r="I37" s="1297"/>
      <c r="J37" s="1297"/>
      <c r="K37" s="1297"/>
      <c r="L37" s="1297"/>
      <c r="M37" s="1297"/>
      <c r="N37" s="1297"/>
      <c r="O37" s="1297"/>
      <c r="P37" s="1297"/>
      <c r="Q37" s="1297"/>
      <c r="R37" s="1297"/>
      <c r="S37" s="1307"/>
    </row>
    <row r="38" spans="1:19" ht="13.8" x14ac:dyDescent="0.45">
      <c r="A38" s="1319" t="s">
        <v>970</v>
      </c>
      <c r="B38" s="1297"/>
      <c r="C38" s="1297"/>
      <c r="D38" s="1297"/>
      <c r="E38" s="1297"/>
      <c r="F38" s="1297"/>
      <c r="G38" s="1297"/>
      <c r="H38" s="1297"/>
      <c r="I38" s="1297"/>
      <c r="J38" s="1297"/>
      <c r="K38" s="1297"/>
      <c r="L38" s="1297"/>
      <c r="M38" s="1297"/>
      <c r="N38" s="1297"/>
      <c r="O38" s="1297"/>
      <c r="P38" s="1297"/>
      <c r="Q38" s="1297"/>
      <c r="R38" s="1297"/>
      <c r="S38" s="1307"/>
    </row>
    <row r="39" spans="1:19" ht="13.8" x14ac:dyDescent="0.45">
      <c r="A39" s="1319" t="s">
        <v>971</v>
      </c>
      <c r="B39" s="1297"/>
      <c r="C39" s="1297"/>
      <c r="D39" s="1297"/>
      <c r="E39" s="1297"/>
      <c r="F39" s="1297"/>
      <c r="G39" s="1297"/>
      <c r="H39" s="1297"/>
      <c r="I39" s="1297"/>
      <c r="J39" s="1297"/>
      <c r="K39" s="1297"/>
      <c r="L39" s="1297"/>
      <c r="M39" s="1297"/>
      <c r="N39" s="1297"/>
      <c r="O39" s="1297"/>
      <c r="P39" s="1297"/>
      <c r="Q39" s="1297"/>
      <c r="R39" s="1297"/>
      <c r="S39" s="1307"/>
    </row>
    <row r="40" spans="1:19" ht="13.8" x14ac:dyDescent="0.45">
      <c r="A40" s="1319" t="s">
        <v>972</v>
      </c>
      <c r="B40" s="1297"/>
      <c r="C40" s="1297"/>
      <c r="D40" s="1297"/>
      <c r="E40" s="1297"/>
      <c r="F40" s="1297"/>
      <c r="G40" s="1297"/>
      <c r="H40" s="1297"/>
      <c r="I40" s="1297"/>
      <c r="J40" s="1297"/>
      <c r="K40" s="1297"/>
      <c r="L40" s="1297"/>
      <c r="M40" s="1297"/>
      <c r="N40" s="1297"/>
      <c r="O40" s="1297"/>
      <c r="P40" s="1297"/>
      <c r="Q40" s="1297"/>
      <c r="R40" s="1297"/>
      <c r="S40" s="1307"/>
    </row>
    <row r="41" spans="1:19" ht="13.8" x14ac:dyDescent="0.45">
      <c r="A41" s="1319" t="s">
        <v>973</v>
      </c>
      <c r="B41" s="1297"/>
      <c r="C41" s="1297"/>
      <c r="D41" s="1297"/>
      <c r="E41" s="1297"/>
      <c r="F41" s="1297"/>
      <c r="G41" s="1297"/>
      <c r="H41" s="1297"/>
      <c r="I41" s="1297"/>
      <c r="J41" s="1297"/>
      <c r="K41" s="1297"/>
      <c r="L41" s="1297"/>
      <c r="M41" s="1297"/>
      <c r="N41" s="1297"/>
      <c r="O41" s="1297"/>
      <c r="P41" s="1297"/>
      <c r="Q41" s="1297"/>
      <c r="R41" s="1297"/>
      <c r="S41" s="1307"/>
    </row>
    <row r="42" spans="1:19" ht="13.8" x14ac:dyDescent="0.45">
      <c r="A42" s="1319" t="s">
        <v>915</v>
      </c>
      <c r="B42" s="1297"/>
      <c r="C42" s="1297"/>
      <c r="D42" s="1297"/>
      <c r="E42" s="1297"/>
      <c r="F42" s="1297"/>
      <c r="G42" s="1297"/>
      <c r="H42" s="1297"/>
      <c r="I42" s="1297"/>
      <c r="J42" s="1297"/>
      <c r="K42" s="1297"/>
      <c r="L42" s="1297"/>
      <c r="M42" s="1297"/>
      <c r="N42" s="1297"/>
      <c r="O42" s="1297"/>
      <c r="P42" s="1297"/>
      <c r="Q42" s="1297"/>
      <c r="R42" s="1297"/>
      <c r="S42" s="1307"/>
    </row>
    <row r="43" spans="1:19" ht="13.8" x14ac:dyDescent="0.4">
      <c r="A43" s="1320"/>
      <c r="B43" s="1297"/>
      <c r="C43" s="1297"/>
      <c r="D43" s="1297"/>
      <c r="E43" s="1297"/>
      <c r="F43" s="1297"/>
      <c r="G43" s="1297"/>
      <c r="H43" s="1297"/>
      <c r="I43" s="1297"/>
      <c r="J43" s="1297"/>
      <c r="K43" s="1297"/>
      <c r="L43" s="1297"/>
      <c r="M43" s="1297"/>
      <c r="N43" s="1297"/>
      <c r="O43" s="1297"/>
      <c r="P43" s="1297"/>
      <c r="Q43" s="1297"/>
      <c r="R43" s="1297"/>
      <c r="S43" s="1307"/>
    </row>
    <row r="44" spans="1:19" ht="15" x14ac:dyDescent="0.5">
      <c r="A44" s="1316" t="s">
        <v>909</v>
      </c>
      <c r="B44" s="1297"/>
      <c r="C44" s="1297"/>
      <c r="D44" s="1297"/>
      <c r="E44" s="1297"/>
      <c r="F44" s="1297"/>
      <c r="G44" s="1297"/>
      <c r="H44" s="1297"/>
      <c r="I44" s="1297"/>
      <c r="J44" s="1297"/>
      <c r="K44" s="1297"/>
      <c r="L44" s="1297"/>
      <c r="M44" s="1297"/>
      <c r="N44" s="1297"/>
      <c r="O44" s="1297"/>
      <c r="P44" s="1297"/>
      <c r="Q44" s="1297"/>
      <c r="R44" s="1297"/>
      <c r="S44" s="1307"/>
    </row>
    <row r="45" spans="1:19" ht="38.4" customHeight="1" x14ac:dyDescent="0.4">
      <c r="A45" s="1411" t="s">
        <v>924</v>
      </c>
      <c r="B45" s="1412"/>
      <c r="C45" s="1412"/>
      <c r="D45" s="1412"/>
      <c r="E45" s="1412"/>
      <c r="F45" s="1412"/>
      <c r="G45" s="1412"/>
      <c r="H45" s="1412"/>
      <c r="I45" s="1412"/>
      <c r="J45" s="1412"/>
      <c r="K45" s="1412"/>
      <c r="L45" s="1412"/>
      <c r="M45" s="1412"/>
      <c r="N45" s="1412"/>
      <c r="O45" s="1412"/>
      <c r="P45" s="1412"/>
      <c r="Q45" s="1412"/>
      <c r="R45" s="1412"/>
      <c r="S45" s="1413"/>
    </row>
    <row r="46" spans="1:19" x14ac:dyDescent="0.4">
      <c r="A46" s="1306"/>
      <c r="B46" s="1297"/>
      <c r="C46" s="1297"/>
      <c r="D46" s="1297"/>
      <c r="E46" s="1297"/>
      <c r="F46" s="1297"/>
      <c r="G46" s="1297"/>
      <c r="H46" s="1297"/>
      <c r="I46" s="1297"/>
      <c r="J46" s="1297"/>
      <c r="K46" s="1297"/>
      <c r="L46" s="1297"/>
      <c r="M46" s="1297"/>
      <c r="N46" s="1297"/>
      <c r="O46" s="1297"/>
      <c r="P46" s="1297"/>
      <c r="Q46" s="1297"/>
      <c r="R46" s="1297"/>
      <c r="S46" s="1307"/>
    </row>
    <row r="47" spans="1:19" ht="15" x14ac:dyDescent="0.5">
      <c r="A47" s="1316" t="s">
        <v>905</v>
      </c>
      <c r="B47" s="1297"/>
      <c r="C47" s="1297"/>
      <c r="D47" s="1297"/>
      <c r="E47" s="1297"/>
      <c r="F47" s="1297"/>
      <c r="G47" s="1297"/>
      <c r="H47" s="1297"/>
      <c r="I47" s="1297"/>
      <c r="J47" s="1297"/>
      <c r="K47" s="1297"/>
      <c r="L47" s="1297"/>
      <c r="M47" s="1297"/>
      <c r="N47" s="1297"/>
      <c r="O47" s="1297"/>
      <c r="P47" s="1297"/>
      <c r="Q47" s="1297"/>
      <c r="R47" s="1297"/>
      <c r="S47" s="1307"/>
    </row>
    <row r="48" spans="1:19" ht="84" customHeight="1" x14ac:dyDescent="0.45">
      <c r="A48" s="1408" t="s">
        <v>906</v>
      </c>
      <c r="B48" s="1409"/>
      <c r="C48" s="1409"/>
      <c r="D48" s="1409"/>
      <c r="E48" s="1409"/>
      <c r="F48" s="1409"/>
      <c r="G48" s="1409"/>
      <c r="H48" s="1409"/>
      <c r="I48" s="1409"/>
      <c r="J48" s="1409"/>
      <c r="K48" s="1409"/>
      <c r="L48" s="1409"/>
      <c r="M48" s="1409"/>
      <c r="N48" s="1409"/>
      <c r="O48" s="1409"/>
      <c r="P48" s="1409"/>
      <c r="Q48" s="1409"/>
      <c r="R48" s="1409"/>
      <c r="S48" s="1410"/>
    </row>
    <row r="49" spans="1:21" x14ac:dyDescent="0.4">
      <c r="A49" s="1306"/>
      <c r="B49" s="1297"/>
      <c r="C49" s="1297"/>
      <c r="D49" s="1297"/>
      <c r="E49" s="1297"/>
      <c r="F49" s="1297"/>
      <c r="G49" s="1297"/>
      <c r="H49" s="1297"/>
      <c r="I49" s="1297"/>
      <c r="J49" s="1297"/>
      <c r="K49" s="1297"/>
      <c r="L49" s="1297"/>
      <c r="M49" s="1297"/>
      <c r="N49" s="1297"/>
      <c r="O49" s="1297"/>
      <c r="P49" s="1297"/>
      <c r="Q49" s="1297"/>
      <c r="R49" s="1297"/>
      <c r="S49" s="1307"/>
    </row>
    <row r="50" spans="1:21" ht="13.8" x14ac:dyDescent="0.45">
      <c r="A50" s="1319" t="s">
        <v>907</v>
      </c>
      <c r="B50" s="1297"/>
      <c r="C50" s="1297"/>
      <c r="D50" s="1297"/>
      <c r="E50" s="1297"/>
      <c r="F50" s="1297"/>
      <c r="G50" s="1297"/>
      <c r="H50" s="1297"/>
      <c r="I50" s="1297"/>
      <c r="J50" s="1297"/>
      <c r="K50" s="1297"/>
      <c r="L50" s="1297"/>
      <c r="M50" s="1297"/>
      <c r="N50" s="1297"/>
      <c r="O50" s="1297"/>
      <c r="P50" s="1297"/>
      <c r="Q50" s="1297"/>
      <c r="R50" s="1297"/>
      <c r="S50" s="1307"/>
    </row>
    <row r="51" spans="1:21" x14ac:dyDescent="0.4">
      <c r="A51" s="1306"/>
      <c r="B51" s="1297"/>
      <c r="C51" s="1297"/>
      <c r="D51" s="1297"/>
      <c r="E51" s="1297"/>
      <c r="F51" s="1297"/>
      <c r="G51" s="1297"/>
      <c r="H51" s="1297"/>
      <c r="I51" s="1297"/>
      <c r="J51" s="1297"/>
      <c r="K51" s="1297"/>
      <c r="L51" s="1297"/>
      <c r="M51" s="1297"/>
      <c r="N51" s="1297"/>
      <c r="O51" s="1297"/>
      <c r="P51" s="1297"/>
      <c r="Q51" s="1297"/>
      <c r="R51" s="1297"/>
      <c r="S51" s="1307"/>
    </row>
    <row r="52" spans="1:21" ht="15" x14ac:dyDescent="0.5">
      <c r="A52" s="1316" t="s">
        <v>908</v>
      </c>
      <c r="B52" s="1297"/>
      <c r="C52" s="1297"/>
      <c r="D52" s="1297"/>
      <c r="E52" s="1297"/>
      <c r="F52" s="1297"/>
      <c r="G52" s="1297"/>
      <c r="H52" s="1297"/>
      <c r="I52" s="1297"/>
      <c r="J52" s="1297"/>
      <c r="K52" s="1297"/>
      <c r="L52" s="1297"/>
      <c r="M52" s="1297"/>
      <c r="N52" s="1297"/>
      <c r="O52" s="1297"/>
      <c r="P52" s="1297"/>
      <c r="Q52" s="1297"/>
      <c r="R52" s="1297"/>
      <c r="S52" s="1307"/>
    </row>
    <row r="53" spans="1:21" ht="43.2" customHeight="1" x14ac:dyDescent="0.45">
      <c r="A53" s="1408" t="s">
        <v>912</v>
      </c>
      <c r="B53" s="1409"/>
      <c r="C53" s="1409"/>
      <c r="D53" s="1409"/>
      <c r="E53" s="1409"/>
      <c r="F53" s="1409"/>
      <c r="G53" s="1409"/>
      <c r="H53" s="1409"/>
      <c r="I53" s="1409"/>
      <c r="J53" s="1409"/>
      <c r="K53" s="1409"/>
      <c r="L53" s="1409"/>
      <c r="M53" s="1409"/>
      <c r="N53" s="1409"/>
      <c r="O53" s="1409"/>
      <c r="P53" s="1409"/>
      <c r="Q53" s="1409"/>
      <c r="R53" s="1409"/>
      <c r="S53" s="1410"/>
    </row>
    <row r="54" spans="1:21" ht="12.6" thickBot="1" x14ac:dyDescent="0.45">
      <c r="A54" s="1310"/>
      <c r="B54" s="1311"/>
      <c r="C54" s="1311"/>
      <c r="D54" s="1311"/>
      <c r="E54" s="1311"/>
      <c r="F54" s="1311"/>
      <c r="G54" s="1311"/>
      <c r="H54" s="1311"/>
      <c r="I54" s="1311"/>
      <c r="J54" s="1311"/>
      <c r="K54" s="1311"/>
      <c r="L54" s="1311"/>
      <c r="M54" s="1311"/>
      <c r="N54" s="1311"/>
      <c r="O54" s="1311"/>
      <c r="P54" s="1311"/>
      <c r="Q54" s="1311"/>
      <c r="R54" s="1311"/>
      <c r="S54" s="1312"/>
    </row>
    <row r="57" spans="1:21" x14ac:dyDescent="0.4">
      <c r="U57" s="1297"/>
    </row>
    <row r="58" spans="1:21" x14ac:dyDescent="0.4">
      <c r="U58" s="1297"/>
    </row>
    <row r="59" spans="1:21" x14ac:dyDescent="0.4">
      <c r="U59" s="1297"/>
    </row>
    <row r="60" spans="1:21" x14ac:dyDescent="0.4">
      <c r="U60" s="1297"/>
    </row>
    <row r="61" spans="1:21" x14ac:dyDescent="0.4">
      <c r="U61" s="1297"/>
    </row>
    <row r="62" spans="1:21" x14ac:dyDescent="0.4">
      <c r="U62" s="1297"/>
    </row>
    <row r="63" spans="1:21" x14ac:dyDescent="0.4">
      <c r="U63" s="1297"/>
    </row>
    <row r="64" spans="1:21" x14ac:dyDescent="0.4">
      <c r="U64" s="1297"/>
    </row>
    <row r="65" spans="21:21" x14ac:dyDescent="0.4">
      <c r="U65" s="1297"/>
    </row>
  </sheetData>
  <mergeCells count="5">
    <mergeCell ref="A48:S48"/>
    <mergeCell ref="A53:S53"/>
    <mergeCell ref="A45:S45"/>
    <mergeCell ref="A32:S32"/>
    <mergeCell ref="A33:S3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tTOC">
    <tabColor theme="1" tint="0.249977111117893"/>
  </sheetPr>
  <dimension ref="B2:C65"/>
  <sheetViews>
    <sheetView showGridLines="0" topLeftCell="A31" zoomScale="75" zoomScaleNormal="75" workbookViewId="0">
      <selection activeCell="C55" sqref="C55"/>
    </sheetView>
  </sheetViews>
  <sheetFormatPr defaultColWidth="8.6640625" defaultRowHeight="12.3" x14ac:dyDescent="0.4"/>
  <cols>
    <col min="1" max="1" width="4.6640625" customWidth="1"/>
    <col min="2" max="2" width="5.5546875" customWidth="1"/>
    <col min="3" max="3" width="30.33203125" customWidth="1"/>
  </cols>
  <sheetData>
    <row r="2" spans="2:3" ht="15.45" customHeight="1" x14ac:dyDescent="0.5">
      <c r="B2" s="1048" t="s">
        <v>753</v>
      </c>
    </row>
    <row r="4" spans="2:3" x14ac:dyDescent="0.4">
      <c r="B4" s="1050" t="s">
        <v>754</v>
      </c>
      <c r="C4" s="1047" t="s">
        <v>755</v>
      </c>
    </row>
    <row r="5" spans="2:3" x14ac:dyDescent="0.4">
      <c r="B5">
        <v>1</v>
      </c>
      <c r="C5" s="1049" t="s">
        <v>844</v>
      </c>
    </row>
    <row r="6" spans="2:3" x14ac:dyDescent="0.4">
      <c r="B6">
        <v>2</v>
      </c>
      <c r="C6" s="1049" t="s">
        <v>756</v>
      </c>
    </row>
    <row r="7" spans="2:3" x14ac:dyDescent="0.4">
      <c r="B7">
        <v>3</v>
      </c>
      <c r="C7" s="1049" t="s">
        <v>757</v>
      </c>
    </row>
    <row r="8" spans="2:3" x14ac:dyDescent="0.4">
      <c r="B8">
        <v>4</v>
      </c>
      <c r="C8" s="1049" t="s">
        <v>758</v>
      </c>
    </row>
    <row r="9" spans="2:3" x14ac:dyDescent="0.4">
      <c r="B9">
        <v>5</v>
      </c>
      <c r="C9" s="1049" t="s">
        <v>759</v>
      </c>
    </row>
    <row r="10" spans="2:3" x14ac:dyDescent="0.4">
      <c r="B10">
        <v>6</v>
      </c>
      <c r="C10" s="1049" t="s">
        <v>760</v>
      </c>
    </row>
    <row r="11" spans="2:3" x14ac:dyDescent="0.4">
      <c r="B11">
        <v>7</v>
      </c>
      <c r="C11" s="1049" t="s">
        <v>761</v>
      </c>
    </row>
    <row r="12" spans="2:3" x14ac:dyDescent="0.4">
      <c r="B12">
        <v>8</v>
      </c>
      <c r="C12" s="1049" t="s">
        <v>828</v>
      </c>
    </row>
    <row r="13" spans="2:3" x14ac:dyDescent="0.4">
      <c r="B13">
        <v>9</v>
      </c>
      <c r="C13" s="1049" t="s">
        <v>762</v>
      </c>
    </row>
    <row r="14" spans="2:3" x14ac:dyDescent="0.4">
      <c r="B14">
        <v>10</v>
      </c>
      <c r="C14" s="1049" t="s">
        <v>763</v>
      </c>
    </row>
    <row r="15" spans="2:3" x14ac:dyDescent="0.4">
      <c r="B15">
        <v>11</v>
      </c>
      <c r="C15" s="1049" t="s">
        <v>764</v>
      </c>
    </row>
    <row r="16" spans="2:3" x14ac:dyDescent="0.4">
      <c r="B16">
        <v>12</v>
      </c>
      <c r="C16" s="1049" t="s">
        <v>765</v>
      </c>
    </row>
    <row r="17" spans="2:3" x14ac:dyDescent="0.4">
      <c r="B17">
        <v>13</v>
      </c>
      <c r="C17" s="1049" t="s">
        <v>766</v>
      </c>
    </row>
    <row r="18" spans="2:3" x14ac:dyDescent="0.4">
      <c r="B18">
        <v>14</v>
      </c>
      <c r="C18" s="1049" t="s">
        <v>767</v>
      </c>
    </row>
    <row r="19" spans="2:3" x14ac:dyDescent="0.4">
      <c r="B19">
        <v>15</v>
      </c>
      <c r="C19" s="1049" t="s">
        <v>768</v>
      </c>
    </row>
    <row r="20" spans="2:3" x14ac:dyDescent="0.4">
      <c r="B20">
        <v>16</v>
      </c>
      <c r="C20" s="1049" t="s">
        <v>769</v>
      </c>
    </row>
    <row r="21" spans="2:3" x14ac:dyDescent="0.4">
      <c r="B21">
        <v>17</v>
      </c>
      <c r="C21" s="1049" t="s">
        <v>770</v>
      </c>
    </row>
    <row r="22" spans="2:3" x14ac:dyDescent="0.4">
      <c r="B22">
        <v>18</v>
      </c>
      <c r="C22" s="1049" t="s">
        <v>771</v>
      </c>
    </row>
    <row r="23" spans="2:3" x14ac:dyDescent="0.4">
      <c r="B23">
        <v>19</v>
      </c>
      <c r="C23" s="1049" t="s">
        <v>772</v>
      </c>
    </row>
    <row r="24" spans="2:3" x14ac:dyDescent="0.4">
      <c r="B24">
        <v>20</v>
      </c>
      <c r="C24" s="1049" t="s">
        <v>773</v>
      </c>
    </row>
    <row r="25" spans="2:3" x14ac:dyDescent="0.4">
      <c r="B25">
        <v>21</v>
      </c>
      <c r="C25" s="1049" t="s">
        <v>774</v>
      </c>
    </row>
    <row r="26" spans="2:3" x14ac:dyDescent="0.4">
      <c r="B26">
        <v>22</v>
      </c>
      <c r="C26" s="1049" t="s">
        <v>775</v>
      </c>
    </row>
    <row r="27" spans="2:3" x14ac:dyDescent="0.4">
      <c r="B27">
        <v>23</v>
      </c>
      <c r="C27" s="1049" t="s">
        <v>776</v>
      </c>
    </row>
    <row r="28" spans="2:3" x14ac:dyDescent="0.4">
      <c r="B28">
        <v>24</v>
      </c>
      <c r="C28" s="1049" t="s">
        <v>777</v>
      </c>
    </row>
    <row r="29" spans="2:3" x14ac:dyDescent="0.4">
      <c r="B29">
        <v>25</v>
      </c>
      <c r="C29" s="1049" t="s">
        <v>778</v>
      </c>
    </row>
    <row r="30" spans="2:3" x14ac:dyDescent="0.4">
      <c r="B30">
        <v>26</v>
      </c>
      <c r="C30" s="1049" t="s">
        <v>779</v>
      </c>
    </row>
    <row r="31" spans="2:3" x14ac:dyDescent="0.4">
      <c r="B31">
        <v>27</v>
      </c>
      <c r="C31" s="1049" t="s">
        <v>780</v>
      </c>
    </row>
    <row r="32" spans="2:3" x14ac:dyDescent="0.4">
      <c r="B32">
        <v>28</v>
      </c>
      <c r="C32" s="1049" t="s">
        <v>781</v>
      </c>
    </row>
    <row r="33" spans="2:3" x14ac:dyDescent="0.4">
      <c r="B33">
        <v>29</v>
      </c>
      <c r="C33" s="1049" t="s">
        <v>782</v>
      </c>
    </row>
    <row r="34" spans="2:3" x14ac:dyDescent="0.4">
      <c r="B34">
        <v>30</v>
      </c>
      <c r="C34" s="1049" t="s">
        <v>783</v>
      </c>
    </row>
    <row r="35" spans="2:3" x14ac:dyDescent="0.4">
      <c r="B35">
        <v>31</v>
      </c>
      <c r="C35" s="1049" t="s">
        <v>837</v>
      </c>
    </row>
    <row r="36" spans="2:3" x14ac:dyDescent="0.4">
      <c r="B36">
        <v>32</v>
      </c>
      <c r="C36" s="1049" t="s">
        <v>838</v>
      </c>
    </row>
    <row r="37" spans="2:3" x14ac:dyDescent="0.4">
      <c r="B37">
        <v>33</v>
      </c>
      <c r="C37" s="1049" t="s">
        <v>784</v>
      </c>
    </row>
    <row r="38" spans="2:3" x14ac:dyDescent="0.4">
      <c r="B38">
        <v>34</v>
      </c>
      <c r="C38" s="1049" t="s">
        <v>858</v>
      </c>
    </row>
    <row r="39" spans="2:3" x14ac:dyDescent="0.4">
      <c r="B39">
        <v>35</v>
      </c>
      <c r="C39" s="1049" t="s">
        <v>785</v>
      </c>
    </row>
    <row r="40" spans="2:3" x14ac:dyDescent="0.4">
      <c r="B40">
        <v>36</v>
      </c>
      <c r="C40" s="1049" t="s">
        <v>786</v>
      </c>
    </row>
    <row r="41" spans="2:3" x14ac:dyDescent="0.4">
      <c r="B41">
        <v>37</v>
      </c>
      <c r="C41" s="1049" t="s">
        <v>787</v>
      </c>
    </row>
    <row r="42" spans="2:3" x14ac:dyDescent="0.4">
      <c r="B42">
        <v>38</v>
      </c>
      <c r="C42" s="1049" t="s">
        <v>788</v>
      </c>
    </row>
    <row r="43" spans="2:3" x14ac:dyDescent="0.4">
      <c r="B43">
        <v>39</v>
      </c>
      <c r="C43" s="1049" t="s">
        <v>789</v>
      </c>
    </row>
    <row r="44" spans="2:3" x14ac:dyDescent="0.4">
      <c r="B44">
        <v>40</v>
      </c>
      <c r="C44" s="1049" t="s">
        <v>790</v>
      </c>
    </row>
    <row r="45" spans="2:3" x14ac:dyDescent="0.4">
      <c r="B45">
        <v>41</v>
      </c>
      <c r="C45" s="1049" t="s">
        <v>791</v>
      </c>
    </row>
    <row r="46" spans="2:3" x14ac:dyDescent="0.4">
      <c r="B46">
        <v>42</v>
      </c>
      <c r="C46" s="1049" t="s">
        <v>792</v>
      </c>
    </row>
    <row r="47" spans="2:3" x14ac:dyDescent="0.4">
      <c r="B47">
        <v>43</v>
      </c>
      <c r="C47" s="1049" t="s">
        <v>900</v>
      </c>
    </row>
    <row r="48" spans="2:3" x14ac:dyDescent="0.4">
      <c r="B48">
        <v>44</v>
      </c>
      <c r="C48" s="1049" t="s">
        <v>901</v>
      </c>
    </row>
    <row r="49" spans="2:3" x14ac:dyDescent="0.4">
      <c r="B49">
        <v>45</v>
      </c>
      <c r="C49" s="1049" t="s">
        <v>793</v>
      </c>
    </row>
    <row r="50" spans="2:3" x14ac:dyDescent="0.4">
      <c r="B50">
        <v>46</v>
      </c>
      <c r="C50" s="1049" t="s">
        <v>794</v>
      </c>
    </row>
    <row r="51" spans="2:3" x14ac:dyDescent="0.4">
      <c r="B51">
        <v>47</v>
      </c>
      <c r="C51" s="1049" t="s">
        <v>795</v>
      </c>
    </row>
    <row r="52" spans="2:3" x14ac:dyDescent="0.4">
      <c r="B52">
        <v>48</v>
      </c>
      <c r="C52" s="1049" t="s">
        <v>796</v>
      </c>
    </row>
    <row r="53" spans="2:3" x14ac:dyDescent="0.4">
      <c r="B53">
        <v>49</v>
      </c>
      <c r="C53" s="1049" t="s">
        <v>797</v>
      </c>
    </row>
    <row r="54" spans="2:3" x14ac:dyDescent="0.4">
      <c r="B54">
        <v>50</v>
      </c>
      <c r="C54" s="1049" t="s">
        <v>798</v>
      </c>
    </row>
    <row r="55" spans="2:3" x14ac:dyDescent="0.4">
      <c r="B55">
        <v>51</v>
      </c>
      <c r="C55" s="1049" t="s">
        <v>799</v>
      </c>
    </row>
    <row r="56" spans="2:3" x14ac:dyDescent="0.4">
      <c r="B56">
        <v>52</v>
      </c>
      <c r="C56" s="1049" t="s">
        <v>800</v>
      </c>
    </row>
    <row r="57" spans="2:3" x14ac:dyDescent="0.4">
      <c r="B57">
        <v>53</v>
      </c>
      <c r="C57" s="1049" t="s">
        <v>801</v>
      </c>
    </row>
    <row r="58" spans="2:3" x14ac:dyDescent="0.4">
      <c r="B58">
        <v>54</v>
      </c>
      <c r="C58" s="1049" t="s">
        <v>802</v>
      </c>
    </row>
    <row r="59" spans="2:3" x14ac:dyDescent="0.4">
      <c r="B59">
        <v>55</v>
      </c>
      <c r="C59" s="1049" t="s">
        <v>841</v>
      </c>
    </row>
    <row r="60" spans="2:3" x14ac:dyDescent="0.4">
      <c r="B60">
        <v>56</v>
      </c>
      <c r="C60" s="1049" t="s">
        <v>842</v>
      </c>
    </row>
    <row r="61" spans="2:3" x14ac:dyDescent="0.4">
      <c r="B61">
        <v>57</v>
      </c>
      <c r="C61" s="1049" t="s">
        <v>843</v>
      </c>
    </row>
    <row r="62" spans="2:3" x14ac:dyDescent="0.4">
      <c r="B62">
        <v>58</v>
      </c>
      <c r="C62" s="1049" t="s">
        <v>859</v>
      </c>
    </row>
    <row r="63" spans="2:3" x14ac:dyDescent="0.4">
      <c r="B63">
        <v>59</v>
      </c>
      <c r="C63" s="1049" t="s">
        <v>803</v>
      </c>
    </row>
    <row r="64" spans="2:3" x14ac:dyDescent="0.4">
      <c r="B64">
        <v>60</v>
      </c>
      <c r="C64" s="1049" t="s">
        <v>804</v>
      </c>
    </row>
    <row r="65" spans="2:3" x14ac:dyDescent="0.4">
      <c r="B65">
        <v>61</v>
      </c>
      <c r="C65" s="1049" t="s">
        <v>805</v>
      </c>
    </row>
  </sheetData>
  <autoFilter ref="B4:C65"/>
  <hyperlinks>
    <hyperlink ref="C5" location="'Introduction'!A1" display="Introduction"/>
    <hyperlink ref="C6" location="'Regional Definitions'!A1" display="Regional Definitions"/>
    <hyperlink ref="C7" location="'Wind Capacity Growth'!A1" display="Wind Capacity Growth"/>
    <hyperlink ref="C8" location="'Capacity Additions by Gen Type'!A1" display="Capacity Additions by Gen Type"/>
    <hyperlink ref="C9" location="'Capacity Additions by Region'!A1" display="Capacity Additions by Region"/>
    <hyperlink ref="C10" location="'International Wind Ranking'!A1" display="International Wind Ranking"/>
    <hyperlink ref="C11" location="'International Wind Penetration'!A1" display="International Wind Penetration"/>
    <hyperlink ref="C12" location="'State Wind Deployment'!A1" display="State Wind Deployment"/>
    <hyperlink ref="C13" location="'Online Wind Hybrids'!A1" display="Online Wind Hybrids"/>
    <hyperlink ref="C14" location="'All Hybrid Comparison'!A1" display="All Hybrid Comparison"/>
    <hyperlink ref="C15" location="'Generator+Storage Hybrids'!A1" display="Generator+Storage Hybrids"/>
    <hyperlink ref="C16" location="'All Capacity in Queues'!A1" display="All Capacity in Queues"/>
    <hyperlink ref="C17" location="'Wind Capacity in Queues, Region'!A1" display="Wind Capacity in Queues, Region"/>
    <hyperlink ref="C18" location="'Hybrid Capacity in Queues'!A1" display="Hybrid Capacity in Queues"/>
    <hyperlink ref="C19" location="'Gen+Storage Hybrids in Queues'!A1" display="Gen+Storage Hybrids in Queues"/>
    <hyperlink ref="C20" location="'OEM Market Share'!A1" display="OEM Market Share"/>
    <hyperlink ref="C21" location="'Manufacturing Facilities'!A1" display="Manufacturing Facilities"/>
    <hyperlink ref="C22" location="'Manufacturing Capability'!A1" display="Manufacturing Capability"/>
    <hyperlink ref="C23" location="'OEM Profitability'!A1" display="OEM Profitability"/>
    <hyperlink ref="C24" location="'Wind Equip Imports over Time '!A1" display="Wind Equip Imports over Time "/>
    <hyperlink ref="C25" location="'Wind Equip Imports by Country'!A1" display="Wind Equip Imports by Country"/>
    <hyperlink ref="C26" location="'Equip Import by Country by Type'!A1" display="Equip Import by Country by Type"/>
    <hyperlink ref="C27" location="'Domestic Content'!A1" display="Domestic Content"/>
    <hyperlink ref="C28" location="'Project Finance Terms'!A1" display="Project Finance Terms"/>
    <hyperlink ref="C29" location="'Capacity by Owner'!A1" display="Capacity by Owner"/>
    <hyperlink ref="C30" location="'Capacity by Offtake'!A1" display="Capacity by Offtake"/>
    <hyperlink ref="C31" location="'Avg Capacity, Height &amp; Diameter'!A1" display="Avg Capacity, Height &amp; Diameter"/>
    <hyperlink ref="C32" location="'Cap, Height &amp; Diameter Trends'!A1" display="Cap, Height &amp; Diameter Trends"/>
    <hyperlink ref="C33" location="'Trends in Specific Power'!A1" display="Trends in Specific Power"/>
    <hyperlink ref="C34" location="'Wind Resource by Year'!A1" display="Wind Resource by Year"/>
    <hyperlink ref="C35" location="'Location of Tall Tower &amp; Low SP'!A1" display="Location of Tall Tower &amp; Low SP"/>
    <hyperlink ref="C36" location="'Future Total Height Trends'!A1" display="Future Total Height Trends"/>
    <hyperlink ref="C37" location="'Average Retrofit Tech Changes'!A1" display="Average Retrofit Tech Changes"/>
    <hyperlink ref="C38" location="'Capacity Factor in 2019 by COD'!A1" display="Capacity Factor in 2019 by COD"/>
    <hyperlink ref="C39" location="'Capacity Factor by State'!A1" display="Capacity Factor by State"/>
    <hyperlink ref="C40" location="'Capacity Factor Drivers'!A1" display="Capacity Factor Drivers"/>
    <hyperlink ref="C41" location="'Influence of Specific Power'!A1" display="Influence of Specific Power"/>
    <hyperlink ref="C42" location="'Curtailment and Penetration'!A1" display="Curtailment and Penetration"/>
    <hyperlink ref="C43" location="'Inter-Annual Variability'!A1" display="Inter-Annual Variability"/>
    <hyperlink ref="C44" location="'Performance with Project Age'!A1" display="Performance with Project Age"/>
    <hyperlink ref="C45" location="'Wind Turbine Prices'!A1" display="Wind Turbine Prices"/>
    <hyperlink ref="C46" location="'CapEx Over Time'!A1" display="CapEx Over Time"/>
    <hyperlink ref="C47" location="'CapEx Trend by Region'!A1" display="CapEx Trend by Region"/>
    <hyperlink ref="C48" location="'2019 CapEx by Region'!A1" display="2019 CapEx by Region"/>
    <hyperlink ref="C49" location="'CapEx by Project Capacity'!A1" display="CapEx by Project Capacity"/>
    <hyperlink ref="C50" location="'O&amp;M Over Time'!A1" display="O&amp;M Over Time"/>
    <hyperlink ref="C51" location="'O&amp;M by Project Age'!A1" display="O&amp;M by Project Age"/>
    <hyperlink ref="C52" location="'Wind PPAs by Project'!A1" display="Wind PPAs by Project"/>
    <hyperlink ref="C53" location="'Wind PPA Average'!A1" display="Wind PPA Average"/>
    <hyperlink ref="C54" location="'Level10 Wind PPA Prices'!A1" display="Level10 Wind PPA Prices"/>
    <hyperlink ref="C55" location="'Wind LCOE Over Time'!A1" display="Wind LCOE Over Time"/>
    <hyperlink ref="C56" location="'Wind LCOE by Region'!A1" display="Wind LCOE by Region"/>
    <hyperlink ref="C57" location="'REC Prices'!A1" display="REC Prices"/>
    <hyperlink ref="C58" location="'Wind &amp; PV PPAs vs Gas'!A1" display="Wind &amp; PV PPAs vs Gas"/>
    <hyperlink ref="C59" location="'Recent Wind PPAs v Gas Forecast'!A1" display="Recent Wind PPAs v Gas Forecast"/>
    <hyperlink ref="C60" location="'Market Value and PPAs over Time'!A1" display="Market Value and PPAs over Time"/>
    <hyperlink ref="C61" location="'2019 Market Value by Location'!A1" display="2019 Market Value by Location"/>
    <hyperlink ref="C62" location="'Value Relative to Flat Block'!A1" display="Value Relative to Flat Block"/>
    <hyperlink ref="C63" location="'Transmission Build'!A1" display="Transmission Build"/>
    <hyperlink ref="C64" location="'Integration Cost'!A1" display="Integration Cost"/>
    <hyperlink ref="C65" location="'Wind Capacity Forecasts'!A1" display="Wind Capacity Forecasts"/>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39997558519241921"/>
  </sheetPr>
  <dimension ref="A1:O24"/>
  <sheetViews>
    <sheetView zoomScale="75" zoomScaleNormal="75" workbookViewId="0"/>
  </sheetViews>
  <sheetFormatPr defaultColWidth="8.6640625" defaultRowHeight="12.3" x14ac:dyDescent="0.4"/>
  <sheetData>
    <row r="1" spans="1:1" ht="14.4" x14ac:dyDescent="0.55000000000000004">
      <c r="A1" s="102" t="s">
        <v>567</v>
      </c>
    </row>
    <row r="17" spans="1:15" ht="14.4" x14ac:dyDescent="0.55000000000000004">
      <c r="O17" s="1274"/>
    </row>
    <row r="24" spans="1:15" ht="12.6" x14ac:dyDescent="0.45">
      <c r="A24" s="205" t="s">
        <v>566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tabColor theme="9" tint="0.39997558519241921"/>
  </sheetPr>
  <dimension ref="A1:L50"/>
  <sheetViews>
    <sheetView zoomScale="80" zoomScaleNormal="80" workbookViewId="0"/>
  </sheetViews>
  <sheetFormatPr defaultColWidth="8.77734375" defaultRowHeight="12.3" x14ac:dyDescent="0.4"/>
  <cols>
    <col min="1" max="1" width="5.33203125" style="4" customWidth="1"/>
    <col min="2" max="2" width="10.109375" style="4" bestFit="1" customWidth="1"/>
    <col min="3" max="5" width="8.77734375" style="4"/>
    <col min="6" max="6" width="10.33203125" style="4" bestFit="1" customWidth="1"/>
    <col min="7" max="10" width="8.77734375" style="4"/>
    <col min="11" max="11" width="13.77734375" style="4" bestFit="1" customWidth="1"/>
    <col min="12" max="12" width="17.88671875" style="4" bestFit="1" customWidth="1"/>
    <col min="13" max="18" width="8.77734375" style="4"/>
    <col min="19" max="20" width="8" style="4" bestFit="1" customWidth="1"/>
    <col min="21" max="21" width="13.77734375" style="4" bestFit="1" customWidth="1"/>
    <col min="22" max="22" width="17.88671875" style="4" bestFit="1" customWidth="1"/>
    <col min="23" max="16384" width="8.77734375" style="4"/>
  </cols>
  <sheetData>
    <row r="1" spans="1:11" ht="14.4" x14ac:dyDescent="0.55000000000000004">
      <c r="A1" s="441" t="s">
        <v>405</v>
      </c>
    </row>
    <row r="2" spans="1:11" x14ac:dyDescent="0.4">
      <c r="A2" s="442"/>
    </row>
    <row r="8" spans="1:11" x14ac:dyDescent="0.4">
      <c r="K8" s="443"/>
    </row>
    <row r="22" spans="1:12" ht="12.6" x14ac:dyDescent="0.45">
      <c r="A22" s="154" t="s">
        <v>406</v>
      </c>
      <c r="D22" s="444"/>
      <c r="E22" s="444"/>
      <c r="F22" s="444"/>
      <c r="G22" s="444"/>
      <c r="H22" s="444"/>
    </row>
    <row r="23" spans="1:12" x14ac:dyDescent="0.4">
      <c r="D23" s="9"/>
      <c r="E23" s="444"/>
      <c r="F23" s="444"/>
      <c r="G23" s="444"/>
      <c r="H23" s="444"/>
    </row>
    <row r="24" spans="1:12" x14ac:dyDescent="0.4">
      <c r="A24" s="6"/>
      <c r="B24" s="1279" t="s">
        <v>407</v>
      </c>
      <c r="C24" s="529" t="s">
        <v>408</v>
      </c>
      <c r="D24" s="1279" t="s">
        <v>408</v>
      </c>
      <c r="E24" s="1280" t="s">
        <v>408</v>
      </c>
      <c r="F24" s="1280" t="s">
        <v>408</v>
      </c>
      <c r="G24" s="1280" t="s">
        <v>408</v>
      </c>
      <c r="H24" s="1280" t="s">
        <v>408</v>
      </c>
      <c r="I24" s="1280" t="s">
        <v>408</v>
      </c>
      <c r="J24" s="1280" t="s">
        <v>408</v>
      </c>
      <c r="K24" s="1280" t="s">
        <v>408</v>
      </c>
      <c r="L24" s="1281" t="s">
        <v>408</v>
      </c>
    </row>
    <row r="25" spans="1:12" x14ac:dyDescent="0.4">
      <c r="A25" s="6"/>
      <c r="B25" s="1277" t="s">
        <v>409</v>
      </c>
      <c r="C25" s="474" t="s">
        <v>409</v>
      </c>
      <c r="D25" s="1277" t="s">
        <v>336</v>
      </c>
      <c r="E25" s="1278" t="s">
        <v>336</v>
      </c>
      <c r="F25" s="1278" t="s">
        <v>336</v>
      </c>
      <c r="G25" s="1278" t="s">
        <v>336</v>
      </c>
      <c r="H25" s="1278" t="s">
        <v>336</v>
      </c>
      <c r="I25" s="1278" t="s">
        <v>336</v>
      </c>
      <c r="J25" s="1278" t="s">
        <v>336</v>
      </c>
      <c r="K25" s="1278" t="s">
        <v>336</v>
      </c>
      <c r="L25" s="449" t="s">
        <v>336</v>
      </c>
    </row>
    <row r="26" spans="1:12" x14ac:dyDescent="0.4">
      <c r="A26" s="6"/>
      <c r="B26" s="1277" t="s">
        <v>13</v>
      </c>
      <c r="C26" s="474" t="s">
        <v>13</v>
      </c>
      <c r="D26" s="1277" t="s">
        <v>897</v>
      </c>
      <c r="E26" s="1278" t="s">
        <v>897</v>
      </c>
      <c r="F26" s="1278" t="s">
        <v>897</v>
      </c>
      <c r="G26" s="1278" t="s">
        <v>897</v>
      </c>
      <c r="H26" s="1278" t="s">
        <v>897</v>
      </c>
      <c r="I26" s="1278" t="s">
        <v>897</v>
      </c>
      <c r="J26" s="1278" t="s">
        <v>897</v>
      </c>
      <c r="K26" s="1278" t="s">
        <v>410</v>
      </c>
      <c r="L26" s="449" t="s">
        <v>410</v>
      </c>
    </row>
    <row r="27" spans="1:12" x14ac:dyDescent="0.4">
      <c r="A27" s="6"/>
      <c r="B27" s="1277" t="s">
        <v>336</v>
      </c>
      <c r="C27" s="474" t="s">
        <v>336</v>
      </c>
      <c r="D27" s="1277" t="s">
        <v>11</v>
      </c>
      <c r="E27" s="1278" t="s">
        <v>2</v>
      </c>
      <c r="F27" s="1278" t="s">
        <v>3</v>
      </c>
      <c r="G27" s="1278" t="s">
        <v>5</v>
      </c>
      <c r="H27" s="1278" t="s">
        <v>1</v>
      </c>
      <c r="I27" s="1278" t="s">
        <v>6</v>
      </c>
      <c r="J27" s="1278" t="s">
        <v>7</v>
      </c>
      <c r="K27" s="1278" t="s">
        <v>601</v>
      </c>
      <c r="L27" s="449" t="s">
        <v>602</v>
      </c>
    </row>
    <row r="28" spans="1:12" x14ac:dyDescent="0.4">
      <c r="A28" s="6"/>
      <c r="B28" s="1277" t="s">
        <v>14</v>
      </c>
      <c r="C28" s="474" t="s">
        <v>14</v>
      </c>
      <c r="D28" s="1275" t="s">
        <v>14</v>
      </c>
      <c r="E28" s="1276" t="s">
        <v>14</v>
      </c>
      <c r="F28" s="1276" t="s">
        <v>14</v>
      </c>
      <c r="G28" s="1276" t="s">
        <v>14</v>
      </c>
      <c r="H28" s="1276" t="s">
        <v>14</v>
      </c>
      <c r="I28" s="1276" t="s">
        <v>14</v>
      </c>
      <c r="J28" s="1276" t="s">
        <v>14</v>
      </c>
      <c r="K28" s="1276" t="s">
        <v>14</v>
      </c>
      <c r="L28" s="142" t="s">
        <v>14</v>
      </c>
    </row>
    <row r="29" spans="1:12" x14ac:dyDescent="0.4">
      <c r="A29" s="473">
        <v>1998</v>
      </c>
      <c r="B29" s="1321">
        <v>1.512</v>
      </c>
      <c r="C29" s="1322">
        <v>0.14232</v>
      </c>
      <c r="D29" s="531">
        <v>0</v>
      </c>
      <c r="E29" s="531">
        <v>0</v>
      </c>
      <c r="F29" s="531">
        <v>2.16E-3</v>
      </c>
      <c r="G29" s="531">
        <v>0.11343</v>
      </c>
      <c r="H29" s="531">
        <v>0</v>
      </c>
      <c r="I29" s="531">
        <v>0</v>
      </c>
      <c r="J29" s="531">
        <v>0</v>
      </c>
      <c r="K29" s="531">
        <v>2.6729999999999997E-2</v>
      </c>
      <c r="L29" s="532">
        <v>0</v>
      </c>
    </row>
    <row r="30" spans="1:12" x14ac:dyDescent="0.4">
      <c r="A30" s="536">
        <v>1999</v>
      </c>
      <c r="B30" s="1323">
        <v>2.431</v>
      </c>
      <c r="C30" s="1324">
        <v>0.89246999999999999</v>
      </c>
      <c r="D30" s="530">
        <v>0.25441999999999998</v>
      </c>
      <c r="E30" s="530">
        <v>0.14432</v>
      </c>
      <c r="F30" s="530">
        <v>3.5700000000000003E-3</v>
      </c>
      <c r="G30" s="530">
        <v>0.38930999999999999</v>
      </c>
      <c r="H30" s="530">
        <v>0</v>
      </c>
      <c r="I30" s="530">
        <v>0</v>
      </c>
      <c r="J30" s="530">
        <v>0</v>
      </c>
      <c r="K30" s="530">
        <v>9.3074999999999991E-2</v>
      </c>
      <c r="L30" s="533">
        <v>0</v>
      </c>
    </row>
    <row r="31" spans="1:12" x14ac:dyDescent="0.4">
      <c r="A31" s="536">
        <v>2000</v>
      </c>
      <c r="B31" s="1323">
        <v>2.5019999999999998</v>
      </c>
      <c r="C31" s="1324">
        <v>7.0955000000000004E-2</v>
      </c>
      <c r="D31" s="530">
        <v>0.01</v>
      </c>
      <c r="E31" s="530">
        <v>0</v>
      </c>
      <c r="F31" s="530">
        <v>0</v>
      </c>
      <c r="G31" s="530">
        <v>1.188E-2</v>
      </c>
      <c r="H31" s="530">
        <v>1.04E-2</v>
      </c>
      <c r="I31" s="530">
        <v>1.8149999999999999E-2</v>
      </c>
      <c r="J31" s="530">
        <v>0</v>
      </c>
      <c r="K31" s="530">
        <v>1.8345000000000004E-2</v>
      </c>
      <c r="L31" s="533">
        <v>1.98E-3</v>
      </c>
    </row>
    <row r="32" spans="1:12" x14ac:dyDescent="0.4">
      <c r="A32" s="536">
        <v>2001</v>
      </c>
      <c r="B32" s="1323">
        <v>4.1950000000000003</v>
      </c>
      <c r="C32" s="1324">
        <v>1.6919999999999999</v>
      </c>
      <c r="D32" s="530">
        <v>6.6599999999999993E-2</v>
      </c>
      <c r="E32" s="530">
        <v>0.8309200000000001</v>
      </c>
      <c r="F32" s="530">
        <v>0.19642599999999999</v>
      </c>
      <c r="G32" s="530">
        <v>0.14229000000000003</v>
      </c>
      <c r="H32" s="530">
        <v>2.4E-2</v>
      </c>
      <c r="I32" s="530">
        <v>0.03</v>
      </c>
      <c r="J32" s="530">
        <v>6.6E-4</v>
      </c>
      <c r="K32" s="530">
        <v>0.39956000000000003</v>
      </c>
      <c r="L32" s="533">
        <v>0</v>
      </c>
    </row>
    <row r="33" spans="1:12" x14ac:dyDescent="0.4">
      <c r="A33" s="536">
        <v>2002</v>
      </c>
      <c r="B33" s="1323">
        <v>4.6029999999999998</v>
      </c>
      <c r="C33" s="1324">
        <v>0.40899999999999997</v>
      </c>
      <c r="D33" s="530">
        <v>0.10242</v>
      </c>
      <c r="E33" s="530">
        <v>0</v>
      </c>
      <c r="F33" s="530">
        <v>2.7080000000000003E-3</v>
      </c>
      <c r="G33" s="530">
        <v>0.11573</v>
      </c>
      <c r="H33" s="530">
        <v>6.6000000000000003E-2</v>
      </c>
      <c r="I33" s="530">
        <v>2.5000000000000001E-4</v>
      </c>
      <c r="J33" s="530">
        <v>0</v>
      </c>
      <c r="K33" s="530">
        <v>0.12340000000000001</v>
      </c>
      <c r="L33" s="533">
        <v>0</v>
      </c>
    </row>
    <row r="34" spans="1:12" x14ac:dyDescent="0.4">
      <c r="A34" s="536">
        <v>2003</v>
      </c>
      <c r="B34" s="1323">
        <v>6.2679999999999998</v>
      </c>
      <c r="C34" s="1324">
        <v>1.665</v>
      </c>
      <c r="D34" s="530">
        <v>0.20250000000000001</v>
      </c>
      <c r="E34" s="530">
        <v>0.19750000000000001</v>
      </c>
      <c r="F34" s="530">
        <v>0.18131999999999998</v>
      </c>
      <c r="G34" s="530">
        <v>0.32762000000000002</v>
      </c>
      <c r="H34" s="530">
        <v>0.14849999999999999</v>
      </c>
      <c r="I34" s="530">
        <v>0</v>
      </c>
      <c r="J34" s="530">
        <v>0</v>
      </c>
      <c r="K34" s="530">
        <v>0.60731600000000008</v>
      </c>
      <c r="L34" s="533">
        <v>1E-4</v>
      </c>
    </row>
    <row r="35" spans="1:12" x14ac:dyDescent="0.4">
      <c r="A35" s="536">
        <v>2004</v>
      </c>
      <c r="B35" s="1323">
        <v>6.665</v>
      </c>
      <c r="C35" s="1324">
        <v>0.39600000000000002</v>
      </c>
      <c r="D35" s="530">
        <v>9.3530000000000016E-2</v>
      </c>
      <c r="E35" s="530">
        <v>0</v>
      </c>
      <c r="F35" s="530">
        <v>0.06</v>
      </c>
      <c r="G35" s="530">
        <v>0.20461800000000002</v>
      </c>
      <c r="H35" s="530">
        <v>3.5999999999999999E-3</v>
      </c>
      <c r="I35" s="530">
        <v>0</v>
      </c>
      <c r="J35" s="530">
        <v>0</v>
      </c>
      <c r="K35" s="530">
        <v>7.4999999999999997E-3</v>
      </c>
      <c r="L35" s="533">
        <v>2.7E-2</v>
      </c>
    </row>
    <row r="36" spans="1:12" x14ac:dyDescent="0.4">
      <c r="A36" s="536">
        <v>2005</v>
      </c>
      <c r="B36" s="1323">
        <v>9.0459999999999994</v>
      </c>
      <c r="C36" s="1324">
        <v>2.3820000000000001</v>
      </c>
      <c r="D36" s="530">
        <v>5.9749999999999998E-2</v>
      </c>
      <c r="E36" s="530">
        <v>0.67176000000000013</v>
      </c>
      <c r="F36" s="530">
        <v>0.64759999999999995</v>
      </c>
      <c r="G36" s="530">
        <v>0.35576000000000002</v>
      </c>
      <c r="H36" s="530">
        <v>6.2145000000000006E-2</v>
      </c>
      <c r="I36" s="530">
        <v>0.13694999999999999</v>
      </c>
      <c r="J36" s="530">
        <v>1E-4</v>
      </c>
      <c r="K36" s="530">
        <v>0.44005</v>
      </c>
      <c r="L36" s="533">
        <v>0</v>
      </c>
    </row>
    <row r="37" spans="1:12" x14ac:dyDescent="0.4">
      <c r="A37" s="536">
        <v>2006</v>
      </c>
      <c r="B37" s="1323">
        <v>11.512</v>
      </c>
      <c r="C37" s="1324">
        <v>2.4660000000000002</v>
      </c>
      <c r="D37" s="530">
        <v>0.21199999999999999</v>
      </c>
      <c r="E37" s="530">
        <v>0.73370000000000002</v>
      </c>
      <c r="F37" s="530">
        <v>0.20050000000000001</v>
      </c>
      <c r="G37" s="530">
        <v>0.33038000000000001</v>
      </c>
      <c r="H37" s="530">
        <v>5.0224999999999999E-2</v>
      </c>
      <c r="I37" s="530">
        <v>0.18480000000000002</v>
      </c>
      <c r="J37" s="530">
        <v>1.3470000000000001E-2</v>
      </c>
      <c r="K37" s="530">
        <v>0.68759999999999999</v>
      </c>
      <c r="L37" s="533">
        <v>0</v>
      </c>
    </row>
    <row r="38" spans="1:12" x14ac:dyDescent="0.4">
      <c r="A38" s="536">
        <v>2007</v>
      </c>
      <c r="B38" s="1323">
        <v>16.765000000000001</v>
      </c>
      <c r="C38" s="1324">
        <v>5.2530000000000001</v>
      </c>
      <c r="D38" s="530">
        <v>6.3E-2</v>
      </c>
      <c r="E38" s="530">
        <v>1.5366</v>
      </c>
      <c r="F38" s="530">
        <v>0.40720000000000001</v>
      </c>
      <c r="G38" s="530">
        <v>0.86194999999999999</v>
      </c>
      <c r="H38" s="530">
        <v>0.70669999999999999</v>
      </c>
      <c r="I38" s="530">
        <v>5.45E-2</v>
      </c>
      <c r="J38" s="530">
        <v>3.4500000000000003E-2</v>
      </c>
      <c r="K38" s="530">
        <v>1.5670500000000003</v>
      </c>
      <c r="L38" s="533">
        <v>0</v>
      </c>
    </row>
    <row r="39" spans="1:12" x14ac:dyDescent="0.4">
      <c r="A39" s="536">
        <v>2008</v>
      </c>
      <c r="B39" s="1323">
        <v>25.135000000000002</v>
      </c>
      <c r="C39" s="1324">
        <v>8.3699999999999992</v>
      </c>
      <c r="D39" s="530">
        <v>8.8999999999999996E-2</v>
      </c>
      <c r="E39" s="530">
        <v>2.5615000000000001</v>
      </c>
      <c r="F39" s="530">
        <v>0.89429999999999987</v>
      </c>
      <c r="G39" s="530">
        <v>3.0618099999999999</v>
      </c>
      <c r="H39" s="530">
        <v>0.53970000000000007</v>
      </c>
      <c r="I39" s="530">
        <v>0.28199999999999997</v>
      </c>
      <c r="J39" s="530">
        <v>2.9799999999999997E-2</v>
      </c>
      <c r="K39" s="530">
        <v>0.90259999999999996</v>
      </c>
      <c r="L39" s="533">
        <v>0</v>
      </c>
    </row>
    <row r="40" spans="1:12" x14ac:dyDescent="0.4">
      <c r="A40" s="536">
        <v>2009</v>
      </c>
      <c r="B40" s="1323">
        <v>35.130000000000003</v>
      </c>
      <c r="C40" s="1324">
        <v>9.9969999999999999</v>
      </c>
      <c r="D40" s="530">
        <v>0.16122500000000001</v>
      </c>
      <c r="E40" s="530">
        <v>2.0191599999999998</v>
      </c>
      <c r="F40" s="530">
        <v>1.0690999999999999</v>
      </c>
      <c r="G40" s="530">
        <v>1.7644499999999996</v>
      </c>
      <c r="H40" s="530">
        <v>1.7202579999999998</v>
      </c>
      <c r="I40" s="530">
        <v>0.5675</v>
      </c>
      <c r="J40" s="530">
        <v>0.13764999999999994</v>
      </c>
      <c r="K40" s="530">
        <v>2.5601500000000001</v>
      </c>
      <c r="L40" s="533">
        <v>1E-4</v>
      </c>
    </row>
    <row r="41" spans="1:12" x14ac:dyDescent="0.4">
      <c r="A41" s="536">
        <v>2010</v>
      </c>
      <c r="B41" s="1323">
        <v>40.345999999999997</v>
      </c>
      <c r="C41" s="1324">
        <v>5.218</v>
      </c>
      <c r="D41" s="530">
        <v>0.4395</v>
      </c>
      <c r="E41" s="530">
        <v>0.65397000000000005</v>
      </c>
      <c r="F41" s="530">
        <v>0.8298000000000002</v>
      </c>
      <c r="G41" s="530">
        <v>0.88752000000000009</v>
      </c>
      <c r="H41" s="530">
        <v>0.97720000000000029</v>
      </c>
      <c r="I41" s="530">
        <v>2.0000000000000001E-4</v>
      </c>
      <c r="J41" s="530">
        <v>9.8099999999999979E-2</v>
      </c>
      <c r="K41" s="530">
        <v>1.3317000000000001</v>
      </c>
      <c r="L41" s="533">
        <v>0</v>
      </c>
    </row>
    <row r="42" spans="1:12" x14ac:dyDescent="0.4">
      <c r="A42" s="536">
        <v>2011</v>
      </c>
      <c r="B42" s="1323">
        <v>46.779000000000003</v>
      </c>
      <c r="C42" s="1324">
        <v>6.6040000000000001</v>
      </c>
      <c r="D42" s="530">
        <v>0.92330000000000012</v>
      </c>
      <c r="E42" s="530">
        <v>0.19950000000000001</v>
      </c>
      <c r="F42" s="530">
        <v>1.0231000000000001</v>
      </c>
      <c r="G42" s="530">
        <v>2.0381</v>
      </c>
      <c r="H42" s="530">
        <v>0.56725000000000003</v>
      </c>
      <c r="I42" s="530">
        <v>0.12855</v>
      </c>
      <c r="J42" s="530">
        <v>0.1983</v>
      </c>
      <c r="K42" s="530">
        <v>1.7114500000000001</v>
      </c>
      <c r="L42" s="533">
        <v>0</v>
      </c>
    </row>
    <row r="43" spans="1:12" x14ac:dyDescent="0.4">
      <c r="A43" s="536">
        <v>2012</v>
      </c>
      <c r="B43" s="1323">
        <v>60.067</v>
      </c>
      <c r="C43" s="1324">
        <v>13.34</v>
      </c>
      <c r="D43" s="530">
        <v>1.6581799999999998</v>
      </c>
      <c r="E43" s="530">
        <v>1.5040800000000001</v>
      </c>
      <c r="F43" s="530">
        <v>3.0378499999999997</v>
      </c>
      <c r="G43" s="530">
        <v>2.246855</v>
      </c>
      <c r="H43" s="530">
        <v>1.612355</v>
      </c>
      <c r="I43" s="530">
        <v>0.23669999999999999</v>
      </c>
      <c r="J43" s="530">
        <v>0.31697500000000001</v>
      </c>
      <c r="K43" s="530">
        <v>2.2355750000000003</v>
      </c>
      <c r="L43" s="533">
        <v>0</v>
      </c>
    </row>
    <row r="44" spans="1:12" x14ac:dyDescent="0.4">
      <c r="A44" s="536">
        <v>2013</v>
      </c>
      <c r="B44" s="1325">
        <v>61.137</v>
      </c>
      <c r="C44" s="1326">
        <v>1.087</v>
      </c>
      <c r="D44" s="530">
        <v>0.26911000000000002</v>
      </c>
      <c r="E44" s="530">
        <v>0.1411</v>
      </c>
      <c r="F44" s="530">
        <v>0.32855000000000001</v>
      </c>
      <c r="G44" s="530">
        <v>0.22134999999999999</v>
      </c>
      <c r="H44" s="530">
        <v>4.3E-3</v>
      </c>
      <c r="I44" s="530">
        <v>8.4240000000000009E-2</v>
      </c>
      <c r="J44" s="530">
        <v>3.3599999999999997E-3</v>
      </c>
      <c r="K44" s="530">
        <v>3.1800000000000002E-2</v>
      </c>
      <c r="L44" s="533">
        <v>0</v>
      </c>
    </row>
    <row r="45" spans="1:12" x14ac:dyDescent="0.4">
      <c r="A45" s="536">
        <v>2014</v>
      </c>
      <c r="B45" s="1325">
        <v>65.873999999999995</v>
      </c>
      <c r="C45" s="1326">
        <v>4.8570000000000002</v>
      </c>
      <c r="D45" s="530">
        <v>0.1069</v>
      </c>
      <c r="E45" s="530">
        <v>1.54939</v>
      </c>
      <c r="F45" s="530">
        <v>1.2412000000000001</v>
      </c>
      <c r="G45" s="530">
        <v>1.1324080000000001</v>
      </c>
      <c r="H45" s="530">
        <v>0.24174999999999999</v>
      </c>
      <c r="I45" s="530">
        <v>2.5920000000000002E-2</v>
      </c>
      <c r="J45" s="530">
        <v>9.1500000000000001E-3</v>
      </c>
      <c r="K45" s="530">
        <v>0.54712000000000016</v>
      </c>
      <c r="L45" s="533">
        <v>0</v>
      </c>
    </row>
    <row r="46" spans="1:12" x14ac:dyDescent="0.4">
      <c r="A46" s="536">
        <v>2015</v>
      </c>
      <c r="B46" s="1325">
        <v>73.891000000000005</v>
      </c>
      <c r="C46" s="1326">
        <v>8.5990000000000002</v>
      </c>
      <c r="D46" s="530">
        <v>0.19390000000000002</v>
      </c>
      <c r="E46" s="530">
        <v>3.5954800000000002</v>
      </c>
      <c r="F46" s="530">
        <v>2.7406599999999997</v>
      </c>
      <c r="G46" s="530">
        <v>1.08</v>
      </c>
      <c r="H46" s="530">
        <v>0.36210000000000003</v>
      </c>
      <c r="I46" s="530">
        <v>1.1000000000000001E-3</v>
      </c>
      <c r="J46" s="530">
        <v>0.1925</v>
      </c>
      <c r="K46" s="530">
        <v>0.42879999999999996</v>
      </c>
      <c r="L46" s="533">
        <v>0</v>
      </c>
    </row>
    <row r="47" spans="1:12" x14ac:dyDescent="0.4">
      <c r="A47" s="536">
        <v>2016</v>
      </c>
      <c r="B47" s="1325">
        <v>82.007000000000005</v>
      </c>
      <c r="C47" s="1326">
        <v>8.2029999999999994</v>
      </c>
      <c r="D47" s="530">
        <v>0</v>
      </c>
      <c r="E47" s="530">
        <v>2.6109400000000003</v>
      </c>
      <c r="F47" s="530">
        <v>3.117235</v>
      </c>
      <c r="G47" s="530">
        <v>1.278797</v>
      </c>
      <c r="H47" s="530">
        <v>0.42869999999999997</v>
      </c>
      <c r="I47" s="530">
        <v>7.7700000000000005E-2</v>
      </c>
      <c r="J47" s="530">
        <v>0.3407</v>
      </c>
      <c r="K47" s="530">
        <v>0.34855000000000003</v>
      </c>
      <c r="L47" s="533">
        <v>0</v>
      </c>
    </row>
    <row r="48" spans="1:12" x14ac:dyDescent="0.4">
      <c r="A48" s="295">
        <v>2017</v>
      </c>
      <c r="B48" s="1325">
        <v>88.963999999999999</v>
      </c>
      <c r="C48" s="1326">
        <v>7.0170000000000003</v>
      </c>
      <c r="D48" s="530">
        <v>4.9700000000000001E-2</v>
      </c>
      <c r="E48" s="530">
        <v>1.946315</v>
      </c>
      <c r="F48" s="530">
        <v>2.363985</v>
      </c>
      <c r="G48" s="530">
        <v>1.0436700000000001</v>
      </c>
      <c r="H48" s="530">
        <v>0.80625000000000002</v>
      </c>
      <c r="I48" s="530">
        <v>1.5E-3</v>
      </c>
      <c r="J48" s="530">
        <v>5.4299999999999994E-2</v>
      </c>
      <c r="K48" s="530">
        <v>0.74750000000000005</v>
      </c>
      <c r="L48" s="533">
        <v>0</v>
      </c>
    </row>
    <row r="49" spans="1:12" x14ac:dyDescent="0.4">
      <c r="A49" s="295">
        <v>2018</v>
      </c>
      <c r="B49" s="1325">
        <v>96.382999999999996</v>
      </c>
      <c r="C49" s="1326">
        <v>7.5880000000000001</v>
      </c>
      <c r="D49" s="530">
        <v>0.32985000000000003</v>
      </c>
      <c r="E49" s="530">
        <v>2.1244000000000001</v>
      </c>
      <c r="F49" s="530">
        <v>1.9669749999999997</v>
      </c>
      <c r="G49" s="530">
        <v>1.6901499999999998</v>
      </c>
      <c r="H49" s="530">
        <v>0.50949999999999995</v>
      </c>
      <c r="I49" s="530">
        <v>0.15840000000000001</v>
      </c>
      <c r="J49" s="530">
        <v>2.2499999999999999E-2</v>
      </c>
      <c r="K49" s="530">
        <v>0.78570999999999991</v>
      </c>
      <c r="L49" s="533">
        <v>0</v>
      </c>
    </row>
    <row r="50" spans="1:12" x14ac:dyDescent="0.4">
      <c r="A50" s="308">
        <v>2019</v>
      </c>
      <c r="B50" s="1327">
        <v>105.59099999999999</v>
      </c>
      <c r="C50" s="1328">
        <v>9.1370000000000005</v>
      </c>
      <c r="D50" s="534">
        <v>0.13279999999999997</v>
      </c>
      <c r="E50" s="534">
        <v>3.4599700000000002</v>
      </c>
      <c r="F50" s="534">
        <v>1.2129699999999999</v>
      </c>
      <c r="G50" s="534">
        <v>3.0743049999999998</v>
      </c>
      <c r="H50" s="534">
        <v>0.63985500000000006</v>
      </c>
      <c r="I50" s="534">
        <v>0</v>
      </c>
      <c r="J50" s="534">
        <v>3.8399999999999997E-2</v>
      </c>
      <c r="K50" s="534">
        <v>0.57745000000000002</v>
      </c>
      <c r="L50" s="535">
        <v>0</v>
      </c>
    </row>
  </sheetData>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39997558519241921"/>
  </sheetPr>
  <dimension ref="A1:W32"/>
  <sheetViews>
    <sheetView zoomScale="75" zoomScaleNormal="75" zoomScalePageLayoutView="75" workbookViewId="0"/>
  </sheetViews>
  <sheetFormatPr defaultColWidth="8.6640625" defaultRowHeight="12.3" x14ac:dyDescent="0.4"/>
  <cols>
    <col min="1" max="1" width="19.44140625" customWidth="1"/>
    <col min="2" max="23" width="6" customWidth="1"/>
  </cols>
  <sheetData>
    <row r="1" spans="1:23" ht="14.4" x14ac:dyDescent="0.55000000000000004">
      <c r="A1" s="7" t="s">
        <v>161</v>
      </c>
      <c r="B1" s="7"/>
      <c r="C1" s="7"/>
      <c r="D1" s="4"/>
      <c r="E1" s="4"/>
      <c r="F1" s="4"/>
      <c r="G1" s="4"/>
      <c r="H1" s="4"/>
      <c r="I1" s="4"/>
      <c r="J1" s="4"/>
      <c r="K1" s="4"/>
      <c r="L1" s="4"/>
      <c r="M1" s="4"/>
      <c r="N1" s="4"/>
      <c r="O1" s="4"/>
      <c r="P1" s="4"/>
      <c r="Q1" s="4"/>
      <c r="R1" s="4"/>
      <c r="S1" s="4"/>
      <c r="T1" s="4"/>
      <c r="U1" s="4"/>
      <c r="V1" s="4"/>
      <c r="W1" s="4"/>
    </row>
    <row r="2" spans="1:23" ht="14.4" x14ac:dyDescent="0.55000000000000004">
      <c r="B2" s="7"/>
      <c r="C2" s="7"/>
      <c r="D2" s="4"/>
      <c r="E2" s="4"/>
      <c r="F2" s="4"/>
      <c r="G2" s="4"/>
      <c r="H2" s="4"/>
      <c r="I2" s="4"/>
      <c r="J2" s="4"/>
      <c r="K2" s="4"/>
      <c r="L2" s="4"/>
      <c r="M2" s="4"/>
      <c r="N2" s="4"/>
      <c r="O2" s="4"/>
      <c r="P2" s="4"/>
      <c r="Q2" s="4"/>
      <c r="R2" s="4"/>
      <c r="S2" s="4"/>
      <c r="T2" s="4"/>
      <c r="U2" s="4"/>
      <c r="V2" s="4"/>
      <c r="W2" s="4"/>
    </row>
    <row r="3" spans="1:23" ht="14.4" x14ac:dyDescent="0.55000000000000004">
      <c r="A3" s="7"/>
      <c r="B3" s="7"/>
      <c r="C3" s="7"/>
      <c r="D3" s="4"/>
      <c r="E3" s="4"/>
      <c r="F3" s="4"/>
      <c r="G3" s="4"/>
      <c r="H3" s="4"/>
      <c r="I3" s="4"/>
      <c r="J3" s="4"/>
      <c r="K3" s="4"/>
      <c r="L3" s="4"/>
      <c r="M3" s="4"/>
      <c r="N3" s="4"/>
      <c r="O3" s="4"/>
      <c r="P3" s="4"/>
      <c r="Q3" s="4"/>
      <c r="R3" s="4"/>
      <c r="S3" s="4"/>
      <c r="T3" s="4"/>
      <c r="U3" s="4"/>
      <c r="V3" s="4"/>
      <c r="W3" s="4"/>
    </row>
    <row r="4" spans="1:23" ht="14.4" x14ac:dyDescent="0.55000000000000004">
      <c r="A4" s="7"/>
      <c r="B4" s="7"/>
      <c r="C4" s="7"/>
      <c r="D4" s="4"/>
      <c r="E4" s="4"/>
      <c r="F4" s="4"/>
      <c r="G4" s="4"/>
      <c r="H4" s="4"/>
      <c r="I4" s="4"/>
      <c r="J4" s="4"/>
      <c r="K4" s="4"/>
      <c r="L4" s="4"/>
      <c r="M4" s="4"/>
      <c r="N4" s="4"/>
      <c r="O4" s="4"/>
      <c r="P4" s="4"/>
      <c r="Q4" s="4"/>
      <c r="R4" s="4"/>
      <c r="S4" s="4"/>
      <c r="T4" s="4"/>
      <c r="U4" s="4"/>
      <c r="V4" s="4"/>
      <c r="W4" s="4"/>
    </row>
    <row r="5" spans="1:23" ht="14.4" x14ac:dyDescent="0.55000000000000004">
      <c r="A5" s="7"/>
      <c r="B5" s="7"/>
      <c r="C5" s="7"/>
      <c r="D5" s="4"/>
      <c r="E5" s="4"/>
      <c r="F5" s="4"/>
      <c r="G5" s="4"/>
      <c r="H5" s="4"/>
      <c r="I5" s="4"/>
      <c r="J5" s="4"/>
      <c r="K5" s="4"/>
      <c r="L5" s="4"/>
      <c r="M5" s="4"/>
      <c r="N5" s="4"/>
      <c r="O5" s="4"/>
      <c r="P5" s="4"/>
      <c r="Q5" s="4"/>
      <c r="R5" s="4"/>
      <c r="S5" s="4"/>
      <c r="T5" s="4"/>
      <c r="U5" s="4"/>
      <c r="V5" s="4"/>
      <c r="W5" s="4"/>
    </row>
    <row r="6" spans="1:23" ht="14.4" x14ac:dyDescent="0.55000000000000004">
      <c r="A6" s="7"/>
      <c r="B6" s="7"/>
      <c r="C6" s="7"/>
      <c r="D6" s="4"/>
      <c r="E6" s="4"/>
      <c r="F6" s="4"/>
      <c r="G6" s="4"/>
      <c r="H6" s="4"/>
      <c r="I6" s="4"/>
      <c r="J6" s="4"/>
      <c r="K6" s="4"/>
      <c r="L6" s="4"/>
      <c r="M6" s="4"/>
      <c r="N6" s="4"/>
      <c r="O6" s="4"/>
      <c r="P6" s="4"/>
      <c r="Q6" s="4"/>
      <c r="R6" s="4"/>
      <c r="S6" s="4"/>
      <c r="T6" s="4"/>
      <c r="U6" s="4"/>
      <c r="V6" s="4"/>
      <c r="W6" s="4"/>
    </row>
    <row r="7" spans="1:23" ht="14.4" x14ac:dyDescent="0.55000000000000004">
      <c r="A7" s="7"/>
      <c r="B7" s="7"/>
      <c r="C7" s="7"/>
      <c r="D7" s="4"/>
      <c r="E7" s="4"/>
      <c r="F7" s="4"/>
      <c r="G7" s="4"/>
      <c r="H7" s="4"/>
      <c r="I7" s="4"/>
      <c r="J7" s="4"/>
      <c r="K7" s="4"/>
      <c r="L7" s="4"/>
      <c r="M7" s="4"/>
      <c r="N7" s="4"/>
      <c r="O7" s="4"/>
      <c r="P7" s="4"/>
      <c r="Q7" s="4"/>
      <c r="R7" s="4"/>
      <c r="S7" s="4"/>
      <c r="T7" s="4"/>
      <c r="U7" s="4"/>
      <c r="V7" s="4"/>
      <c r="W7" s="4"/>
    </row>
    <row r="8" spans="1:23" ht="14.4" x14ac:dyDescent="0.55000000000000004">
      <c r="A8" s="7"/>
      <c r="B8" s="7"/>
      <c r="C8" s="7"/>
      <c r="D8" s="4"/>
      <c r="E8" s="4"/>
      <c r="F8" s="4"/>
      <c r="G8" s="4"/>
      <c r="H8" s="4"/>
      <c r="I8" s="4"/>
      <c r="J8" s="4"/>
      <c r="K8" s="4"/>
      <c r="L8" s="4"/>
      <c r="M8" s="4"/>
      <c r="N8" s="4"/>
      <c r="O8" s="4"/>
      <c r="P8" s="4"/>
      <c r="Q8" s="4"/>
      <c r="R8" s="4"/>
      <c r="S8" s="4"/>
      <c r="T8" s="4"/>
      <c r="U8" s="4"/>
      <c r="V8" s="4"/>
      <c r="W8" s="4"/>
    </row>
    <row r="9" spans="1:23" ht="14.4" x14ac:dyDescent="0.55000000000000004">
      <c r="A9" s="7"/>
      <c r="B9" s="7"/>
      <c r="C9" s="7"/>
      <c r="D9" s="4"/>
      <c r="E9" s="4"/>
      <c r="F9" s="4"/>
      <c r="G9" s="4"/>
      <c r="H9" s="4"/>
      <c r="I9" s="4"/>
      <c r="J9" s="4"/>
      <c r="K9" s="4"/>
      <c r="L9" s="4"/>
      <c r="M9" s="4"/>
      <c r="N9" s="4"/>
      <c r="O9" s="4"/>
      <c r="P9" s="4"/>
      <c r="Q9" s="4"/>
      <c r="R9" s="4"/>
      <c r="S9" s="4"/>
      <c r="T9" s="4"/>
      <c r="U9" s="4"/>
      <c r="V9" s="4"/>
      <c r="W9" s="4"/>
    </row>
    <row r="10" spans="1:23" ht="14.4" x14ac:dyDescent="0.55000000000000004">
      <c r="A10" s="7"/>
      <c r="B10" s="7"/>
      <c r="C10" s="7"/>
      <c r="D10" s="4"/>
      <c r="E10" s="4"/>
      <c r="F10" s="4"/>
      <c r="G10" s="4"/>
      <c r="H10" s="4"/>
      <c r="I10" s="4"/>
      <c r="J10" s="4"/>
      <c r="K10" s="4"/>
      <c r="L10" s="4"/>
      <c r="M10" s="4"/>
      <c r="N10" s="4"/>
      <c r="O10" s="4"/>
      <c r="P10" s="4"/>
      <c r="Q10" s="4"/>
      <c r="R10" s="4"/>
      <c r="S10" s="4"/>
      <c r="T10" s="4"/>
      <c r="U10" s="4"/>
      <c r="V10" s="4"/>
      <c r="W10" s="4"/>
    </row>
    <row r="11" spans="1:23" ht="14.4" x14ac:dyDescent="0.55000000000000004">
      <c r="A11" s="7"/>
      <c r="B11" s="7"/>
      <c r="C11" s="7"/>
      <c r="D11" s="4"/>
      <c r="E11" s="4"/>
      <c r="F11" s="4"/>
      <c r="G11" s="4"/>
      <c r="H11" s="4"/>
      <c r="I11" s="4"/>
      <c r="J11" s="4"/>
      <c r="K11" s="4"/>
      <c r="L11" s="4"/>
      <c r="M11" s="4"/>
      <c r="N11" s="4"/>
      <c r="O11" s="4"/>
      <c r="P11" s="4"/>
      <c r="Q11" s="4"/>
      <c r="R11" s="4"/>
      <c r="S11" s="4"/>
      <c r="T11" s="4"/>
      <c r="U11" s="4"/>
      <c r="V11" s="4"/>
      <c r="W11" s="4"/>
    </row>
    <row r="12" spans="1:23" ht="14.4" x14ac:dyDescent="0.55000000000000004">
      <c r="A12" s="7"/>
      <c r="B12" s="7"/>
      <c r="C12" s="7"/>
      <c r="D12" s="4"/>
      <c r="E12" s="4"/>
      <c r="F12" s="4"/>
      <c r="G12" s="4"/>
      <c r="H12" s="4"/>
      <c r="I12" s="4"/>
      <c r="J12" s="4"/>
      <c r="K12" s="4"/>
      <c r="L12" s="4"/>
      <c r="M12" s="4"/>
      <c r="N12" s="4"/>
      <c r="O12" s="4"/>
      <c r="P12" s="4"/>
      <c r="Q12" s="4"/>
      <c r="R12" s="4"/>
      <c r="S12" s="4"/>
      <c r="T12" s="4"/>
      <c r="U12" s="4"/>
      <c r="V12" s="4"/>
      <c r="W12" s="4"/>
    </row>
    <row r="13" spans="1:23" ht="14.4" x14ac:dyDescent="0.55000000000000004">
      <c r="A13" s="7"/>
      <c r="B13" s="7"/>
      <c r="C13" s="7"/>
      <c r="D13" s="4"/>
      <c r="E13" s="4"/>
      <c r="F13" s="4"/>
      <c r="G13" s="4"/>
      <c r="H13" s="4"/>
      <c r="I13" s="4"/>
      <c r="J13" s="4"/>
      <c r="K13" s="4"/>
      <c r="L13" s="4"/>
      <c r="M13" s="4"/>
      <c r="N13" s="4"/>
      <c r="O13" s="4"/>
      <c r="P13" s="4"/>
      <c r="Q13" s="4"/>
      <c r="R13" s="4"/>
      <c r="S13" s="4"/>
      <c r="T13" s="4"/>
      <c r="U13" s="4"/>
      <c r="V13" s="4"/>
      <c r="W13" s="4"/>
    </row>
    <row r="14" spans="1:23" ht="14.4" x14ac:dyDescent="0.55000000000000004">
      <c r="A14" s="7"/>
      <c r="B14" s="7"/>
      <c r="C14" s="7"/>
      <c r="D14" s="4"/>
      <c r="E14" s="4"/>
      <c r="F14" s="4"/>
      <c r="G14" s="4"/>
      <c r="H14" s="4"/>
      <c r="I14" s="4"/>
      <c r="J14" s="4"/>
      <c r="K14" s="4"/>
      <c r="L14" s="4"/>
      <c r="M14" s="4"/>
      <c r="N14" s="4"/>
      <c r="O14" s="4"/>
      <c r="P14" s="4"/>
      <c r="Q14" s="4"/>
      <c r="R14" s="4"/>
      <c r="S14" s="4"/>
      <c r="T14" s="4"/>
      <c r="U14" s="4"/>
      <c r="V14" s="4"/>
      <c r="W14" s="4"/>
    </row>
    <row r="15" spans="1:23" ht="14.4" x14ac:dyDescent="0.55000000000000004">
      <c r="A15" s="7"/>
      <c r="B15" s="7"/>
      <c r="C15" s="7"/>
      <c r="D15" s="4"/>
      <c r="E15" s="4"/>
      <c r="F15" s="4"/>
      <c r="G15" s="4"/>
      <c r="H15" s="4"/>
      <c r="I15" s="4"/>
      <c r="J15" s="4"/>
      <c r="K15" s="4"/>
      <c r="L15" s="4"/>
      <c r="M15" s="4"/>
      <c r="N15" s="4"/>
      <c r="O15" s="4"/>
      <c r="P15" s="4"/>
      <c r="Q15" s="4"/>
      <c r="R15" s="4"/>
      <c r="S15" s="4"/>
      <c r="T15" s="4"/>
      <c r="U15" s="4"/>
      <c r="V15" s="4"/>
      <c r="W15" s="4"/>
    </row>
    <row r="16" spans="1:23" ht="14.4" x14ac:dyDescent="0.55000000000000004">
      <c r="A16" s="7"/>
      <c r="B16" s="7"/>
      <c r="C16" s="7"/>
      <c r="D16" s="4"/>
      <c r="E16" s="4"/>
      <c r="F16" s="4"/>
      <c r="G16" s="4"/>
      <c r="H16" s="4"/>
      <c r="I16" s="4"/>
      <c r="J16" s="4"/>
      <c r="K16" s="4"/>
      <c r="L16" s="4"/>
      <c r="M16" s="4"/>
      <c r="N16" s="4"/>
      <c r="O16" s="4"/>
      <c r="P16" s="4"/>
      <c r="Q16" s="4"/>
      <c r="R16" s="4"/>
      <c r="S16" s="4"/>
      <c r="T16" s="4"/>
      <c r="U16" s="4"/>
      <c r="V16" s="4"/>
      <c r="W16" s="4"/>
    </row>
    <row r="17" spans="1:23" ht="14.4" x14ac:dyDescent="0.55000000000000004">
      <c r="A17" s="7"/>
      <c r="B17" s="7"/>
      <c r="C17" s="7"/>
      <c r="D17" s="4"/>
      <c r="E17" s="4"/>
      <c r="F17" s="4"/>
      <c r="G17" s="4"/>
      <c r="H17" s="4"/>
      <c r="I17" s="4"/>
      <c r="J17" s="4"/>
      <c r="K17" s="4"/>
      <c r="L17" s="4"/>
      <c r="M17" s="4"/>
      <c r="N17" s="4"/>
      <c r="O17" s="4"/>
      <c r="P17" s="4"/>
      <c r="Q17" s="4"/>
      <c r="R17" s="4"/>
      <c r="S17" s="4"/>
      <c r="T17" s="4"/>
      <c r="U17" s="4"/>
      <c r="V17" s="4"/>
      <c r="W17" s="4"/>
    </row>
    <row r="18" spans="1:23" ht="14.4" x14ac:dyDescent="0.55000000000000004">
      <c r="A18" s="7"/>
      <c r="B18" s="7"/>
      <c r="C18" s="7"/>
      <c r="D18" s="4"/>
      <c r="E18" s="4"/>
      <c r="F18" s="4"/>
      <c r="G18" s="4"/>
      <c r="H18" s="4"/>
      <c r="I18" s="4"/>
      <c r="J18" s="4"/>
      <c r="K18" s="4"/>
      <c r="L18" s="4"/>
      <c r="M18" s="4"/>
      <c r="N18" s="4"/>
      <c r="O18" s="4"/>
      <c r="P18" s="4"/>
      <c r="Q18" s="4"/>
      <c r="R18" s="4"/>
      <c r="S18" s="4"/>
      <c r="T18" s="4"/>
      <c r="U18" s="4"/>
      <c r="V18" s="4"/>
      <c r="W18" s="4"/>
    </row>
    <row r="19" spans="1:23" ht="14.4" x14ac:dyDescent="0.55000000000000004">
      <c r="A19" s="7"/>
      <c r="B19" s="7"/>
      <c r="C19" s="7"/>
      <c r="D19" s="4"/>
      <c r="E19" s="4"/>
      <c r="F19" s="4"/>
      <c r="G19" s="4"/>
      <c r="H19" s="4"/>
      <c r="I19" s="4"/>
      <c r="J19" s="4"/>
      <c r="K19" s="4"/>
      <c r="L19" s="4"/>
      <c r="M19" s="4"/>
      <c r="N19" s="4"/>
      <c r="O19" s="4"/>
      <c r="P19" s="4"/>
      <c r="Q19" s="4"/>
      <c r="R19" s="4"/>
      <c r="S19" s="4"/>
      <c r="T19" s="4"/>
      <c r="U19" s="4"/>
      <c r="V19" s="4"/>
      <c r="W19" s="4"/>
    </row>
    <row r="20" spans="1:23" ht="14.4" x14ac:dyDescent="0.55000000000000004">
      <c r="A20" s="7"/>
      <c r="B20" s="7"/>
      <c r="C20" s="7"/>
      <c r="D20" s="4"/>
      <c r="E20" s="4"/>
      <c r="F20" s="4"/>
      <c r="G20" s="4"/>
      <c r="H20" s="4"/>
      <c r="I20" s="4"/>
      <c r="J20" s="4"/>
      <c r="K20" s="4"/>
      <c r="L20" s="4"/>
      <c r="M20" s="4"/>
      <c r="N20" s="4"/>
      <c r="O20" s="4"/>
      <c r="P20" s="4"/>
      <c r="Q20" s="4"/>
      <c r="R20" s="4"/>
      <c r="S20" s="4"/>
      <c r="T20" s="4"/>
      <c r="U20" s="4"/>
      <c r="V20" s="4"/>
      <c r="W20" s="4"/>
    </row>
    <row r="21" spans="1:23" ht="14.4" x14ac:dyDescent="0.55000000000000004">
      <c r="A21" s="151" t="s">
        <v>292</v>
      </c>
      <c r="B21" s="7"/>
      <c r="C21" s="7"/>
      <c r="D21" s="4"/>
      <c r="E21" s="4"/>
      <c r="F21" s="4"/>
      <c r="G21" s="4"/>
      <c r="H21" s="4"/>
      <c r="I21" s="4"/>
      <c r="J21" s="4"/>
      <c r="K21" s="4"/>
      <c r="L21" s="4"/>
      <c r="M21" s="4"/>
      <c r="N21" s="4"/>
      <c r="O21" s="4"/>
      <c r="P21" s="4"/>
      <c r="Q21" s="4"/>
      <c r="R21" s="4"/>
      <c r="S21" s="4"/>
      <c r="T21" s="4"/>
      <c r="U21" s="4"/>
      <c r="V21" s="4"/>
      <c r="W21" s="4"/>
    </row>
    <row r="22" spans="1:23" x14ac:dyDescent="0.4">
      <c r="A22" s="117"/>
      <c r="B22" s="117"/>
      <c r="C22" s="117"/>
      <c r="D22" s="4"/>
      <c r="E22" s="4"/>
      <c r="F22" s="4"/>
      <c r="G22" s="4"/>
      <c r="H22" s="4"/>
      <c r="I22" s="4"/>
      <c r="J22" s="4"/>
      <c r="K22" s="4"/>
      <c r="L22" s="4"/>
      <c r="M22" s="4"/>
      <c r="N22" s="4"/>
      <c r="O22" s="4"/>
      <c r="P22" s="4"/>
      <c r="Q22" s="4"/>
      <c r="R22" s="4"/>
      <c r="S22" s="4"/>
      <c r="T22" s="4"/>
      <c r="U22" s="4"/>
      <c r="V22" s="4"/>
      <c r="W22" s="4"/>
    </row>
    <row r="23" spans="1:23" x14ac:dyDescent="0.4">
      <c r="A23" s="121"/>
      <c r="B23" s="1420" t="s">
        <v>154</v>
      </c>
      <c r="C23" s="1421"/>
      <c r="D23" s="1421"/>
      <c r="E23" s="1421"/>
      <c r="F23" s="1421"/>
      <c r="G23" s="1421"/>
      <c r="H23" s="1421"/>
      <c r="I23" s="1421"/>
      <c r="J23" s="1421"/>
      <c r="K23" s="1421"/>
      <c r="L23" s="1421"/>
      <c r="M23" s="1421"/>
      <c r="N23" s="1421"/>
      <c r="O23" s="1421"/>
      <c r="P23" s="1421"/>
      <c r="Q23" s="1421"/>
      <c r="R23" s="1421"/>
      <c r="S23" s="1421"/>
      <c r="T23" s="1421"/>
      <c r="U23" s="1421"/>
      <c r="V23" s="1421"/>
      <c r="W23" s="1422"/>
    </row>
    <row r="24" spans="1:23" x14ac:dyDescent="0.4">
      <c r="A24" s="232" t="s">
        <v>155</v>
      </c>
      <c r="B24" s="302">
        <v>1998</v>
      </c>
      <c r="C24" s="303">
        <v>1999</v>
      </c>
      <c r="D24" s="303">
        <v>2000</v>
      </c>
      <c r="E24" s="303">
        <v>2001</v>
      </c>
      <c r="F24" s="303">
        <v>2002</v>
      </c>
      <c r="G24" s="303">
        <v>2003</v>
      </c>
      <c r="H24" s="303">
        <v>2004</v>
      </c>
      <c r="I24" s="303">
        <v>2005</v>
      </c>
      <c r="J24" s="303">
        <v>2006</v>
      </c>
      <c r="K24" s="303">
        <v>2007</v>
      </c>
      <c r="L24" s="303">
        <v>2008</v>
      </c>
      <c r="M24" s="303">
        <v>2009</v>
      </c>
      <c r="N24" s="303">
        <v>2010</v>
      </c>
      <c r="O24" s="303">
        <v>2011</v>
      </c>
      <c r="P24" s="303">
        <v>2012</v>
      </c>
      <c r="Q24" s="303">
        <v>2013</v>
      </c>
      <c r="R24" s="303">
        <v>2014</v>
      </c>
      <c r="S24" s="303">
        <v>2015</v>
      </c>
      <c r="T24" s="303">
        <v>2016</v>
      </c>
      <c r="U24" s="303">
        <v>2017</v>
      </c>
      <c r="V24" s="303">
        <v>2018</v>
      </c>
      <c r="W24" s="304">
        <v>2019</v>
      </c>
    </row>
    <row r="25" spans="1:23" x14ac:dyDescent="0.4">
      <c r="A25" s="225" t="s">
        <v>13</v>
      </c>
      <c r="B25" s="234">
        <v>0.14232</v>
      </c>
      <c r="C25" s="224">
        <v>0.88527</v>
      </c>
      <c r="D25" s="224">
        <v>7.0854999999999987E-2</v>
      </c>
      <c r="E25" s="224">
        <v>1.6904560000000002</v>
      </c>
      <c r="F25" s="224">
        <v>0.41060800000000008</v>
      </c>
      <c r="G25" s="224">
        <v>1.6648559999999999</v>
      </c>
      <c r="H25" s="224">
        <v>0.39639800000000003</v>
      </c>
      <c r="I25" s="224">
        <v>2.3744150000000004</v>
      </c>
      <c r="J25" s="224">
        <v>2.4534499999999997</v>
      </c>
      <c r="K25" s="224">
        <v>5.2524999999999995</v>
      </c>
      <c r="L25" s="224">
        <v>8.3624349999999978</v>
      </c>
      <c r="M25" s="224">
        <v>10.005193000000007</v>
      </c>
      <c r="N25" s="224">
        <v>5.2199900000000099</v>
      </c>
      <c r="O25" s="224">
        <v>6.8195500000000004</v>
      </c>
      <c r="P25" s="224">
        <v>13.008069999999998</v>
      </c>
      <c r="Q25" s="224">
        <v>1.0865100000000001</v>
      </c>
      <c r="R25" s="224">
        <v>4.8538380000000005</v>
      </c>
      <c r="S25" s="224">
        <v>8.5976500000000016</v>
      </c>
      <c r="T25" s="224">
        <v>8.2026219999999999</v>
      </c>
      <c r="U25" s="224">
        <v>7.016519999999999</v>
      </c>
      <c r="V25" s="224">
        <v>7.5880850000000004</v>
      </c>
      <c r="W25" s="226">
        <v>9.1366499999999995</v>
      </c>
    </row>
    <row r="26" spans="1:23" x14ac:dyDescent="0.4">
      <c r="A26" s="225" t="s">
        <v>156</v>
      </c>
      <c r="B26" s="234">
        <v>1.6116919195678272E-3</v>
      </c>
      <c r="C26" s="224">
        <v>2.457953912124851E-3</v>
      </c>
      <c r="D26" s="224">
        <v>3.3922735426890741E-3</v>
      </c>
      <c r="E26" s="224">
        <v>9.8742622800720263E-3</v>
      </c>
      <c r="F26" s="224">
        <v>1.9772099407599039E-2</v>
      </c>
      <c r="G26" s="224">
        <v>3.9493616035534196E-2</v>
      </c>
      <c r="H26" s="224">
        <v>5.0215484870708281E-2</v>
      </c>
      <c r="I26" s="224">
        <v>6.8876473826191123E-2</v>
      </c>
      <c r="J26" s="224">
        <v>9.2035301386066401E-2</v>
      </c>
      <c r="K26" s="224">
        <v>0.21107863431146962</v>
      </c>
      <c r="L26" s="224">
        <v>0.26884739999999996</v>
      </c>
      <c r="M26" s="224">
        <v>0.39470691000000013</v>
      </c>
      <c r="N26" s="224">
        <v>0.78912152574375016</v>
      </c>
      <c r="O26" s="224">
        <v>1.5922844168297399</v>
      </c>
      <c r="P26" s="224">
        <v>2.7545635481485</v>
      </c>
      <c r="Q26" s="224">
        <v>4.270496766180198</v>
      </c>
      <c r="R26" s="224">
        <v>5.8069756748141552</v>
      </c>
      <c r="S26" s="224">
        <v>6.2087604413580308</v>
      </c>
      <c r="T26" s="224">
        <v>12.058121965564336</v>
      </c>
      <c r="U26" s="224">
        <v>8.8955561388921502</v>
      </c>
      <c r="V26" s="224">
        <v>8.7508864555980779</v>
      </c>
      <c r="W26" s="226">
        <v>10.70663785989098</v>
      </c>
    </row>
    <row r="27" spans="1:23" x14ac:dyDescent="0.4">
      <c r="A27" s="225" t="s">
        <v>321</v>
      </c>
      <c r="B27" s="234">
        <v>0.34938700000000006</v>
      </c>
      <c r="C27" s="224">
        <v>0.40942000000000012</v>
      </c>
      <c r="D27" s="224">
        <v>0.17577000000000001</v>
      </c>
      <c r="E27" s="224">
        <v>0.62293999999999783</v>
      </c>
      <c r="F27" s="224">
        <v>0.42131500000000011</v>
      </c>
      <c r="G27" s="224">
        <v>0.33204000000000056</v>
      </c>
      <c r="H27" s="224">
        <v>0.20831499999999997</v>
      </c>
      <c r="I27" s="224">
        <v>0.11469999999999995</v>
      </c>
      <c r="J27" s="224">
        <v>0.41373999999999994</v>
      </c>
      <c r="K27" s="224">
        <v>0.55039500000000086</v>
      </c>
      <c r="L27" s="224">
        <v>0.46920800000000107</v>
      </c>
      <c r="M27" s="224">
        <v>0.68521999999999927</v>
      </c>
      <c r="N27" s="224">
        <v>0.41908600000000101</v>
      </c>
      <c r="O27" s="224">
        <v>0.79734800000000028</v>
      </c>
      <c r="P27" s="224">
        <v>1.1535980000000001</v>
      </c>
      <c r="Q27" s="224">
        <v>1.4553469999999982</v>
      </c>
      <c r="R27" s="224">
        <v>0.64037500000000036</v>
      </c>
      <c r="S27" s="224">
        <v>0.48843700000000034</v>
      </c>
      <c r="T27" s="224">
        <v>0.51510300000000009</v>
      </c>
      <c r="U27" s="224">
        <v>0.52603299999999986</v>
      </c>
      <c r="V27" s="224">
        <v>0.37430000000000002</v>
      </c>
      <c r="W27" s="226">
        <v>0.29297300000000009</v>
      </c>
    </row>
    <row r="28" spans="1:23" x14ac:dyDescent="0.4">
      <c r="A28" s="225" t="s">
        <v>157</v>
      </c>
      <c r="B28" s="234">
        <v>3.0108999999999999</v>
      </c>
      <c r="C28" s="224">
        <v>10.600925</v>
      </c>
      <c r="D28" s="224">
        <v>28.831932999999992</v>
      </c>
      <c r="E28" s="224">
        <v>49.069900000000018</v>
      </c>
      <c r="F28" s="224">
        <v>71.348645000000033</v>
      </c>
      <c r="G28" s="224">
        <v>54.82532599999999</v>
      </c>
      <c r="H28" s="224">
        <v>27.124730000000003</v>
      </c>
      <c r="I28" s="224">
        <v>19.304489999999994</v>
      </c>
      <c r="J28" s="224">
        <v>10.69698</v>
      </c>
      <c r="K28" s="224">
        <v>8.4049359999999993</v>
      </c>
      <c r="L28" s="224">
        <v>10.503952</v>
      </c>
      <c r="M28" s="224">
        <v>12.027425000000001</v>
      </c>
      <c r="N28" s="224">
        <v>7.4865120000000012</v>
      </c>
      <c r="O28" s="224">
        <v>11.867677</v>
      </c>
      <c r="P28" s="224">
        <v>9.4323379999999997</v>
      </c>
      <c r="Q28" s="224">
        <v>7.8321979999999982</v>
      </c>
      <c r="R28" s="224">
        <v>8.9305099999999982</v>
      </c>
      <c r="S28" s="224">
        <v>6.2895999999999992</v>
      </c>
      <c r="T28" s="224">
        <v>9.1366999999999994</v>
      </c>
      <c r="U28" s="224">
        <v>12.02112</v>
      </c>
      <c r="V28" s="224">
        <v>20.592391999999997</v>
      </c>
      <c r="W28" s="226">
        <v>8.3742070000000002</v>
      </c>
    </row>
    <row r="29" spans="1:23" x14ac:dyDescent="0.4">
      <c r="A29" s="225" t="s">
        <v>158</v>
      </c>
      <c r="B29" s="234">
        <v>7.0499999999999993E-2</v>
      </c>
      <c r="C29" s="224">
        <v>0.37119999999999997</v>
      </c>
      <c r="D29" s="224">
        <v>0.18049999999999999</v>
      </c>
      <c r="E29" s="224">
        <v>6.0000000000000001E-3</v>
      </c>
      <c r="F29" s="224">
        <v>0.5242</v>
      </c>
      <c r="G29" s="224">
        <v>0.09</v>
      </c>
      <c r="H29" s="224">
        <v>0.74199999999999999</v>
      </c>
      <c r="I29" s="224">
        <v>0.37269999999999998</v>
      </c>
      <c r="J29" s="224">
        <v>0.60470000000000002</v>
      </c>
      <c r="K29" s="224">
        <v>1.513504</v>
      </c>
      <c r="L29" s="224">
        <v>1.591</v>
      </c>
      <c r="M29" s="224">
        <v>3.6486000000000001</v>
      </c>
      <c r="N29" s="224">
        <v>6.0142980000000001</v>
      </c>
      <c r="O29" s="224">
        <v>1.7349989999999997</v>
      </c>
      <c r="P29" s="224">
        <v>4.76</v>
      </c>
      <c r="Q29" s="224">
        <v>1.6259999999999999</v>
      </c>
      <c r="R29" s="224">
        <v>0.1062</v>
      </c>
      <c r="S29" s="224">
        <v>5.4999999999999997E-3</v>
      </c>
      <c r="T29" s="224">
        <v>0</v>
      </c>
      <c r="U29" s="224">
        <v>0</v>
      </c>
      <c r="V29" s="224">
        <v>0</v>
      </c>
      <c r="W29" s="226">
        <v>1.7000000000000001E-2</v>
      </c>
    </row>
    <row r="30" spans="1:23" x14ac:dyDescent="0.4">
      <c r="A30" s="225" t="s">
        <v>322</v>
      </c>
      <c r="B30" s="234">
        <v>0.22326000000000015</v>
      </c>
      <c r="C30" s="224">
        <v>0.30192300000000022</v>
      </c>
      <c r="D30" s="224">
        <v>1.3280019999999975</v>
      </c>
      <c r="E30" s="224">
        <v>0.81379999999999864</v>
      </c>
      <c r="F30" s="224">
        <v>1.1791500000000001</v>
      </c>
      <c r="G30" s="224">
        <v>0.40589999999999993</v>
      </c>
      <c r="H30" s="224">
        <v>0.52299999999999991</v>
      </c>
      <c r="I30" s="224">
        <v>0.25427000000000016</v>
      </c>
      <c r="J30" s="224">
        <v>0.34359800000000013</v>
      </c>
      <c r="K30" s="224">
        <v>0.368585</v>
      </c>
      <c r="L30" s="224">
        <v>0.139101</v>
      </c>
      <c r="M30" s="224">
        <v>0.25168499999999994</v>
      </c>
      <c r="N30" s="224">
        <v>1.180099999999999</v>
      </c>
      <c r="O30" s="224">
        <v>0.84027499999999988</v>
      </c>
      <c r="P30" s="224">
        <v>0.30298000000000008</v>
      </c>
      <c r="Q30" s="224">
        <v>0.13758999999999993</v>
      </c>
      <c r="R30" s="224">
        <v>0.18594799999999997</v>
      </c>
      <c r="S30" s="224">
        <v>0.18570000000000003</v>
      </c>
      <c r="T30" s="224">
        <v>1.4262999999999999</v>
      </c>
      <c r="U30" s="224">
        <v>0.10734999999999995</v>
      </c>
      <c r="V30" s="224">
        <v>7.1599999999999997E-2</v>
      </c>
      <c r="W30" s="226">
        <v>8.539999999999999E-2</v>
      </c>
    </row>
    <row r="31" spans="1:23" x14ac:dyDescent="0.4">
      <c r="A31" s="232" t="s">
        <v>159</v>
      </c>
      <c r="B31" s="273">
        <v>3.7979786919195679</v>
      </c>
      <c r="C31" s="237">
        <v>12.571195953912126</v>
      </c>
      <c r="D31" s="237">
        <v>30.590452273542677</v>
      </c>
      <c r="E31" s="237">
        <v>52.212970262280088</v>
      </c>
      <c r="F31" s="237">
        <v>73.903690099407626</v>
      </c>
      <c r="G31" s="237">
        <v>57.357615616035531</v>
      </c>
      <c r="H31" s="237">
        <v>29.044658484870713</v>
      </c>
      <c r="I31" s="237">
        <v>22.489451473826186</v>
      </c>
      <c r="J31" s="237">
        <v>14.604503301386066</v>
      </c>
      <c r="K31" s="237">
        <v>16.300998634311469</v>
      </c>
      <c r="L31" s="237">
        <v>21.334543400000001</v>
      </c>
      <c r="M31" s="237">
        <v>27.012829910000004</v>
      </c>
      <c r="N31" s="237">
        <v>21.109107525743763</v>
      </c>
      <c r="O31" s="237">
        <v>23.652133416829738</v>
      </c>
      <c r="P31" s="237">
        <v>31.411549548148496</v>
      </c>
      <c r="Q31" s="237">
        <v>16.408141766180194</v>
      </c>
      <c r="R31" s="237">
        <v>20.523846674814155</v>
      </c>
      <c r="S31" s="237">
        <v>21.775647441358036</v>
      </c>
      <c r="T31" s="237">
        <v>31.33884696556434</v>
      </c>
      <c r="U31" s="237">
        <v>28.566579138892148</v>
      </c>
      <c r="V31" s="237">
        <v>37.377263455598076</v>
      </c>
      <c r="W31" s="238">
        <v>28.612867859890979</v>
      </c>
    </row>
    <row r="32" spans="1:23" x14ac:dyDescent="0.4">
      <c r="A32" s="227" t="s">
        <v>160</v>
      </c>
      <c r="B32" s="274">
        <v>3.7472564104373336E-2</v>
      </c>
      <c r="C32" s="228">
        <v>7.0420507583012104E-2</v>
      </c>
      <c r="D32" s="228">
        <v>2.3162455842891099E-3</v>
      </c>
      <c r="E32" s="228">
        <v>3.2376169972870253E-2</v>
      </c>
      <c r="F32" s="228">
        <v>5.5559877923239357E-3</v>
      </c>
      <c r="G32" s="228">
        <v>2.9025892762783435E-2</v>
      </c>
      <c r="H32" s="228">
        <v>1.3647879530292385E-2</v>
      </c>
      <c r="I32" s="228">
        <v>0.10557905348484853</v>
      </c>
      <c r="J32" s="228">
        <v>0.16799270398789604</v>
      </c>
      <c r="K32" s="228">
        <v>0.32221952273182664</v>
      </c>
      <c r="L32" s="228">
        <v>0.39196690752706698</v>
      </c>
      <c r="M32" s="228">
        <v>0.37038670266443052</v>
      </c>
      <c r="N32" s="228">
        <v>0.2472861533171847</v>
      </c>
      <c r="O32" s="228">
        <v>0.28832705616092674</v>
      </c>
      <c r="P32" s="228">
        <v>0.41411742454987349</v>
      </c>
      <c r="Q32" s="228">
        <v>6.6217736016851769E-2</v>
      </c>
      <c r="R32" s="228">
        <v>0.2364974790986131</v>
      </c>
      <c r="S32" s="228">
        <v>0.39482867378127473</v>
      </c>
      <c r="T32" s="228">
        <v>0.26173975095552116</v>
      </c>
      <c r="U32" s="228">
        <v>0.24561988909786239</v>
      </c>
      <c r="V32" s="228">
        <v>0.20301339098872728</v>
      </c>
      <c r="W32" s="229">
        <v>0.31931961678009901</v>
      </c>
    </row>
  </sheetData>
  <mergeCells count="1">
    <mergeCell ref="B23:W23"/>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39997558519241921"/>
  </sheetPr>
  <dimension ref="A1:K34"/>
  <sheetViews>
    <sheetView zoomScale="75" zoomScaleNormal="75" zoomScalePageLayoutView="75" workbookViewId="0"/>
  </sheetViews>
  <sheetFormatPr defaultColWidth="8.6640625" defaultRowHeight="12.3" x14ac:dyDescent="0.4"/>
  <cols>
    <col min="1" max="1" width="19.6640625" customWidth="1"/>
    <col min="2" max="4" width="10.6640625" customWidth="1"/>
    <col min="5" max="5" width="15.5546875" customWidth="1"/>
    <col min="6" max="7" width="10.6640625" customWidth="1"/>
    <col min="10" max="10" width="18.44140625" customWidth="1"/>
    <col min="11" max="11" width="11.21875" customWidth="1"/>
  </cols>
  <sheetData>
    <row r="1" spans="1:7" ht="14.4" x14ac:dyDescent="0.55000000000000004">
      <c r="A1" s="7" t="s">
        <v>846</v>
      </c>
      <c r="B1" s="4"/>
      <c r="C1" s="4"/>
      <c r="D1" s="4"/>
      <c r="E1" s="4"/>
      <c r="F1" s="4"/>
      <c r="G1" s="4"/>
    </row>
    <row r="2" spans="1:7" ht="14.4" x14ac:dyDescent="0.55000000000000004">
      <c r="A2" s="7"/>
      <c r="B2" s="4"/>
      <c r="C2" s="4"/>
      <c r="D2" s="4"/>
      <c r="E2" s="4"/>
      <c r="F2" s="4"/>
      <c r="G2" s="4"/>
    </row>
    <row r="3" spans="1:7" ht="14.4" x14ac:dyDescent="0.55000000000000004">
      <c r="A3" s="7"/>
      <c r="B3" s="4"/>
      <c r="C3" s="4"/>
      <c r="D3" s="4"/>
      <c r="E3" s="4"/>
      <c r="F3" s="4"/>
      <c r="G3" s="4"/>
    </row>
    <row r="4" spans="1:7" ht="14.4" x14ac:dyDescent="0.55000000000000004">
      <c r="A4" s="7"/>
      <c r="B4" s="4"/>
      <c r="C4" s="4"/>
      <c r="D4" s="4"/>
      <c r="E4" s="4"/>
      <c r="F4" s="4"/>
      <c r="G4" s="4"/>
    </row>
    <row r="5" spans="1:7" ht="14.4" x14ac:dyDescent="0.55000000000000004">
      <c r="A5" s="7"/>
      <c r="B5" s="4"/>
      <c r="C5" s="4"/>
      <c r="D5" s="4"/>
      <c r="E5" s="4"/>
      <c r="F5" s="4"/>
      <c r="G5" s="4"/>
    </row>
    <row r="6" spans="1:7" ht="14.4" x14ac:dyDescent="0.55000000000000004">
      <c r="A6" s="7"/>
      <c r="B6" s="4"/>
      <c r="C6" s="4"/>
      <c r="D6" s="4"/>
      <c r="E6" s="4"/>
      <c r="F6" s="4"/>
      <c r="G6" s="4"/>
    </row>
    <row r="7" spans="1:7" ht="14.4" x14ac:dyDescent="0.55000000000000004">
      <c r="A7" s="7"/>
      <c r="B7" s="4"/>
      <c r="C7" s="4"/>
      <c r="D7" s="4"/>
      <c r="E7" s="4"/>
      <c r="F7" s="4"/>
      <c r="G7" s="4"/>
    </row>
    <row r="8" spans="1:7" ht="14.4" x14ac:dyDescent="0.55000000000000004">
      <c r="A8" s="7"/>
      <c r="B8" s="4"/>
      <c r="C8" s="4"/>
      <c r="D8" s="4"/>
      <c r="E8" s="4"/>
      <c r="F8" s="4"/>
      <c r="G8" s="4"/>
    </row>
    <row r="9" spans="1:7" ht="14.4" x14ac:dyDescent="0.55000000000000004">
      <c r="A9" s="7"/>
      <c r="B9" s="4"/>
      <c r="C9" s="4"/>
      <c r="D9" s="4"/>
      <c r="E9" s="4"/>
      <c r="F9" s="4"/>
      <c r="G9" s="4"/>
    </row>
    <row r="10" spans="1:7" ht="14.4" x14ac:dyDescent="0.55000000000000004">
      <c r="A10" s="7"/>
      <c r="B10" s="4"/>
      <c r="C10" s="4"/>
      <c r="D10" s="4"/>
      <c r="E10" s="4"/>
      <c r="F10" s="4"/>
      <c r="G10" s="4"/>
    </row>
    <row r="11" spans="1:7" ht="14.4" x14ac:dyDescent="0.55000000000000004">
      <c r="A11" s="7"/>
      <c r="B11" s="4"/>
      <c r="C11" s="4"/>
      <c r="D11" s="4"/>
      <c r="E11" s="4"/>
      <c r="F11" s="4"/>
      <c r="G11" s="4"/>
    </row>
    <row r="12" spans="1:7" ht="14.4" x14ac:dyDescent="0.55000000000000004">
      <c r="A12" s="7"/>
      <c r="B12" s="4"/>
      <c r="C12" s="4"/>
      <c r="D12" s="4"/>
      <c r="E12" s="4"/>
      <c r="F12" s="4"/>
      <c r="G12" s="4"/>
    </row>
    <row r="13" spans="1:7" ht="14.4" x14ac:dyDescent="0.55000000000000004">
      <c r="A13" s="7"/>
      <c r="B13" s="4"/>
      <c r="C13" s="4"/>
      <c r="D13" s="4"/>
      <c r="E13" s="4"/>
      <c r="F13" s="4"/>
      <c r="G13" s="4"/>
    </row>
    <row r="14" spans="1:7" ht="14.4" x14ac:dyDescent="0.55000000000000004">
      <c r="A14" s="7"/>
      <c r="B14" s="4"/>
      <c r="C14" s="4"/>
      <c r="D14" s="4"/>
      <c r="E14" s="4"/>
      <c r="F14" s="4"/>
      <c r="G14" s="4"/>
    </row>
    <row r="15" spans="1:7" ht="14.4" x14ac:dyDescent="0.55000000000000004">
      <c r="A15" s="7"/>
      <c r="B15" s="4"/>
      <c r="C15" s="4"/>
      <c r="D15" s="4"/>
      <c r="E15" s="4"/>
      <c r="F15" s="4"/>
      <c r="G15" s="4"/>
    </row>
    <row r="16" spans="1:7" ht="14.4" x14ac:dyDescent="0.55000000000000004">
      <c r="A16" s="7"/>
      <c r="B16" s="4"/>
      <c r="C16" s="4"/>
      <c r="D16" s="4"/>
      <c r="E16" s="4"/>
      <c r="F16" s="4"/>
      <c r="G16" s="4"/>
    </row>
    <row r="17" spans="1:11" ht="14.4" x14ac:dyDescent="0.55000000000000004">
      <c r="A17" s="7"/>
      <c r="B17" s="4"/>
      <c r="C17" s="4"/>
      <c r="D17" s="4"/>
      <c r="E17" s="4"/>
      <c r="F17" s="4"/>
      <c r="G17" s="4"/>
    </row>
    <row r="18" spans="1:11" ht="14.4" x14ac:dyDescent="0.55000000000000004">
      <c r="A18" s="7"/>
      <c r="B18" s="4"/>
      <c r="C18" s="4"/>
      <c r="D18" s="4"/>
      <c r="E18" s="4"/>
      <c r="F18" s="4"/>
      <c r="G18" s="4"/>
    </row>
    <row r="19" spans="1:11" ht="14.4" x14ac:dyDescent="0.55000000000000004">
      <c r="A19" s="7"/>
      <c r="B19" s="4"/>
      <c r="C19" s="4"/>
      <c r="D19" s="4"/>
      <c r="E19" s="4"/>
      <c r="F19" s="4"/>
      <c r="G19" s="4"/>
    </row>
    <row r="20" spans="1:11" ht="14.4" x14ac:dyDescent="0.55000000000000004">
      <c r="A20" s="7"/>
      <c r="B20" s="4"/>
      <c r="C20" s="4"/>
      <c r="D20" s="4"/>
      <c r="E20" s="4"/>
      <c r="F20" s="4"/>
      <c r="G20" s="4"/>
    </row>
    <row r="21" spans="1:11" ht="12.6" x14ac:dyDescent="0.45">
      <c r="A21" s="151" t="s">
        <v>292</v>
      </c>
      <c r="B21" s="4"/>
      <c r="C21" s="4"/>
      <c r="D21" s="4"/>
      <c r="E21" s="4"/>
      <c r="F21" s="4"/>
      <c r="G21" s="4"/>
    </row>
    <row r="22" spans="1:11" x14ac:dyDescent="0.4">
      <c r="A22" s="4"/>
      <c r="B22" s="4"/>
      <c r="C22" s="4"/>
      <c r="D22" s="4"/>
      <c r="E22" s="4"/>
      <c r="F22" s="4"/>
      <c r="G22" s="4"/>
    </row>
    <row r="23" spans="1:11" x14ac:dyDescent="0.4">
      <c r="A23" s="121"/>
      <c r="B23" s="594"/>
      <c r="C23" s="699"/>
      <c r="D23" s="699"/>
      <c r="E23" s="1343" t="s">
        <v>845</v>
      </c>
      <c r="F23" s="1343"/>
      <c r="G23" s="1343"/>
      <c r="H23" s="1343"/>
      <c r="I23" s="1343"/>
      <c r="J23" s="1343"/>
      <c r="K23" s="1344"/>
    </row>
    <row r="24" spans="1:11" ht="24.6" x14ac:dyDescent="0.4">
      <c r="A24" s="1351" t="s">
        <v>155</v>
      </c>
      <c r="B24" s="1342" t="s">
        <v>3</v>
      </c>
      <c r="C24" s="567" t="s">
        <v>5</v>
      </c>
      <c r="D24" s="567" t="s">
        <v>2</v>
      </c>
      <c r="E24" s="567" t="s">
        <v>601</v>
      </c>
      <c r="F24" s="567" t="s">
        <v>7</v>
      </c>
      <c r="G24" s="567" t="s">
        <v>1</v>
      </c>
      <c r="H24" s="567" t="s">
        <v>11</v>
      </c>
      <c r="I24" s="567" t="s">
        <v>6</v>
      </c>
      <c r="J24" s="567" t="s">
        <v>602</v>
      </c>
      <c r="K24" s="1352" t="s">
        <v>929</v>
      </c>
    </row>
    <row r="25" spans="1:11" x14ac:dyDescent="0.4">
      <c r="A25" s="225" t="s">
        <v>13</v>
      </c>
      <c r="B25" s="234">
        <v>17.865424999999995</v>
      </c>
      <c r="C25" s="224">
        <v>14.692855000000003</v>
      </c>
      <c r="D25" s="224">
        <v>17.785155000000003</v>
      </c>
      <c r="E25" s="224">
        <v>8.7456550000000011</v>
      </c>
      <c r="F25" s="224">
        <v>1.2742849999999999</v>
      </c>
      <c r="G25" s="224">
        <v>6.1462600000000007</v>
      </c>
      <c r="H25" s="224">
        <v>4.1032399999999987</v>
      </c>
      <c r="I25" s="224">
        <v>0.71431000000000011</v>
      </c>
      <c r="J25" s="224">
        <v>0</v>
      </c>
      <c r="K25" s="1348">
        <v>71.654910000000015</v>
      </c>
    </row>
    <row r="26" spans="1:11" x14ac:dyDescent="0.4">
      <c r="A26" s="225" t="s">
        <v>156</v>
      </c>
      <c r="B26" s="234">
        <v>0.56445022169663006</v>
      </c>
      <c r="C26" s="224">
        <v>2.4084069161852018</v>
      </c>
      <c r="D26" s="224">
        <v>3.3100215305851415</v>
      </c>
      <c r="E26" s="224">
        <v>11.370419379181849</v>
      </c>
      <c r="F26" s="224">
        <v>3.660159050251881</v>
      </c>
      <c r="G26" s="224">
        <v>7.2938224264797213</v>
      </c>
      <c r="H26" s="224">
        <v>20.962446824211536</v>
      </c>
      <c r="I26" s="224">
        <v>1.8372337987460443</v>
      </c>
      <c r="J26" s="224">
        <v>8.9846127833126239</v>
      </c>
      <c r="K26" s="1348">
        <v>61.833296508962377</v>
      </c>
    </row>
    <row r="27" spans="1:11" x14ac:dyDescent="0.4">
      <c r="A27" s="225" t="s">
        <v>321</v>
      </c>
      <c r="B27" s="234">
        <v>0.12089899999999991</v>
      </c>
      <c r="C27" s="224">
        <v>0.72964200000000123</v>
      </c>
      <c r="D27" s="224">
        <v>0.23874499999999996</v>
      </c>
      <c r="E27" s="224">
        <v>2.1221370000000008</v>
      </c>
      <c r="F27" s="224">
        <v>0.18254899999999999</v>
      </c>
      <c r="G27" s="224">
        <v>0.85465100000000038</v>
      </c>
      <c r="H27" s="224">
        <v>0.39514799999999994</v>
      </c>
      <c r="I27" s="224">
        <v>8.2382999999999998E-2</v>
      </c>
      <c r="J27" s="224">
        <v>1.5670909999999958</v>
      </c>
      <c r="K27" s="1348">
        <v>6.6627999999999972</v>
      </c>
    </row>
    <row r="28" spans="1:11" x14ac:dyDescent="0.4">
      <c r="A28" s="225" t="s">
        <v>163</v>
      </c>
      <c r="B28" s="234">
        <v>5.0756980000000045</v>
      </c>
      <c r="C28" s="224">
        <v>5.6472400000000027</v>
      </c>
      <c r="D28" s="224">
        <v>12.117672000000011</v>
      </c>
      <c r="E28" s="224">
        <v>6.9327199999999998</v>
      </c>
      <c r="F28" s="224">
        <v>3.5988809999999996</v>
      </c>
      <c r="G28" s="224">
        <v>29.359344000000025</v>
      </c>
      <c r="H28" s="224">
        <v>7.8996950000000004</v>
      </c>
      <c r="I28" s="224">
        <v>3.1260299999999992</v>
      </c>
      <c r="J28" s="224">
        <v>27.693739999999998</v>
      </c>
      <c r="K28" s="1348">
        <v>102.05175400000003</v>
      </c>
    </row>
    <row r="29" spans="1:11" x14ac:dyDescent="0.4">
      <c r="A29" s="225" t="s">
        <v>158</v>
      </c>
      <c r="B29" s="234">
        <v>2.7442990000000003</v>
      </c>
      <c r="C29" s="224">
        <v>4.626798</v>
      </c>
      <c r="D29" s="224">
        <v>2.7946</v>
      </c>
      <c r="E29" s="224">
        <v>0.85680000000000001</v>
      </c>
      <c r="F29" s="224">
        <v>0</v>
      </c>
      <c r="G29" s="224">
        <v>2.3119999999999998</v>
      </c>
      <c r="H29" s="224">
        <v>0</v>
      </c>
      <c r="I29" s="224">
        <v>3.0000000000000001E-3</v>
      </c>
      <c r="J29" s="224">
        <v>0.90949999999999998</v>
      </c>
      <c r="K29" s="1348">
        <v>14.263996999999998</v>
      </c>
    </row>
    <row r="30" spans="1:11" x14ac:dyDescent="0.4">
      <c r="A30" s="225" t="s">
        <v>322</v>
      </c>
      <c r="B30" s="234">
        <v>0.10359799999999997</v>
      </c>
      <c r="C30" s="224">
        <v>1.0171999999999983</v>
      </c>
      <c r="D30" s="224">
        <v>0.40109999999999996</v>
      </c>
      <c r="E30" s="224">
        <v>0.1071</v>
      </c>
      <c r="F30" s="224">
        <v>0.77887100000000031</v>
      </c>
      <c r="G30" s="224">
        <v>0.28943000000000008</v>
      </c>
      <c r="H30" s="224">
        <v>0.1604249999999999</v>
      </c>
      <c r="I30" s="224">
        <v>0.10430000000000005</v>
      </c>
      <c r="J30" s="224">
        <v>1.4430190000000003</v>
      </c>
      <c r="K30" s="1348">
        <v>4.5569429999999986</v>
      </c>
    </row>
    <row r="31" spans="1:11" x14ac:dyDescent="0.4">
      <c r="A31" s="232" t="s">
        <v>159</v>
      </c>
      <c r="B31" s="235">
        <v>26.474369221696634</v>
      </c>
      <c r="C31" s="1345">
        <v>29.12214191618521</v>
      </c>
      <c r="D31" s="1345">
        <v>36.647293530585159</v>
      </c>
      <c r="E31" s="1345">
        <v>30.134831379181851</v>
      </c>
      <c r="F31" s="1345">
        <v>9.4947450502518809</v>
      </c>
      <c r="G31" s="1345">
        <v>46.255507426479745</v>
      </c>
      <c r="H31" s="1345">
        <v>33.520954824211529</v>
      </c>
      <c r="I31" s="1345">
        <v>5.8672567987460447</v>
      </c>
      <c r="J31" s="1345">
        <v>40.597962783312617</v>
      </c>
      <c r="K31" s="1349">
        <v>261.02370050896241</v>
      </c>
    </row>
    <row r="32" spans="1:11" x14ac:dyDescent="0.4">
      <c r="A32" s="227" t="s">
        <v>160</v>
      </c>
      <c r="B32" s="1346">
        <v>0.67481966616068345</v>
      </c>
      <c r="C32" s="1347">
        <v>0.50452521803810579</v>
      </c>
      <c r="D32" s="1347">
        <v>0.48530609730175134</v>
      </c>
      <c r="E32" s="1347">
        <v>0.29021748587057938</v>
      </c>
      <c r="F32" s="1347">
        <v>0.13420950149327024</v>
      </c>
      <c r="G32" s="1347">
        <v>0.13287628526763218</v>
      </c>
      <c r="H32" s="1347">
        <v>0.12240820768733916</v>
      </c>
      <c r="I32" s="1347">
        <v>0.12174513993535498</v>
      </c>
      <c r="J32" s="1347">
        <v>0</v>
      </c>
      <c r="K32" s="1350">
        <v>0.27451495730189335</v>
      </c>
    </row>
    <row r="34" spans="2:7" x14ac:dyDescent="0.4">
      <c r="B34" s="305"/>
      <c r="C34" s="305"/>
      <c r="D34" s="305"/>
      <c r="E34" s="305"/>
      <c r="F34" s="305"/>
      <c r="G34" s="305"/>
    </row>
  </sheetData>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9" tint="0.39997558519241921"/>
  </sheetPr>
  <dimension ref="A1:G24"/>
  <sheetViews>
    <sheetView zoomScale="75" zoomScaleNormal="75" zoomScalePageLayoutView="75" workbookViewId="0"/>
  </sheetViews>
  <sheetFormatPr defaultColWidth="8.6640625" defaultRowHeight="12.3" x14ac:dyDescent="0.4"/>
  <cols>
    <col min="1" max="1" width="14.33203125" customWidth="1"/>
    <col min="2" max="2" width="8.44140625" customWidth="1"/>
    <col min="3" max="3" width="2.44140625" customWidth="1"/>
    <col min="4" max="4" width="14.33203125" customWidth="1"/>
    <col min="5" max="5" width="9.88671875" customWidth="1"/>
  </cols>
  <sheetData>
    <row r="1" spans="1:7" ht="14.4" x14ac:dyDescent="0.55000000000000004">
      <c r="A1" s="2" t="s">
        <v>90</v>
      </c>
    </row>
    <row r="3" spans="1:7" ht="13.95" customHeight="1" x14ac:dyDescent="0.4">
      <c r="A3" s="1423" t="s">
        <v>69</v>
      </c>
      <c r="B3" s="1423"/>
      <c r="C3" s="776"/>
      <c r="D3" s="1424" t="s">
        <v>70</v>
      </c>
      <c r="E3" s="1424"/>
    </row>
    <row r="4" spans="1:7" ht="13.95" customHeight="1" x14ac:dyDescent="0.4">
      <c r="A4" s="1423" t="s">
        <v>183</v>
      </c>
      <c r="B4" s="1423"/>
      <c r="C4" s="776"/>
      <c r="D4" s="1424" t="s">
        <v>184</v>
      </c>
      <c r="E4" s="1424"/>
    </row>
    <row r="5" spans="1:7" x14ac:dyDescent="0.4">
      <c r="A5" s="791" t="s">
        <v>34</v>
      </c>
      <c r="B5" s="792">
        <f>23760+2395</f>
        <v>26155</v>
      </c>
      <c r="C5" s="777"/>
      <c r="D5" s="800" t="s">
        <v>34</v>
      </c>
      <c r="E5" s="801">
        <f>6838+229564</f>
        <v>236402</v>
      </c>
    </row>
    <row r="6" spans="1:7" x14ac:dyDescent="0.4">
      <c r="A6" s="793" t="s">
        <v>29</v>
      </c>
      <c r="B6" s="794">
        <v>9137</v>
      </c>
      <c r="C6" s="777"/>
      <c r="D6" s="802" t="s">
        <v>29</v>
      </c>
      <c r="E6" s="803">
        <v>105591</v>
      </c>
      <c r="G6" s="145"/>
    </row>
    <row r="7" spans="1:7" x14ac:dyDescent="0.4">
      <c r="A7" s="791" t="s">
        <v>71</v>
      </c>
      <c r="B7" s="792">
        <v>2393</v>
      </c>
      <c r="C7" s="777"/>
      <c r="D7" s="800" t="s">
        <v>19</v>
      </c>
      <c r="E7" s="801">
        <f>7493+53913</f>
        <v>61406</v>
      </c>
    </row>
    <row r="8" spans="1:7" x14ac:dyDescent="0.4">
      <c r="A8" s="791" t="s">
        <v>33</v>
      </c>
      <c r="B8" s="792">
        <f>2377</f>
        <v>2377</v>
      </c>
      <c r="C8" s="777"/>
      <c r="D8" s="800" t="s">
        <v>33</v>
      </c>
      <c r="E8" s="801">
        <v>37506</v>
      </c>
    </row>
    <row r="9" spans="1:7" x14ac:dyDescent="0.4">
      <c r="A9" s="795" t="s">
        <v>18</v>
      </c>
      <c r="B9" s="796">
        <v>2319</v>
      </c>
      <c r="C9" s="777"/>
      <c r="D9" s="800" t="s">
        <v>18</v>
      </c>
      <c r="E9" s="801">
        <v>25850</v>
      </c>
    </row>
    <row r="10" spans="1:7" x14ac:dyDescent="0.4">
      <c r="A10" s="791" t="s">
        <v>19</v>
      </c>
      <c r="B10" s="792">
        <f>1078+1111</f>
        <v>2189</v>
      </c>
      <c r="C10" s="777"/>
      <c r="D10" s="800" t="s">
        <v>71</v>
      </c>
      <c r="E10" s="801">
        <v>23340</v>
      </c>
    </row>
    <row r="11" spans="1:7" x14ac:dyDescent="0.4">
      <c r="A11" s="791" t="s">
        <v>22</v>
      </c>
      <c r="B11" s="792">
        <v>1588</v>
      </c>
      <c r="C11" s="777"/>
      <c r="D11" s="800" t="s">
        <v>30</v>
      </c>
      <c r="E11" s="801">
        <v>16645</v>
      </c>
    </row>
    <row r="12" spans="1:7" x14ac:dyDescent="0.4">
      <c r="A12" s="791" t="s">
        <v>30</v>
      </c>
      <c r="B12" s="792">
        <v>1336</v>
      </c>
      <c r="C12" s="777"/>
      <c r="D12" s="800" t="s">
        <v>32</v>
      </c>
      <c r="E12" s="801">
        <v>15452</v>
      </c>
    </row>
    <row r="13" spans="1:7" x14ac:dyDescent="0.4">
      <c r="A13" s="791" t="s">
        <v>35</v>
      </c>
      <c r="B13" s="792">
        <v>1281</v>
      </c>
      <c r="C13" s="777"/>
      <c r="D13" s="800" t="s">
        <v>28</v>
      </c>
      <c r="E13" s="801">
        <v>13413</v>
      </c>
    </row>
    <row r="14" spans="1:7" x14ac:dyDescent="0.4">
      <c r="A14" s="795" t="s">
        <v>182</v>
      </c>
      <c r="B14" s="795">
        <v>931</v>
      </c>
      <c r="C14" s="777"/>
      <c r="D14" s="800" t="s">
        <v>27</v>
      </c>
      <c r="E14" s="801">
        <v>10406</v>
      </c>
    </row>
    <row r="15" spans="1:7" ht="12.6" x14ac:dyDescent="0.45">
      <c r="A15" s="797" t="s">
        <v>72</v>
      </c>
      <c r="B15" s="792">
        <f>B16-SUM(B5:B14)</f>
        <v>10639</v>
      </c>
      <c r="C15" s="777"/>
      <c r="D15" s="804" t="s">
        <v>72</v>
      </c>
      <c r="E15" s="801">
        <f>E16-SUM(E5:E14)</f>
        <v>104671</v>
      </c>
    </row>
    <row r="16" spans="1:7" x14ac:dyDescent="0.4">
      <c r="A16" s="798" t="s">
        <v>73</v>
      </c>
      <c r="B16" s="799">
        <v>60345</v>
      </c>
      <c r="C16" s="778"/>
      <c r="D16" s="805" t="s">
        <v>73</v>
      </c>
      <c r="E16" s="806">
        <v>650682</v>
      </c>
    </row>
    <row r="17" spans="1:7" ht="12.6" x14ac:dyDescent="0.45">
      <c r="A17" s="152" t="s">
        <v>293</v>
      </c>
      <c r="C17" s="72"/>
    </row>
    <row r="18" spans="1:7" x14ac:dyDescent="0.4">
      <c r="C18" s="72"/>
    </row>
    <row r="19" spans="1:7" x14ac:dyDescent="0.4">
      <c r="G19" s="145"/>
    </row>
    <row r="20" spans="1:7" x14ac:dyDescent="0.4">
      <c r="A20" s="144"/>
      <c r="B20" s="144"/>
      <c r="C20" s="144"/>
      <c r="D20" s="144"/>
    </row>
    <row r="21" spans="1:7" x14ac:dyDescent="0.4">
      <c r="A21" s="144"/>
      <c r="B21" s="144"/>
      <c r="C21" s="144"/>
      <c r="D21" s="144"/>
    </row>
    <row r="22" spans="1:7" x14ac:dyDescent="0.4">
      <c r="A22" s="144"/>
      <c r="B22" s="144"/>
      <c r="C22" s="144"/>
      <c r="D22" s="144"/>
    </row>
    <row r="23" spans="1:7" x14ac:dyDescent="0.4">
      <c r="A23" s="144"/>
      <c r="B23" s="144"/>
      <c r="C23" s="144"/>
      <c r="D23" s="144"/>
    </row>
    <row r="24" spans="1:7" x14ac:dyDescent="0.4">
      <c r="A24" s="144"/>
      <c r="B24" s="144"/>
      <c r="C24" s="144"/>
      <c r="D24" s="144"/>
    </row>
  </sheetData>
  <mergeCells count="4">
    <mergeCell ref="A3:B3"/>
    <mergeCell ref="A4:B4"/>
    <mergeCell ref="D3:E3"/>
    <mergeCell ref="D4:E4"/>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39997558519241921"/>
  </sheetPr>
  <dimension ref="A1:L54"/>
  <sheetViews>
    <sheetView zoomScale="75" zoomScaleNormal="75" zoomScalePageLayoutView="75" workbookViewId="0"/>
  </sheetViews>
  <sheetFormatPr defaultColWidth="8.6640625" defaultRowHeight="12.3" x14ac:dyDescent="0.4"/>
  <cols>
    <col min="1" max="1" width="13.6640625" style="6" customWidth="1"/>
    <col min="2" max="2" width="14.6640625" style="21" bestFit="1" customWidth="1"/>
    <col min="3" max="3" width="15.44140625" style="4" customWidth="1"/>
    <col min="4" max="5" width="11" style="4" customWidth="1"/>
    <col min="6" max="16384" width="8.6640625" style="4"/>
  </cols>
  <sheetData>
    <row r="1" spans="1:1" ht="14.4" x14ac:dyDescent="0.55000000000000004">
      <c r="A1" s="20" t="s">
        <v>568</v>
      </c>
    </row>
    <row r="2" spans="1:1" ht="14.4" x14ac:dyDescent="0.55000000000000004">
      <c r="A2" s="20"/>
    </row>
    <row r="3" spans="1:1" ht="14.4" x14ac:dyDescent="0.55000000000000004">
      <c r="A3" s="20"/>
    </row>
    <row r="4" spans="1:1" ht="14.4" x14ac:dyDescent="0.55000000000000004">
      <c r="A4" s="20"/>
    </row>
    <row r="5" spans="1:1" ht="14.4" x14ac:dyDescent="0.55000000000000004">
      <c r="A5" s="20"/>
    </row>
    <row r="6" spans="1:1" ht="14.4" x14ac:dyDescent="0.55000000000000004">
      <c r="A6" s="20"/>
    </row>
    <row r="7" spans="1:1" ht="14.4" x14ac:dyDescent="0.55000000000000004">
      <c r="A7" s="20"/>
    </row>
    <row r="8" spans="1:1" ht="14.4" x14ac:dyDescent="0.55000000000000004">
      <c r="A8" s="20"/>
    </row>
    <row r="9" spans="1:1" ht="14.4" x14ac:dyDescent="0.55000000000000004">
      <c r="A9" s="20"/>
    </row>
    <row r="10" spans="1:1" ht="14.4" x14ac:dyDescent="0.55000000000000004">
      <c r="A10" s="20"/>
    </row>
    <row r="11" spans="1:1" ht="14.4" x14ac:dyDescent="0.55000000000000004">
      <c r="A11" s="20"/>
    </row>
    <row r="12" spans="1:1" ht="14.4" x14ac:dyDescent="0.55000000000000004">
      <c r="A12" s="20"/>
    </row>
    <row r="13" spans="1:1" ht="14.4" x14ac:dyDescent="0.55000000000000004">
      <c r="A13" s="20"/>
    </row>
    <row r="14" spans="1:1" ht="14.4" x14ac:dyDescent="0.55000000000000004">
      <c r="A14" s="20"/>
    </row>
    <row r="15" spans="1:1" ht="14.4" x14ac:dyDescent="0.55000000000000004">
      <c r="A15" s="20"/>
    </row>
    <row r="16" spans="1:1" ht="14.4" x14ac:dyDescent="0.55000000000000004">
      <c r="A16" s="20"/>
    </row>
    <row r="17" spans="1:12" ht="14.4" x14ac:dyDescent="0.55000000000000004">
      <c r="A17" s="20"/>
    </row>
    <row r="18" spans="1:12" ht="14.4" x14ac:dyDescent="0.55000000000000004">
      <c r="A18" s="20"/>
    </row>
    <row r="19" spans="1:12" ht="14.4" x14ac:dyDescent="0.55000000000000004">
      <c r="A19" s="20"/>
    </row>
    <row r="20" spans="1:12" ht="14.4" x14ac:dyDescent="0.55000000000000004">
      <c r="A20" s="20"/>
    </row>
    <row r="21" spans="1:12" ht="12.6" x14ac:dyDescent="0.45">
      <c r="A21" s="150" t="s">
        <v>193</v>
      </c>
    </row>
    <row r="22" spans="1:12" x14ac:dyDescent="0.4">
      <c r="C22" s="8"/>
      <c r="D22" s="8"/>
      <c r="E22" s="16"/>
    </row>
    <row r="23" spans="1:12" x14ac:dyDescent="0.4">
      <c r="A23" s="60"/>
      <c r="B23" s="139" t="s">
        <v>44</v>
      </c>
      <c r="C23" s="8"/>
      <c r="D23" s="8"/>
      <c r="E23" s="16"/>
    </row>
    <row r="24" spans="1:12" x14ac:dyDescent="0.4">
      <c r="A24" s="119"/>
      <c r="B24" s="74" t="s">
        <v>12</v>
      </c>
      <c r="C24" s="9"/>
      <c r="D24" s="9"/>
      <c r="E24" s="17"/>
    </row>
    <row r="25" spans="1:12" x14ac:dyDescent="0.4">
      <c r="A25" s="141"/>
      <c r="B25" s="142">
        <v>2019</v>
      </c>
      <c r="E25" s="10"/>
    </row>
    <row r="26" spans="1:12" x14ac:dyDescent="0.4">
      <c r="A26" s="140" t="s">
        <v>15</v>
      </c>
      <c r="B26" s="146">
        <v>0.48</v>
      </c>
      <c r="C26" s="14"/>
      <c r="D26" s="15"/>
      <c r="E26" s="14"/>
      <c r="H26" s="11"/>
      <c r="I26" s="11"/>
      <c r="J26" s="11"/>
      <c r="K26" s="11"/>
      <c r="L26" s="11"/>
    </row>
    <row r="27" spans="1:12" x14ac:dyDescent="0.4">
      <c r="A27" s="140" t="s">
        <v>17</v>
      </c>
      <c r="B27" s="146">
        <v>0.33</v>
      </c>
      <c r="C27" s="14"/>
      <c r="D27" s="15"/>
      <c r="E27" s="14"/>
      <c r="H27" s="11"/>
      <c r="I27" s="11"/>
      <c r="J27" s="11"/>
      <c r="K27" s="11"/>
      <c r="L27" s="11"/>
    </row>
    <row r="28" spans="1:12" x14ac:dyDescent="0.4">
      <c r="A28" s="140" t="s">
        <v>16</v>
      </c>
      <c r="B28" s="146">
        <v>0.27</v>
      </c>
      <c r="C28" s="14"/>
      <c r="D28" s="15"/>
      <c r="E28" s="14"/>
      <c r="H28" s="11"/>
      <c r="I28" s="11"/>
      <c r="J28" s="11"/>
      <c r="K28" s="11"/>
      <c r="L28" s="11"/>
    </row>
    <row r="29" spans="1:12" x14ac:dyDescent="0.4">
      <c r="A29" s="140" t="s">
        <v>19</v>
      </c>
      <c r="B29" s="146">
        <v>0.26</v>
      </c>
      <c r="C29" s="14"/>
      <c r="D29" s="15"/>
      <c r="E29" s="14"/>
      <c r="H29" s="11"/>
      <c r="I29" s="11"/>
      <c r="J29" s="11"/>
      <c r="K29" s="11"/>
      <c r="L29" s="11"/>
    </row>
    <row r="30" spans="1:12" x14ac:dyDescent="0.4">
      <c r="A30" s="140" t="s">
        <v>21</v>
      </c>
      <c r="B30" s="146">
        <v>0.22</v>
      </c>
      <c r="C30" s="14"/>
      <c r="D30" s="15"/>
      <c r="E30" s="14"/>
      <c r="H30" s="11"/>
      <c r="I30" s="11"/>
      <c r="J30" s="11"/>
      <c r="K30" s="11"/>
      <c r="L30" s="11"/>
    </row>
    <row r="31" spans="1:12" x14ac:dyDescent="0.4">
      <c r="A31" s="140" t="s">
        <v>18</v>
      </c>
      <c r="B31" s="146">
        <v>0.21</v>
      </c>
      <c r="C31" s="14"/>
      <c r="D31" s="15"/>
      <c r="E31" s="14"/>
      <c r="H31" s="11"/>
      <c r="I31" s="11"/>
      <c r="J31" s="11"/>
      <c r="K31" s="11"/>
      <c r="L31" s="11"/>
    </row>
    <row r="32" spans="1:12" x14ac:dyDescent="0.4">
      <c r="A32" s="140" t="s">
        <v>45</v>
      </c>
      <c r="B32" s="146">
        <v>0.15</v>
      </c>
      <c r="C32" s="14"/>
      <c r="D32" s="15"/>
      <c r="E32" s="14"/>
      <c r="H32" s="11"/>
      <c r="I32" s="11"/>
      <c r="J32" s="11"/>
      <c r="K32" s="11"/>
      <c r="L32" s="11"/>
    </row>
    <row r="33" spans="1:12" x14ac:dyDescent="0.4">
      <c r="A33" s="140" t="s">
        <v>22</v>
      </c>
      <c r="B33" s="146">
        <v>0.15</v>
      </c>
      <c r="C33" s="14"/>
      <c r="D33" s="15"/>
      <c r="E33" s="14"/>
      <c r="H33" s="11"/>
      <c r="I33" s="11"/>
      <c r="J33" s="11"/>
      <c r="K33" s="11"/>
      <c r="L33" s="11"/>
    </row>
    <row r="34" spans="1:12" x14ac:dyDescent="0.4">
      <c r="A34" s="140" t="s">
        <v>23</v>
      </c>
      <c r="B34" s="146">
        <v>0.13</v>
      </c>
      <c r="C34" s="14"/>
      <c r="D34" s="15"/>
      <c r="E34" s="14"/>
      <c r="H34" s="11"/>
      <c r="I34" s="11"/>
      <c r="J34" s="11"/>
      <c r="K34" s="11"/>
      <c r="L34" s="11"/>
    </row>
    <row r="35" spans="1:12" x14ac:dyDescent="0.4">
      <c r="A35" s="140" t="s">
        <v>24</v>
      </c>
      <c r="B35" s="146">
        <v>0.12</v>
      </c>
      <c r="C35" s="14"/>
      <c r="D35" s="15"/>
      <c r="E35" s="14"/>
      <c r="H35" s="11"/>
      <c r="I35" s="11"/>
      <c r="J35" s="11"/>
      <c r="K35" s="11"/>
      <c r="L35" s="11"/>
    </row>
    <row r="36" spans="1:12" x14ac:dyDescent="0.4">
      <c r="A36" s="140" t="s">
        <v>187</v>
      </c>
      <c r="B36" s="146">
        <v>0.12</v>
      </c>
      <c r="C36" s="14"/>
      <c r="D36" s="15"/>
      <c r="E36" s="14"/>
      <c r="H36" s="11"/>
      <c r="I36" s="11"/>
      <c r="J36" s="11"/>
      <c r="K36" s="11"/>
      <c r="L36" s="11"/>
    </row>
    <row r="37" spans="1:12" x14ac:dyDescent="0.4">
      <c r="A37" s="140" t="s">
        <v>188</v>
      </c>
      <c r="B37" s="146">
        <v>0.12</v>
      </c>
      <c r="C37" s="14"/>
      <c r="D37" s="15"/>
      <c r="E37" s="14"/>
      <c r="H37" s="11"/>
      <c r="I37" s="11"/>
      <c r="J37" s="11"/>
      <c r="K37" s="11"/>
      <c r="L37" s="11"/>
    </row>
    <row r="38" spans="1:12" x14ac:dyDescent="0.4">
      <c r="A38" s="140" t="s">
        <v>20</v>
      </c>
      <c r="B38" s="146">
        <v>0.11</v>
      </c>
      <c r="C38" s="14"/>
      <c r="D38" s="15"/>
      <c r="E38" s="14"/>
      <c r="H38" s="11"/>
      <c r="I38" s="11"/>
      <c r="J38" s="11"/>
      <c r="K38" s="11"/>
      <c r="L38" s="11"/>
    </row>
    <row r="39" spans="1:12" x14ac:dyDescent="0.4">
      <c r="A39" s="140" t="s">
        <v>41</v>
      </c>
      <c r="B39" s="146">
        <v>0.1</v>
      </c>
      <c r="C39" s="14"/>
      <c r="D39" s="15"/>
      <c r="E39" s="14"/>
      <c r="H39" s="11"/>
      <c r="I39" s="11"/>
      <c r="J39" s="11"/>
      <c r="K39" s="11"/>
      <c r="L39" s="11"/>
    </row>
    <row r="40" spans="1:12" x14ac:dyDescent="0.4">
      <c r="A40" s="140" t="s">
        <v>31</v>
      </c>
      <c r="B40" s="146">
        <v>9.7000000000000003E-2</v>
      </c>
      <c r="C40" s="14"/>
      <c r="D40" s="15"/>
      <c r="E40" s="14"/>
      <c r="H40" s="11"/>
      <c r="I40" s="11"/>
      <c r="J40" s="11"/>
      <c r="K40" s="11"/>
      <c r="L40" s="11"/>
    </row>
    <row r="41" spans="1:12" x14ac:dyDescent="0.4">
      <c r="A41" s="140" t="s">
        <v>32</v>
      </c>
      <c r="B41" s="146">
        <v>9.5899999999999999E-2</v>
      </c>
      <c r="C41" s="14"/>
      <c r="D41" s="15"/>
      <c r="E41" s="14"/>
      <c r="H41" s="11"/>
      <c r="I41" s="11"/>
      <c r="J41" s="11"/>
      <c r="K41" s="11"/>
      <c r="L41" s="11"/>
    </row>
    <row r="42" spans="1:12" x14ac:dyDescent="0.4">
      <c r="A42" s="140" t="s">
        <v>25</v>
      </c>
      <c r="B42" s="146">
        <v>0.09</v>
      </c>
      <c r="C42" s="14"/>
      <c r="D42" s="15"/>
      <c r="E42" s="14"/>
      <c r="H42" s="11"/>
      <c r="I42" s="11"/>
      <c r="J42" s="11"/>
      <c r="K42" s="11"/>
      <c r="L42" s="11"/>
    </row>
    <row r="43" spans="1:12" x14ac:dyDescent="0.4">
      <c r="A43" s="140" t="s">
        <v>189</v>
      </c>
      <c r="B43" s="146">
        <v>0.09</v>
      </c>
      <c r="C43" s="14"/>
      <c r="D43" s="15"/>
      <c r="E43" s="14"/>
      <c r="H43" s="11"/>
      <c r="I43" s="11"/>
      <c r="J43" s="11"/>
      <c r="K43" s="11"/>
      <c r="L43" s="11"/>
    </row>
    <row r="44" spans="1:12" x14ac:dyDescent="0.4">
      <c r="A44" s="140" t="s">
        <v>190</v>
      </c>
      <c r="B44" s="146">
        <v>0.08</v>
      </c>
      <c r="C44" s="14"/>
      <c r="D44" s="15"/>
      <c r="E44" s="14"/>
      <c r="H44" s="11"/>
      <c r="I44" s="11"/>
      <c r="J44" s="11"/>
      <c r="K44" s="11"/>
      <c r="L44" s="11"/>
    </row>
    <row r="45" spans="1:12" x14ac:dyDescent="0.4">
      <c r="A45" s="147" t="s">
        <v>29</v>
      </c>
      <c r="B45" s="146">
        <v>7.22E-2</v>
      </c>
      <c r="C45" s="14"/>
      <c r="D45" s="15"/>
      <c r="E45" s="14"/>
      <c r="H45" s="11"/>
      <c r="I45" s="11"/>
      <c r="J45" s="11"/>
      <c r="K45" s="11"/>
      <c r="L45" s="11"/>
    </row>
    <row r="46" spans="1:12" x14ac:dyDescent="0.4">
      <c r="A46" s="140" t="s">
        <v>27</v>
      </c>
      <c r="B46" s="146">
        <v>7.0999999999999994E-2</v>
      </c>
      <c r="C46" s="14"/>
      <c r="D46" s="15"/>
      <c r="E46" s="14"/>
      <c r="H46" s="11"/>
      <c r="I46" s="11"/>
      <c r="J46" s="11"/>
      <c r="K46" s="11"/>
      <c r="L46" s="11"/>
    </row>
    <row r="47" spans="1:12" x14ac:dyDescent="0.4">
      <c r="A47" s="140" t="s">
        <v>26</v>
      </c>
      <c r="B47" s="146">
        <v>7.0000000000000007E-2</v>
      </c>
      <c r="C47" s="14"/>
      <c r="D47" s="15"/>
      <c r="E47" s="14"/>
    </row>
    <row r="48" spans="1:12" x14ac:dyDescent="0.4">
      <c r="A48" s="140" t="s">
        <v>30</v>
      </c>
      <c r="B48" s="146">
        <v>7.0000000000000007E-2</v>
      </c>
      <c r="C48" s="18"/>
      <c r="D48" s="15"/>
      <c r="E48" s="14"/>
    </row>
    <row r="49" spans="1:5" x14ac:dyDescent="0.4">
      <c r="A49" s="140" t="s">
        <v>191</v>
      </c>
      <c r="B49" s="146">
        <v>7.0000000000000007E-2</v>
      </c>
      <c r="C49" s="18"/>
      <c r="D49" s="15"/>
      <c r="E49" s="14"/>
    </row>
    <row r="50" spans="1:5" x14ac:dyDescent="0.4">
      <c r="A50" s="119" t="s">
        <v>192</v>
      </c>
      <c r="B50" s="148">
        <v>0.06</v>
      </c>
    </row>
    <row r="51" spans="1:5" x14ac:dyDescent="0.4">
      <c r="A51" s="119" t="s">
        <v>35</v>
      </c>
      <c r="B51" s="148">
        <v>5.8000000000000003E-2</v>
      </c>
    </row>
    <row r="52" spans="1:5" x14ac:dyDescent="0.4">
      <c r="A52" s="119" t="s">
        <v>34</v>
      </c>
      <c r="B52" s="148">
        <v>5.5399999999999998E-2</v>
      </c>
    </row>
    <row r="53" spans="1:5" x14ac:dyDescent="0.4">
      <c r="A53" s="119" t="s">
        <v>33</v>
      </c>
      <c r="B53" s="148">
        <v>5.2999999999999999E-2</v>
      </c>
    </row>
    <row r="54" spans="1:5" x14ac:dyDescent="0.4">
      <c r="A54" s="141" t="s">
        <v>28</v>
      </c>
      <c r="B54" s="149">
        <v>5.1200000000000002E-2</v>
      </c>
    </row>
  </sheetData>
  <pageMargins left="0.75" right="0.75" top="1" bottom="1" header="0.5" footer="0.5"/>
  <pageSetup orientation="portrait"/>
  <headerFooter alignWithMargins="0"/>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9" tint="0.39997558519241921"/>
  </sheetPr>
  <dimension ref="A1:P84"/>
  <sheetViews>
    <sheetView zoomScale="75" zoomScaleNormal="75" workbookViewId="0"/>
  </sheetViews>
  <sheetFormatPr defaultColWidth="8.6640625" defaultRowHeight="12.3" x14ac:dyDescent="0.4"/>
  <cols>
    <col min="1" max="1" width="13.6640625" style="451" customWidth="1"/>
    <col min="2" max="2" width="6.33203125" style="451" customWidth="1"/>
    <col min="3" max="3" width="1.44140625" style="451" customWidth="1"/>
    <col min="4" max="4" width="15.109375" style="451" customWidth="1"/>
    <col min="5" max="5" width="8.33203125" style="451" customWidth="1"/>
    <col min="6" max="6" width="1.33203125" style="451" customWidth="1"/>
    <col min="7" max="7" width="12.44140625" style="451" customWidth="1"/>
    <col min="8" max="8" width="8.6640625" style="451"/>
    <col min="9" max="9" width="1.33203125" style="451" customWidth="1"/>
    <col min="10" max="10" width="12.109375" style="451" customWidth="1"/>
    <col min="11" max="13" width="8.6640625" style="451"/>
    <col min="14" max="14" width="5.33203125" style="451" bestFit="1" customWidth="1"/>
    <col min="15" max="15" width="14.33203125" style="451" bestFit="1" customWidth="1"/>
    <col min="16" max="16" width="14.6640625" style="451" bestFit="1" customWidth="1"/>
    <col min="17" max="16384" width="8.6640625" style="451"/>
  </cols>
  <sheetData>
    <row r="1" spans="1:16" ht="14.4" x14ac:dyDescent="0.55000000000000004">
      <c r="A1" s="441" t="s">
        <v>974</v>
      </c>
    </row>
    <row r="2" spans="1:16" x14ac:dyDescent="0.4">
      <c r="A2" s="779"/>
      <c r="B2" s="779"/>
      <c r="C2" s="779"/>
      <c r="D2" s="779"/>
      <c r="E2" s="779"/>
      <c r="N2" s="452" t="s">
        <v>411</v>
      </c>
    </row>
    <row r="3" spans="1:16" x14ac:dyDescent="0.4">
      <c r="A3" s="1425" t="s">
        <v>569</v>
      </c>
      <c r="B3" s="1425"/>
      <c r="C3" s="1425"/>
      <c r="D3" s="1425"/>
      <c r="E3" s="1425"/>
      <c r="F3" s="784"/>
      <c r="G3" s="1425" t="s">
        <v>412</v>
      </c>
      <c r="H3" s="1425"/>
      <c r="I3" s="1425"/>
      <c r="J3" s="1425"/>
      <c r="K3" s="1425"/>
      <c r="N3" s="555"/>
      <c r="O3" s="556" t="s">
        <v>413</v>
      </c>
      <c r="P3" s="557" t="s">
        <v>414</v>
      </c>
    </row>
    <row r="4" spans="1:16" x14ac:dyDescent="0.4">
      <c r="A4" s="1426" t="s">
        <v>570</v>
      </c>
      <c r="B4" s="1426"/>
      <c r="C4" s="786"/>
      <c r="D4" s="1425" t="s">
        <v>571</v>
      </c>
      <c r="E4" s="1425"/>
      <c r="F4" s="784"/>
      <c r="G4" s="1426" t="s">
        <v>415</v>
      </c>
      <c r="H4" s="1426"/>
      <c r="I4" s="786"/>
      <c r="J4" s="1425" t="s">
        <v>416</v>
      </c>
      <c r="K4" s="1425"/>
      <c r="N4" s="558" t="s">
        <v>88</v>
      </c>
      <c r="O4" s="553" t="s">
        <v>417</v>
      </c>
      <c r="P4" s="559" t="s">
        <v>418</v>
      </c>
    </row>
    <row r="5" spans="1:16" x14ac:dyDescent="0.4">
      <c r="A5" s="787" t="s">
        <v>419</v>
      </c>
      <c r="B5" s="780">
        <v>3937.97</v>
      </c>
      <c r="C5" s="780"/>
      <c r="D5" s="787" t="s">
        <v>419</v>
      </c>
      <c r="E5" s="780">
        <v>28871</v>
      </c>
      <c r="F5" s="784"/>
      <c r="G5" s="787" t="s">
        <v>420</v>
      </c>
      <c r="H5" s="782">
        <v>0.41871097937819257</v>
      </c>
      <c r="I5" s="782"/>
      <c r="J5" s="787" t="s">
        <v>421</v>
      </c>
      <c r="K5" s="782">
        <v>0.53546346565721969</v>
      </c>
      <c r="M5" s="453"/>
      <c r="N5" s="545" t="s">
        <v>86</v>
      </c>
      <c r="O5" s="543">
        <v>28871</v>
      </c>
      <c r="P5" s="546">
        <v>3937.97</v>
      </c>
    </row>
    <row r="6" spans="1:16" x14ac:dyDescent="0.4">
      <c r="A6" s="787" t="s">
        <v>420</v>
      </c>
      <c r="B6" s="780">
        <v>1738.8</v>
      </c>
      <c r="C6" s="780"/>
      <c r="D6" s="787" t="s">
        <v>420</v>
      </c>
      <c r="E6" s="780">
        <v>10201</v>
      </c>
      <c r="F6" s="784"/>
      <c r="G6" s="787" t="s">
        <v>421</v>
      </c>
      <c r="H6" s="782">
        <v>0.41417371371332806</v>
      </c>
      <c r="I6" s="782"/>
      <c r="J6" s="787" t="s">
        <v>420</v>
      </c>
      <c r="K6" s="782">
        <v>0.53091577874177875</v>
      </c>
      <c r="M6" s="453"/>
      <c r="N6" s="545" t="s">
        <v>422</v>
      </c>
      <c r="O6" s="543">
        <v>10201</v>
      </c>
      <c r="P6" s="546">
        <v>1738.8</v>
      </c>
    </row>
    <row r="7" spans="1:16" x14ac:dyDescent="0.4">
      <c r="A7" s="787" t="s">
        <v>423</v>
      </c>
      <c r="B7" s="780">
        <v>540.85500000000002</v>
      </c>
      <c r="C7" s="780"/>
      <c r="D7" s="787" t="s">
        <v>424</v>
      </c>
      <c r="E7" s="780">
        <v>8173</v>
      </c>
      <c r="F7" s="784"/>
      <c r="G7" s="787" t="s">
        <v>424</v>
      </c>
      <c r="H7" s="782">
        <v>0.3458959066848698</v>
      </c>
      <c r="I7" s="782"/>
      <c r="J7" s="787" t="s">
        <v>425</v>
      </c>
      <c r="K7" s="782">
        <v>0.51102452005322185</v>
      </c>
      <c r="M7" s="453"/>
      <c r="N7" s="545" t="s">
        <v>426</v>
      </c>
      <c r="O7" s="543">
        <v>8173</v>
      </c>
      <c r="P7" s="546">
        <v>100.05</v>
      </c>
    </row>
    <row r="8" spans="1:16" x14ac:dyDescent="0.4">
      <c r="A8" s="787" t="s">
        <v>427</v>
      </c>
      <c r="B8" s="780">
        <v>506.24</v>
      </c>
      <c r="C8" s="780"/>
      <c r="D8" s="787" t="s">
        <v>421</v>
      </c>
      <c r="E8" s="780">
        <v>6128</v>
      </c>
      <c r="F8" s="784"/>
      <c r="G8" s="787" t="s">
        <v>425</v>
      </c>
      <c r="H8" s="782">
        <v>0.26758565776705068</v>
      </c>
      <c r="I8" s="782"/>
      <c r="J8" s="787" t="s">
        <v>424</v>
      </c>
      <c r="K8" s="782">
        <v>0.45312352922719712</v>
      </c>
      <c r="M8" s="453"/>
      <c r="N8" s="545" t="s">
        <v>428</v>
      </c>
      <c r="O8" s="543">
        <v>6128</v>
      </c>
      <c r="P8" s="546">
        <v>474.9</v>
      </c>
    </row>
    <row r="9" spans="1:16" x14ac:dyDescent="0.4">
      <c r="A9" s="787" t="s">
        <v>421</v>
      </c>
      <c r="B9" s="780">
        <v>474.9</v>
      </c>
      <c r="C9" s="780"/>
      <c r="D9" s="787" t="s">
        <v>429</v>
      </c>
      <c r="E9" s="780">
        <v>5942</v>
      </c>
      <c r="F9" s="784"/>
      <c r="G9" s="787" t="s">
        <v>427</v>
      </c>
      <c r="H9" s="782">
        <v>0.23902013635642935</v>
      </c>
      <c r="I9" s="782"/>
      <c r="J9" s="787" t="s">
        <v>430</v>
      </c>
      <c r="K9" s="782">
        <v>0.27432318950693807</v>
      </c>
      <c r="M9" s="453"/>
      <c r="N9" s="545" t="s">
        <v>216</v>
      </c>
      <c r="O9" s="543">
        <v>5942</v>
      </c>
      <c r="P9" s="546">
        <v>132.79999999999998</v>
      </c>
    </row>
    <row r="10" spans="1:16" x14ac:dyDescent="0.4">
      <c r="A10" s="787" t="s">
        <v>425</v>
      </c>
      <c r="B10" s="780">
        <v>473.14</v>
      </c>
      <c r="C10" s="780"/>
      <c r="D10" s="787" t="s">
        <v>423</v>
      </c>
      <c r="E10" s="780">
        <v>5350</v>
      </c>
      <c r="F10" s="784"/>
      <c r="G10" s="787" t="s">
        <v>431</v>
      </c>
      <c r="H10" s="782">
        <v>0.23621738277418089</v>
      </c>
      <c r="I10" s="782"/>
      <c r="J10" s="787" t="s">
        <v>432</v>
      </c>
      <c r="K10" s="782">
        <v>0.24710862247108623</v>
      </c>
      <c r="M10" s="453"/>
      <c r="N10" s="545" t="s">
        <v>80</v>
      </c>
      <c r="O10" s="543">
        <v>5350</v>
      </c>
      <c r="P10" s="546">
        <v>540.85500000000002</v>
      </c>
    </row>
    <row r="11" spans="1:16" x14ac:dyDescent="0.4">
      <c r="A11" s="787" t="s">
        <v>433</v>
      </c>
      <c r="B11" s="780">
        <v>286</v>
      </c>
      <c r="C11" s="780"/>
      <c r="D11" s="787" t="s">
        <v>434</v>
      </c>
      <c r="E11" s="780">
        <v>3843</v>
      </c>
      <c r="F11" s="784"/>
      <c r="G11" s="787" t="s">
        <v>432</v>
      </c>
      <c r="H11" s="782">
        <v>0.19914047810905183</v>
      </c>
      <c r="I11" s="782"/>
      <c r="J11" s="787" t="s">
        <v>435</v>
      </c>
      <c r="K11" s="782">
        <v>0.24131343283582091</v>
      </c>
      <c r="M11" s="453"/>
      <c r="N11" s="545" t="s">
        <v>226</v>
      </c>
      <c r="O11" s="543">
        <v>3843</v>
      </c>
      <c r="P11" s="546">
        <v>166.82499999999999</v>
      </c>
    </row>
    <row r="12" spans="1:16" x14ac:dyDescent="0.4">
      <c r="A12" s="787" t="s">
        <v>430</v>
      </c>
      <c r="B12" s="780">
        <v>220.5</v>
      </c>
      <c r="C12" s="780"/>
      <c r="D12" s="787" t="s">
        <v>436</v>
      </c>
      <c r="E12" s="780">
        <v>3762</v>
      </c>
      <c r="F12" s="784"/>
      <c r="G12" s="787" t="s">
        <v>430</v>
      </c>
      <c r="H12" s="782">
        <v>0.1935119887165021</v>
      </c>
      <c r="I12" s="782"/>
      <c r="J12" s="787" t="s">
        <v>427</v>
      </c>
      <c r="K12" s="782">
        <v>0.23751378604064913</v>
      </c>
      <c r="M12" s="453"/>
      <c r="N12" s="545" t="s">
        <v>437</v>
      </c>
      <c r="O12" s="543">
        <v>3762</v>
      </c>
      <c r="P12" s="546">
        <v>59.4</v>
      </c>
    </row>
    <row r="13" spans="1:16" x14ac:dyDescent="0.4">
      <c r="A13" s="787" t="s">
        <v>438</v>
      </c>
      <c r="B13" s="780">
        <v>200.85</v>
      </c>
      <c r="C13" s="780"/>
      <c r="D13" s="787" t="s">
        <v>425</v>
      </c>
      <c r="E13" s="780">
        <v>3628</v>
      </c>
      <c r="F13" s="784"/>
      <c r="G13" s="787" t="s">
        <v>436</v>
      </c>
      <c r="H13" s="782">
        <v>0.19227452705675319</v>
      </c>
      <c r="I13" s="782"/>
      <c r="J13" s="787" t="s">
        <v>419</v>
      </c>
      <c r="K13" s="782">
        <v>0.2058651412520299</v>
      </c>
      <c r="M13" s="453"/>
      <c r="N13" s="545" t="s">
        <v>239</v>
      </c>
      <c r="O13" s="543">
        <v>3628</v>
      </c>
      <c r="P13" s="546">
        <v>473.14</v>
      </c>
    </row>
    <row r="14" spans="1:16" x14ac:dyDescent="0.4">
      <c r="A14" s="787" t="s">
        <v>434</v>
      </c>
      <c r="B14" s="780">
        <v>166.82499999999999</v>
      </c>
      <c r="C14" s="780"/>
      <c r="D14" s="787" t="s">
        <v>438</v>
      </c>
      <c r="E14" s="780">
        <v>3423</v>
      </c>
      <c r="F14" s="784"/>
      <c r="G14" s="787" t="s">
        <v>434</v>
      </c>
      <c r="H14" s="782">
        <v>0.19042690815006469</v>
      </c>
      <c r="I14" s="782"/>
      <c r="J14" s="787" t="s">
        <v>431</v>
      </c>
      <c r="K14" s="782">
        <v>0.20380871773169701</v>
      </c>
      <c r="M14" s="453"/>
      <c r="N14" s="545" t="s">
        <v>218</v>
      </c>
      <c r="O14" s="543">
        <v>3423</v>
      </c>
      <c r="P14" s="546">
        <v>200.85</v>
      </c>
    </row>
    <row r="15" spans="1:16" x14ac:dyDescent="0.4">
      <c r="A15" s="787" t="s">
        <v>432</v>
      </c>
      <c r="B15" s="780">
        <v>160.02000000000001</v>
      </c>
      <c r="C15" s="780"/>
      <c r="D15" s="787" t="s">
        <v>439</v>
      </c>
      <c r="E15" s="780">
        <v>3085</v>
      </c>
      <c r="F15" s="784"/>
      <c r="G15" s="787" t="s">
        <v>419</v>
      </c>
      <c r="H15" s="782">
        <v>0.17467249811732968</v>
      </c>
      <c r="I15" s="782"/>
      <c r="J15" s="787" t="s">
        <v>436</v>
      </c>
      <c r="K15" s="782">
        <v>0.19416406027864658</v>
      </c>
      <c r="M15" s="453"/>
      <c r="N15" s="545" t="s">
        <v>247</v>
      </c>
      <c r="O15" s="543">
        <v>3085</v>
      </c>
      <c r="P15" s="546">
        <v>0</v>
      </c>
    </row>
    <row r="16" spans="1:16" x14ac:dyDescent="0.4">
      <c r="A16" s="787" t="s">
        <v>429</v>
      </c>
      <c r="B16" s="780">
        <v>132.79999999999998</v>
      </c>
      <c r="C16" s="780"/>
      <c r="D16" s="787" t="s">
        <v>440</v>
      </c>
      <c r="E16" s="780">
        <v>2317</v>
      </c>
      <c r="F16" s="784"/>
      <c r="G16" s="787" t="s">
        <v>441</v>
      </c>
      <c r="H16" s="782">
        <v>0.16431322207958921</v>
      </c>
      <c r="I16" s="782"/>
      <c r="J16" s="787" t="s">
        <v>434</v>
      </c>
      <c r="K16" s="782">
        <v>0.16981741551429758</v>
      </c>
      <c r="M16" s="453"/>
      <c r="N16" s="547" t="s">
        <v>442</v>
      </c>
      <c r="O16" s="543">
        <v>2317</v>
      </c>
      <c r="P16" s="546">
        <v>0</v>
      </c>
    </row>
    <row r="17" spans="1:16" x14ac:dyDescent="0.4">
      <c r="A17" s="787" t="s">
        <v>424</v>
      </c>
      <c r="B17" s="780">
        <v>100.05</v>
      </c>
      <c r="C17" s="780"/>
      <c r="D17" s="787" t="s">
        <v>433</v>
      </c>
      <c r="E17" s="780">
        <v>2188</v>
      </c>
      <c r="F17" s="784"/>
      <c r="G17" s="787" t="s">
        <v>443</v>
      </c>
      <c r="H17" s="782">
        <v>0.16108888080514128</v>
      </c>
      <c r="I17" s="782"/>
      <c r="J17" s="787" t="s">
        <v>444</v>
      </c>
      <c r="K17" s="782">
        <v>0.15415754197358816</v>
      </c>
      <c r="M17" s="453"/>
      <c r="N17" s="545" t="s">
        <v>211</v>
      </c>
      <c r="O17" s="543">
        <v>2188</v>
      </c>
      <c r="P17" s="546">
        <v>286</v>
      </c>
    </row>
    <row r="18" spans="1:16" x14ac:dyDescent="0.4">
      <c r="A18" s="787" t="s">
        <v>445</v>
      </c>
      <c r="B18" s="780">
        <v>90</v>
      </c>
      <c r="C18" s="780"/>
      <c r="D18" s="787" t="s">
        <v>432</v>
      </c>
      <c r="E18" s="780">
        <v>2132</v>
      </c>
      <c r="F18" s="784"/>
      <c r="G18" s="787" t="s">
        <v>438</v>
      </c>
      <c r="H18" s="782">
        <v>0.11462147253977137</v>
      </c>
      <c r="I18" s="782"/>
      <c r="J18" s="787" t="s">
        <v>438</v>
      </c>
      <c r="K18" s="782">
        <v>0.14971598028569041</v>
      </c>
      <c r="M18" s="453"/>
      <c r="N18" s="545" t="s">
        <v>446</v>
      </c>
      <c r="O18" s="543">
        <v>2132</v>
      </c>
      <c r="P18" s="546">
        <v>160.02000000000001</v>
      </c>
    </row>
    <row r="19" spans="1:16" x14ac:dyDescent="0.4">
      <c r="A19" s="787" t="s">
        <v>436</v>
      </c>
      <c r="B19" s="780">
        <v>59.4</v>
      </c>
      <c r="C19" s="780"/>
      <c r="D19" s="787" t="s">
        <v>447</v>
      </c>
      <c r="E19" s="780">
        <v>1987</v>
      </c>
      <c r="F19" s="784"/>
      <c r="G19" s="787" t="s">
        <v>435</v>
      </c>
      <c r="H19" s="782">
        <v>9.7765092879256971E-2</v>
      </c>
      <c r="I19" s="782"/>
      <c r="J19" s="787" t="s">
        <v>443</v>
      </c>
      <c r="K19" s="782">
        <v>0.11157302427143696</v>
      </c>
      <c r="M19" s="453"/>
      <c r="N19" s="545" t="s">
        <v>222</v>
      </c>
      <c r="O19" s="543">
        <v>1987</v>
      </c>
      <c r="P19" s="546">
        <v>0</v>
      </c>
    </row>
    <row r="20" spans="1:16" x14ac:dyDescent="0.4">
      <c r="A20" s="787" t="s">
        <v>448</v>
      </c>
      <c r="B20" s="780">
        <v>28.8</v>
      </c>
      <c r="C20" s="780"/>
      <c r="D20" s="787" t="s">
        <v>430</v>
      </c>
      <c r="E20" s="780">
        <v>1952.9800000000002</v>
      </c>
      <c r="F20" s="784"/>
      <c r="G20" s="787" t="s">
        <v>444</v>
      </c>
      <c r="H20" s="782">
        <v>8.5200806895287001E-2</v>
      </c>
      <c r="I20" s="782"/>
      <c r="J20" s="787" t="s">
        <v>423</v>
      </c>
      <c r="K20" s="782">
        <v>0.10081197702556925</v>
      </c>
      <c r="M20" s="453"/>
      <c r="N20" s="545" t="s">
        <v>82</v>
      </c>
      <c r="O20" s="543">
        <v>1952.9800000000002</v>
      </c>
      <c r="P20" s="546">
        <v>220.5</v>
      </c>
    </row>
    <row r="21" spans="1:16" x14ac:dyDescent="0.4">
      <c r="A21" s="787" t="s">
        <v>449</v>
      </c>
      <c r="B21" s="780">
        <v>9.6</v>
      </c>
      <c r="C21" s="780"/>
      <c r="D21" s="787" t="s">
        <v>435</v>
      </c>
      <c r="E21" s="780">
        <v>1589</v>
      </c>
      <c r="F21" s="784"/>
      <c r="G21" s="787" t="s">
        <v>423</v>
      </c>
      <c r="H21" s="782">
        <v>7.613338617698219E-2</v>
      </c>
      <c r="I21" s="782"/>
      <c r="J21" s="787" t="s">
        <v>439</v>
      </c>
      <c r="K21" s="782">
        <v>8.6423344596862628E-2</v>
      </c>
      <c r="M21" s="453"/>
      <c r="N21" s="545" t="s">
        <v>450</v>
      </c>
      <c r="O21" s="543">
        <v>1589</v>
      </c>
      <c r="P21" s="546">
        <v>0</v>
      </c>
    </row>
    <row r="22" spans="1:16" x14ac:dyDescent="0.4">
      <c r="A22" s="787" t="s">
        <v>451</v>
      </c>
      <c r="B22" s="780">
        <v>9</v>
      </c>
      <c r="C22" s="780"/>
      <c r="D22" s="787" t="s">
        <v>427</v>
      </c>
      <c r="E22" s="780">
        <v>1525</v>
      </c>
      <c r="F22" s="784"/>
      <c r="G22" s="787" t="s">
        <v>439</v>
      </c>
      <c r="H22" s="782">
        <v>7.2916765002973685E-2</v>
      </c>
      <c r="I22" s="782"/>
      <c r="J22" s="787" t="s">
        <v>441</v>
      </c>
      <c r="K22" s="782">
        <v>7.10979448250324E-2</v>
      </c>
      <c r="M22" s="453"/>
      <c r="N22" s="545" t="s">
        <v>85</v>
      </c>
      <c r="O22" s="543">
        <v>1525</v>
      </c>
      <c r="P22" s="546">
        <v>506.24</v>
      </c>
    </row>
    <row r="23" spans="1:16" x14ac:dyDescent="0.4">
      <c r="A23" s="787" t="s">
        <v>452</v>
      </c>
      <c r="B23" s="780">
        <v>0.9</v>
      </c>
      <c r="C23" s="780"/>
      <c r="D23" s="787" t="s">
        <v>445</v>
      </c>
      <c r="E23" s="780">
        <v>1459</v>
      </c>
      <c r="F23" s="784"/>
      <c r="G23" s="787" t="s">
        <v>429</v>
      </c>
      <c r="H23" s="782">
        <v>6.7979329197961985E-2</v>
      </c>
      <c r="I23" s="782"/>
      <c r="J23" s="787" t="s">
        <v>440</v>
      </c>
      <c r="K23" s="782">
        <v>6.379129576711963E-2</v>
      </c>
      <c r="M23" s="453"/>
      <c r="N23" s="545" t="s">
        <v>84</v>
      </c>
      <c r="O23" s="543">
        <v>1459</v>
      </c>
      <c r="P23" s="546">
        <v>90</v>
      </c>
    </row>
    <row r="24" spans="1:16" x14ac:dyDescent="0.4">
      <c r="A24" s="787"/>
      <c r="B24" s="780"/>
      <c r="C24" s="780"/>
      <c r="D24" s="787" t="s">
        <v>443</v>
      </c>
      <c r="E24" s="780">
        <v>972.5</v>
      </c>
      <c r="F24" s="784"/>
      <c r="G24" s="787" t="s">
        <v>440</v>
      </c>
      <c r="H24" s="782">
        <v>6.0240145213111891E-2</v>
      </c>
      <c r="I24" s="782"/>
      <c r="J24" s="787" t="s">
        <v>453</v>
      </c>
      <c r="K24" s="782">
        <v>6.336528221512247E-2</v>
      </c>
      <c r="M24" s="453"/>
      <c r="N24" s="545" t="s">
        <v>454</v>
      </c>
      <c r="O24" s="543">
        <v>972.5</v>
      </c>
      <c r="P24" s="546">
        <v>0</v>
      </c>
    </row>
    <row r="25" spans="1:16" ht="12.6" x14ac:dyDescent="0.45">
      <c r="A25" s="788" t="s">
        <v>455</v>
      </c>
      <c r="B25" s="781">
        <v>0</v>
      </c>
      <c r="C25" s="781"/>
      <c r="D25" s="788" t="s">
        <v>455</v>
      </c>
      <c r="E25" s="781">
        <v>7062</v>
      </c>
      <c r="F25" s="785"/>
      <c r="G25" s="788" t="s">
        <v>455</v>
      </c>
      <c r="H25" s="783">
        <v>1.0969261833490687E-2</v>
      </c>
      <c r="I25" s="783"/>
      <c r="J25" s="788" t="s">
        <v>455</v>
      </c>
      <c r="K25" s="783">
        <v>1.6472096261762652E-2</v>
      </c>
      <c r="N25" s="545" t="s">
        <v>228</v>
      </c>
      <c r="O25" s="543">
        <v>959.41</v>
      </c>
      <c r="P25" s="546">
        <v>0</v>
      </c>
    </row>
    <row r="26" spans="1:16" x14ac:dyDescent="0.4">
      <c r="A26" s="789" t="s">
        <v>159</v>
      </c>
      <c r="B26" s="807">
        <v>9137</v>
      </c>
      <c r="C26" s="807"/>
      <c r="D26" s="789" t="s">
        <v>159</v>
      </c>
      <c r="E26" s="807">
        <v>105591</v>
      </c>
      <c r="F26" s="784"/>
      <c r="G26" s="789" t="s">
        <v>159</v>
      </c>
      <c r="H26" s="790">
        <v>7.2255822482109544E-2</v>
      </c>
      <c r="I26" s="790"/>
      <c r="J26" s="789" t="s">
        <v>159</v>
      </c>
      <c r="K26" s="790">
        <v>8.0264595623686819E-2</v>
      </c>
      <c r="N26" s="545" t="s">
        <v>172</v>
      </c>
      <c r="O26" s="543">
        <v>923.4</v>
      </c>
      <c r="P26" s="546">
        <v>0</v>
      </c>
    </row>
    <row r="27" spans="1:16" ht="12.6" x14ac:dyDescent="0.45">
      <c r="A27" s="454"/>
      <c r="N27" s="545" t="s">
        <v>213</v>
      </c>
      <c r="O27" s="543">
        <v>799.82500000000005</v>
      </c>
      <c r="P27" s="546">
        <v>0</v>
      </c>
    </row>
    <row r="28" spans="1:16" ht="12.6" x14ac:dyDescent="0.45">
      <c r="A28" s="454" t="s">
        <v>456</v>
      </c>
      <c r="N28" s="545" t="s">
        <v>251</v>
      </c>
      <c r="O28" s="543">
        <v>746</v>
      </c>
      <c r="P28" s="546">
        <v>0</v>
      </c>
    </row>
    <row r="29" spans="1:16" x14ac:dyDescent="0.4">
      <c r="N29" s="545" t="s">
        <v>173</v>
      </c>
      <c r="O29" s="543">
        <v>738.44999999999993</v>
      </c>
      <c r="P29" s="546">
        <v>9</v>
      </c>
    </row>
    <row r="30" spans="1:16" x14ac:dyDescent="0.4">
      <c r="N30" s="545" t="s">
        <v>87</v>
      </c>
      <c r="O30" s="543">
        <v>685.80000000000007</v>
      </c>
      <c r="P30" s="546">
        <v>0</v>
      </c>
    </row>
    <row r="31" spans="1:16" x14ac:dyDescent="0.4">
      <c r="A31" s="455"/>
      <c r="B31" s="455"/>
      <c r="C31" s="455"/>
      <c r="D31" s="455"/>
      <c r="N31" s="547" t="s">
        <v>457</v>
      </c>
      <c r="O31" s="543">
        <v>391</v>
      </c>
      <c r="P31" s="546">
        <v>0</v>
      </c>
    </row>
    <row r="32" spans="1:16" x14ac:dyDescent="0.4">
      <c r="A32" s="456"/>
      <c r="B32" s="457"/>
      <c r="C32" s="457"/>
      <c r="D32" s="457"/>
      <c r="N32" s="545" t="s">
        <v>261</v>
      </c>
      <c r="O32" s="543">
        <v>268.3</v>
      </c>
      <c r="P32" s="546">
        <v>0</v>
      </c>
    </row>
    <row r="33" spans="1:16" x14ac:dyDescent="0.4">
      <c r="A33" s="456"/>
      <c r="B33" s="457"/>
      <c r="C33" s="457"/>
      <c r="D33" s="458"/>
      <c r="N33" s="547" t="s">
        <v>169</v>
      </c>
      <c r="O33" s="543">
        <v>214.15</v>
      </c>
      <c r="P33" s="546">
        <v>28.8</v>
      </c>
    </row>
    <row r="34" spans="1:16" x14ac:dyDescent="0.4">
      <c r="A34" s="459"/>
      <c r="B34" s="460"/>
      <c r="C34" s="460"/>
      <c r="D34" s="460"/>
      <c r="N34" s="545" t="s">
        <v>458</v>
      </c>
      <c r="O34" s="543">
        <v>208.1</v>
      </c>
      <c r="P34" s="546">
        <v>0</v>
      </c>
    </row>
    <row r="35" spans="1:16" x14ac:dyDescent="0.4">
      <c r="A35" s="459"/>
      <c r="B35" s="460"/>
      <c r="C35" s="460"/>
      <c r="D35" s="460"/>
      <c r="N35" s="545" t="s">
        <v>78</v>
      </c>
      <c r="O35" s="543">
        <v>206</v>
      </c>
      <c r="P35" s="546">
        <v>0</v>
      </c>
    </row>
    <row r="36" spans="1:16" x14ac:dyDescent="0.4">
      <c r="A36" s="459"/>
      <c r="B36" s="460"/>
      <c r="C36" s="460"/>
      <c r="D36" s="460"/>
      <c r="N36" s="545" t="s">
        <v>168</v>
      </c>
      <c r="O36" s="543">
        <v>191.05</v>
      </c>
      <c r="P36" s="546">
        <v>0</v>
      </c>
    </row>
    <row r="37" spans="1:16" x14ac:dyDescent="0.4">
      <c r="A37" s="459"/>
      <c r="B37" s="460"/>
      <c r="C37" s="460"/>
      <c r="D37" s="460"/>
      <c r="N37" s="547" t="s">
        <v>459</v>
      </c>
      <c r="O37" s="543">
        <v>151.79999999999998</v>
      </c>
      <c r="P37" s="546">
        <v>0</v>
      </c>
    </row>
    <row r="38" spans="1:16" x14ac:dyDescent="0.4">
      <c r="A38" s="459"/>
      <c r="B38" s="460"/>
      <c r="C38" s="460"/>
      <c r="D38" s="460"/>
      <c r="N38" s="545" t="s">
        <v>259</v>
      </c>
      <c r="O38" s="543">
        <v>149.44999999999999</v>
      </c>
      <c r="P38" s="546">
        <v>0</v>
      </c>
    </row>
    <row r="39" spans="1:16" x14ac:dyDescent="0.4">
      <c r="A39" s="459"/>
      <c r="B39" s="460"/>
      <c r="C39" s="460"/>
      <c r="D39" s="460"/>
      <c r="N39" s="547" t="s">
        <v>249</v>
      </c>
      <c r="O39" s="543">
        <v>125.425</v>
      </c>
      <c r="P39" s="546">
        <v>0</v>
      </c>
    </row>
    <row r="40" spans="1:16" x14ac:dyDescent="0.4">
      <c r="A40" s="459"/>
      <c r="B40" s="460"/>
      <c r="C40" s="460"/>
      <c r="D40" s="460"/>
      <c r="N40" s="547" t="s">
        <v>167</v>
      </c>
      <c r="O40" s="543">
        <v>120</v>
      </c>
      <c r="P40" s="546">
        <v>9.6</v>
      </c>
    </row>
    <row r="41" spans="1:16" x14ac:dyDescent="0.4">
      <c r="A41" s="459"/>
      <c r="B41" s="460"/>
      <c r="C41" s="460"/>
      <c r="D41" s="460"/>
      <c r="N41" s="545" t="s">
        <v>174</v>
      </c>
      <c r="O41" s="543">
        <v>75</v>
      </c>
      <c r="P41" s="546">
        <v>0</v>
      </c>
    </row>
    <row r="42" spans="1:16" x14ac:dyDescent="0.4">
      <c r="A42" s="459"/>
      <c r="B42" s="460"/>
      <c r="C42" s="460"/>
      <c r="D42" s="460"/>
      <c r="N42" s="545" t="s">
        <v>256</v>
      </c>
      <c r="O42" s="543">
        <v>63.914999999999992</v>
      </c>
      <c r="P42" s="546">
        <v>0.9</v>
      </c>
    </row>
    <row r="43" spans="1:16" x14ac:dyDescent="0.4">
      <c r="A43" s="459"/>
      <c r="B43" s="460"/>
      <c r="C43" s="460"/>
      <c r="D43" s="460"/>
      <c r="N43" s="547" t="s">
        <v>460</v>
      </c>
      <c r="O43" s="543">
        <v>28.98</v>
      </c>
      <c r="P43" s="546">
        <v>0</v>
      </c>
    </row>
    <row r="44" spans="1:16" x14ac:dyDescent="0.4">
      <c r="A44" s="459"/>
      <c r="B44" s="460"/>
      <c r="C44" s="460"/>
      <c r="D44" s="460"/>
      <c r="N44" s="545" t="s">
        <v>170</v>
      </c>
      <c r="O44" s="543">
        <v>9</v>
      </c>
      <c r="P44" s="546">
        <v>0</v>
      </c>
    </row>
    <row r="45" spans="1:16" x14ac:dyDescent="0.4">
      <c r="A45" s="461"/>
      <c r="B45" s="460"/>
      <c r="C45" s="460"/>
      <c r="D45" s="460"/>
      <c r="N45" s="545" t="s">
        <v>171</v>
      </c>
      <c r="O45" s="543">
        <v>5.0999999999999996</v>
      </c>
      <c r="P45" s="546">
        <v>0</v>
      </c>
    </row>
    <row r="46" spans="1:16" x14ac:dyDescent="0.4">
      <c r="A46" s="459"/>
      <c r="B46" s="460"/>
      <c r="C46" s="460"/>
      <c r="D46" s="460"/>
      <c r="N46" s="545" t="s">
        <v>166</v>
      </c>
      <c r="O46" s="543">
        <v>2</v>
      </c>
      <c r="P46" s="546">
        <v>0</v>
      </c>
    </row>
    <row r="47" spans="1:16" x14ac:dyDescent="0.4">
      <c r="A47" s="459"/>
      <c r="B47" s="460"/>
      <c r="C47" s="460"/>
      <c r="D47" s="460"/>
      <c r="N47" s="545" t="s">
        <v>461</v>
      </c>
      <c r="O47" s="543">
        <v>0.1</v>
      </c>
      <c r="P47" s="546">
        <v>0</v>
      </c>
    </row>
    <row r="48" spans="1:16" x14ac:dyDescent="0.4">
      <c r="A48" s="459"/>
      <c r="B48" s="460"/>
      <c r="C48" s="460"/>
      <c r="D48" s="460"/>
      <c r="N48" s="545" t="s">
        <v>237</v>
      </c>
      <c r="O48" s="543">
        <v>0</v>
      </c>
      <c r="P48" s="546">
        <v>0</v>
      </c>
    </row>
    <row r="49" spans="1:16" x14ac:dyDescent="0.4">
      <c r="A49" s="459"/>
      <c r="B49" s="460"/>
      <c r="C49" s="460"/>
      <c r="D49" s="460"/>
      <c r="N49" s="548" t="s">
        <v>207</v>
      </c>
      <c r="O49" s="544">
        <v>0</v>
      </c>
      <c r="P49" s="549">
        <v>0</v>
      </c>
    </row>
    <row r="50" spans="1:16" x14ac:dyDescent="0.4">
      <c r="A50" s="459"/>
      <c r="B50" s="460"/>
      <c r="C50" s="460"/>
      <c r="D50" s="460"/>
      <c r="N50" s="548" t="s">
        <v>245</v>
      </c>
      <c r="O50" s="544">
        <v>0</v>
      </c>
      <c r="P50" s="549">
        <v>0</v>
      </c>
    </row>
    <row r="51" spans="1:16" x14ac:dyDescent="0.4">
      <c r="A51" s="459"/>
      <c r="B51" s="460"/>
      <c r="C51" s="460"/>
      <c r="D51" s="460"/>
      <c r="N51" s="550" t="s">
        <v>462</v>
      </c>
      <c r="O51" s="544">
        <v>0</v>
      </c>
      <c r="P51" s="551">
        <v>0</v>
      </c>
    </row>
    <row r="52" spans="1:16" x14ac:dyDescent="0.4">
      <c r="A52" s="459"/>
      <c r="B52" s="460"/>
      <c r="C52" s="460"/>
      <c r="D52" s="460"/>
      <c r="N52" s="548" t="s">
        <v>209</v>
      </c>
      <c r="O52" s="544">
        <v>0</v>
      </c>
      <c r="P52" s="549">
        <v>0</v>
      </c>
    </row>
    <row r="53" spans="1:16" x14ac:dyDescent="0.4">
      <c r="A53" s="459"/>
      <c r="B53" s="460"/>
      <c r="C53" s="460"/>
      <c r="D53" s="460"/>
      <c r="N53" s="550" t="s">
        <v>463</v>
      </c>
      <c r="O53" s="544">
        <v>0</v>
      </c>
      <c r="P53" s="549">
        <v>0</v>
      </c>
    </row>
    <row r="54" spans="1:16" x14ac:dyDescent="0.4">
      <c r="A54" s="459"/>
      <c r="B54" s="460"/>
      <c r="C54" s="460"/>
      <c r="D54" s="460"/>
      <c r="N54" s="550" t="s">
        <v>243</v>
      </c>
      <c r="O54" s="544">
        <v>0</v>
      </c>
      <c r="P54" s="549">
        <v>0</v>
      </c>
    </row>
    <row r="55" spans="1:16" x14ac:dyDescent="0.4">
      <c r="A55" s="459"/>
      <c r="B55" s="460"/>
      <c r="C55" s="460"/>
      <c r="D55" s="460"/>
      <c r="N55" s="552" t="s">
        <v>234</v>
      </c>
      <c r="O55" s="553">
        <v>0</v>
      </c>
      <c r="P55" s="554">
        <v>0</v>
      </c>
    </row>
    <row r="56" spans="1:16" x14ac:dyDescent="0.4">
      <c r="A56" s="459"/>
      <c r="B56" s="460"/>
      <c r="C56" s="460"/>
      <c r="D56" s="460"/>
      <c r="N56" s="542"/>
      <c r="O56" s="542"/>
      <c r="P56" s="542"/>
    </row>
    <row r="57" spans="1:16" ht="12.6" x14ac:dyDescent="0.45">
      <c r="A57" s="454" t="s">
        <v>827</v>
      </c>
      <c r="B57" s="460"/>
      <c r="C57" s="460"/>
      <c r="D57" s="460"/>
    </row>
    <row r="58" spans="1:16" x14ac:dyDescent="0.4">
      <c r="A58" s="459"/>
      <c r="B58" s="460"/>
      <c r="C58" s="460"/>
      <c r="D58" s="460"/>
    </row>
    <row r="59" spans="1:16" x14ac:dyDescent="0.4">
      <c r="A59" s="459"/>
      <c r="B59" s="460"/>
      <c r="C59" s="460"/>
      <c r="D59" s="460"/>
    </row>
    <row r="60" spans="1:16" x14ac:dyDescent="0.4">
      <c r="A60" s="461"/>
      <c r="B60" s="460"/>
      <c r="C60" s="460"/>
      <c r="D60" s="460"/>
    </row>
    <row r="61" spans="1:16" x14ac:dyDescent="0.4">
      <c r="A61" s="459"/>
      <c r="B61" s="460"/>
      <c r="C61" s="460"/>
      <c r="D61" s="460"/>
    </row>
    <row r="62" spans="1:16" x14ac:dyDescent="0.4">
      <c r="A62" s="459"/>
      <c r="B62" s="460"/>
      <c r="C62" s="460"/>
      <c r="D62" s="460"/>
    </row>
    <row r="63" spans="1:16" x14ac:dyDescent="0.4">
      <c r="A63" s="459"/>
      <c r="B63" s="460"/>
      <c r="C63" s="460"/>
      <c r="D63" s="460"/>
    </row>
    <row r="64" spans="1:16" x14ac:dyDescent="0.4">
      <c r="A64" s="461"/>
      <c r="B64" s="460"/>
      <c r="C64" s="460"/>
      <c r="D64" s="460"/>
    </row>
    <row r="65" spans="1:4" x14ac:dyDescent="0.4">
      <c r="A65" s="461"/>
      <c r="B65" s="460"/>
      <c r="C65" s="460"/>
      <c r="D65" s="460"/>
    </row>
    <row r="66" spans="1:4" x14ac:dyDescent="0.4">
      <c r="A66" s="461"/>
      <c r="B66" s="460"/>
      <c r="C66" s="460"/>
      <c r="D66" s="460"/>
    </row>
    <row r="67" spans="1:4" x14ac:dyDescent="0.4">
      <c r="A67" s="459"/>
      <c r="B67" s="460"/>
      <c r="C67" s="460"/>
      <c r="D67" s="460"/>
    </row>
    <row r="68" spans="1:4" x14ac:dyDescent="0.4">
      <c r="A68" s="461"/>
      <c r="B68" s="460"/>
      <c r="C68" s="460"/>
      <c r="D68" s="460"/>
    </row>
    <row r="69" spans="1:4" x14ac:dyDescent="0.4">
      <c r="A69" s="459"/>
      <c r="B69" s="460"/>
      <c r="C69" s="460"/>
      <c r="D69" s="460"/>
    </row>
    <row r="70" spans="1:4" x14ac:dyDescent="0.4">
      <c r="A70" s="461"/>
      <c r="B70" s="460"/>
      <c r="C70" s="460"/>
      <c r="D70" s="460"/>
    </row>
    <row r="71" spans="1:4" x14ac:dyDescent="0.4">
      <c r="A71" s="459"/>
      <c r="B71" s="460"/>
      <c r="C71" s="460"/>
      <c r="D71" s="460"/>
    </row>
    <row r="72" spans="1:4" x14ac:dyDescent="0.4">
      <c r="A72" s="459"/>
      <c r="B72" s="460"/>
      <c r="C72" s="460"/>
      <c r="D72" s="460"/>
    </row>
    <row r="73" spans="1:4" x14ac:dyDescent="0.4">
      <c r="A73" s="459"/>
      <c r="B73" s="460"/>
      <c r="C73" s="460"/>
      <c r="D73" s="460"/>
    </row>
    <row r="74" spans="1:4" x14ac:dyDescent="0.4">
      <c r="A74" s="459"/>
      <c r="B74" s="460"/>
      <c r="C74" s="460"/>
      <c r="D74" s="460"/>
    </row>
    <row r="75" spans="1:4" x14ac:dyDescent="0.4">
      <c r="A75" s="459"/>
      <c r="B75" s="460"/>
      <c r="C75" s="460"/>
      <c r="D75" s="460"/>
    </row>
    <row r="76" spans="1:4" x14ac:dyDescent="0.4">
      <c r="A76" s="459"/>
      <c r="B76" s="460"/>
      <c r="C76" s="460"/>
      <c r="D76" s="460"/>
    </row>
    <row r="77" spans="1:4" x14ac:dyDescent="0.4">
      <c r="A77" s="459"/>
      <c r="B77" s="460"/>
      <c r="C77" s="460"/>
      <c r="D77" s="460"/>
    </row>
    <row r="78" spans="1:4" x14ac:dyDescent="0.4">
      <c r="A78" s="456"/>
      <c r="B78" s="457"/>
      <c r="C78" s="457"/>
      <c r="D78" s="457"/>
    </row>
    <row r="79" spans="1:4" x14ac:dyDescent="0.4">
      <c r="A79" s="456"/>
      <c r="B79" s="457"/>
      <c r="C79" s="457"/>
      <c r="D79" s="457"/>
    </row>
    <row r="80" spans="1:4" x14ac:dyDescent="0.4">
      <c r="A80" s="462"/>
      <c r="B80" s="457"/>
      <c r="C80" s="457"/>
      <c r="D80" s="463"/>
    </row>
    <row r="81" spans="1:4" x14ac:dyDescent="0.4">
      <c r="A81" s="456"/>
      <c r="B81" s="457"/>
      <c r="C81" s="457"/>
      <c r="D81" s="457"/>
    </row>
    <row r="82" spans="1:4" x14ac:dyDescent="0.4">
      <c r="A82" s="462"/>
      <c r="B82" s="457"/>
      <c r="C82" s="457"/>
      <c r="D82" s="457"/>
    </row>
    <row r="83" spans="1:4" x14ac:dyDescent="0.4">
      <c r="A83" s="462"/>
      <c r="B83" s="457"/>
      <c r="C83" s="457"/>
      <c r="D83" s="457"/>
    </row>
    <row r="84" spans="1:4" x14ac:dyDescent="0.4">
      <c r="A84" s="462"/>
      <c r="B84" s="457"/>
      <c r="C84" s="457"/>
      <c r="D84" s="457"/>
    </row>
  </sheetData>
  <mergeCells count="6">
    <mergeCell ref="A3:E3"/>
    <mergeCell ref="G3:K3"/>
    <mergeCell ref="A4:B4"/>
    <mergeCell ref="D4:E4"/>
    <mergeCell ref="G4:H4"/>
    <mergeCell ref="J4:K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theme="9" tint="0.39997558519241921"/>
  </sheetPr>
  <dimension ref="A1:Y226"/>
  <sheetViews>
    <sheetView zoomScale="75" zoomScaleNormal="75" workbookViewId="0"/>
  </sheetViews>
  <sheetFormatPr defaultColWidth="9.109375" defaultRowHeight="12.3" x14ac:dyDescent="0.4"/>
  <cols>
    <col min="1" max="1" width="23.44140625" style="451" customWidth="1"/>
    <col min="2" max="2" width="38.6640625" style="451" customWidth="1"/>
    <col min="3" max="3" width="15" style="451" customWidth="1"/>
    <col min="4" max="4" width="16.44140625" style="451" customWidth="1"/>
    <col min="5" max="5" width="14.33203125" style="816" customWidth="1"/>
    <col min="6" max="6" width="16.44140625" style="816" customWidth="1"/>
    <col min="7" max="7" width="19.6640625" style="816" customWidth="1"/>
    <col min="8" max="8" width="21.33203125" style="816" customWidth="1"/>
    <col min="9" max="9" width="20.6640625" style="451" customWidth="1"/>
    <col min="10" max="10" width="19.44140625" style="451" customWidth="1"/>
    <col min="11" max="11" width="13.6640625" style="451" customWidth="1"/>
    <col min="12" max="12" width="17.44140625" style="451" customWidth="1"/>
    <col min="13" max="13" width="27" style="451" bestFit="1" customWidth="1"/>
    <col min="14" max="20" width="9.109375" style="451"/>
    <col min="21" max="22" width="19.44140625" style="451" customWidth="1"/>
    <col min="23" max="23" width="9.109375" style="451" customWidth="1"/>
    <col min="24" max="25" width="20.33203125" style="451" customWidth="1"/>
    <col min="26" max="16384" width="9.109375" style="451"/>
  </cols>
  <sheetData>
    <row r="1" spans="1:12" ht="14.4" x14ac:dyDescent="0.55000000000000004">
      <c r="A1" s="20" t="s">
        <v>666</v>
      </c>
    </row>
    <row r="3" spans="1:12" ht="14.4" x14ac:dyDescent="0.55000000000000004">
      <c r="A3" s="894" t="s">
        <v>660</v>
      </c>
      <c r="B3" s="455"/>
      <c r="C3" s="455"/>
      <c r="D3" s="455"/>
      <c r="E3" s="894" t="s">
        <v>664</v>
      </c>
      <c r="F3" s="461"/>
      <c r="G3" s="461"/>
      <c r="H3" s="461"/>
      <c r="I3" s="894" t="s">
        <v>663</v>
      </c>
      <c r="J3" s="501"/>
      <c r="K3" s="501"/>
      <c r="L3" s="501"/>
    </row>
    <row r="4" spans="1:12" x14ac:dyDescent="0.4">
      <c r="A4" s="455"/>
      <c r="B4" s="455"/>
      <c r="C4" s="455"/>
      <c r="D4" s="455"/>
      <c r="E4" s="461"/>
      <c r="F4" s="461"/>
      <c r="G4" s="461"/>
      <c r="H4" s="461"/>
      <c r="I4" s="808"/>
      <c r="J4" s="501"/>
      <c r="K4" s="501"/>
      <c r="L4" s="501"/>
    </row>
    <row r="5" spans="1:12" x14ac:dyDescent="0.4">
      <c r="A5" s="455"/>
      <c r="B5" s="455"/>
      <c r="C5" s="455"/>
      <c r="D5" s="455"/>
      <c r="E5" s="462"/>
      <c r="F5" s="462"/>
      <c r="G5" s="462"/>
      <c r="H5" s="462"/>
      <c r="I5" s="455"/>
    </row>
    <row r="23" spans="1:25" ht="12.6" x14ac:dyDescent="0.45">
      <c r="A23" s="101" t="s">
        <v>851</v>
      </c>
    </row>
    <row r="24" spans="1:25" ht="12.6" x14ac:dyDescent="0.45">
      <c r="A24" s="101"/>
    </row>
    <row r="25" spans="1:25" ht="12.6" x14ac:dyDescent="0.45">
      <c r="A25" s="101"/>
    </row>
    <row r="26" spans="1:25" ht="12.6" x14ac:dyDescent="0.45">
      <c r="A26" s="101"/>
      <c r="E26" s="101" t="s">
        <v>851</v>
      </c>
      <c r="I26" s="101" t="s">
        <v>851</v>
      </c>
    </row>
    <row r="27" spans="1:25" ht="12.6" x14ac:dyDescent="0.45">
      <c r="A27" s="101"/>
    </row>
    <row r="28" spans="1:25" ht="12.6" x14ac:dyDescent="0.45">
      <c r="A28" s="101"/>
    </row>
    <row r="29" spans="1:25" x14ac:dyDescent="0.4">
      <c r="N29" s="501"/>
      <c r="O29" s="501"/>
      <c r="P29" s="501"/>
      <c r="Q29" s="501"/>
      <c r="R29" s="501"/>
    </row>
    <row r="30" spans="1:25" ht="14.4" x14ac:dyDescent="0.55000000000000004">
      <c r="A30" s="894" t="s">
        <v>658</v>
      </c>
      <c r="B30" s="455"/>
      <c r="C30" s="455"/>
      <c r="K30" s="817" t="s">
        <v>143</v>
      </c>
      <c r="L30" s="818"/>
      <c r="M30" s="819"/>
      <c r="N30" s="501"/>
      <c r="O30" s="894" t="s">
        <v>660</v>
      </c>
      <c r="P30" s="808"/>
      <c r="Q30" s="808"/>
      <c r="R30" s="808"/>
      <c r="S30" s="455"/>
      <c r="T30" s="455"/>
      <c r="U30" s="894" t="s">
        <v>662</v>
      </c>
      <c r="V30" s="455"/>
      <c r="W30" s="455"/>
      <c r="X30" s="894" t="s">
        <v>661</v>
      </c>
    </row>
    <row r="31" spans="1:25" ht="33" customHeight="1" x14ac:dyDescent="0.4">
      <c r="A31" s="1031" t="s">
        <v>88</v>
      </c>
      <c r="B31" s="820" t="s">
        <v>89</v>
      </c>
      <c r="C31" s="821" t="s">
        <v>96</v>
      </c>
      <c r="D31" s="821" t="s">
        <v>145</v>
      </c>
      <c r="E31" s="821" t="s">
        <v>97</v>
      </c>
      <c r="F31" s="821" t="s">
        <v>606</v>
      </c>
      <c r="G31" s="821" t="s">
        <v>100</v>
      </c>
      <c r="H31" s="821" t="s">
        <v>142</v>
      </c>
      <c r="I31" s="821" t="s">
        <v>101</v>
      </c>
      <c r="J31" s="821" t="s">
        <v>607</v>
      </c>
      <c r="K31" s="821" t="s">
        <v>103</v>
      </c>
      <c r="L31" s="821" t="s">
        <v>99</v>
      </c>
      <c r="M31" s="822" t="s">
        <v>144</v>
      </c>
      <c r="N31" s="501"/>
      <c r="O31" s="876"/>
      <c r="P31" s="879" t="s">
        <v>13</v>
      </c>
      <c r="Q31" s="879" t="s">
        <v>594</v>
      </c>
      <c r="R31" s="879" t="s">
        <v>156</v>
      </c>
      <c r="S31" s="880" t="s">
        <v>657</v>
      </c>
      <c r="U31" s="888" t="s">
        <v>88</v>
      </c>
      <c r="V31" s="889" t="s">
        <v>659</v>
      </c>
      <c r="X31" s="888" t="s">
        <v>67</v>
      </c>
      <c r="Y31" s="889" t="s">
        <v>659</v>
      </c>
    </row>
    <row r="32" spans="1:25" ht="12.45" customHeight="1" x14ac:dyDescent="0.4">
      <c r="A32" s="823" t="s">
        <v>256</v>
      </c>
      <c r="B32" s="1032" t="s">
        <v>608</v>
      </c>
      <c r="C32" s="824">
        <v>1997</v>
      </c>
      <c r="D32" s="824">
        <v>2015</v>
      </c>
      <c r="E32" s="824" t="s">
        <v>98</v>
      </c>
      <c r="F32" s="824">
        <v>1987</v>
      </c>
      <c r="G32" s="825">
        <v>4.5000000000000009</v>
      </c>
      <c r="H32" s="825">
        <v>1.2</v>
      </c>
      <c r="I32" s="825" t="s">
        <v>98</v>
      </c>
      <c r="J32" s="825">
        <v>11.799999999999999</v>
      </c>
      <c r="K32" s="824" t="s">
        <v>609</v>
      </c>
      <c r="L32" s="825">
        <v>0.83333333333333337</v>
      </c>
      <c r="M32" s="826">
        <v>7.3619631901840482E-2</v>
      </c>
      <c r="O32" s="876">
        <v>2001</v>
      </c>
      <c r="P32" s="881">
        <v>4.5000000000000009</v>
      </c>
      <c r="Q32" s="881">
        <v>0</v>
      </c>
      <c r="R32" s="881">
        <v>0</v>
      </c>
      <c r="S32" s="882">
        <v>11.799999999999999</v>
      </c>
      <c r="U32" s="890" t="s">
        <v>86</v>
      </c>
      <c r="V32" s="898">
        <v>723.4</v>
      </c>
      <c r="X32" s="890" t="s">
        <v>2</v>
      </c>
      <c r="Y32" s="895">
        <v>720.4</v>
      </c>
    </row>
    <row r="33" spans="1:25" ht="12.45" customHeight="1" x14ac:dyDescent="0.4">
      <c r="A33" s="827" t="s">
        <v>222</v>
      </c>
      <c r="B33" s="1033" t="s">
        <v>610</v>
      </c>
      <c r="C33" s="828">
        <v>2001</v>
      </c>
      <c r="D33" s="828" t="s">
        <v>98</v>
      </c>
      <c r="E33" s="828" t="s">
        <v>98</v>
      </c>
      <c r="F33" s="828">
        <v>2015</v>
      </c>
      <c r="G33" s="829">
        <v>1.2</v>
      </c>
      <c r="H33" s="829" t="s">
        <v>98</v>
      </c>
      <c r="I33" s="829" t="s">
        <v>98</v>
      </c>
      <c r="J33" s="829">
        <v>0.5</v>
      </c>
      <c r="K33" s="828" t="s">
        <v>98</v>
      </c>
      <c r="L33" s="829" t="s">
        <v>98</v>
      </c>
      <c r="M33" s="830" t="s">
        <v>98</v>
      </c>
      <c r="O33" s="877">
        <v>2002</v>
      </c>
      <c r="P33" s="883">
        <v>10.100000000000001</v>
      </c>
      <c r="Q33" s="883">
        <v>0</v>
      </c>
      <c r="R33" s="883">
        <v>0</v>
      </c>
      <c r="S33" s="884">
        <v>25.799999999999997</v>
      </c>
      <c r="U33" s="890" t="s">
        <v>80</v>
      </c>
      <c r="V33" s="898">
        <v>430.6</v>
      </c>
      <c r="X33" s="890" t="s">
        <v>1</v>
      </c>
      <c r="Y33" s="895">
        <v>655.6</v>
      </c>
    </row>
    <row r="34" spans="1:25" ht="12.45" customHeight="1" x14ac:dyDescent="0.4">
      <c r="A34" s="827" t="s">
        <v>226</v>
      </c>
      <c r="B34" s="1033" t="s">
        <v>611</v>
      </c>
      <c r="C34" s="828">
        <v>2002</v>
      </c>
      <c r="D34" s="828" t="s">
        <v>98</v>
      </c>
      <c r="E34" s="828" t="s">
        <v>98</v>
      </c>
      <c r="F34" s="828">
        <v>2002</v>
      </c>
      <c r="G34" s="829">
        <v>5.6</v>
      </c>
      <c r="H34" s="829" t="s">
        <v>98</v>
      </c>
      <c r="I34" s="829" t="s">
        <v>98</v>
      </c>
      <c r="J34" s="829">
        <v>14</v>
      </c>
      <c r="K34" s="828" t="s">
        <v>98</v>
      </c>
      <c r="L34" s="829" t="s">
        <v>98</v>
      </c>
      <c r="M34" s="830" t="s">
        <v>98</v>
      </c>
      <c r="O34" s="877">
        <v>2003</v>
      </c>
      <c r="P34" s="883">
        <v>10.100000000000001</v>
      </c>
      <c r="Q34" s="883">
        <v>0</v>
      </c>
      <c r="R34" s="883">
        <v>0</v>
      </c>
      <c r="S34" s="884">
        <v>25.799999999999997</v>
      </c>
      <c r="U34" s="890" t="s">
        <v>247</v>
      </c>
      <c r="V34" s="898">
        <v>272.60000000000002</v>
      </c>
      <c r="X34" s="890" t="s">
        <v>601</v>
      </c>
      <c r="Y34" s="895">
        <v>378.3</v>
      </c>
    </row>
    <row r="35" spans="1:25" ht="12.45" customHeight="1" x14ac:dyDescent="0.4">
      <c r="A35" s="827" t="s">
        <v>84</v>
      </c>
      <c r="B35" s="1033" t="s">
        <v>960</v>
      </c>
      <c r="C35" s="828">
        <v>2003</v>
      </c>
      <c r="D35" s="828">
        <v>2015</v>
      </c>
      <c r="E35" s="828" t="s">
        <v>98</v>
      </c>
      <c r="F35" s="828" t="s">
        <v>98</v>
      </c>
      <c r="G35" s="829">
        <v>30</v>
      </c>
      <c r="H35" s="829">
        <v>18</v>
      </c>
      <c r="I35" s="829" t="s">
        <v>98</v>
      </c>
      <c r="J35" s="829" t="s">
        <v>98</v>
      </c>
      <c r="K35" s="828" t="s">
        <v>609</v>
      </c>
      <c r="L35" s="829">
        <v>0.67222222222222217</v>
      </c>
      <c r="M35" s="830">
        <v>0.6</v>
      </c>
      <c r="O35" s="877">
        <v>2004</v>
      </c>
      <c r="P35" s="883">
        <v>16.100000000000001</v>
      </c>
      <c r="Q35" s="883">
        <v>0</v>
      </c>
      <c r="R35" s="883">
        <v>0</v>
      </c>
      <c r="S35" s="884">
        <v>27.799999999999997</v>
      </c>
      <c r="U35" s="890" t="s">
        <v>87</v>
      </c>
      <c r="V35" s="898">
        <v>198.1</v>
      </c>
      <c r="X35" s="890" t="s">
        <v>11</v>
      </c>
      <c r="Y35" s="896">
        <v>151.69999999999999</v>
      </c>
    </row>
    <row r="36" spans="1:25" ht="12.45" customHeight="1" x14ac:dyDescent="0.4">
      <c r="A36" s="827" t="s">
        <v>437</v>
      </c>
      <c r="B36" s="1033" t="s">
        <v>612</v>
      </c>
      <c r="C36" s="828">
        <v>2004</v>
      </c>
      <c r="D36" s="828" t="s">
        <v>98</v>
      </c>
      <c r="E36" s="828" t="s">
        <v>98</v>
      </c>
      <c r="F36" s="828">
        <v>1946</v>
      </c>
      <c r="G36" s="829">
        <v>6</v>
      </c>
      <c r="H36" s="829" t="s">
        <v>98</v>
      </c>
      <c r="I36" s="829" t="s">
        <v>98</v>
      </c>
      <c r="J36" s="829">
        <v>2</v>
      </c>
      <c r="K36" s="828" t="s">
        <v>98</v>
      </c>
      <c r="L36" s="829" t="s">
        <v>98</v>
      </c>
      <c r="M36" s="830" t="s">
        <v>98</v>
      </c>
      <c r="O36" s="877">
        <v>2005</v>
      </c>
      <c r="P36" s="883">
        <v>16.100000000000001</v>
      </c>
      <c r="Q36" s="883">
        <v>0</v>
      </c>
      <c r="R36" s="883">
        <v>0</v>
      </c>
      <c r="S36" s="884">
        <v>27.799999999999997</v>
      </c>
      <c r="U36" s="890" t="s">
        <v>216</v>
      </c>
      <c r="V36" s="898">
        <v>151.69999999999999</v>
      </c>
      <c r="X36" s="890" t="s">
        <v>453</v>
      </c>
      <c r="Y36" s="895">
        <v>114</v>
      </c>
    </row>
    <row r="37" spans="1:25" ht="12.45" customHeight="1" x14ac:dyDescent="0.4">
      <c r="A37" s="827" t="s">
        <v>226</v>
      </c>
      <c r="B37" s="1033" t="s">
        <v>613</v>
      </c>
      <c r="C37" s="828">
        <v>2004</v>
      </c>
      <c r="D37" s="828" t="s">
        <v>98</v>
      </c>
      <c r="E37" s="828" t="s">
        <v>98</v>
      </c>
      <c r="F37" s="828">
        <v>2009</v>
      </c>
      <c r="G37" s="829">
        <v>3.2</v>
      </c>
      <c r="H37" s="829" t="s">
        <v>98</v>
      </c>
      <c r="I37" s="829" t="s">
        <v>98</v>
      </c>
      <c r="J37" s="829">
        <v>4.5999999999999996</v>
      </c>
      <c r="K37" s="828" t="s">
        <v>98</v>
      </c>
      <c r="L37" s="829" t="s">
        <v>98</v>
      </c>
      <c r="M37" s="830" t="s">
        <v>98</v>
      </c>
      <c r="O37" s="877">
        <v>2006</v>
      </c>
      <c r="P37" s="883">
        <v>16.100000000000001</v>
      </c>
      <c r="Q37" s="883">
        <v>0</v>
      </c>
      <c r="R37" s="883">
        <v>0</v>
      </c>
      <c r="S37" s="884">
        <v>27.799999999999997</v>
      </c>
      <c r="U37" s="890" t="s">
        <v>78</v>
      </c>
      <c r="V37" s="898">
        <v>114</v>
      </c>
      <c r="X37" s="890" t="s">
        <v>3</v>
      </c>
      <c r="Y37" s="895">
        <v>25</v>
      </c>
    </row>
    <row r="38" spans="1:25" ht="12.45" customHeight="1" x14ac:dyDescent="0.4">
      <c r="A38" s="827" t="s">
        <v>247</v>
      </c>
      <c r="B38" s="1033" t="s">
        <v>614</v>
      </c>
      <c r="C38" s="828">
        <v>2006</v>
      </c>
      <c r="D38" s="828" t="s">
        <v>98</v>
      </c>
      <c r="E38" s="828">
        <v>2007</v>
      </c>
      <c r="F38" s="828" t="s">
        <v>98</v>
      </c>
      <c r="G38" s="829">
        <v>272.60000000000002</v>
      </c>
      <c r="H38" s="829" t="s">
        <v>98</v>
      </c>
      <c r="I38" s="829">
        <v>0.5</v>
      </c>
      <c r="J38" s="829" t="s">
        <v>98</v>
      </c>
      <c r="K38" s="828" t="s">
        <v>98</v>
      </c>
      <c r="L38" s="829" t="s">
        <v>98</v>
      </c>
      <c r="M38" s="830" t="s">
        <v>98</v>
      </c>
      <c r="O38" s="877">
        <v>2007</v>
      </c>
      <c r="P38" s="883">
        <v>289.90000000000003</v>
      </c>
      <c r="Q38" s="883">
        <v>0</v>
      </c>
      <c r="R38" s="883">
        <v>0.5</v>
      </c>
      <c r="S38" s="884">
        <v>35.799999999999997</v>
      </c>
      <c r="U38" s="890" t="s">
        <v>82</v>
      </c>
      <c r="V38" s="898">
        <v>50.9</v>
      </c>
      <c r="X38" s="890" t="s">
        <v>5</v>
      </c>
      <c r="Y38" s="895">
        <v>23.700000000000003</v>
      </c>
    </row>
    <row r="39" spans="1:25" ht="12.45" customHeight="1" x14ac:dyDescent="0.4">
      <c r="A39" s="827" t="s">
        <v>226</v>
      </c>
      <c r="B39" s="1033" t="s">
        <v>615</v>
      </c>
      <c r="C39" s="828">
        <v>2007</v>
      </c>
      <c r="D39" s="828" t="s">
        <v>98</v>
      </c>
      <c r="E39" s="828" t="s">
        <v>98</v>
      </c>
      <c r="F39" s="828">
        <v>1954</v>
      </c>
      <c r="G39" s="829">
        <v>1.2</v>
      </c>
      <c r="H39" s="829" t="s">
        <v>98</v>
      </c>
      <c r="I39" s="829" t="s">
        <v>98</v>
      </c>
      <c r="J39" s="829">
        <v>8</v>
      </c>
      <c r="K39" s="828" t="s">
        <v>98</v>
      </c>
      <c r="L39" s="829" t="s">
        <v>98</v>
      </c>
      <c r="M39" s="830" t="s">
        <v>98</v>
      </c>
      <c r="O39" s="877">
        <v>2008</v>
      </c>
      <c r="P39" s="883">
        <v>289.90000000000003</v>
      </c>
      <c r="Q39" s="883">
        <v>0</v>
      </c>
      <c r="R39" s="883">
        <v>0.6</v>
      </c>
      <c r="S39" s="884">
        <v>87.8</v>
      </c>
      <c r="U39" s="890" t="s">
        <v>261</v>
      </c>
      <c r="V39" s="898">
        <v>40</v>
      </c>
      <c r="X39" s="890" t="s">
        <v>452</v>
      </c>
      <c r="Y39" s="895">
        <v>7.1000000000000014</v>
      </c>
    </row>
    <row r="40" spans="1:25" ht="12.45" customHeight="1" x14ac:dyDescent="0.4">
      <c r="A40" s="827" t="s">
        <v>80</v>
      </c>
      <c r="B40" s="1033" t="s">
        <v>961</v>
      </c>
      <c r="C40" s="828">
        <v>2008</v>
      </c>
      <c r="D40" s="828">
        <v>2013</v>
      </c>
      <c r="E40" s="828">
        <v>2012</v>
      </c>
      <c r="F40" s="828" t="s">
        <v>98</v>
      </c>
      <c r="G40" s="829">
        <v>210</v>
      </c>
      <c r="H40" s="829">
        <v>33</v>
      </c>
      <c r="I40" s="829">
        <v>20</v>
      </c>
      <c r="J40" s="829" t="s">
        <v>98</v>
      </c>
      <c r="K40" s="828" t="s">
        <v>609</v>
      </c>
      <c r="L40" s="829">
        <v>0.40909090909090912</v>
      </c>
      <c r="M40" s="830">
        <v>0.14347826086956522</v>
      </c>
      <c r="O40" s="877">
        <v>2009</v>
      </c>
      <c r="P40" s="883">
        <v>302.90000000000003</v>
      </c>
      <c r="Q40" s="883">
        <v>0</v>
      </c>
      <c r="R40" s="883">
        <v>0.6</v>
      </c>
      <c r="S40" s="884">
        <v>164.4</v>
      </c>
      <c r="U40" s="890" t="s">
        <v>84</v>
      </c>
      <c r="V40" s="898">
        <v>30</v>
      </c>
      <c r="X40" s="890" t="s">
        <v>6</v>
      </c>
      <c r="Y40" s="895">
        <v>1.2</v>
      </c>
    </row>
    <row r="41" spans="1:25" ht="12.45" customHeight="1" x14ac:dyDescent="0.4">
      <c r="A41" s="827" t="s">
        <v>86</v>
      </c>
      <c r="B41" s="1033" t="s">
        <v>668</v>
      </c>
      <c r="C41" s="828">
        <v>2008</v>
      </c>
      <c r="D41" s="828">
        <v>2017</v>
      </c>
      <c r="E41" s="828" t="s">
        <v>98</v>
      </c>
      <c r="F41" s="828" t="s">
        <v>98</v>
      </c>
      <c r="G41" s="829">
        <v>121.9</v>
      </c>
      <c r="H41" s="829">
        <v>2</v>
      </c>
      <c r="I41" s="829" t="s">
        <v>98</v>
      </c>
      <c r="J41" s="829" t="s">
        <v>98</v>
      </c>
      <c r="K41" s="828" t="s">
        <v>609</v>
      </c>
      <c r="L41" s="829">
        <v>0.35</v>
      </c>
      <c r="M41" s="830">
        <v>1.6406890894175553E-2</v>
      </c>
      <c r="O41" s="877">
        <v>2010</v>
      </c>
      <c r="P41" s="883">
        <v>302.90000000000003</v>
      </c>
      <c r="Q41" s="883">
        <v>0</v>
      </c>
      <c r="R41" s="883">
        <v>0.6</v>
      </c>
      <c r="S41" s="884">
        <v>164.4</v>
      </c>
      <c r="U41" s="890" t="s">
        <v>85</v>
      </c>
      <c r="V41" s="898">
        <v>25</v>
      </c>
      <c r="X41" s="890" t="s">
        <v>7</v>
      </c>
      <c r="Y41" s="895">
        <v>1.2</v>
      </c>
    </row>
    <row r="42" spans="1:25" ht="12.45" customHeight="1" x14ac:dyDescent="0.4">
      <c r="A42" s="827" t="s">
        <v>86</v>
      </c>
      <c r="B42" s="1033" t="s">
        <v>616</v>
      </c>
      <c r="C42" s="828">
        <v>2009</v>
      </c>
      <c r="D42" s="828">
        <v>2012</v>
      </c>
      <c r="E42" s="828" t="s">
        <v>98</v>
      </c>
      <c r="F42" s="828" t="s">
        <v>98</v>
      </c>
      <c r="G42" s="829">
        <v>152.5</v>
      </c>
      <c r="H42" s="829">
        <v>36</v>
      </c>
      <c r="I42" s="829" t="s">
        <v>98</v>
      </c>
      <c r="J42" s="829" t="s">
        <v>98</v>
      </c>
      <c r="K42" s="828" t="s">
        <v>609</v>
      </c>
      <c r="L42" s="829">
        <v>0.37777777777777777</v>
      </c>
      <c r="M42" s="830">
        <v>0.23606557377049181</v>
      </c>
      <c r="O42" s="877">
        <v>2011</v>
      </c>
      <c r="P42" s="883">
        <v>410.5</v>
      </c>
      <c r="Q42" s="883">
        <v>32</v>
      </c>
      <c r="R42" s="883">
        <v>1.1000000000000001</v>
      </c>
      <c r="S42" s="884">
        <v>164.4</v>
      </c>
      <c r="U42" s="890" t="s">
        <v>226</v>
      </c>
      <c r="V42" s="898">
        <v>16</v>
      </c>
      <c r="X42" s="891" t="s">
        <v>665</v>
      </c>
      <c r="Y42" s="897">
        <v>0</v>
      </c>
    </row>
    <row r="43" spans="1:25" ht="12.45" customHeight="1" x14ac:dyDescent="0.4">
      <c r="A43" s="827" t="s">
        <v>80</v>
      </c>
      <c r="B43" s="1033" t="s">
        <v>81</v>
      </c>
      <c r="C43" s="828">
        <v>2009</v>
      </c>
      <c r="D43" s="828">
        <v>2014</v>
      </c>
      <c r="E43" s="828" t="s">
        <v>98</v>
      </c>
      <c r="F43" s="828" t="s">
        <v>98</v>
      </c>
      <c r="G43" s="829">
        <v>217.5</v>
      </c>
      <c r="H43" s="829">
        <v>20</v>
      </c>
      <c r="I43" s="829" t="s">
        <v>98</v>
      </c>
      <c r="J43" s="829" t="s">
        <v>98</v>
      </c>
      <c r="K43" s="828" t="s">
        <v>609</v>
      </c>
      <c r="L43" s="829">
        <v>0.41500000000000004</v>
      </c>
      <c r="M43" s="830">
        <v>9.1954022988505746E-2</v>
      </c>
      <c r="O43" s="877">
        <v>2012</v>
      </c>
      <c r="P43" s="883">
        <v>975.7</v>
      </c>
      <c r="Q43" s="883">
        <v>91</v>
      </c>
      <c r="R43" s="883">
        <v>131.1</v>
      </c>
      <c r="S43" s="884">
        <v>171.4</v>
      </c>
      <c r="U43" s="890" t="s">
        <v>437</v>
      </c>
      <c r="V43" s="898">
        <v>11.8</v>
      </c>
    </row>
    <row r="44" spans="1:25" ht="12.45" customHeight="1" x14ac:dyDescent="0.4">
      <c r="A44" s="827" t="s">
        <v>85</v>
      </c>
      <c r="B44" s="1033" t="s">
        <v>617</v>
      </c>
      <c r="C44" s="828">
        <v>2009</v>
      </c>
      <c r="D44" s="828">
        <v>2018</v>
      </c>
      <c r="E44" s="828" t="s">
        <v>98</v>
      </c>
      <c r="F44" s="828" t="s">
        <v>98</v>
      </c>
      <c r="G44" s="829">
        <v>25</v>
      </c>
      <c r="H44" s="829">
        <v>0.3</v>
      </c>
      <c r="I44" s="829" t="s">
        <v>98</v>
      </c>
      <c r="J44" s="829" t="s">
        <v>98</v>
      </c>
      <c r="K44" s="828" t="s">
        <v>609</v>
      </c>
      <c r="L44" s="829">
        <v>2.666666666666667</v>
      </c>
      <c r="M44" s="830">
        <v>1.2E-2</v>
      </c>
      <c r="O44" s="877">
        <v>2013</v>
      </c>
      <c r="P44" s="883">
        <v>978.30000000000018</v>
      </c>
      <c r="Q44" s="883">
        <v>124</v>
      </c>
      <c r="R44" s="883">
        <v>131.1</v>
      </c>
      <c r="S44" s="884">
        <v>188</v>
      </c>
      <c r="U44" s="890" t="s">
        <v>256</v>
      </c>
      <c r="V44" s="898">
        <v>7.1000000000000014</v>
      </c>
    </row>
    <row r="45" spans="1:25" ht="12.45" customHeight="1" x14ac:dyDescent="0.4">
      <c r="A45" s="827" t="s">
        <v>86</v>
      </c>
      <c r="B45" s="1033" t="s">
        <v>618</v>
      </c>
      <c r="C45" s="828">
        <v>2009</v>
      </c>
      <c r="D45" s="828">
        <v>2018</v>
      </c>
      <c r="E45" s="828" t="s">
        <v>98</v>
      </c>
      <c r="F45" s="828" t="s">
        <v>98</v>
      </c>
      <c r="G45" s="829">
        <v>249</v>
      </c>
      <c r="H45" s="829">
        <v>9.9</v>
      </c>
      <c r="I45" s="829" t="s">
        <v>98</v>
      </c>
      <c r="J45" s="829" t="s">
        <v>98</v>
      </c>
      <c r="K45" s="828" t="s">
        <v>609</v>
      </c>
      <c r="L45" s="829">
        <v>1</v>
      </c>
      <c r="M45" s="830">
        <v>3.9759036144578312E-2</v>
      </c>
      <c r="O45" s="877">
        <v>2014</v>
      </c>
      <c r="P45" s="883">
        <v>1195.8</v>
      </c>
      <c r="Q45" s="883">
        <v>144</v>
      </c>
      <c r="R45" s="883">
        <v>131.1</v>
      </c>
      <c r="S45" s="884">
        <v>188</v>
      </c>
      <c r="U45" s="890" t="s">
        <v>251</v>
      </c>
      <c r="V45" s="898">
        <v>3</v>
      </c>
    </row>
    <row r="46" spans="1:25" ht="12.45" customHeight="1" x14ac:dyDescent="0.4">
      <c r="A46" s="827" t="s">
        <v>86</v>
      </c>
      <c r="B46" s="1033" t="s">
        <v>619</v>
      </c>
      <c r="C46" s="828">
        <v>2009</v>
      </c>
      <c r="D46" s="828">
        <v>2018</v>
      </c>
      <c r="E46" s="828" t="s">
        <v>98</v>
      </c>
      <c r="F46" s="828" t="s">
        <v>98</v>
      </c>
      <c r="G46" s="829">
        <v>197</v>
      </c>
      <c r="H46" s="829">
        <v>9.9</v>
      </c>
      <c r="I46" s="829" t="s">
        <v>98</v>
      </c>
      <c r="J46" s="829" t="s">
        <v>98</v>
      </c>
      <c r="K46" s="828" t="s">
        <v>609</v>
      </c>
      <c r="L46" s="829">
        <v>1</v>
      </c>
      <c r="M46" s="830">
        <v>5.0253807106598984E-2</v>
      </c>
      <c r="O46" s="877">
        <v>2015</v>
      </c>
      <c r="P46" s="883">
        <v>1357.5</v>
      </c>
      <c r="Q46" s="883">
        <v>194.7</v>
      </c>
      <c r="R46" s="883">
        <v>183.3</v>
      </c>
      <c r="S46" s="884">
        <v>188.5</v>
      </c>
      <c r="U46" s="890" t="s">
        <v>422</v>
      </c>
      <c r="V46" s="898">
        <v>1.6</v>
      </c>
    </row>
    <row r="47" spans="1:25" ht="12.45" customHeight="1" x14ac:dyDescent="0.4">
      <c r="A47" s="827" t="s">
        <v>167</v>
      </c>
      <c r="B47" s="1033" t="s">
        <v>620</v>
      </c>
      <c r="C47" s="828">
        <v>2009</v>
      </c>
      <c r="D47" s="828" t="s">
        <v>98</v>
      </c>
      <c r="E47" s="828">
        <v>2008</v>
      </c>
      <c r="F47" s="828">
        <v>1995</v>
      </c>
      <c r="G47" s="829">
        <v>1.2</v>
      </c>
      <c r="H47" s="829" t="s">
        <v>98</v>
      </c>
      <c r="I47" s="829">
        <v>0.1</v>
      </c>
      <c r="J47" s="829">
        <v>52</v>
      </c>
      <c r="K47" s="828" t="s">
        <v>98</v>
      </c>
      <c r="L47" s="829" t="s">
        <v>98</v>
      </c>
      <c r="M47" s="830" t="s">
        <v>98</v>
      </c>
      <c r="O47" s="877">
        <v>2016</v>
      </c>
      <c r="P47" s="883">
        <v>1357.5</v>
      </c>
      <c r="Q47" s="883">
        <v>194.7</v>
      </c>
      <c r="R47" s="883">
        <v>184.1</v>
      </c>
      <c r="S47" s="884">
        <v>188.5</v>
      </c>
      <c r="U47" s="890" t="s">
        <v>222</v>
      </c>
      <c r="V47" s="898">
        <v>1.2</v>
      </c>
    </row>
    <row r="48" spans="1:25" ht="12.45" customHeight="1" x14ac:dyDescent="0.4">
      <c r="A48" s="827" t="s">
        <v>80</v>
      </c>
      <c r="B48" s="1033" t="s">
        <v>621</v>
      </c>
      <c r="C48" s="828">
        <v>2009</v>
      </c>
      <c r="D48" s="828" t="s">
        <v>98</v>
      </c>
      <c r="E48" s="828">
        <v>2015</v>
      </c>
      <c r="F48" s="828">
        <v>1957</v>
      </c>
      <c r="G48" s="829">
        <v>3</v>
      </c>
      <c r="H48" s="829" t="s">
        <v>98</v>
      </c>
      <c r="I48" s="829">
        <v>1.2</v>
      </c>
      <c r="J48" s="829">
        <v>29.400000000000002</v>
      </c>
      <c r="K48" s="828" t="s">
        <v>98</v>
      </c>
      <c r="L48" s="829" t="s">
        <v>98</v>
      </c>
      <c r="M48" s="830" t="s">
        <v>98</v>
      </c>
      <c r="O48" s="877">
        <v>2017</v>
      </c>
      <c r="P48" s="883">
        <v>1479.4999999999995</v>
      </c>
      <c r="Q48" s="883">
        <v>197</v>
      </c>
      <c r="R48" s="883">
        <v>184.2</v>
      </c>
      <c r="S48" s="884">
        <v>189.5</v>
      </c>
      <c r="U48" s="891" t="s">
        <v>167</v>
      </c>
      <c r="V48" s="899">
        <v>1.2</v>
      </c>
    </row>
    <row r="49" spans="1:22" ht="12.45" customHeight="1" x14ac:dyDescent="0.4">
      <c r="A49" s="827" t="s">
        <v>422</v>
      </c>
      <c r="B49" s="1033" t="s">
        <v>667</v>
      </c>
      <c r="C49" s="828">
        <v>2009</v>
      </c>
      <c r="D49" s="828" t="s">
        <v>98</v>
      </c>
      <c r="E49" s="828">
        <v>2016</v>
      </c>
      <c r="F49" s="828">
        <v>1963</v>
      </c>
      <c r="G49" s="829">
        <v>1.6</v>
      </c>
      <c r="H49" s="829" t="s">
        <v>98</v>
      </c>
      <c r="I49" s="829">
        <v>0.8</v>
      </c>
      <c r="J49" s="829">
        <v>16.600000000000001</v>
      </c>
      <c r="K49" s="828" t="s">
        <v>98</v>
      </c>
      <c r="L49" s="829" t="s">
        <v>98</v>
      </c>
      <c r="M49" s="830" t="s">
        <v>98</v>
      </c>
      <c r="O49" s="877">
        <v>2018</v>
      </c>
      <c r="P49" s="883">
        <v>2003.3999999999996</v>
      </c>
      <c r="Q49" s="883">
        <v>218.10000000000002</v>
      </c>
      <c r="R49" s="883">
        <v>184.7</v>
      </c>
      <c r="S49" s="884">
        <v>189.5</v>
      </c>
      <c r="V49" s="892"/>
    </row>
    <row r="50" spans="1:22" ht="12.45" customHeight="1" x14ac:dyDescent="0.4">
      <c r="A50" s="827" t="s">
        <v>226</v>
      </c>
      <c r="B50" s="1033" t="s">
        <v>622</v>
      </c>
      <c r="C50" s="828">
        <v>2009</v>
      </c>
      <c r="D50" s="828" t="s">
        <v>98</v>
      </c>
      <c r="E50" s="828" t="s">
        <v>98</v>
      </c>
      <c r="F50" s="828">
        <v>1956</v>
      </c>
      <c r="G50" s="829">
        <v>4</v>
      </c>
      <c r="H50" s="829" t="s">
        <v>98</v>
      </c>
      <c r="I50" s="829" t="s">
        <v>98</v>
      </c>
      <c r="J50" s="829">
        <v>26</v>
      </c>
      <c r="K50" s="828" t="s">
        <v>98</v>
      </c>
      <c r="L50" s="829" t="s">
        <v>98</v>
      </c>
      <c r="M50" s="830" t="s">
        <v>98</v>
      </c>
      <c r="O50" s="878">
        <v>2019</v>
      </c>
      <c r="P50" s="885">
        <v>2078.1999999999998</v>
      </c>
      <c r="Q50" s="885">
        <v>219.40000000000003</v>
      </c>
      <c r="R50" s="885">
        <v>234.39999999999998</v>
      </c>
      <c r="S50" s="886">
        <v>189.5</v>
      </c>
    </row>
    <row r="51" spans="1:22" ht="12.45" customHeight="1" x14ac:dyDescent="0.4">
      <c r="A51" s="827" t="s">
        <v>87</v>
      </c>
      <c r="B51" s="1033" t="s">
        <v>962</v>
      </c>
      <c r="C51" s="828">
        <v>2010</v>
      </c>
      <c r="D51" s="828">
        <v>2015</v>
      </c>
      <c r="E51" s="828" t="s">
        <v>98</v>
      </c>
      <c r="F51" s="828" t="s">
        <v>98</v>
      </c>
      <c r="G51" s="829">
        <v>100.5</v>
      </c>
      <c r="H51" s="829">
        <v>31.5</v>
      </c>
      <c r="I51" s="829" t="s">
        <v>98</v>
      </c>
      <c r="J51" s="829" t="s">
        <v>98</v>
      </c>
      <c r="K51" s="828" t="s">
        <v>609</v>
      </c>
      <c r="L51" s="829">
        <v>0.3968253968253968</v>
      </c>
      <c r="M51" s="830">
        <v>0.31343283582089554</v>
      </c>
      <c r="P51" s="893"/>
    </row>
    <row r="52" spans="1:22" ht="12.45" customHeight="1" x14ac:dyDescent="0.4">
      <c r="A52" s="827" t="s">
        <v>437</v>
      </c>
      <c r="B52" s="1033" t="s">
        <v>623</v>
      </c>
      <c r="C52" s="828">
        <v>2010</v>
      </c>
      <c r="D52" s="828">
        <v>2019</v>
      </c>
      <c r="E52" s="828">
        <v>2019</v>
      </c>
      <c r="F52" s="828" t="s">
        <v>98</v>
      </c>
      <c r="G52" s="829">
        <v>5.8</v>
      </c>
      <c r="H52" s="829">
        <v>1.3</v>
      </c>
      <c r="I52" s="829">
        <v>0.7</v>
      </c>
      <c r="J52" s="829" t="s">
        <v>98</v>
      </c>
      <c r="K52" s="828" t="s">
        <v>609</v>
      </c>
      <c r="L52" s="829">
        <v>1</v>
      </c>
      <c r="M52" s="830">
        <v>0.2</v>
      </c>
    </row>
    <row r="53" spans="1:22" ht="12.45" customHeight="1" x14ac:dyDescent="0.4">
      <c r="A53" s="827" t="s">
        <v>87</v>
      </c>
      <c r="B53" s="1033" t="s">
        <v>624</v>
      </c>
      <c r="C53" s="828">
        <v>2011</v>
      </c>
      <c r="D53" s="828">
        <v>2011</v>
      </c>
      <c r="E53" s="828" t="s">
        <v>98</v>
      </c>
      <c r="F53" s="828" t="s">
        <v>98</v>
      </c>
      <c r="G53" s="829">
        <v>97.6</v>
      </c>
      <c r="H53" s="829">
        <v>32</v>
      </c>
      <c r="I53" s="829" t="s">
        <v>98</v>
      </c>
      <c r="J53" s="829" t="s">
        <v>98</v>
      </c>
      <c r="K53" s="828" t="s">
        <v>609</v>
      </c>
      <c r="L53" s="829">
        <v>0.5</v>
      </c>
      <c r="M53" s="830">
        <v>0.32786885245901642</v>
      </c>
    </row>
    <row r="54" spans="1:22" ht="12.45" customHeight="1" x14ac:dyDescent="0.4">
      <c r="A54" s="827" t="s">
        <v>261</v>
      </c>
      <c r="B54" s="1033" t="s">
        <v>625</v>
      </c>
      <c r="C54" s="828">
        <v>2011</v>
      </c>
      <c r="D54" s="828" t="s">
        <v>98</v>
      </c>
      <c r="E54" s="828">
        <v>2011</v>
      </c>
      <c r="F54" s="828" t="s">
        <v>98</v>
      </c>
      <c r="G54" s="829">
        <v>10</v>
      </c>
      <c r="H54" s="829" t="s">
        <v>98</v>
      </c>
      <c r="I54" s="829">
        <v>0.5</v>
      </c>
      <c r="J54" s="829" t="s">
        <v>98</v>
      </c>
      <c r="K54" s="828" t="s">
        <v>98</v>
      </c>
      <c r="L54" s="829" t="s">
        <v>98</v>
      </c>
      <c r="M54" s="830" t="s">
        <v>98</v>
      </c>
    </row>
    <row r="55" spans="1:22" ht="12.45" customHeight="1" x14ac:dyDescent="0.4">
      <c r="A55" s="827" t="s">
        <v>78</v>
      </c>
      <c r="B55" s="1033" t="s">
        <v>79</v>
      </c>
      <c r="C55" s="828">
        <v>2012</v>
      </c>
      <c r="D55" s="828">
        <v>2012</v>
      </c>
      <c r="E55" s="828" t="s">
        <v>98</v>
      </c>
      <c r="F55" s="828" t="s">
        <v>98</v>
      </c>
      <c r="G55" s="829">
        <v>21</v>
      </c>
      <c r="H55" s="829">
        <v>10</v>
      </c>
      <c r="I55" s="829" t="s">
        <v>98</v>
      </c>
      <c r="J55" s="829" t="s">
        <v>98</v>
      </c>
      <c r="K55" s="828" t="s">
        <v>609</v>
      </c>
      <c r="L55" s="829">
        <v>2</v>
      </c>
      <c r="M55" s="830">
        <v>0.47619047619047616</v>
      </c>
    </row>
    <row r="56" spans="1:22" ht="12.45" customHeight="1" x14ac:dyDescent="0.4">
      <c r="A56" s="827" t="s">
        <v>78</v>
      </c>
      <c r="B56" s="1033" t="s">
        <v>626</v>
      </c>
      <c r="C56" s="828">
        <v>2012</v>
      </c>
      <c r="D56" s="828">
        <v>2012</v>
      </c>
      <c r="E56" s="828" t="s">
        <v>98</v>
      </c>
      <c r="F56" s="828" t="s">
        <v>98</v>
      </c>
      <c r="G56" s="829">
        <v>24</v>
      </c>
      <c r="H56" s="829">
        <v>11</v>
      </c>
      <c r="I56" s="829" t="s">
        <v>98</v>
      </c>
      <c r="J56" s="829" t="s">
        <v>98</v>
      </c>
      <c r="K56" s="828" t="s">
        <v>609</v>
      </c>
      <c r="L56" s="829">
        <v>0.4</v>
      </c>
      <c r="M56" s="830">
        <v>0.45833333333333331</v>
      </c>
    </row>
    <row r="57" spans="1:22" ht="12.45" customHeight="1" x14ac:dyDescent="0.4">
      <c r="A57" s="827" t="s">
        <v>86</v>
      </c>
      <c r="B57" s="1033" t="s">
        <v>627</v>
      </c>
      <c r="C57" s="828">
        <v>2012</v>
      </c>
      <c r="D57" s="828">
        <v>2012</v>
      </c>
      <c r="E57" s="828" t="s">
        <v>98</v>
      </c>
      <c r="F57" s="828" t="s">
        <v>98</v>
      </c>
      <c r="G57" s="829">
        <v>3</v>
      </c>
      <c r="H57" s="829">
        <v>2</v>
      </c>
      <c r="I57" s="829" t="s">
        <v>98</v>
      </c>
      <c r="J57" s="829" t="s">
        <v>98</v>
      </c>
      <c r="K57" s="828" t="s">
        <v>628</v>
      </c>
      <c r="L57" s="829" t="s">
        <v>98</v>
      </c>
      <c r="M57" s="830">
        <v>0.66666666666666663</v>
      </c>
    </row>
    <row r="58" spans="1:22" ht="12.45" customHeight="1" x14ac:dyDescent="0.4">
      <c r="A58" s="827" t="s">
        <v>216</v>
      </c>
      <c r="B58" s="1033" t="s">
        <v>963</v>
      </c>
      <c r="C58" s="828">
        <v>2012</v>
      </c>
      <c r="D58" s="828" t="s">
        <v>98</v>
      </c>
      <c r="E58" s="828">
        <v>2012</v>
      </c>
      <c r="F58" s="828" t="s">
        <v>98</v>
      </c>
      <c r="G58" s="829">
        <v>151.69999999999999</v>
      </c>
      <c r="H58" s="829" t="s">
        <v>98</v>
      </c>
      <c r="I58" s="829">
        <v>110</v>
      </c>
      <c r="J58" s="829" t="s">
        <v>98</v>
      </c>
      <c r="K58" s="828" t="s">
        <v>98</v>
      </c>
      <c r="L58" s="829" t="s">
        <v>98</v>
      </c>
      <c r="M58" s="830" t="s">
        <v>98</v>
      </c>
    </row>
    <row r="59" spans="1:22" ht="12.45" customHeight="1" x14ac:dyDescent="0.4">
      <c r="A59" s="827" t="s">
        <v>78</v>
      </c>
      <c r="B59" s="1033" t="s">
        <v>964</v>
      </c>
      <c r="C59" s="828">
        <v>2012</v>
      </c>
      <c r="D59" s="828" t="s">
        <v>98</v>
      </c>
      <c r="E59" s="828">
        <v>2019</v>
      </c>
      <c r="F59" s="828" t="s">
        <v>98</v>
      </c>
      <c r="G59" s="829">
        <v>69</v>
      </c>
      <c r="H59" s="829" t="s">
        <v>98</v>
      </c>
      <c r="I59" s="829">
        <v>49</v>
      </c>
      <c r="J59" s="829" t="s">
        <v>98</v>
      </c>
      <c r="K59" s="828" t="s">
        <v>98</v>
      </c>
      <c r="L59" s="829" t="s">
        <v>98</v>
      </c>
      <c r="M59" s="830" t="s">
        <v>98</v>
      </c>
    </row>
    <row r="60" spans="1:22" ht="12.45" customHeight="1" x14ac:dyDescent="0.4">
      <c r="A60" s="827" t="s">
        <v>251</v>
      </c>
      <c r="B60" s="1033" t="s">
        <v>629</v>
      </c>
      <c r="C60" s="828">
        <v>2012</v>
      </c>
      <c r="D60" s="828" t="s">
        <v>98</v>
      </c>
      <c r="E60" s="828" t="s">
        <v>98</v>
      </c>
      <c r="F60" s="828">
        <v>2003</v>
      </c>
      <c r="G60" s="829">
        <v>3</v>
      </c>
      <c r="H60" s="829" t="s">
        <v>98</v>
      </c>
      <c r="I60" s="829" t="s">
        <v>98</v>
      </c>
      <c r="J60" s="829">
        <v>7</v>
      </c>
      <c r="K60" s="828" t="s">
        <v>98</v>
      </c>
      <c r="L60" s="829" t="s">
        <v>98</v>
      </c>
      <c r="M60" s="830" t="s">
        <v>98</v>
      </c>
    </row>
    <row r="61" spans="1:22" ht="12.45" customHeight="1" x14ac:dyDescent="0.4">
      <c r="A61" s="827" t="s">
        <v>256</v>
      </c>
      <c r="B61" s="1033" t="s">
        <v>630</v>
      </c>
      <c r="C61" s="828">
        <v>2013</v>
      </c>
      <c r="D61" s="828" t="s">
        <v>98</v>
      </c>
      <c r="E61" s="828" t="s">
        <v>98</v>
      </c>
      <c r="F61" s="828">
        <v>1991</v>
      </c>
      <c r="G61" s="829">
        <v>2.6</v>
      </c>
      <c r="H61" s="829" t="s">
        <v>98</v>
      </c>
      <c r="I61" s="829" t="s">
        <v>98</v>
      </c>
      <c r="J61" s="829">
        <v>16.599999999999998</v>
      </c>
      <c r="K61" s="828" t="s">
        <v>98</v>
      </c>
      <c r="L61" s="829" t="s">
        <v>98</v>
      </c>
      <c r="M61" s="830" t="s">
        <v>98</v>
      </c>
    </row>
    <row r="62" spans="1:22" ht="12.45" customHeight="1" x14ac:dyDescent="0.4">
      <c r="A62" s="827" t="s">
        <v>261</v>
      </c>
      <c r="B62" s="1033" t="s">
        <v>631</v>
      </c>
      <c r="C62" s="828">
        <v>2015</v>
      </c>
      <c r="D62" s="828" t="s">
        <v>98</v>
      </c>
      <c r="E62" s="828">
        <v>2015</v>
      </c>
      <c r="F62" s="828" t="s">
        <v>98</v>
      </c>
      <c r="G62" s="829">
        <v>30</v>
      </c>
      <c r="H62" s="829" t="s">
        <v>98</v>
      </c>
      <c r="I62" s="829">
        <v>51</v>
      </c>
      <c r="J62" s="829" t="s">
        <v>98</v>
      </c>
      <c r="K62" s="828" t="s">
        <v>98</v>
      </c>
      <c r="L62" s="829" t="s">
        <v>98</v>
      </c>
      <c r="M62" s="830" t="s">
        <v>98</v>
      </c>
    </row>
    <row r="63" spans="1:22" ht="12.45" customHeight="1" x14ac:dyDescent="0.4">
      <c r="A63" s="827" t="s">
        <v>80</v>
      </c>
      <c r="B63" s="1033" t="s">
        <v>632</v>
      </c>
      <c r="C63" s="828">
        <v>2017</v>
      </c>
      <c r="D63" s="828">
        <v>2017</v>
      </c>
      <c r="E63" s="828">
        <v>2017</v>
      </c>
      <c r="F63" s="828">
        <v>2017</v>
      </c>
      <c r="G63" s="829">
        <v>0.1</v>
      </c>
      <c r="H63" s="829">
        <v>0.3</v>
      </c>
      <c r="I63" s="829">
        <v>0.1</v>
      </c>
      <c r="J63" s="829">
        <v>1</v>
      </c>
      <c r="K63" s="828" t="s">
        <v>609</v>
      </c>
      <c r="L63" s="829">
        <v>1.6666666666666667</v>
      </c>
      <c r="M63" s="830">
        <v>0.25</v>
      </c>
    </row>
    <row r="64" spans="1:22" ht="12.45" customHeight="1" x14ac:dyDescent="0.4">
      <c r="A64" s="827" t="s">
        <v>82</v>
      </c>
      <c r="B64" s="1033" t="s">
        <v>83</v>
      </c>
      <c r="C64" s="828">
        <v>2018</v>
      </c>
      <c r="D64" s="828">
        <v>2018</v>
      </c>
      <c r="E64" s="828" t="s">
        <v>98</v>
      </c>
      <c r="F64" s="828" t="s">
        <v>98</v>
      </c>
      <c r="G64" s="829">
        <v>50.9</v>
      </c>
      <c r="H64" s="829">
        <v>1</v>
      </c>
      <c r="I64" s="829" t="s">
        <v>98</v>
      </c>
      <c r="J64" s="829" t="s">
        <v>98</v>
      </c>
      <c r="K64" s="828" t="s">
        <v>609</v>
      </c>
      <c r="L64" s="829">
        <v>1</v>
      </c>
      <c r="M64" s="830">
        <v>1.9646365422396856E-2</v>
      </c>
    </row>
    <row r="65" spans="1:22" ht="12.45" customHeight="1" x14ac:dyDescent="0.4">
      <c r="A65" s="832" t="s">
        <v>226</v>
      </c>
      <c r="B65" s="1034" t="s">
        <v>633</v>
      </c>
      <c r="C65" s="833">
        <v>2018</v>
      </c>
      <c r="D65" s="833" t="s">
        <v>98</v>
      </c>
      <c r="E65" s="833">
        <v>2018</v>
      </c>
      <c r="F65" s="833" t="s">
        <v>98</v>
      </c>
      <c r="G65" s="834">
        <v>2</v>
      </c>
      <c r="H65" s="834" t="s">
        <v>98</v>
      </c>
      <c r="I65" s="834">
        <v>0.5</v>
      </c>
      <c r="J65" s="834" t="s">
        <v>98</v>
      </c>
      <c r="K65" s="833" t="s">
        <v>98</v>
      </c>
      <c r="L65" s="834" t="s">
        <v>98</v>
      </c>
      <c r="M65" s="835" t="s">
        <v>98</v>
      </c>
    </row>
    <row r="66" spans="1:22" ht="15" customHeight="1" x14ac:dyDescent="0.45">
      <c r="A66" s="101" t="s">
        <v>655</v>
      </c>
      <c r="G66" s="887"/>
      <c r="H66" s="887"/>
      <c r="I66" s="887"/>
      <c r="J66" s="887"/>
    </row>
    <row r="68" spans="1:22" x14ac:dyDescent="0.4">
      <c r="E68" s="451"/>
      <c r="F68" s="451"/>
      <c r="G68" s="451"/>
      <c r="H68" s="451"/>
    </row>
    <row r="69" spans="1:22" s="836" customFormat="1" x14ac:dyDescent="0.4">
      <c r="U69" s="451"/>
      <c r="V69" s="451"/>
    </row>
    <row r="70" spans="1:22" x14ac:dyDescent="0.4">
      <c r="E70" s="451"/>
      <c r="F70" s="451"/>
      <c r="G70" s="451"/>
      <c r="H70" s="451"/>
      <c r="U70" s="836"/>
      <c r="V70" s="836"/>
    </row>
    <row r="71" spans="1:22" x14ac:dyDescent="0.4">
      <c r="E71" s="451"/>
      <c r="F71" s="451"/>
      <c r="G71" s="451"/>
      <c r="H71" s="451"/>
    </row>
    <row r="72" spans="1:22" x14ac:dyDescent="0.4">
      <c r="E72" s="451"/>
      <c r="F72" s="451"/>
      <c r="G72" s="451"/>
      <c r="H72" s="451"/>
    </row>
    <row r="73" spans="1:22" x14ac:dyDescent="0.4">
      <c r="E73" s="451"/>
      <c r="F73" s="451"/>
      <c r="G73" s="451"/>
      <c r="H73" s="451"/>
    </row>
    <row r="74" spans="1:22" x14ac:dyDescent="0.4">
      <c r="E74" s="451"/>
      <c r="F74" s="451"/>
      <c r="G74" s="451"/>
      <c r="H74" s="451"/>
    </row>
    <row r="75" spans="1:22" x14ac:dyDescent="0.4">
      <c r="E75" s="451"/>
      <c r="F75" s="451"/>
      <c r="G75" s="451"/>
      <c r="H75" s="451"/>
    </row>
    <row r="76" spans="1:22" x14ac:dyDescent="0.4">
      <c r="E76" s="451"/>
      <c r="F76" s="451"/>
      <c r="G76" s="451"/>
      <c r="H76" s="451"/>
    </row>
    <row r="77" spans="1:22" x14ac:dyDescent="0.4">
      <c r="E77" s="451"/>
      <c r="F77" s="451"/>
      <c r="G77" s="451"/>
      <c r="H77" s="451"/>
    </row>
    <row r="78" spans="1:22" x14ac:dyDescent="0.4">
      <c r="E78" s="451"/>
      <c r="F78" s="451"/>
      <c r="G78" s="451"/>
      <c r="H78" s="451"/>
    </row>
    <row r="79" spans="1:22" x14ac:dyDescent="0.4">
      <c r="E79" s="451"/>
      <c r="F79" s="451"/>
      <c r="G79" s="451"/>
      <c r="H79" s="451"/>
    </row>
    <row r="80" spans="1:22" x14ac:dyDescent="0.4">
      <c r="E80" s="451"/>
      <c r="F80" s="451"/>
      <c r="G80" s="451"/>
      <c r="H80" s="451"/>
    </row>
    <row r="81" spans="5:22" x14ac:dyDescent="0.4">
      <c r="E81" s="451"/>
      <c r="F81" s="451"/>
      <c r="G81" s="451"/>
      <c r="H81" s="451"/>
    </row>
    <row r="82" spans="5:22" x14ac:dyDescent="0.4">
      <c r="E82" s="451"/>
      <c r="F82" s="451"/>
      <c r="G82" s="451"/>
      <c r="H82" s="451"/>
    </row>
    <row r="83" spans="5:22" x14ac:dyDescent="0.4">
      <c r="E83" s="451"/>
      <c r="F83" s="451"/>
      <c r="G83" s="451"/>
      <c r="H83" s="451"/>
      <c r="L83" s="1368"/>
      <c r="M83" s="1427"/>
      <c r="N83" s="1427"/>
      <c r="O83" s="1427"/>
    </row>
    <row r="84" spans="5:22" x14ac:dyDescent="0.4">
      <c r="E84" s="451"/>
      <c r="F84" s="451"/>
      <c r="G84" s="451"/>
      <c r="H84" s="451"/>
      <c r="L84" s="853"/>
      <c r="M84" s="853"/>
      <c r="N84" s="853"/>
      <c r="O84" s="853"/>
    </row>
    <row r="85" spans="5:22" x14ac:dyDescent="0.4">
      <c r="E85" s="451"/>
      <c r="F85" s="451"/>
      <c r="G85" s="451"/>
      <c r="H85" s="451"/>
      <c r="L85" s="853"/>
      <c r="M85" s="853"/>
      <c r="N85" s="853"/>
      <c r="O85" s="853"/>
    </row>
    <row r="86" spans="5:22" s="836" customFormat="1" x14ac:dyDescent="0.4">
      <c r="L86" s="853"/>
      <c r="M86" s="853"/>
      <c r="N86" s="853"/>
      <c r="O86" s="853"/>
      <c r="U86" s="451"/>
      <c r="V86" s="451"/>
    </row>
    <row r="87" spans="5:22" x14ac:dyDescent="0.4">
      <c r="E87" s="451"/>
      <c r="F87" s="451"/>
      <c r="G87" s="451"/>
      <c r="H87" s="451"/>
      <c r="L87" s="853"/>
      <c r="M87" s="853"/>
      <c r="N87" s="853"/>
      <c r="O87" s="853"/>
      <c r="U87" s="836"/>
      <c r="V87" s="836"/>
    </row>
    <row r="88" spans="5:22" x14ac:dyDescent="0.4">
      <c r="E88" s="451"/>
      <c r="F88" s="451"/>
      <c r="G88" s="451"/>
      <c r="H88" s="451"/>
      <c r="L88" s="853"/>
      <c r="M88" s="853"/>
      <c r="N88" s="853"/>
      <c r="O88" s="853"/>
    </row>
    <row r="89" spans="5:22" x14ac:dyDescent="0.4">
      <c r="E89" s="451"/>
      <c r="F89" s="451"/>
      <c r="G89" s="451"/>
      <c r="H89" s="451"/>
      <c r="L89" s="853"/>
      <c r="M89" s="853"/>
      <c r="N89" s="853"/>
      <c r="O89" s="853"/>
    </row>
    <row r="90" spans="5:22" x14ac:dyDescent="0.4">
      <c r="E90" s="451"/>
      <c r="F90" s="451"/>
      <c r="G90" s="451"/>
      <c r="H90" s="451"/>
      <c r="L90" s="853"/>
      <c r="M90" s="853"/>
      <c r="N90" s="853"/>
      <c r="O90" s="853"/>
    </row>
    <row r="91" spans="5:22" x14ac:dyDescent="0.4">
      <c r="E91" s="451"/>
      <c r="F91" s="451"/>
      <c r="G91" s="451"/>
      <c r="H91" s="451"/>
      <c r="L91" s="853"/>
      <c r="M91" s="853"/>
      <c r="N91" s="853"/>
      <c r="O91" s="853"/>
    </row>
    <row r="92" spans="5:22" x14ac:dyDescent="0.4">
      <c r="E92" s="451"/>
      <c r="F92" s="451"/>
      <c r="G92" s="451"/>
      <c r="H92" s="451"/>
      <c r="L92" s="853"/>
      <c r="M92" s="853"/>
      <c r="N92" s="853"/>
      <c r="O92" s="853"/>
    </row>
    <row r="93" spans="5:22" x14ac:dyDescent="0.4">
      <c r="E93" s="451"/>
      <c r="F93" s="451"/>
      <c r="G93" s="451"/>
      <c r="H93" s="451"/>
      <c r="L93" s="853"/>
      <c r="M93" s="853"/>
      <c r="N93" s="853"/>
      <c r="O93" s="853"/>
    </row>
    <row r="94" spans="5:22" x14ac:dyDescent="0.4">
      <c r="E94" s="451"/>
      <c r="F94" s="451"/>
      <c r="G94" s="451"/>
      <c r="H94" s="451"/>
      <c r="L94" s="853"/>
      <c r="M94" s="853"/>
      <c r="N94" s="853"/>
      <c r="O94" s="853"/>
    </row>
    <row r="95" spans="5:22" x14ac:dyDescent="0.4">
      <c r="E95" s="451"/>
      <c r="F95" s="451"/>
      <c r="G95" s="451"/>
      <c r="H95" s="451"/>
      <c r="L95" s="853"/>
      <c r="M95" s="853"/>
      <c r="N95" s="853"/>
      <c r="O95" s="853"/>
    </row>
    <row r="96" spans="5:22" x14ac:dyDescent="0.4">
      <c r="E96" s="451"/>
      <c r="F96" s="451"/>
      <c r="G96" s="451"/>
      <c r="H96" s="451"/>
      <c r="L96" s="853"/>
      <c r="M96" s="853"/>
      <c r="N96" s="853"/>
      <c r="O96" s="853"/>
    </row>
    <row r="97" spans="1:23" x14ac:dyDescent="0.4">
      <c r="E97" s="451"/>
      <c r="F97" s="451"/>
      <c r="G97" s="451"/>
      <c r="H97" s="451"/>
      <c r="L97" s="853"/>
      <c r="M97" s="853"/>
      <c r="N97" s="853"/>
      <c r="O97" s="853"/>
    </row>
    <row r="98" spans="1:23" x14ac:dyDescent="0.4">
      <c r="E98" s="451"/>
      <c r="F98" s="451"/>
      <c r="G98" s="451"/>
      <c r="H98" s="451"/>
      <c r="L98" s="853"/>
      <c r="M98" s="853"/>
      <c r="N98" s="853"/>
      <c r="O98" s="853"/>
    </row>
    <row r="99" spans="1:23" x14ac:dyDescent="0.4">
      <c r="E99" s="451"/>
      <c r="F99" s="451"/>
      <c r="G99" s="451"/>
      <c r="H99" s="451"/>
      <c r="L99" s="853"/>
      <c r="M99" s="853"/>
      <c r="N99" s="853"/>
      <c r="O99" s="853"/>
    </row>
    <row r="100" spans="1:23" x14ac:dyDescent="0.4">
      <c r="E100" s="451"/>
      <c r="F100" s="451"/>
      <c r="G100" s="451"/>
      <c r="H100" s="451"/>
      <c r="L100" s="853"/>
      <c r="M100" s="853"/>
      <c r="N100" s="853"/>
      <c r="O100" s="853"/>
    </row>
    <row r="101" spans="1:23" x14ac:dyDescent="0.4">
      <c r="E101" s="451"/>
      <c r="F101" s="451"/>
      <c r="G101" s="451"/>
      <c r="H101" s="451"/>
      <c r="L101" s="858"/>
      <c r="M101" s="858"/>
      <c r="N101" s="858"/>
      <c r="O101" s="859"/>
    </row>
    <row r="102" spans="1:23" x14ac:dyDescent="0.4">
      <c r="E102" s="451"/>
      <c r="F102" s="451"/>
      <c r="G102" s="451"/>
      <c r="H102" s="451"/>
    </row>
    <row r="104" spans="1:23" x14ac:dyDescent="0.4">
      <c r="B104" s="861"/>
      <c r="C104" s="861"/>
    </row>
    <row r="105" spans="1:23" x14ac:dyDescent="0.4">
      <c r="A105" s="861"/>
      <c r="B105" s="861"/>
      <c r="C105" s="861"/>
      <c r="F105" s="451"/>
      <c r="G105" s="451"/>
    </row>
    <row r="106" spans="1:23" x14ac:dyDescent="0.4">
      <c r="A106" s="861"/>
      <c r="B106" s="861"/>
      <c r="C106" s="861"/>
      <c r="F106" s="451"/>
      <c r="G106" s="451"/>
    </row>
    <row r="107" spans="1:23" x14ac:dyDescent="0.4">
      <c r="A107" s="861"/>
      <c r="B107" s="861"/>
      <c r="C107" s="861"/>
      <c r="E107" s="451"/>
      <c r="G107" s="862"/>
    </row>
    <row r="108" spans="1:23" s="816" customFormat="1" x14ac:dyDescent="0.4">
      <c r="A108" s="451"/>
      <c r="B108" s="451"/>
      <c r="C108" s="451"/>
      <c r="D108" s="451"/>
      <c r="F108" s="451"/>
      <c r="G108" s="451"/>
      <c r="I108" s="451"/>
      <c r="J108" s="451"/>
      <c r="K108" s="451"/>
      <c r="L108" s="451"/>
      <c r="M108" s="451"/>
      <c r="N108" s="451"/>
      <c r="O108" s="451"/>
      <c r="P108" s="451"/>
      <c r="Q108" s="451"/>
      <c r="R108" s="451"/>
      <c r="S108" s="451"/>
      <c r="T108" s="451"/>
      <c r="U108" s="451"/>
      <c r="V108" s="451"/>
      <c r="W108" s="451"/>
    </row>
    <row r="109" spans="1:23" s="816" customFormat="1" x14ac:dyDescent="0.4">
      <c r="A109" s="451"/>
      <c r="B109" s="451"/>
      <c r="C109" s="451"/>
      <c r="D109" s="451"/>
      <c r="F109" s="451"/>
      <c r="G109" s="451"/>
      <c r="I109" s="451"/>
      <c r="J109" s="451"/>
      <c r="K109" s="451"/>
      <c r="L109" s="451"/>
      <c r="M109" s="451"/>
      <c r="N109" s="451"/>
      <c r="O109" s="451"/>
      <c r="P109" s="451"/>
      <c r="Q109" s="451"/>
      <c r="R109" s="451"/>
      <c r="S109" s="451"/>
      <c r="T109" s="451"/>
      <c r="U109" s="451"/>
      <c r="V109" s="451"/>
      <c r="W109" s="451"/>
    </row>
    <row r="110" spans="1:23" s="816" customFormat="1" x14ac:dyDescent="0.4">
      <c r="A110" s="451"/>
      <c r="B110" s="451"/>
      <c r="C110" s="451"/>
      <c r="D110" s="451"/>
      <c r="F110" s="862"/>
      <c r="I110" s="451"/>
      <c r="J110" s="451"/>
      <c r="K110" s="451"/>
      <c r="L110" s="451"/>
      <c r="M110" s="451"/>
      <c r="N110" s="451"/>
      <c r="O110" s="451"/>
      <c r="P110" s="451"/>
      <c r="Q110" s="451"/>
      <c r="R110" s="451"/>
      <c r="S110" s="451"/>
      <c r="T110" s="451"/>
      <c r="U110" s="451"/>
      <c r="V110" s="451"/>
      <c r="W110" s="451"/>
    </row>
    <row r="111" spans="1:23" s="816" customFormat="1" x14ac:dyDescent="0.4">
      <c r="A111" s="451"/>
      <c r="B111" s="451"/>
      <c r="C111" s="451"/>
      <c r="D111" s="451"/>
      <c r="F111" s="451"/>
      <c r="I111" s="451"/>
      <c r="J111" s="451"/>
      <c r="K111" s="451"/>
      <c r="L111" s="451"/>
      <c r="M111" s="451"/>
      <c r="N111" s="451"/>
      <c r="O111" s="451"/>
      <c r="P111" s="451"/>
      <c r="Q111" s="451"/>
      <c r="R111" s="451"/>
      <c r="S111" s="451"/>
      <c r="T111" s="451"/>
      <c r="U111" s="451"/>
      <c r="V111" s="451"/>
      <c r="W111" s="451"/>
    </row>
    <row r="112" spans="1:23" s="816" customFormat="1" x14ac:dyDescent="0.4">
      <c r="A112" s="451"/>
      <c r="B112" s="451"/>
      <c r="C112" s="451"/>
      <c r="D112" s="451"/>
      <c r="F112" s="451"/>
      <c r="I112" s="451"/>
      <c r="J112" s="451"/>
      <c r="K112" s="451"/>
      <c r="L112" s="451"/>
      <c r="M112" s="451"/>
      <c r="N112" s="451"/>
      <c r="O112" s="451"/>
      <c r="P112" s="451"/>
      <c r="Q112" s="451"/>
      <c r="R112" s="451"/>
      <c r="S112" s="451"/>
      <c r="T112" s="451"/>
      <c r="U112" s="451"/>
      <c r="V112" s="451"/>
      <c r="W112" s="451"/>
    </row>
    <row r="113" spans="1:23" s="816" customFormat="1" x14ac:dyDescent="0.4">
      <c r="A113" s="451"/>
      <c r="B113" s="451"/>
      <c r="C113" s="451"/>
      <c r="D113" s="451"/>
      <c r="F113" s="451"/>
      <c r="I113" s="451"/>
      <c r="J113" s="451"/>
      <c r="K113" s="451"/>
      <c r="L113" s="451"/>
      <c r="M113" s="451"/>
      <c r="N113" s="451"/>
      <c r="O113" s="451"/>
      <c r="P113" s="451"/>
      <c r="Q113" s="451"/>
      <c r="R113" s="451"/>
      <c r="S113" s="451"/>
      <c r="T113" s="451"/>
      <c r="U113" s="451"/>
      <c r="V113" s="451"/>
      <c r="W113" s="451"/>
    </row>
    <row r="115" spans="1:23" s="816" customFormat="1" ht="13.2" customHeight="1" x14ac:dyDescent="0.4">
      <c r="A115" s="451"/>
      <c r="B115" s="451"/>
      <c r="C115" s="451"/>
      <c r="D115" s="451"/>
      <c r="E115" s="451"/>
      <c r="F115" s="451"/>
      <c r="I115" s="451"/>
      <c r="J115" s="451"/>
      <c r="K115" s="451"/>
      <c r="L115" s="451"/>
      <c r="M115" s="451"/>
      <c r="N115" s="451"/>
      <c r="O115" s="451"/>
      <c r="P115" s="451"/>
      <c r="Q115" s="451"/>
      <c r="R115" s="451"/>
      <c r="S115" s="451"/>
      <c r="T115" s="451"/>
      <c r="U115" s="451"/>
      <c r="V115" s="451"/>
      <c r="W115" s="451"/>
    </row>
    <row r="116" spans="1:23" s="816" customFormat="1" x14ac:dyDescent="0.4">
      <c r="A116" s="451"/>
      <c r="B116" s="451"/>
      <c r="C116" s="451"/>
      <c r="D116" s="451"/>
      <c r="E116" s="451"/>
      <c r="I116" s="451"/>
      <c r="J116" s="451"/>
      <c r="K116" s="451"/>
      <c r="L116" s="451"/>
      <c r="M116" s="451"/>
      <c r="N116" s="451"/>
      <c r="O116" s="451"/>
      <c r="P116" s="451"/>
      <c r="Q116" s="451"/>
      <c r="R116" s="451"/>
      <c r="S116" s="451"/>
      <c r="T116" s="451"/>
      <c r="U116" s="451"/>
      <c r="V116" s="451"/>
      <c r="W116" s="451"/>
    </row>
    <row r="117" spans="1:23" s="816" customFormat="1" x14ac:dyDescent="0.4">
      <c r="A117" s="451"/>
      <c r="B117" s="451"/>
      <c r="C117" s="451"/>
      <c r="D117" s="451"/>
      <c r="E117" s="451"/>
      <c r="I117" s="451"/>
      <c r="J117" s="451"/>
      <c r="K117" s="451"/>
      <c r="L117" s="451"/>
      <c r="M117" s="451"/>
      <c r="N117" s="451"/>
      <c r="O117" s="451"/>
      <c r="P117" s="451"/>
      <c r="Q117" s="451"/>
      <c r="R117" s="451"/>
      <c r="S117" s="451"/>
      <c r="T117" s="451"/>
      <c r="U117" s="451"/>
      <c r="V117" s="451"/>
      <c r="W117" s="451"/>
    </row>
    <row r="118" spans="1:23" s="816" customFormat="1" x14ac:dyDescent="0.4">
      <c r="A118" s="451"/>
      <c r="B118" s="451"/>
      <c r="C118" s="451"/>
      <c r="D118" s="451"/>
      <c r="E118" s="451"/>
      <c r="I118" s="451"/>
      <c r="J118" s="451"/>
      <c r="K118" s="451"/>
      <c r="L118" s="451"/>
      <c r="M118" s="451"/>
      <c r="N118" s="451"/>
      <c r="O118" s="451"/>
      <c r="P118" s="451"/>
      <c r="Q118" s="451"/>
      <c r="R118" s="451"/>
      <c r="S118" s="451"/>
      <c r="T118" s="451"/>
      <c r="U118" s="451"/>
      <c r="V118" s="451"/>
      <c r="W118" s="451"/>
    </row>
    <row r="119" spans="1:23" s="816" customFormat="1" x14ac:dyDescent="0.4">
      <c r="A119" s="451"/>
      <c r="B119" s="451"/>
      <c r="C119" s="451"/>
      <c r="D119" s="451"/>
      <c r="E119" s="451"/>
      <c r="I119" s="451"/>
      <c r="J119" s="451"/>
      <c r="K119" s="451"/>
      <c r="L119" s="451"/>
      <c r="M119" s="451"/>
      <c r="N119" s="451"/>
      <c r="O119" s="451"/>
      <c r="P119" s="451"/>
      <c r="Q119" s="451"/>
      <c r="R119" s="451"/>
      <c r="S119" s="451"/>
      <c r="T119" s="451"/>
      <c r="U119" s="451"/>
      <c r="V119" s="451"/>
      <c r="W119" s="451"/>
    </row>
    <row r="120" spans="1:23" s="816" customFormat="1" x14ac:dyDescent="0.4">
      <c r="A120" s="451"/>
      <c r="B120" s="451"/>
      <c r="C120" s="451"/>
      <c r="D120" s="451"/>
      <c r="E120" s="451"/>
      <c r="I120" s="451"/>
      <c r="J120" s="451"/>
      <c r="K120" s="451"/>
      <c r="L120" s="451"/>
      <c r="M120" s="451"/>
      <c r="N120" s="451"/>
      <c r="O120" s="451"/>
      <c r="P120" s="451"/>
      <c r="Q120" s="451"/>
      <c r="R120" s="451"/>
      <c r="S120" s="451"/>
      <c r="T120" s="451"/>
      <c r="U120" s="451"/>
      <c r="V120" s="451"/>
      <c r="W120" s="451"/>
    </row>
    <row r="121" spans="1:23" s="816" customFormat="1" x14ac:dyDescent="0.4">
      <c r="A121" s="451"/>
      <c r="B121" s="451"/>
      <c r="C121" s="451"/>
      <c r="D121" s="451"/>
      <c r="E121" s="451"/>
      <c r="I121" s="451"/>
      <c r="J121" s="451"/>
      <c r="K121" s="451"/>
      <c r="L121" s="451"/>
      <c r="M121" s="451"/>
      <c r="N121" s="451"/>
      <c r="O121" s="451"/>
      <c r="P121" s="451"/>
      <c r="Q121" s="451"/>
      <c r="R121" s="451"/>
      <c r="S121" s="451"/>
      <c r="T121" s="451"/>
      <c r="U121" s="451"/>
      <c r="V121" s="451"/>
      <c r="W121" s="451"/>
    </row>
    <row r="122" spans="1:23" s="816" customFormat="1" x14ac:dyDescent="0.4">
      <c r="A122" s="451"/>
      <c r="B122" s="451"/>
      <c r="C122" s="451"/>
      <c r="D122" s="451"/>
      <c r="E122" s="451"/>
      <c r="I122" s="451"/>
      <c r="J122" s="451"/>
      <c r="K122" s="451"/>
      <c r="L122" s="451"/>
      <c r="M122" s="451"/>
      <c r="N122" s="451"/>
      <c r="O122" s="451"/>
      <c r="P122" s="451"/>
      <c r="Q122" s="451"/>
      <c r="R122" s="451"/>
      <c r="S122" s="451"/>
      <c r="T122" s="451"/>
      <c r="U122" s="451"/>
      <c r="V122" s="451"/>
      <c r="W122" s="451"/>
    </row>
    <row r="123" spans="1:23" s="816" customFormat="1" x14ac:dyDescent="0.4">
      <c r="A123" s="451"/>
      <c r="B123" s="451"/>
      <c r="C123" s="451"/>
      <c r="D123" s="451"/>
      <c r="E123" s="451"/>
      <c r="I123" s="451"/>
      <c r="J123" s="451"/>
      <c r="K123" s="451"/>
      <c r="L123" s="451"/>
      <c r="M123" s="451"/>
      <c r="N123" s="451"/>
      <c r="O123" s="451"/>
      <c r="P123" s="451"/>
      <c r="Q123" s="451"/>
      <c r="R123" s="451"/>
      <c r="S123" s="451"/>
      <c r="T123" s="451"/>
      <c r="U123" s="451"/>
      <c r="V123" s="451"/>
      <c r="W123" s="451"/>
    </row>
    <row r="124" spans="1:23" s="816" customFormat="1" x14ac:dyDescent="0.4">
      <c r="A124" s="451"/>
      <c r="B124" s="451"/>
      <c r="C124" s="451"/>
      <c r="D124" s="451"/>
      <c r="E124" s="451"/>
      <c r="I124" s="451"/>
      <c r="J124" s="451"/>
      <c r="K124" s="451"/>
      <c r="L124" s="451"/>
      <c r="M124" s="451"/>
      <c r="N124" s="451"/>
      <c r="O124" s="451"/>
      <c r="P124" s="451"/>
      <c r="Q124" s="451"/>
      <c r="R124" s="451"/>
      <c r="S124" s="451"/>
      <c r="T124" s="451"/>
      <c r="U124" s="451"/>
      <c r="V124" s="451"/>
      <c r="W124" s="451"/>
    </row>
    <row r="125" spans="1:23" s="816" customFormat="1" x14ac:dyDescent="0.4">
      <c r="A125" s="451"/>
      <c r="B125" s="451"/>
      <c r="C125" s="451"/>
      <c r="D125" s="451"/>
      <c r="E125" s="451"/>
      <c r="I125" s="451"/>
      <c r="J125" s="451"/>
      <c r="K125" s="451"/>
      <c r="L125" s="451"/>
      <c r="M125" s="451"/>
      <c r="N125" s="451"/>
      <c r="O125" s="451"/>
      <c r="P125" s="451"/>
      <c r="Q125" s="451"/>
      <c r="R125" s="451"/>
      <c r="S125" s="451"/>
      <c r="T125" s="451"/>
      <c r="U125" s="451"/>
      <c r="V125" s="451"/>
      <c r="W125" s="451"/>
    </row>
    <row r="126" spans="1:23" s="816" customFormat="1" x14ac:dyDescent="0.4">
      <c r="A126" s="451"/>
      <c r="B126" s="451"/>
      <c r="C126" s="451"/>
      <c r="D126" s="451"/>
      <c r="E126" s="451"/>
      <c r="I126" s="451"/>
      <c r="J126" s="451"/>
      <c r="K126" s="451"/>
      <c r="L126" s="451"/>
      <c r="M126" s="451"/>
      <c r="N126" s="451"/>
      <c r="O126" s="451"/>
      <c r="P126" s="451"/>
      <c r="Q126" s="451"/>
      <c r="R126" s="451"/>
      <c r="S126" s="451"/>
      <c r="T126" s="451"/>
      <c r="U126" s="451"/>
      <c r="V126" s="451"/>
      <c r="W126" s="451"/>
    </row>
    <row r="127" spans="1:23" s="816" customFormat="1" x14ac:dyDescent="0.4">
      <c r="A127" s="451"/>
      <c r="B127" s="451"/>
      <c r="C127" s="451"/>
      <c r="D127" s="451"/>
      <c r="E127" s="451"/>
      <c r="I127" s="451"/>
      <c r="J127" s="451"/>
      <c r="K127" s="451"/>
      <c r="L127" s="451"/>
      <c r="M127" s="451"/>
      <c r="N127" s="451"/>
      <c r="O127" s="451"/>
      <c r="P127" s="451"/>
      <c r="Q127" s="451"/>
      <c r="R127" s="451"/>
      <c r="S127" s="451"/>
      <c r="T127" s="451"/>
      <c r="U127" s="451"/>
      <c r="V127" s="451"/>
      <c r="W127" s="451"/>
    </row>
    <row r="128" spans="1:23" s="816" customFormat="1" x14ac:dyDescent="0.4">
      <c r="A128" s="451"/>
      <c r="B128" s="451"/>
      <c r="C128" s="451"/>
      <c r="D128" s="451"/>
      <c r="E128" s="451"/>
      <c r="I128" s="451"/>
      <c r="J128" s="451"/>
      <c r="K128" s="451"/>
      <c r="L128" s="451"/>
      <c r="M128" s="451"/>
      <c r="N128" s="451"/>
      <c r="O128" s="451"/>
      <c r="P128" s="451"/>
      <c r="Q128" s="451"/>
      <c r="R128" s="451"/>
      <c r="S128" s="451"/>
      <c r="T128" s="451"/>
      <c r="U128" s="451"/>
      <c r="V128" s="451"/>
      <c r="W128" s="451"/>
    </row>
    <row r="129" spans="1:23" s="816" customFormat="1" x14ac:dyDescent="0.4">
      <c r="A129" s="451"/>
      <c r="B129" s="451"/>
      <c r="C129" s="451"/>
      <c r="D129" s="451"/>
      <c r="E129" s="451"/>
      <c r="I129" s="451"/>
      <c r="J129" s="451"/>
      <c r="K129" s="451"/>
      <c r="L129" s="451"/>
      <c r="M129" s="451"/>
      <c r="N129" s="451"/>
      <c r="O129" s="451"/>
      <c r="P129" s="451"/>
      <c r="Q129" s="451"/>
      <c r="R129" s="451"/>
      <c r="S129" s="451"/>
      <c r="T129" s="451"/>
      <c r="U129" s="451"/>
      <c r="V129" s="451"/>
      <c r="W129" s="451"/>
    </row>
    <row r="130" spans="1:23" s="816" customFormat="1" x14ac:dyDescent="0.4">
      <c r="A130" s="451"/>
      <c r="B130" s="451"/>
      <c r="C130" s="451"/>
      <c r="D130" s="451"/>
      <c r="E130" s="451"/>
      <c r="I130" s="451"/>
      <c r="J130" s="451"/>
      <c r="K130" s="451"/>
      <c r="L130" s="451"/>
      <c r="M130" s="451"/>
      <c r="N130" s="451"/>
      <c r="O130" s="451"/>
      <c r="P130" s="451"/>
      <c r="Q130" s="451"/>
      <c r="R130" s="451"/>
      <c r="S130" s="451"/>
      <c r="T130" s="451"/>
      <c r="U130" s="451"/>
      <c r="V130" s="451"/>
      <c r="W130" s="451"/>
    </row>
    <row r="131" spans="1:23" s="816" customFormat="1" x14ac:dyDescent="0.4">
      <c r="A131" s="451"/>
      <c r="B131" s="451"/>
      <c r="C131" s="451"/>
      <c r="D131" s="451"/>
      <c r="E131" s="451"/>
      <c r="I131" s="451"/>
      <c r="J131" s="451"/>
      <c r="K131" s="451"/>
      <c r="L131" s="451"/>
      <c r="M131" s="451"/>
      <c r="N131" s="451"/>
      <c r="O131" s="451"/>
      <c r="P131" s="451"/>
      <c r="Q131" s="451"/>
      <c r="R131" s="451"/>
      <c r="S131" s="451"/>
      <c r="T131" s="451"/>
      <c r="U131" s="451"/>
      <c r="V131" s="451"/>
      <c r="W131" s="451"/>
    </row>
    <row r="132" spans="1:23" s="816" customFormat="1" x14ac:dyDescent="0.4">
      <c r="A132" s="451"/>
      <c r="B132" s="451"/>
      <c r="C132" s="451"/>
      <c r="D132" s="451"/>
      <c r="E132" s="451"/>
      <c r="I132" s="451"/>
      <c r="J132" s="451"/>
      <c r="K132" s="451"/>
      <c r="L132" s="451"/>
      <c r="M132" s="451"/>
      <c r="N132" s="451"/>
      <c r="O132" s="451"/>
      <c r="P132" s="451"/>
      <c r="Q132" s="451"/>
      <c r="R132" s="451"/>
      <c r="S132" s="451"/>
      <c r="T132" s="451"/>
      <c r="U132" s="451"/>
      <c r="V132" s="451"/>
      <c r="W132" s="451"/>
    </row>
    <row r="133" spans="1:23" s="816" customFormat="1" x14ac:dyDescent="0.4">
      <c r="A133" s="451"/>
      <c r="B133" s="451"/>
      <c r="C133" s="451"/>
      <c r="D133" s="451"/>
      <c r="E133" s="451"/>
      <c r="I133" s="451"/>
      <c r="J133" s="451"/>
      <c r="K133" s="451"/>
      <c r="L133" s="451"/>
      <c r="M133" s="451"/>
      <c r="N133" s="451"/>
      <c r="O133" s="451"/>
      <c r="P133" s="451"/>
      <c r="Q133" s="451"/>
      <c r="R133" s="451"/>
      <c r="S133" s="451"/>
      <c r="T133" s="451"/>
      <c r="U133" s="451"/>
      <c r="V133" s="451"/>
      <c r="W133" s="451"/>
    </row>
    <row r="134" spans="1:23" s="816" customFormat="1" x14ac:dyDescent="0.4">
      <c r="A134" s="451"/>
      <c r="B134" s="451"/>
      <c r="C134" s="451"/>
      <c r="D134" s="451"/>
      <c r="E134" s="451"/>
      <c r="I134" s="451"/>
      <c r="J134" s="451"/>
      <c r="K134" s="451"/>
      <c r="L134" s="451"/>
      <c r="M134" s="451"/>
      <c r="N134" s="451"/>
      <c r="O134" s="451"/>
      <c r="P134" s="451"/>
      <c r="Q134" s="451"/>
      <c r="R134" s="451"/>
      <c r="S134" s="451"/>
      <c r="T134" s="451"/>
      <c r="U134" s="451"/>
      <c r="V134" s="451"/>
      <c r="W134" s="451"/>
    </row>
    <row r="135" spans="1:23" s="816" customFormat="1" x14ac:dyDescent="0.4">
      <c r="A135" s="451"/>
      <c r="B135" s="451"/>
      <c r="C135" s="451"/>
      <c r="D135" s="451"/>
      <c r="E135" s="451"/>
      <c r="I135" s="451"/>
      <c r="J135" s="451"/>
      <c r="K135" s="451"/>
      <c r="L135" s="451"/>
      <c r="M135" s="451"/>
      <c r="N135" s="451"/>
      <c r="O135" s="451"/>
      <c r="P135" s="451"/>
      <c r="Q135" s="451"/>
      <c r="R135" s="451"/>
      <c r="S135" s="451"/>
      <c r="T135" s="451"/>
      <c r="U135" s="451"/>
      <c r="V135" s="451"/>
      <c r="W135" s="451"/>
    </row>
    <row r="136" spans="1:23" s="816" customFormat="1" x14ac:dyDescent="0.4">
      <c r="A136" s="451"/>
      <c r="B136" s="451"/>
      <c r="C136" s="451"/>
      <c r="D136" s="451"/>
      <c r="E136" s="451"/>
      <c r="I136" s="451"/>
      <c r="J136" s="451"/>
      <c r="K136" s="451"/>
      <c r="L136" s="451"/>
      <c r="M136" s="451"/>
      <c r="N136" s="451"/>
      <c r="O136" s="451"/>
      <c r="P136" s="451"/>
      <c r="Q136" s="451"/>
      <c r="R136" s="451"/>
      <c r="S136" s="451"/>
      <c r="T136" s="451"/>
      <c r="U136" s="451"/>
      <c r="V136" s="451"/>
      <c r="W136" s="451"/>
    </row>
    <row r="137" spans="1:23" s="816" customFormat="1" x14ac:dyDescent="0.4">
      <c r="A137" s="451"/>
      <c r="B137" s="451"/>
      <c r="C137" s="451"/>
      <c r="D137" s="451"/>
      <c r="E137" s="451"/>
      <c r="I137" s="451"/>
      <c r="J137" s="451"/>
      <c r="K137" s="451"/>
      <c r="L137" s="451"/>
      <c r="M137" s="451"/>
      <c r="N137" s="451"/>
      <c r="O137" s="451"/>
      <c r="P137" s="451"/>
      <c r="Q137" s="451"/>
      <c r="R137" s="451"/>
      <c r="S137" s="451"/>
      <c r="T137" s="451"/>
      <c r="U137" s="451"/>
      <c r="V137" s="451"/>
      <c r="W137" s="451"/>
    </row>
    <row r="138" spans="1:23" s="816" customFormat="1" x14ac:dyDescent="0.4">
      <c r="A138" s="451"/>
      <c r="B138" s="451"/>
      <c r="C138" s="451"/>
      <c r="D138" s="451"/>
      <c r="E138" s="451"/>
      <c r="I138" s="451"/>
      <c r="J138" s="451"/>
      <c r="K138" s="451"/>
      <c r="L138" s="451"/>
      <c r="M138" s="451"/>
      <c r="N138" s="451"/>
      <c r="O138" s="451"/>
      <c r="P138" s="451"/>
      <c r="Q138" s="451"/>
      <c r="R138" s="451"/>
      <c r="S138" s="451"/>
      <c r="T138" s="451"/>
      <c r="U138" s="451"/>
      <c r="V138" s="451"/>
      <c r="W138" s="451"/>
    </row>
    <row r="139" spans="1:23" s="816" customFormat="1" x14ac:dyDescent="0.4">
      <c r="A139" s="451"/>
      <c r="B139" s="451"/>
      <c r="C139" s="451"/>
      <c r="D139" s="451"/>
      <c r="E139" s="451"/>
      <c r="I139" s="451"/>
      <c r="J139" s="451"/>
      <c r="K139" s="451"/>
      <c r="L139" s="451"/>
      <c r="M139" s="451"/>
      <c r="N139" s="451"/>
      <c r="O139" s="451"/>
      <c r="P139" s="451"/>
      <c r="Q139" s="451"/>
      <c r="R139" s="451"/>
      <c r="S139" s="451"/>
      <c r="T139" s="451"/>
      <c r="U139" s="451"/>
      <c r="V139" s="451"/>
      <c r="W139" s="451"/>
    </row>
    <row r="140" spans="1:23" s="816" customFormat="1" x14ac:dyDescent="0.4">
      <c r="A140" s="451"/>
      <c r="B140" s="451"/>
      <c r="C140" s="451"/>
      <c r="D140" s="451"/>
      <c r="E140" s="451"/>
      <c r="I140" s="451"/>
      <c r="J140" s="451"/>
      <c r="K140" s="451"/>
      <c r="L140" s="451"/>
      <c r="M140" s="451"/>
      <c r="N140" s="451"/>
      <c r="O140" s="451"/>
      <c r="P140" s="451"/>
      <c r="Q140" s="451"/>
      <c r="R140" s="451"/>
      <c r="S140" s="451"/>
      <c r="T140" s="451"/>
      <c r="U140" s="451"/>
      <c r="V140" s="451"/>
      <c r="W140" s="451"/>
    </row>
    <row r="141" spans="1:23" s="816" customFormat="1" x14ac:dyDescent="0.4">
      <c r="A141" s="451"/>
      <c r="B141" s="451"/>
      <c r="C141" s="451"/>
      <c r="D141" s="451"/>
      <c r="E141" s="451"/>
      <c r="I141" s="451"/>
      <c r="J141" s="451"/>
      <c r="K141" s="451"/>
      <c r="L141" s="451"/>
      <c r="M141" s="451"/>
      <c r="N141" s="451"/>
      <c r="O141" s="451"/>
      <c r="P141" s="451"/>
      <c r="Q141" s="451"/>
      <c r="R141" s="451"/>
      <c r="S141" s="451"/>
      <c r="T141" s="451"/>
      <c r="U141" s="451"/>
      <c r="V141" s="451"/>
      <c r="W141" s="451"/>
    </row>
    <row r="142" spans="1:23" s="816" customFormat="1" x14ac:dyDescent="0.4">
      <c r="A142" s="451"/>
      <c r="B142" s="451"/>
      <c r="C142" s="451"/>
      <c r="D142" s="451"/>
      <c r="E142" s="451"/>
      <c r="I142" s="451"/>
      <c r="J142" s="451"/>
      <c r="K142" s="451"/>
      <c r="L142" s="451"/>
      <c r="M142" s="451"/>
      <c r="N142" s="451"/>
      <c r="O142" s="451"/>
      <c r="P142" s="451"/>
      <c r="Q142" s="451"/>
      <c r="R142" s="451"/>
      <c r="S142" s="451"/>
      <c r="T142" s="451"/>
      <c r="U142" s="451"/>
      <c r="V142" s="451"/>
      <c r="W142" s="451"/>
    </row>
    <row r="143" spans="1:23" s="816" customFormat="1" x14ac:dyDescent="0.4">
      <c r="A143" s="451"/>
      <c r="B143" s="451"/>
      <c r="C143" s="451"/>
      <c r="D143" s="451"/>
      <c r="E143" s="451"/>
      <c r="I143" s="451"/>
      <c r="J143" s="451"/>
      <c r="K143" s="451"/>
      <c r="L143" s="451"/>
      <c r="M143" s="451"/>
      <c r="N143" s="451"/>
      <c r="O143" s="451"/>
      <c r="P143" s="451"/>
      <c r="Q143" s="451"/>
      <c r="R143" s="451"/>
      <c r="S143" s="451"/>
      <c r="T143" s="451"/>
      <c r="U143" s="451"/>
      <c r="V143" s="451"/>
      <c r="W143" s="451"/>
    </row>
    <row r="144" spans="1:23" s="816" customFormat="1" x14ac:dyDescent="0.4">
      <c r="A144" s="451"/>
      <c r="B144" s="451"/>
      <c r="C144" s="451"/>
      <c r="D144" s="451"/>
      <c r="E144" s="451"/>
      <c r="I144" s="451"/>
      <c r="J144" s="451"/>
      <c r="K144" s="451"/>
      <c r="L144" s="451"/>
      <c r="M144" s="451"/>
      <c r="N144" s="451"/>
      <c r="O144" s="451"/>
      <c r="P144" s="451"/>
      <c r="Q144" s="451"/>
      <c r="R144" s="451"/>
      <c r="S144" s="451"/>
      <c r="T144" s="451"/>
      <c r="U144" s="451"/>
      <c r="V144" s="451"/>
      <c r="W144" s="451"/>
    </row>
    <row r="145" spans="1:23" s="816" customFormat="1" x14ac:dyDescent="0.4">
      <c r="A145" s="451"/>
      <c r="B145" s="451"/>
      <c r="C145" s="451"/>
      <c r="D145" s="451"/>
      <c r="E145" s="451"/>
      <c r="I145" s="451"/>
      <c r="J145" s="451"/>
      <c r="K145" s="451"/>
      <c r="L145" s="451"/>
      <c r="M145" s="451"/>
      <c r="N145" s="451"/>
      <c r="O145" s="451"/>
      <c r="P145" s="451"/>
      <c r="Q145" s="451"/>
      <c r="R145" s="451"/>
      <c r="S145" s="451"/>
      <c r="T145" s="451"/>
      <c r="U145" s="451"/>
      <c r="V145" s="451"/>
      <c r="W145" s="451"/>
    </row>
    <row r="146" spans="1:23" s="816" customFormat="1" x14ac:dyDescent="0.4">
      <c r="A146" s="451"/>
      <c r="B146" s="451"/>
      <c r="C146" s="451"/>
      <c r="D146" s="451"/>
      <c r="E146" s="451"/>
      <c r="I146" s="451"/>
      <c r="J146" s="451"/>
      <c r="K146" s="451"/>
      <c r="L146" s="451"/>
      <c r="M146" s="451"/>
      <c r="N146" s="451"/>
      <c r="O146" s="451"/>
      <c r="P146" s="451"/>
      <c r="Q146" s="451"/>
      <c r="R146" s="451"/>
      <c r="S146" s="451"/>
      <c r="T146" s="451"/>
      <c r="U146" s="451"/>
      <c r="V146" s="451"/>
      <c r="W146" s="451"/>
    </row>
    <row r="147" spans="1:23" s="816" customFormat="1" x14ac:dyDescent="0.4">
      <c r="A147" s="451"/>
      <c r="B147" s="451"/>
      <c r="C147" s="451"/>
      <c r="D147" s="451"/>
      <c r="E147" s="451"/>
      <c r="I147" s="451"/>
      <c r="J147" s="451"/>
      <c r="K147" s="451"/>
      <c r="L147" s="451"/>
      <c r="M147" s="451"/>
      <c r="N147" s="451"/>
      <c r="O147" s="451"/>
      <c r="P147" s="451"/>
      <c r="Q147" s="451"/>
      <c r="R147" s="451"/>
      <c r="S147" s="451"/>
      <c r="T147" s="451"/>
      <c r="U147" s="451"/>
      <c r="V147" s="451"/>
      <c r="W147" s="451"/>
    </row>
    <row r="148" spans="1:23" s="816" customFormat="1" x14ac:dyDescent="0.4">
      <c r="A148" s="451"/>
      <c r="B148" s="451"/>
      <c r="C148" s="451"/>
      <c r="D148" s="451"/>
      <c r="E148" s="451"/>
      <c r="I148" s="451"/>
      <c r="J148" s="451"/>
      <c r="K148" s="451"/>
      <c r="L148" s="451"/>
      <c r="M148" s="451"/>
      <c r="N148" s="451"/>
      <c r="O148" s="451"/>
      <c r="P148" s="451"/>
      <c r="Q148" s="451"/>
      <c r="R148" s="451"/>
      <c r="S148" s="451"/>
      <c r="T148" s="451"/>
      <c r="U148" s="451"/>
      <c r="V148" s="451"/>
      <c r="W148" s="451"/>
    </row>
    <row r="149" spans="1:23" s="816" customFormat="1" x14ac:dyDescent="0.4">
      <c r="A149" s="451"/>
      <c r="B149" s="451"/>
      <c r="C149" s="451"/>
      <c r="D149" s="451"/>
      <c r="E149" s="451"/>
      <c r="I149" s="451"/>
      <c r="J149" s="451"/>
      <c r="K149" s="451"/>
      <c r="L149" s="451"/>
      <c r="M149" s="451"/>
      <c r="N149" s="451"/>
      <c r="O149" s="451"/>
      <c r="P149" s="451"/>
      <c r="Q149" s="451"/>
      <c r="R149" s="451"/>
      <c r="S149" s="451"/>
      <c r="T149" s="451"/>
      <c r="U149" s="451"/>
      <c r="V149" s="451"/>
      <c r="W149" s="451"/>
    </row>
    <row r="150" spans="1:23" s="816" customFormat="1" x14ac:dyDescent="0.4">
      <c r="A150" s="451"/>
      <c r="B150" s="451"/>
      <c r="C150" s="451"/>
      <c r="D150" s="451"/>
      <c r="E150" s="451"/>
      <c r="I150" s="451"/>
      <c r="J150" s="451"/>
      <c r="K150" s="451"/>
      <c r="L150" s="451"/>
      <c r="M150" s="451"/>
      <c r="N150" s="451"/>
      <c r="O150" s="451"/>
      <c r="P150" s="451"/>
      <c r="Q150" s="451"/>
      <c r="R150" s="451"/>
      <c r="S150" s="451"/>
      <c r="T150" s="451"/>
      <c r="U150" s="451"/>
      <c r="V150" s="451"/>
      <c r="W150" s="451"/>
    </row>
    <row r="151" spans="1:23" s="816" customFormat="1" x14ac:dyDescent="0.4">
      <c r="A151" s="451"/>
      <c r="B151" s="451"/>
      <c r="C151" s="451"/>
      <c r="D151" s="451"/>
      <c r="E151" s="451"/>
      <c r="I151" s="451"/>
      <c r="J151" s="451"/>
      <c r="K151" s="451"/>
      <c r="L151" s="451"/>
      <c r="M151" s="451"/>
      <c r="N151" s="451"/>
      <c r="O151" s="451"/>
      <c r="P151" s="451"/>
      <c r="Q151" s="451"/>
      <c r="R151" s="451"/>
      <c r="S151" s="451"/>
      <c r="T151" s="451"/>
      <c r="U151" s="451"/>
      <c r="V151" s="451"/>
      <c r="W151" s="451"/>
    </row>
    <row r="152" spans="1:23" s="816" customFormat="1" x14ac:dyDescent="0.4">
      <c r="A152" s="451"/>
      <c r="B152" s="451"/>
      <c r="C152" s="451"/>
      <c r="D152" s="451"/>
      <c r="E152" s="451"/>
      <c r="I152" s="451"/>
      <c r="J152" s="451"/>
      <c r="K152" s="451"/>
      <c r="L152" s="451"/>
      <c r="M152" s="451"/>
      <c r="N152" s="451"/>
      <c r="O152" s="451"/>
      <c r="P152" s="451"/>
      <c r="Q152" s="451"/>
      <c r="R152" s="451"/>
      <c r="S152" s="451"/>
      <c r="T152" s="451"/>
      <c r="U152" s="451"/>
      <c r="V152" s="451"/>
      <c r="W152" s="451"/>
    </row>
    <row r="153" spans="1:23" s="816" customFormat="1" x14ac:dyDescent="0.4">
      <c r="A153" s="451"/>
      <c r="B153" s="451"/>
      <c r="C153" s="451"/>
      <c r="D153" s="451"/>
      <c r="E153" s="451"/>
      <c r="I153" s="451"/>
      <c r="J153" s="451"/>
      <c r="K153" s="451"/>
      <c r="L153" s="451"/>
      <c r="M153" s="451"/>
      <c r="N153" s="451"/>
      <c r="O153" s="451"/>
      <c r="P153" s="451"/>
      <c r="Q153" s="451"/>
      <c r="R153" s="451"/>
      <c r="S153" s="451"/>
      <c r="T153" s="451"/>
      <c r="U153" s="451"/>
      <c r="V153" s="451"/>
      <c r="W153" s="451"/>
    </row>
    <row r="154" spans="1:23" s="816" customFormat="1" x14ac:dyDescent="0.4">
      <c r="A154" s="451"/>
      <c r="B154" s="451"/>
      <c r="C154" s="451"/>
      <c r="D154" s="451"/>
      <c r="E154" s="451"/>
      <c r="I154" s="451"/>
      <c r="J154" s="451"/>
      <c r="K154" s="451"/>
      <c r="L154" s="451"/>
      <c r="M154" s="451"/>
      <c r="N154" s="451"/>
      <c r="O154" s="451"/>
      <c r="P154" s="451"/>
      <c r="Q154" s="451"/>
      <c r="R154" s="451"/>
      <c r="S154" s="451"/>
      <c r="T154" s="451"/>
      <c r="U154" s="451"/>
      <c r="V154" s="451"/>
      <c r="W154" s="451"/>
    </row>
    <row r="155" spans="1:23" s="816" customFormat="1" x14ac:dyDescent="0.4">
      <c r="A155" s="451"/>
      <c r="B155" s="451"/>
      <c r="C155" s="451"/>
      <c r="D155" s="451"/>
      <c r="E155" s="451"/>
      <c r="I155" s="451"/>
      <c r="J155" s="451"/>
      <c r="K155" s="451"/>
      <c r="L155" s="451"/>
      <c r="M155" s="451"/>
      <c r="N155" s="451"/>
      <c r="O155" s="451"/>
      <c r="P155" s="451"/>
      <c r="Q155" s="451"/>
      <c r="R155" s="451"/>
      <c r="S155" s="451"/>
      <c r="T155" s="451"/>
      <c r="U155" s="451"/>
      <c r="V155" s="451"/>
      <c r="W155" s="451"/>
    </row>
    <row r="156" spans="1:23" s="816" customFormat="1" x14ac:dyDescent="0.4">
      <c r="A156" s="451"/>
      <c r="B156" s="451"/>
      <c r="C156" s="451"/>
      <c r="D156" s="451"/>
      <c r="E156" s="451"/>
      <c r="I156" s="451"/>
      <c r="J156" s="451"/>
      <c r="K156" s="451"/>
      <c r="L156" s="451"/>
      <c r="M156" s="451"/>
      <c r="N156" s="451"/>
      <c r="O156" s="451"/>
      <c r="P156" s="451"/>
      <c r="Q156" s="451"/>
      <c r="R156" s="451"/>
      <c r="S156" s="451"/>
      <c r="T156" s="451"/>
      <c r="U156" s="451"/>
      <c r="V156" s="451"/>
      <c r="W156" s="451"/>
    </row>
    <row r="157" spans="1:23" s="816" customFormat="1" x14ac:dyDescent="0.4">
      <c r="A157" s="451"/>
      <c r="B157" s="451"/>
      <c r="C157" s="451"/>
      <c r="D157" s="451"/>
      <c r="E157" s="451"/>
      <c r="I157" s="451"/>
      <c r="J157" s="451"/>
      <c r="K157" s="451"/>
      <c r="L157" s="451"/>
      <c r="M157" s="451"/>
      <c r="N157" s="451"/>
      <c r="O157" s="451"/>
      <c r="P157" s="451"/>
      <c r="Q157" s="451"/>
      <c r="R157" s="451"/>
      <c r="S157" s="451"/>
      <c r="T157" s="451"/>
      <c r="U157" s="451"/>
      <c r="V157" s="451"/>
      <c r="W157" s="451"/>
    </row>
    <row r="158" spans="1:23" s="816" customFormat="1" x14ac:dyDescent="0.4">
      <c r="A158" s="451"/>
      <c r="B158" s="451"/>
      <c r="C158" s="451"/>
      <c r="D158" s="451"/>
      <c r="E158" s="451"/>
      <c r="I158" s="451"/>
      <c r="J158" s="451"/>
      <c r="K158" s="451"/>
      <c r="L158" s="451"/>
      <c r="M158" s="451"/>
      <c r="N158" s="451"/>
      <c r="O158" s="451"/>
      <c r="P158" s="451"/>
      <c r="Q158" s="451"/>
      <c r="R158" s="451"/>
      <c r="S158" s="451"/>
      <c r="T158" s="451"/>
      <c r="U158" s="451"/>
      <c r="V158" s="451"/>
      <c r="W158" s="451"/>
    </row>
    <row r="159" spans="1:23" s="816" customFormat="1" x14ac:dyDescent="0.4">
      <c r="A159" s="451"/>
      <c r="B159" s="451"/>
      <c r="C159" s="451"/>
      <c r="D159" s="451"/>
      <c r="E159" s="451"/>
      <c r="I159" s="451"/>
      <c r="J159" s="451"/>
      <c r="K159" s="451"/>
      <c r="L159" s="451"/>
      <c r="M159" s="451"/>
      <c r="N159" s="451"/>
      <c r="O159" s="451"/>
      <c r="P159" s="451"/>
      <c r="Q159" s="451"/>
      <c r="R159" s="451"/>
      <c r="S159" s="451"/>
      <c r="T159" s="451"/>
      <c r="U159" s="451"/>
      <c r="V159" s="451"/>
      <c r="W159" s="451"/>
    </row>
    <row r="160" spans="1:23" s="816" customFormat="1" x14ac:dyDescent="0.4">
      <c r="A160" s="451"/>
      <c r="B160" s="451"/>
      <c r="C160" s="451"/>
      <c r="D160" s="451"/>
      <c r="E160" s="451"/>
      <c r="I160" s="451"/>
      <c r="J160" s="451"/>
      <c r="K160" s="451"/>
      <c r="L160" s="451"/>
      <c r="M160" s="451"/>
      <c r="N160" s="451"/>
      <c r="O160" s="451"/>
      <c r="P160" s="451"/>
      <c r="Q160" s="451"/>
      <c r="R160" s="451"/>
      <c r="S160" s="451"/>
      <c r="T160" s="451"/>
      <c r="U160" s="451"/>
      <c r="V160" s="451"/>
      <c r="W160" s="451"/>
    </row>
    <row r="161" spans="1:23" s="816" customFormat="1" x14ac:dyDescent="0.4">
      <c r="A161" s="451"/>
      <c r="B161" s="451"/>
      <c r="C161" s="451"/>
      <c r="D161" s="451"/>
      <c r="E161" s="451"/>
      <c r="I161" s="451"/>
      <c r="J161" s="451"/>
      <c r="K161" s="451"/>
      <c r="L161" s="451"/>
      <c r="M161" s="451"/>
      <c r="N161" s="451"/>
      <c r="O161" s="451"/>
      <c r="P161" s="451"/>
      <c r="Q161" s="451"/>
      <c r="R161" s="451"/>
      <c r="S161" s="451"/>
      <c r="T161" s="451"/>
      <c r="U161" s="451"/>
      <c r="V161" s="451"/>
      <c r="W161" s="451"/>
    </row>
    <row r="162" spans="1:23" s="816" customFormat="1" x14ac:dyDescent="0.4">
      <c r="A162" s="451"/>
      <c r="B162" s="451"/>
      <c r="C162" s="451"/>
      <c r="D162" s="451"/>
      <c r="E162" s="451"/>
      <c r="I162" s="451"/>
      <c r="J162" s="451"/>
      <c r="K162" s="451"/>
      <c r="L162" s="451"/>
      <c r="M162" s="451"/>
      <c r="N162" s="451"/>
      <c r="O162" s="451"/>
      <c r="P162" s="451"/>
      <c r="Q162" s="451"/>
      <c r="R162" s="451"/>
      <c r="S162" s="451"/>
      <c r="T162" s="451"/>
      <c r="U162" s="451"/>
      <c r="V162" s="451"/>
      <c r="W162" s="451"/>
    </row>
    <row r="163" spans="1:23" s="816" customFormat="1" x14ac:dyDescent="0.4">
      <c r="A163" s="451"/>
      <c r="B163" s="451"/>
      <c r="C163" s="451"/>
      <c r="D163" s="451"/>
      <c r="E163" s="451"/>
      <c r="I163" s="451"/>
      <c r="J163" s="451"/>
      <c r="K163" s="451"/>
      <c r="L163" s="451"/>
      <c r="M163" s="451"/>
      <c r="N163" s="451"/>
      <c r="O163" s="451"/>
      <c r="P163" s="451"/>
      <c r="Q163" s="451"/>
      <c r="R163" s="451"/>
      <c r="S163" s="451"/>
      <c r="T163" s="451"/>
      <c r="U163" s="451"/>
      <c r="V163" s="451"/>
      <c r="W163" s="451"/>
    </row>
    <row r="164" spans="1:23" s="816" customFormat="1" x14ac:dyDescent="0.4">
      <c r="A164" s="451"/>
      <c r="B164" s="451"/>
      <c r="C164" s="451"/>
      <c r="D164" s="451"/>
      <c r="E164" s="451"/>
      <c r="I164" s="451"/>
      <c r="J164" s="451"/>
      <c r="K164" s="451"/>
      <c r="L164" s="451"/>
      <c r="M164" s="451"/>
      <c r="N164" s="451"/>
      <c r="O164" s="451"/>
      <c r="P164" s="451"/>
      <c r="Q164" s="451"/>
      <c r="R164" s="451"/>
      <c r="S164" s="451"/>
      <c r="T164" s="451"/>
      <c r="U164" s="451"/>
      <c r="V164" s="451"/>
      <c r="W164" s="451"/>
    </row>
    <row r="165" spans="1:23" s="816" customFormat="1" x14ac:dyDescent="0.4">
      <c r="A165" s="451"/>
      <c r="B165" s="451"/>
      <c r="C165" s="451"/>
      <c r="D165" s="451"/>
      <c r="E165" s="451"/>
      <c r="I165" s="451"/>
      <c r="J165" s="451"/>
      <c r="K165" s="451"/>
      <c r="L165" s="451"/>
      <c r="M165" s="451"/>
      <c r="N165" s="451"/>
      <c r="O165" s="451"/>
      <c r="P165" s="451"/>
      <c r="Q165" s="451"/>
      <c r="R165" s="451"/>
      <c r="S165" s="451"/>
      <c r="T165" s="451"/>
      <c r="U165" s="451"/>
      <c r="V165" s="451"/>
      <c r="W165" s="451"/>
    </row>
    <row r="166" spans="1:23" s="816" customFormat="1" x14ac:dyDescent="0.4">
      <c r="A166" s="451"/>
      <c r="B166" s="451"/>
      <c r="C166" s="451"/>
      <c r="D166" s="451"/>
      <c r="E166" s="451"/>
      <c r="I166" s="451"/>
      <c r="J166" s="451"/>
      <c r="K166" s="451"/>
      <c r="L166" s="451"/>
      <c r="M166" s="451"/>
      <c r="N166" s="451"/>
      <c r="O166" s="451"/>
      <c r="P166" s="451"/>
      <c r="Q166" s="451"/>
      <c r="R166" s="451"/>
      <c r="S166" s="451"/>
      <c r="T166" s="451"/>
      <c r="U166" s="451"/>
      <c r="V166" s="451"/>
      <c r="W166" s="451"/>
    </row>
    <row r="167" spans="1:23" s="816" customFormat="1" x14ac:dyDescent="0.4">
      <c r="A167" s="451"/>
      <c r="B167" s="451"/>
      <c r="C167" s="451"/>
      <c r="D167" s="451"/>
      <c r="E167" s="451"/>
      <c r="I167" s="451"/>
      <c r="J167" s="451"/>
      <c r="K167" s="451"/>
      <c r="L167" s="451"/>
      <c r="M167" s="451"/>
      <c r="N167" s="451"/>
      <c r="O167" s="451"/>
      <c r="P167" s="451"/>
      <c r="Q167" s="451"/>
      <c r="R167" s="451"/>
      <c r="S167" s="451"/>
      <c r="T167" s="451"/>
      <c r="U167" s="451"/>
      <c r="V167" s="451"/>
      <c r="W167" s="451"/>
    </row>
    <row r="168" spans="1:23" s="816" customFormat="1" x14ac:dyDescent="0.4">
      <c r="A168" s="451"/>
      <c r="B168" s="451"/>
      <c r="C168" s="451"/>
      <c r="D168" s="451"/>
      <c r="E168" s="451"/>
      <c r="I168" s="451"/>
      <c r="J168" s="451"/>
      <c r="K168" s="451"/>
      <c r="L168" s="451"/>
      <c r="M168" s="451"/>
      <c r="N168" s="451"/>
      <c r="O168" s="451"/>
      <c r="P168" s="451"/>
      <c r="Q168" s="451"/>
      <c r="R168" s="451"/>
      <c r="S168" s="451"/>
      <c r="T168" s="451"/>
      <c r="U168" s="451"/>
      <c r="V168" s="451"/>
      <c r="W168" s="451"/>
    </row>
    <row r="169" spans="1:23" s="816" customFormat="1" x14ac:dyDescent="0.4">
      <c r="A169" s="451"/>
      <c r="B169" s="451"/>
      <c r="C169" s="451"/>
      <c r="D169" s="451"/>
      <c r="E169" s="451"/>
      <c r="I169" s="451"/>
      <c r="J169" s="451"/>
      <c r="K169" s="451"/>
      <c r="L169" s="451"/>
      <c r="M169" s="451"/>
      <c r="N169" s="451"/>
      <c r="O169" s="451"/>
      <c r="P169" s="451"/>
      <c r="Q169" s="451"/>
      <c r="R169" s="451"/>
      <c r="S169" s="451"/>
      <c r="T169" s="451"/>
      <c r="U169" s="451"/>
      <c r="V169" s="451"/>
      <c r="W169" s="451"/>
    </row>
    <row r="170" spans="1:23" s="816" customFormat="1" x14ac:dyDescent="0.4">
      <c r="A170" s="451"/>
      <c r="B170" s="451"/>
      <c r="C170" s="451"/>
      <c r="D170" s="451"/>
      <c r="E170" s="451"/>
      <c r="I170" s="451"/>
      <c r="J170" s="451"/>
      <c r="K170" s="451"/>
      <c r="L170" s="451"/>
      <c r="M170" s="451"/>
      <c r="N170" s="451"/>
      <c r="O170" s="451"/>
      <c r="P170" s="451"/>
      <c r="Q170" s="451"/>
      <c r="R170" s="451"/>
      <c r="S170" s="451"/>
      <c r="T170" s="451"/>
      <c r="U170" s="451"/>
      <c r="V170" s="451"/>
      <c r="W170" s="451"/>
    </row>
    <row r="171" spans="1:23" s="816" customFormat="1" x14ac:dyDescent="0.4">
      <c r="A171" s="451"/>
      <c r="B171" s="451"/>
      <c r="C171" s="451"/>
      <c r="D171" s="451"/>
      <c r="E171" s="451"/>
      <c r="I171" s="451"/>
      <c r="J171" s="451"/>
      <c r="K171" s="451"/>
      <c r="L171" s="451"/>
      <c r="M171" s="451"/>
      <c r="N171" s="451"/>
      <c r="O171" s="451"/>
      <c r="P171" s="451"/>
      <c r="Q171" s="451"/>
      <c r="R171" s="451"/>
      <c r="S171" s="451"/>
      <c r="T171" s="451"/>
      <c r="U171" s="451"/>
      <c r="V171" s="451"/>
      <c r="W171" s="451"/>
    </row>
    <row r="172" spans="1:23" s="816" customFormat="1" x14ac:dyDescent="0.4">
      <c r="A172" s="451"/>
      <c r="B172" s="451"/>
      <c r="C172" s="451"/>
      <c r="D172" s="451"/>
      <c r="E172" s="451"/>
      <c r="I172" s="451"/>
      <c r="J172" s="451"/>
      <c r="K172" s="451"/>
      <c r="L172" s="451"/>
      <c r="M172" s="451"/>
      <c r="N172" s="451"/>
      <c r="O172" s="451"/>
      <c r="P172" s="451"/>
      <c r="Q172" s="451"/>
      <c r="R172" s="451"/>
      <c r="S172" s="451"/>
      <c r="T172" s="451"/>
      <c r="U172" s="451"/>
      <c r="V172" s="451"/>
      <c r="W172" s="451"/>
    </row>
    <row r="173" spans="1:23" s="816" customFormat="1" x14ac:dyDescent="0.4">
      <c r="A173" s="451"/>
      <c r="B173" s="451"/>
      <c r="C173" s="451"/>
      <c r="D173" s="451"/>
      <c r="E173" s="451"/>
      <c r="I173" s="451"/>
      <c r="J173" s="451"/>
      <c r="K173" s="451"/>
      <c r="L173" s="451"/>
      <c r="M173" s="451"/>
      <c r="N173" s="451"/>
      <c r="O173" s="451"/>
      <c r="P173" s="451"/>
      <c r="Q173" s="451"/>
      <c r="R173" s="451"/>
      <c r="S173" s="451"/>
      <c r="T173" s="451"/>
      <c r="U173" s="451"/>
      <c r="V173" s="451"/>
      <c r="W173" s="451"/>
    </row>
    <row r="174" spans="1:23" s="816" customFormat="1" x14ac:dyDescent="0.4">
      <c r="A174" s="451"/>
      <c r="B174" s="451"/>
      <c r="C174" s="451"/>
      <c r="D174" s="451"/>
      <c r="E174" s="451"/>
      <c r="I174" s="451"/>
      <c r="J174" s="451"/>
      <c r="K174" s="451"/>
      <c r="L174" s="451"/>
      <c r="M174" s="451"/>
      <c r="N174" s="451"/>
      <c r="O174" s="451"/>
      <c r="P174" s="451"/>
      <c r="Q174" s="451"/>
      <c r="R174" s="451"/>
      <c r="S174" s="451"/>
      <c r="T174" s="451"/>
      <c r="U174" s="451"/>
      <c r="V174" s="451"/>
      <c r="W174" s="451"/>
    </row>
    <row r="175" spans="1:23" s="816" customFormat="1" x14ac:dyDescent="0.4">
      <c r="A175" s="451"/>
      <c r="B175" s="451"/>
      <c r="C175" s="451"/>
      <c r="D175" s="451"/>
      <c r="E175" s="451"/>
      <c r="I175" s="451"/>
      <c r="J175" s="451"/>
      <c r="K175" s="451"/>
      <c r="L175" s="451"/>
      <c r="M175" s="451"/>
      <c r="N175" s="451"/>
      <c r="O175" s="451"/>
      <c r="P175" s="451"/>
      <c r="Q175" s="451"/>
      <c r="R175" s="451"/>
      <c r="S175" s="451"/>
      <c r="T175" s="451"/>
      <c r="U175" s="451"/>
      <c r="V175" s="451"/>
      <c r="W175" s="451"/>
    </row>
    <row r="176" spans="1:23" s="816" customFormat="1" x14ac:dyDescent="0.4">
      <c r="A176" s="451"/>
      <c r="B176" s="451"/>
      <c r="C176" s="451"/>
      <c r="D176" s="451"/>
      <c r="E176" s="451"/>
      <c r="I176" s="451"/>
      <c r="J176" s="451"/>
      <c r="K176" s="451"/>
      <c r="L176" s="451"/>
      <c r="M176" s="451"/>
      <c r="N176" s="451"/>
      <c r="O176" s="451"/>
      <c r="P176" s="451"/>
      <c r="Q176" s="451"/>
      <c r="R176" s="451"/>
      <c r="S176" s="451"/>
      <c r="T176" s="451"/>
      <c r="U176" s="451"/>
      <c r="V176" s="451"/>
      <c r="W176" s="451"/>
    </row>
    <row r="177" spans="1:23" s="816" customFormat="1" x14ac:dyDescent="0.4">
      <c r="A177" s="451"/>
      <c r="B177" s="451"/>
      <c r="C177" s="451"/>
      <c r="D177" s="451"/>
      <c r="E177" s="451"/>
      <c r="I177" s="451"/>
      <c r="J177" s="451"/>
      <c r="K177" s="451"/>
      <c r="L177" s="451"/>
      <c r="M177" s="451"/>
      <c r="N177" s="451"/>
      <c r="O177" s="451"/>
      <c r="P177" s="451"/>
      <c r="Q177" s="451"/>
      <c r="R177" s="451"/>
      <c r="S177" s="451"/>
      <c r="T177" s="451"/>
      <c r="U177" s="451"/>
      <c r="V177" s="451"/>
      <c r="W177" s="451"/>
    </row>
    <row r="178" spans="1:23" s="816" customFormat="1" x14ac:dyDescent="0.4">
      <c r="A178" s="451"/>
      <c r="B178" s="451"/>
      <c r="C178" s="451"/>
      <c r="D178" s="451"/>
      <c r="E178" s="451"/>
      <c r="I178" s="451"/>
      <c r="J178" s="451"/>
      <c r="K178" s="451"/>
      <c r="L178" s="451"/>
      <c r="M178" s="451"/>
      <c r="N178" s="451"/>
      <c r="O178" s="451"/>
      <c r="P178" s="451"/>
      <c r="Q178" s="451"/>
      <c r="R178" s="451"/>
      <c r="S178" s="451"/>
      <c r="T178" s="451"/>
      <c r="U178" s="451"/>
      <c r="V178" s="451"/>
      <c r="W178" s="451"/>
    </row>
    <row r="179" spans="1:23" s="816" customFormat="1" x14ac:dyDescent="0.4">
      <c r="A179" s="451"/>
      <c r="B179" s="451"/>
      <c r="C179" s="451"/>
      <c r="D179" s="451"/>
      <c r="E179" s="451"/>
      <c r="I179" s="451"/>
      <c r="J179" s="451"/>
      <c r="K179" s="451"/>
      <c r="L179" s="451"/>
      <c r="M179" s="451"/>
      <c r="N179" s="451"/>
      <c r="O179" s="451"/>
      <c r="P179" s="451"/>
      <c r="Q179" s="451"/>
      <c r="R179" s="451"/>
      <c r="S179" s="451"/>
      <c r="T179" s="451"/>
      <c r="U179" s="451"/>
      <c r="V179" s="451"/>
      <c r="W179" s="451"/>
    </row>
    <row r="180" spans="1:23" s="816" customFormat="1" x14ac:dyDescent="0.4">
      <c r="A180" s="451"/>
      <c r="B180" s="451"/>
      <c r="C180" s="451"/>
      <c r="D180" s="451"/>
      <c r="E180" s="451"/>
      <c r="I180" s="451"/>
      <c r="J180" s="451"/>
      <c r="K180" s="451"/>
      <c r="L180" s="451"/>
      <c r="M180" s="451"/>
      <c r="N180" s="451"/>
      <c r="O180" s="451"/>
      <c r="P180" s="451"/>
      <c r="Q180" s="451"/>
      <c r="R180" s="451"/>
      <c r="S180" s="451"/>
      <c r="T180" s="451"/>
      <c r="U180" s="451"/>
      <c r="V180" s="451"/>
      <c r="W180" s="451"/>
    </row>
    <row r="181" spans="1:23" s="816" customFormat="1" x14ac:dyDescent="0.4">
      <c r="A181" s="451"/>
      <c r="B181" s="451"/>
      <c r="C181" s="451"/>
      <c r="D181" s="451"/>
      <c r="E181" s="451"/>
      <c r="I181" s="451"/>
      <c r="J181" s="451"/>
      <c r="K181" s="451"/>
      <c r="L181" s="451"/>
      <c r="M181" s="451"/>
      <c r="N181" s="451"/>
      <c r="O181" s="451"/>
      <c r="P181" s="451"/>
      <c r="Q181" s="451"/>
      <c r="R181" s="451"/>
      <c r="S181" s="451"/>
      <c r="T181" s="451"/>
      <c r="U181" s="451"/>
      <c r="V181" s="451"/>
      <c r="W181" s="451"/>
    </row>
    <row r="182" spans="1:23" s="816" customFormat="1" x14ac:dyDescent="0.4">
      <c r="A182" s="451"/>
      <c r="B182" s="451"/>
      <c r="C182" s="451"/>
      <c r="D182" s="451"/>
      <c r="E182" s="451"/>
      <c r="I182" s="451"/>
      <c r="J182" s="451"/>
      <c r="K182" s="451"/>
      <c r="L182" s="451"/>
      <c r="M182" s="451"/>
      <c r="N182" s="451"/>
      <c r="O182" s="451"/>
      <c r="P182" s="451"/>
      <c r="Q182" s="451"/>
      <c r="R182" s="451"/>
      <c r="S182" s="451"/>
      <c r="T182" s="451"/>
      <c r="U182" s="451"/>
      <c r="V182" s="451"/>
      <c r="W182" s="451"/>
    </row>
    <row r="183" spans="1:23" s="816" customFormat="1" x14ac:dyDescent="0.4">
      <c r="A183" s="451"/>
      <c r="B183" s="451"/>
      <c r="C183" s="451"/>
      <c r="D183" s="451"/>
      <c r="E183" s="451"/>
      <c r="I183" s="451"/>
      <c r="J183" s="451"/>
      <c r="K183" s="451"/>
      <c r="L183" s="451"/>
      <c r="M183" s="451"/>
      <c r="N183" s="451"/>
      <c r="O183" s="451"/>
      <c r="P183" s="451"/>
      <c r="Q183" s="451"/>
      <c r="R183" s="451"/>
      <c r="S183" s="451"/>
      <c r="T183" s="451"/>
      <c r="U183" s="451"/>
      <c r="V183" s="451"/>
      <c r="W183" s="451"/>
    </row>
    <row r="184" spans="1:23" s="816" customFormat="1" x14ac:dyDescent="0.4">
      <c r="A184" s="451"/>
      <c r="B184" s="451"/>
      <c r="C184" s="451"/>
      <c r="D184" s="451"/>
      <c r="E184" s="451"/>
      <c r="I184" s="451"/>
      <c r="J184" s="451"/>
      <c r="K184" s="451"/>
      <c r="L184" s="451"/>
      <c r="M184" s="451"/>
      <c r="N184" s="451"/>
      <c r="O184" s="451"/>
      <c r="P184" s="451"/>
      <c r="Q184" s="451"/>
      <c r="R184" s="451"/>
      <c r="S184" s="451"/>
      <c r="T184" s="451"/>
      <c r="U184" s="451"/>
      <c r="V184" s="451"/>
      <c r="W184" s="451"/>
    </row>
    <row r="185" spans="1:23" s="816" customFormat="1" x14ac:dyDescent="0.4">
      <c r="A185" s="451"/>
      <c r="B185" s="451"/>
      <c r="C185" s="451"/>
      <c r="D185" s="451"/>
      <c r="E185" s="451"/>
      <c r="I185" s="451"/>
      <c r="J185" s="451"/>
      <c r="K185" s="451"/>
      <c r="L185" s="451"/>
      <c r="M185" s="451"/>
      <c r="N185" s="451"/>
      <c r="O185" s="451"/>
      <c r="P185" s="451"/>
      <c r="Q185" s="451"/>
      <c r="R185" s="451"/>
      <c r="S185" s="451"/>
      <c r="T185" s="451"/>
      <c r="U185" s="451"/>
      <c r="V185" s="451"/>
      <c r="W185" s="451"/>
    </row>
    <row r="186" spans="1:23" s="816" customFormat="1" x14ac:dyDescent="0.4">
      <c r="A186" s="451"/>
      <c r="B186" s="451"/>
      <c r="C186" s="451"/>
      <c r="D186" s="451"/>
      <c r="E186" s="451"/>
      <c r="I186" s="451"/>
      <c r="J186" s="451"/>
      <c r="K186" s="451"/>
      <c r="L186" s="451"/>
      <c r="M186" s="451"/>
      <c r="N186" s="451"/>
      <c r="O186" s="451"/>
      <c r="P186" s="451"/>
      <c r="Q186" s="451"/>
      <c r="R186" s="451"/>
      <c r="S186" s="451"/>
      <c r="T186" s="451"/>
      <c r="U186" s="451"/>
      <c r="V186" s="451"/>
      <c r="W186" s="451"/>
    </row>
    <row r="187" spans="1:23" s="816" customFormat="1" x14ac:dyDescent="0.4">
      <c r="A187" s="451"/>
      <c r="B187" s="451"/>
      <c r="C187" s="451"/>
      <c r="D187" s="451"/>
      <c r="E187" s="451"/>
      <c r="I187" s="451"/>
      <c r="J187" s="451"/>
      <c r="K187" s="451"/>
      <c r="L187" s="451"/>
      <c r="M187" s="451"/>
      <c r="N187" s="451"/>
      <c r="O187" s="451"/>
      <c r="P187" s="451"/>
      <c r="Q187" s="451"/>
      <c r="R187" s="451"/>
      <c r="S187" s="451"/>
      <c r="T187" s="451"/>
      <c r="U187" s="451"/>
      <c r="V187" s="451"/>
      <c r="W187" s="451"/>
    </row>
    <row r="188" spans="1:23" s="816" customFormat="1" x14ac:dyDescent="0.4">
      <c r="A188" s="451"/>
      <c r="B188" s="451"/>
      <c r="C188" s="451"/>
      <c r="D188" s="451"/>
      <c r="E188" s="451"/>
      <c r="I188" s="451"/>
      <c r="J188" s="451"/>
      <c r="K188" s="451"/>
      <c r="L188" s="451"/>
      <c r="M188" s="451"/>
      <c r="N188" s="451"/>
      <c r="O188" s="451"/>
      <c r="P188" s="451"/>
      <c r="Q188" s="451"/>
      <c r="R188" s="451"/>
      <c r="S188" s="451"/>
      <c r="T188" s="451"/>
      <c r="U188" s="451"/>
      <c r="V188" s="451"/>
      <c r="W188" s="451"/>
    </row>
    <row r="189" spans="1:23" s="816" customFormat="1" x14ac:dyDescent="0.4">
      <c r="A189" s="451"/>
      <c r="B189" s="451"/>
      <c r="C189" s="451"/>
      <c r="D189" s="451"/>
      <c r="E189" s="451"/>
      <c r="I189" s="451"/>
      <c r="J189" s="451"/>
      <c r="K189" s="451"/>
      <c r="L189" s="451"/>
      <c r="M189" s="451"/>
      <c r="N189" s="451"/>
      <c r="O189" s="451"/>
      <c r="P189" s="451"/>
      <c r="Q189" s="451"/>
      <c r="R189" s="451"/>
      <c r="S189" s="451"/>
      <c r="T189" s="451"/>
      <c r="U189" s="451"/>
      <c r="V189" s="451"/>
      <c r="W189" s="451"/>
    </row>
    <row r="190" spans="1:23" s="816" customFormat="1" x14ac:dyDescent="0.4">
      <c r="A190" s="451"/>
      <c r="B190" s="451"/>
      <c r="C190" s="451"/>
      <c r="D190" s="451"/>
      <c r="E190" s="451"/>
      <c r="I190" s="451"/>
      <c r="J190" s="451"/>
      <c r="K190" s="451"/>
      <c r="L190" s="451"/>
      <c r="M190" s="451"/>
      <c r="N190" s="451"/>
      <c r="O190" s="451"/>
      <c r="P190" s="451"/>
      <c r="Q190" s="451"/>
      <c r="R190" s="451"/>
      <c r="S190" s="451"/>
      <c r="T190" s="451"/>
      <c r="U190" s="451"/>
      <c r="V190" s="451"/>
      <c r="W190" s="451"/>
    </row>
    <row r="191" spans="1:23" s="816" customFormat="1" x14ac:dyDescent="0.4">
      <c r="A191" s="451"/>
      <c r="B191" s="451"/>
      <c r="C191" s="451"/>
      <c r="D191" s="451"/>
      <c r="E191" s="451"/>
      <c r="I191" s="451"/>
      <c r="J191" s="451"/>
      <c r="K191" s="451"/>
      <c r="L191" s="451"/>
      <c r="M191" s="451"/>
      <c r="N191" s="451"/>
      <c r="O191" s="451"/>
      <c r="P191" s="451"/>
      <c r="Q191" s="451"/>
      <c r="R191" s="451"/>
      <c r="S191" s="451"/>
      <c r="T191" s="451"/>
      <c r="U191" s="451"/>
      <c r="V191" s="451"/>
      <c r="W191" s="451"/>
    </row>
    <row r="192" spans="1:23" s="816" customFormat="1" x14ac:dyDescent="0.4">
      <c r="A192" s="451"/>
      <c r="B192" s="451"/>
      <c r="C192" s="451"/>
      <c r="D192" s="451"/>
      <c r="E192" s="451"/>
      <c r="I192" s="451"/>
      <c r="J192" s="451"/>
      <c r="K192" s="451"/>
      <c r="L192" s="451"/>
      <c r="M192" s="451"/>
      <c r="N192" s="451"/>
      <c r="O192" s="451"/>
      <c r="P192" s="451"/>
      <c r="Q192" s="451"/>
      <c r="R192" s="451"/>
      <c r="S192" s="451"/>
      <c r="T192" s="451"/>
      <c r="U192" s="451"/>
      <c r="V192" s="451"/>
      <c r="W192" s="451"/>
    </row>
    <row r="193" spans="1:23" s="816" customFormat="1" x14ac:dyDescent="0.4">
      <c r="A193" s="451"/>
      <c r="B193" s="451"/>
      <c r="C193" s="451"/>
      <c r="D193" s="451"/>
      <c r="E193" s="451"/>
      <c r="I193" s="451"/>
      <c r="J193" s="451"/>
      <c r="K193" s="451"/>
      <c r="L193" s="451"/>
      <c r="M193" s="451"/>
      <c r="N193" s="451"/>
      <c r="O193" s="451"/>
      <c r="P193" s="451"/>
      <c r="Q193" s="451"/>
      <c r="R193" s="451"/>
      <c r="S193" s="451"/>
      <c r="T193" s="451"/>
      <c r="U193" s="451"/>
      <c r="V193" s="451"/>
      <c r="W193" s="451"/>
    </row>
    <row r="194" spans="1:23" s="816" customFormat="1" x14ac:dyDescent="0.4">
      <c r="A194" s="451"/>
      <c r="B194" s="451"/>
      <c r="C194" s="451"/>
      <c r="D194" s="451"/>
      <c r="E194" s="451"/>
      <c r="I194" s="451"/>
      <c r="J194" s="451"/>
      <c r="K194" s="451"/>
      <c r="L194" s="451"/>
      <c r="M194" s="451"/>
      <c r="N194" s="451"/>
      <c r="O194" s="451"/>
      <c r="P194" s="451"/>
      <c r="Q194" s="451"/>
      <c r="R194" s="451"/>
      <c r="S194" s="451"/>
      <c r="T194" s="451"/>
      <c r="U194" s="451"/>
      <c r="V194" s="451"/>
      <c r="W194" s="451"/>
    </row>
    <row r="195" spans="1:23" s="816" customFormat="1" x14ac:dyDescent="0.4">
      <c r="A195" s="451"/>
      <c r="B195" s="451"/>
      <c r="C195" s="451"/>
      <c r="D195" s="451"/>
      <c r="E195" s="451"/>
      <c r="I195" s="451"/>
      <c r="J195" s="451"/>
      <c r="K195" s="451"/>
      <c r="L195" s="451"/>
      <c r="M195" s="451"/>
      <c r="N195" s="451"/>
      <c r="O195" s="451"/>
      <c r="P195" s="451"/>
      <c r="Q195" s="451"/>
      <c r="R195" s="451"/>
      <c r="S195" s="451"/>
      <c r="T195" s="451"/>
      <c r="U195" s="451"/>
      <c r="V195" s="451"/>
      <c r="W195" s="451"/>
    </row>
    <row r="196" spans="1:23" s="816" customFormat="1" x14ac:dyDescent="0.4">
      <c r="A196" s="451"/>
      <c r="B196" s="451"/>
      <c r="C196" s="451"/>
      <c r="D196" s="451"/>
      <c r="E196" s="451"/>
      <c r="I196" s="451"/>
      <c r="J196" s="451"/>
      <c r="K196" s="451"/>
      <c r="L196" s="451"/>
      <c r="M196" s="451"/>
      <c r="N196" s="451"/>
      <c r="O196" s="451"/>
      <c r="P196" s="451"/>
      <c r="Q196" s="451"/>
      <c r="R196" s="451"/>
      <c r="S196" s="451"/>
      <c r="T196" s="451"/>
      <c r="U196" s="451"/>
      <c r="V196" s="451"/>
      <c r="W196" s="451"/>
    </row>
    <row r="197" spans="1:23" s="816" customFormat="1" x14ac:dyDescent="0.4">
      <c r="A197" s="451"/>
      <c r="B197" s="451"/>
      <c r="C197" s="451"/>
      <c r="D197" s="451"/>
      <c r="E197" s="451"/>
      <c r="I197" s="451"/>
      <c r="J197" s="451"/>
      <c r="K197" s="451"/>
      <c r="L197" s="451"/>
      <c r="M197" s="451"/>
      <c r="N197" s="451"/>
      <c r="O197" s="451"/>
      <c r="P197" s="451"/>
      <c r="Q197" s="451"/>
      <c r="R197" s="451"/>
      <c r="S197" s="451"/>
      <c r="T197" s="451"/>
      <c r="U197" s="451"/>
      <c r="V197" s="451"/>
      <c r="W197" s="451"/>
    </row>
    <row r="198" spans="1:23" s="816" customFormat="1" x14ac:dyDescent="0.4">
      <c r="A198" s="451"/>
      <c r="B198" s="451"/>
      <c r="C198" s="451"/>
      <c r="D198" s="451"/>
      <c r="E198" s="451"/>
      <c r="I198" s="451"/>
      <c r="J198" s="451"/>
      <c r="K198" s="451"/>
      <c r="L198" s="451"/>
      <c r="M198" s="451"/>
      <c r="N198" s="451"/>
      <c r="O198" s="451"/>
      <c r="P198" s="451"/>
      <c r="Q198" s="451"/>
      <c r="R198" s="451"/>
      <c r="S198" s="451"/>
      <c r="T198" s="451"/>
      <c r="U198" s="451"/>
      <c r="V198" s="451"/>
      <c r="W198" s="451"/>
    </row>
    <row r="199" spans="1:23" s="816" customFormat="1" x14ac:dyDescent="0.4">
      <c r="A199" s="451"/>
      <c r="B199" s="451"/>
      <c r="C199" s="451"/>
      <c r="D199" s="451"/>
      <c r="E199" s="451"/>
      <c r="I199" s="451"/>
      <c r="J199" s="451"/>
      <c r="K199" s="451"/>
      <c r="L199" s="451"/>
      <c r="M199" s="451"/>
      <c r="N199" s="451"/>
      <c r="O199" s="451"/>
      <c r="P199" s="451"/>
      <c r="Q199" s="451"/>
      <c r="R199" s="451"/>
      <c r="S199" s="451"/>
      <c r="T199" s="451"/>
      <c r="U199" s="451"/>
      <c r="V199" s="451"/>
      <c r="W199" s="451"/>
    </row>
    <row r="200" spans="1:23" s="816" customFormat="1" x14ac:dyDescent="0.4">
      <c r="A200" s="451"/>
      <c r="B200" s="451"/>
      <c r="C200" s="451"/>
      <c r="D200" s="451"/>
      <c r="E200" s="451"/>
      <c r="I200" s="451"/>
      <c r="J200" s="451"/>
      <c r="K200" s="451"/>
      <c r="L200" s="451"/>
      <c r="M200" s="451"/>
      <c r="N200" s="451"/>
      <c r="O200" s="451"/>
      <c r="P200" s="451"/>
      <c r="Q200" s="451"/>
      <c r="R200" s="451"/>
      <c r="S200" s="451"/>
      <c r="T200" s="451"/>
      <c r="U200" s="451"/>
      <c r="V200" s="451"/>
      <c r="W200" s="451"/>
    </row>
    <row r="201" spans="1:23" s="816" customFormat="1" x14ac:dyDescent="0.4">
      <c r="A201" s="451"/>
      <c r="B201" s="451"/>
      <c r="C201" s="451"/>
      <c r="D201" s="451"/>
      <c r="E201" s="451"/>
      <c r="I201" s="451"/>
      <c r="J201" s="451"/>
      <c r="K201" s="451"/>
      <c r="L201" s="451"/>
      <c r="M201" s="451"/>
      <c r="N201" s="451"/>
      <c r="O201" s="451"/>
      <c r="P201" s="451"/>
      <c r="Q201" s="451"/>
      <c r="R201" s="451"/>
      <c r="S201" s="451"/>
      <c r="T201" s="451"/>
      <c r="U201" s="451"/>
      <c r="V201" s="451"/>
      <c r="W201" s="451"/>
    </row>
    <row r="202" spans="1:23" s="816" customFormat="1" x14ac:dyDescent="0.4">
      <c r="A202" s="451"/>
      <c r="B202" s="451"/>
      <c r="C202" s="451"/>
      <c r="D202" s="451"/>
      <c r="E202" s="451"/>
      <c r="I202" s="451"/>
      <c r="J202" s="451"/>
      <c r="K202" s="451"/>
      <c r="L202" s="451"/>
      <c r="M202" s="451"/>
      <c r="N202" s="451"/>
      <c r="O202" s="451"/>
      <c r="P202" s="451"/>
      <c r="Q202" s="451"/>
      <c r="R202" s="451"/>
      <c r="S202" s="451"/>
      <c r="T202" s="451"/>
      <c r="U202" s="451"/>
      <c r="V202" s="451"/>
      <c r="W202" s="451"/>
    </row>
    <row r="203" spans="1:23" s="816" customFormat="1" x14ac:dyDescent="0.4">
      <c r="A203" s="451"/>
      <c r="B203" s="451"/>
      <c r="C203" s="451"/>
      <c r="D203" s="451"/>
      <c r="E203" s="451"/>
      <c r="I203" s="451"/>
      <c r="J203" s="451"/>
      <c r="K203" s="451"/>
      <c r="L203" s="451"/>
      <c r="M203" s="451"/>
      <c r="N203" s="451"/>
      <c r="O203" s="451"/>
      <c r="P203" s="451"/>
      <c r="Q203" s="451"/>
      <c r="R203" s="451"/>
      <c r="S203" s="451"/>
      <c r="T203" s="451"/>
      <c r="U203" s="451"/>
      <c r="V203" s="451"/>
      <c r="W203" s="451"/>
    </row>
    <row r="204" spans="1:23" s="816" customFormat="1" x14ac:dyDescent="0.4">
      <c r="A204" s="451"/>
      <c r="B204" s="451"/>
      <c r="C204" s="451"/>
      <c r="D204" s="451"/>
      <c r="E204" s="451"/>
      <c r="I204" s="451"/>
      <c r="J204" s="451"/>
      <c r="K204" s="451"/>
      <c r="L204" s="451"/>
      <c r="M204" s="451"/>
      <c r="N204" s="451"/>
      <c r="O204" s="451"/>
      <c r="P204" s="451"/>
      <c r="Q204" s="451"/>
      <c r="R204" s="451"/>
      <c r="S204" s="451"/>
      <c r="T204" s="451"/>
      <c r="U204" s="451"/>
      <c r="V204" s="451"/>
      <c r="W204" s="451"/>
    </row>
    <row r="205" spans="1:23" s="816" customFormat="1" x14ac:dyDescent="0.4">
      <c r="A205" s="451"/>
      <c r="B205" s="451"/>
      <c r="C205" s="451"/>
      <c r="D205" s="451"/>
      <c r="E205" s="451"/>
      <c r="I205" s="451"/>
      <c r="J205" s="451"/>
      <c r="K205" s="451"/>
      <c r="L205" s="451"/>
      <c r="M205" s="451"/>
      <c r="N205" s="451"/>
      <c r="O205" s="451"/>
      <c r="P205" s="451"/>
      <c r="Q205" s="451"/>
      <c r="R205" s="451"/>
      <c r="S205" s="451"/>
      <c r="T205" s="451"/>
      <c r="U205" s="451"/>
      <c r="V205" s="451"/>
      <c r="W205" s="451"/>
    </row>
    <row r="206" spans="1:23" s="816" customFormat="1" x14ac:dyDescent="0.4">
      <c r="A206" s="451"/>
      <c r="B206" s="451"/>
      <c r="C206" s="451"/>
      <c r="D206" s="451"/>
      <c r="E206" s="451"/>
      <c r="I206" s="451"/>
      <c r="J206" s="451"/>
      <c r="K206" s="451"/>
      <c r="L206" s="451"/>
      <c r="M206" s="451"/>
      <c r="N206" s="451"/>
      <c r="O206" s="451"/>
      <c r="P206" s="451"/>
      <c r="Q206" s="451"/>
      <c r="R206" s="451"/>
      <c r="S206" s="451"/>
      <c r="T206" s="451"/>
      <c r="U206" s="451"/>
      <c r="V206" s="451"/>
      <c r="W206" s="451"/>
    </row>
    <row r="207" spans="1:23" s="816" customFormat="1" x14ac:dyDescent="0.4">
      <c r="A207" s="451"/>
      <c r="B207" s="451"/>
      <c r="C207" s="451"/>
      <c r="D207" s="451"/>
      <c r="E207" s="451"/>
      <c r="I207" s="451"/>
      <c r="J207" s="451"/>
      <c r="K207" s="451"/>
      <c r="L207" s="451"/>
      <c r="M207" s="451"/>
      <c r="N207" s="451"/>
      <c r="O207" s="451"/>
      <c r="P207" s="451"/>
      <c r="Q207" s="451"/>
      <c r="R207" s="451"/>
      <c r="S207" s="451"/>
      <c r="T207" s="451"/>
      <c r="U207" s="451"/>
      <c r="V207" s="451"/>
      <c r="W207" s="451"/>
    </row>
    <row r="208" spans="1:23" s="816" customFormat="1" x14ac:dyDescent="0.4">
      <c r="A208" s="451"/>
      <c r="B208" s="451"/>
      <c r="C208" s="451"/>
      <c r="D208" s="451"/>
      <c r="E208" s="451"/>
      <c r="I208" s="451"/>
      <c r="J208" s="451"/>
      <c r="K208" s="451"/>
      <c r="L208" s="451"/>
      <c r="M208" s="451"/>
      <c r="N208" s="451"/>
      <c r="O208" s="451"/>
      <c r="P208" s="451"/>
      <c r="Q208" s="451"/>
      <c r="R208" s="451"/>
      <c r="S208" s="451"/>
      <c r="T208" s="451"/>
      <c r="U208" s="451"/>
      <c r="V208" s="451"/>
      <c r="W208" s="451"/>
    </row>
    <row r="209" spans="1:23" s="816" customFormat="1" x14ac:dyDescent="0.4">
      <c r="A209" s="451"/>
      <c r="B209" s="451"/>
      <c r="C209" s="451"/>
      <c r="D209" s="451"/>
      <c r="E209" s="451"/>
      <c r="I209" s="451"/>
      <c r="J209" s="451"/>
      <c r="K209" s="451"/>
      <c r="L209" s="451"/>
      <c r="M209" s="451"/>
      <c r="N209" s="451"/>
      <c r="O209" s="451"/>
      <c r="P209" s="451"/>
      <c r="Q209" s="451"/>
      <c r="R209" s="451"/>
      <c r="S209" s="451"/>
      <c r="T209" s="451"/>
      <c r="U209" s="451"/>
      <c r="V209" s="451"/>
      <c r="W209" s="451"/>
    </row>
    <row r="210" spans="1:23" s="816" customFormat="1" x14ac:dyDescent="0.4">
      <c r="A210" s="451"/>
      <c r="B210" s="451"/>
      <c r="C210" s="451"/>
      <c r="D210" s="451"/>
      <c r="E210" s="451"/>
      <c r="I210" s="451"/>
      <c r="J210" s="451"/>
      <c r="K210" s="451"/>
      <c r="L210" s="451"/>
      <c r="M210" s="451"/>
      <c r="N210" s="451"/>
      <c r="O210" s="451"/>
      <c r="P210" s="451"/>
      <c r="Q210" s="451"/>
      <c r="R210" s="451"/>
      <c r="S210" s="451"/>
      <c r="T210" s="451"/>
      <c r="U210" s="451"/>
      <c r="V210" s="451"/>
      <c r="W210" s="451"/>
    </row>
    <row r="211" spans="1:23" s="816" customFormat="1" x14ac:dyDescent="0.4">
      <c r="A211" s="451"/>
      <c r="B211" s="451"/>
      <c r="C211" s="451"/>
      <c r="D211" s="451"/>
      <c r="E211" s="451"/>
      <c r="I211" s="451"/>
      <c r="J211" s="451"/>
      <c r="K211" s="451"/>
      <c r="L211" s="451"/>
      <c r="M211" s="451"/>
      <c r="N211" s="451"/>
      <c r="O211" s="451"/>
      <c r="P211" s="451"/>
      <c r="Q211" s="451"/>
      <c r="R211" s="451"/>
      <c r="S211" s="451"/>
      <c r="T211" s="451"/>
      <c r="U211" s="451"/>
      <c r="V211" s="451"/>
      <c r="W211" s="451"/>
    </row>
    <row r="212" spans="1:23" s="816" customFormat="1" x14ac:dyDescent="0.4">
      <c r="A212" s="451"/>
      <c r="B212" s="451"/>
      <c r="C212" s="451"/>
      <c r="D212" s="451"/>
      <c r="E212" s="451"/>
      <c r="I212" s="451"/>
      <c r="J212" s="451"/>
      <c r="K212" s="451"/>
      <c r="L212" s="451"/>
      <c r="M212" s="451"/>
      <c r="N212" s="451"/>
      <c r="O212" s="451"/>
      <c r="P212" s="451"/>
      <c r="Q212" s="451"/>
      <c r="R212" s="451"/>
      <c r="S212" s="451"/>
      <c r="T212" s="451"/>
      <c r="U212" s="451"/>
      <c r="V212" s="451"/>
      <c r="W212" s="451"/>
    </row>
    <row r="213" spans="1:23" s="816" customFormat="1" x14ac:dyDescent="0.4">
      <c r="A213" s="451"/>
      <c r="B213" s="451"/>
      <c r="C213" s="451"/>
      <c r="D213" s="451"/>
      <c r="E213" s="451"/>
      <c r="I213" s="451"/>
      <c r="J213" s="451"/>
      <c r="K213" s="451"/>
      <c r="L213" s="451"/>
      <c r="M213" s="451"/>
      <c r="N213" s="451"/>
      <c r="O213" s="451"/>
      <c r="P213" s="451"/>
      <c r="Q213" s="451"/>
      <c r="R213" s="451"/>
      <c r="S213" s="451"/>
      <c r="T213" s="451"/>
      <c r="U213" s="451"/>
      <c r="V213" s="451"/>
      <c r="W213" s="451"/>
    </row>
    <row r="214" spans="1:23" s="816" customFormat="1" x14ac:dyDescent="0.4">
      <c r="A214" s="451"/>
      <c r="B214" s="451"/>
      <c r="C214" s="451"/>
      <c r="D214" s="451"/>
      <c r="E214" s="451"/>
      <c r="I214" s="451"/>
      <c r="J214" s="451"/>
      <c r="K214" s="451"/>
      <c r="L214" s="451"/>
      <c r="M214" s="451"/>
      <c r="N214" s="451"/>
      <c r="O214" s="451"/>
      <c r="P214" s="451"/>
      <c r="Q214" s="451"/>
      <c r="R214" s="451"/>
      <c r="S214" s="451"/>
      <c r="T214" s="451"/>
      <c r="U214" s="451"/>
      <c r="V214" s="451"/>
      <c r="W214" s="451"/>
    </row>
    <row r="215" spans="1:23" s="816" customFormat="1" x14ac:dyDescent="0.4">
      <c r="A215" s="451"/>
      <c r="B215" s="451"/>
      <c r="C215" s="451"/>
      <c r="D215" s="451"/>
      <c r="E215" s="451"/>
      <c r="I215" s="451"/>
      <c r="J215" s="451"/>
      <c r="K215" s="451"/>
      <c r="L215" s="451"/>
      <c r="M215" s="451"/>
      <c r="N215" s="451"/>
      <c r="O215" s="451"/>
      <c r="P215" s="451"/>
      <c r="Q215" s="451"/>
      <c r="R215" s="451"/>
      <c r="S215" s="451"/>
      <c r="T215" s="451"/>
      <c r="U215" s="451"/>
      <c r="V215" s="451"/>
      <c r="W215" s="451"/>
    </row>
    <row r="216" spans="1:23" s="816" customFormat="1" x14ac:dyDescent="0.4">
      <c r="A216" s="451"/>
      <c r="B216" s="451"/>
      <c r="C216" s="451"/>
      <c r="D216" s="451"/>
      <c r="E216" s="451"/>
      <c r="I216" s="451"/>
      <c r="J216" s="451"/>
      <c r="K216" s="451"/>
      <c r="L216" s="451"/>
      <c r="M216" s="451"/>
      <c r="N216" s="451"/>
      <c r="O216" s="451"/>
      <c r="P216" s="451"/>
      <c r="Q216" s="451"/>
      <c r="R216" s="451"/>
      <c r="S216" s="451"/>
      <c r="T216" s="451"/>
      <c r="U216" s="451"/>
      <c r="V216" s="451"/>
      <c r="W216" s="451"/>
    </row>
    <row r="217" spans="1:23" s="816" customFormat="1" x14ac:dyDescent="0.4">
      <c r="A217" s="451"/>
      <c r="B217" s="451"/>
      <c r="C217" s="451"/>
      <c r="D217" s="451"/>
      <c r="E217" s="451"/>
      <c r="I217" s="451"/>
      <c r="J217" s="451"/>
      <c r="K217" s="451"/>
      <c r="L217" s="451"/>
      <c r="M217" s="451"/>
      <c r="N217" s="451"/>
      <c r="O217" s="451"/>
      <c r="P217" s="451"/>
      <c r="Q217" s="451"/>
      <c r="R217" s="451"/>
      <c r="S217" s="451"/>
      <c r="T217" s="451"/>
      <c r="U217" s="451"/>
      <c r="V217" s="451"/>
      <c r="W217" s="451"/>
    </row>
    <row r="218" spans="1:23" s="816" customFormat="1" x14ac:dyDescent="0.4">
      <c r="A218" s="451"/>
      <c r="B218" s="451"/>
      <c r="C218" s="451"/>
      <c r="D218" s="451"/>
      <c r="E218" s="451"/>
      <c r="I218" s="451"/>
      <c r="J218" s="451"/>
      <c r="K218" s="451"/>
      <c r="L218" s="451"/>
      <c r="M218" s="451"/>
      <c r="N218" s="451"/>
      <c r="O218" s="451"/>
      <c r="P218" s="451"/>
      <c r="Q218" s="451"/>
      <c r="R218" s="451"/>
      <c r="S218" s="451"/>
      <c r="T218" s="451"/>
      <c r="U218" s="451"/>
      <c r="V218" s="451"/>
      <c r="W218" s="451"/>
    </row>
    <row r="219" spans="1:23" s="816" customFormat="1" x14ac:dyDescent="0.4">
      <c r="A219" s="451"/>
      <c r="B219" s="451"/>
      <c r="C219" s="451"/>
      <c r="D219" s="451"/>
      <c r="E219" s="451"/>
      <c r="I219" s="451"/>
      <c r="J219" s="451"/>
      <c r="K219" s="451"/>
      <c r="L219" s="451"/>
      <c r="M219" s="451"/>
      <c r="N219" s="451"/>
      <c r="O219" s="451"/>
      <c r="P219" s="451"/>
      <c r="Q219" s="451"/>
      <c r="R219" s="451"/>
      <c r="S219" s="451"/>
      <c r="T219" s="451"/>
      <c r="U219" s="451"/>
      <c r="V219" s="451"/>
      <c r="W219" s="451"/>
    </row>
    <row r="220" spans="1:23" s="816" customFormat="1" x14ac:dyDescent="0.4">
      <c r="A220" s="451"/>
      <c r="B220" s="451"/>
      <c r="C220" s="451"/>
      <c r="D220" s="451"/>
      <c r="E220" s="451"/>
      <c r="I220" s="451"/>
      <c r="J220" s="451"/>
      <c r="K220" s="451"/>
      <c r="L220" s="451"/>
      <c r="M220" s="451"/>
      <c r="N220" s="451"/>
      <c r="O220" s="451"/>
      <c r="P220" s="451"/>
      <c r="Q220" s="451"/>
      <c r="R220" s="451"/>
      <c r="S220" s="451"/>
      <c r="T220" s="451"/>
      <c r="U220" s="451"/>
      <c r="V220" s="451"/>
      <c r="W220" s="451"/>
    </row>
    <row r="221" spans="1:23" s="816" customFormat="1" x14ac:dyDescent="0.4">
      <c r="A221" s="451"/>
      <c r="B221" s="451"/>
      <c r="C221" s="451"/>
      <c r="D221" s="451"/>
      <c r="E221" s="451"/>
      <c r="I221" s="451"/>
      <c r="J221" s="451"/>
      <c r="K221" s="451"/>
      <c r="L221" s="451"/>
      <c r="M221" s="451"/>
      <c r="N221" s="451"/>
      <c r="O221" s="451"/>
      <c r="P221" s="451"/>
      <c r="Q221" s="451"/>
      <c r="R221" s="451"/>
      <c r="S221" s="451"/>
      <c r="T221" s="451"/>
      <c r="U221" s="451"/>
      <c r="V221" s="451"/>
      <c r="W221" s="451"/>
    </row>
    <row r="222" spans="1:23" s="816" customFormat="1" x14ac:dyDescent="0.4">
      <c r="A222" s="451"/>
      <c r="B222" s="451"/>
      <c r="C222" s="451"/>
      <c r="D222" s="451"/>
      <c r="E222" s="451"/>
      <c r="I222" s="451"/>
      <c r="J222" s="451"/>
      <c r="K222" s="451"/>
      <c r="L222" s="451"/>
      <c r="M222" s="451"/>
      <c r="N222" s="451"/>
      <c r="O222" s="451"/>
      <c r="P222" s="451"/>
      <c r="Q222" s="451"/>
      <c r="R222" s="451"/>
      <c r="S222" s="451"/>
      <c r="T222" s="451"/>
      <c r="U222" s="451"/>
      <c r="V222" s="451"/>
      <c r="W222" s="451"/>
    </row>
    <row r="223" spans="1:23" s="816" customFormat="1" x14ac:dyDescent="0.4">
      <c r="A223" s="451"/>
      <c r="B223" s="451"/>
      <c r="C223" s="451"/>
      <c r="D223" s="451"/>
      <c r="E223" s="451"/>
      <c r="I223" s="451"/>
      <c r="J223" s="451"/>
      <c r="K223" s="451"/>
      <c r="L223" s="451"/>
      <c r="M223" s="451"/>
      <c r="N223" s="451"/>
      <c r="O223" s="451"/>
      <c r="P223" s="451"/>
      <c r="Q223" s="451"/>
      <c r="R223" s="451"/>
      <c r="S223" s="451"/>
      <c r="T223" s="451"/>
      <c r="U223" s="451"/>
      <c r="V223" s="451"/>
      <c r="W223" s="451"/>
    </row>
    <row r="224" spans="1:23" s="816" customFormat="1" x14ac:dyDescent="0.4">
      <c r="A224" s="451"/>
      <c r="B224" s="451"/>
      <c r="C224" s="451"/>
      <c r="D224" s="451"/>
      <c r="E224" s="451"/>
      <c r="I224" s="451"/>
      <c r="J224" s="451"/>
      <c r="K224" s="451"/>
      <c r="L224" s="451"/>
      <c r="M224" s="451"/>
      <c r="N224" s="451"/>
      <c r="O224" s="451"/>
      <c r="P224" s="451"/>
      <c r="Q224" s="451"/>
      <c r="R224" s="451"/>
      <c r="S224" s="451"/>
      <c r="T224" s="451"/>
      <c r="U224" s="451"/>
      <c r="V224" s="451"/>
      <c r="W224" s="451"/>
    </row>
    <row r="225" spans="1:23" s="816" customFormat="1" x14ac:dyDescent="0.4">
      <c r="A225" s="451"/>
      <c r="B225" s="451"/>
      <c r="C225" s="451"/>
      <c r="D225" s="451"/>
      <c r="E225" s="451"/>
      <c r="I225" s="451"/>
      <c r="J225" s="451"/>
      <c r="K225" s="451"/>
      <c r="L225" s="451"/>
      <c r="M225" s="451"/>
      <c r="N225" s="451"/>
      <c r="O225" s="451"/>
      <c r="P225" s="451"/>
      <c r="Q225" s="451"/>
      <c r="R225" s="451"/>
      <c r="S225" s="451"/>
      <c r="T225" s="451"/>
      <c r="U225" s="451"/>
      <c r="V225" s="451"/>
      <c r="W225" s="451"/>
    </row>
    <row r="226" spans="1:23" s="816" customFormat="1" x14ac:dyDescent="0.4">
      <c r="A226" s="451"/>
      <c r="B226" s="451"/>
      <c r="C226" s="451"/>
      <c r="D226" s="451"/>
      <c r="E226" s="451"/>
      <c r="I226" s="451"/>
      <c r="J226" s="451"/>
      <c r="K226" s="451"/>
      <c r="L226" s="451"/>
      <c r="M226" s="451"/>
      <c r="N226" s="451"/>
      <c r="O226" s="451"/>
      <c r="P226" s="451"/>
      <c r="Q226" s="451"/>
      <c r="R226" s="451"/>
      <c r="S226" s="451"/>
      <c r="T226" s="451"/>
      <c r="U226" s="451"/>
      <c r="V226" s="451"/>
      <c r="W226" s="451"/>
    </row>
  </sheetData>
  <mergeCells count="1">
    <mergeCell ref="M83:O8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theme="9" tint="0.39997558519241921"/>
  </sheetPr>
  <dimension ref="A1:N65"/>
  <sheetViews>
    <sheetView zoomScale="75" zoomScaleNormal="75" workbookViewId="0"/>
  </sheetViews>
  <sheetFormatPr defaultColWidth="9.109375" defaultRowHeight="12.3" x14ac:dyDescent="0.4"/>
  <cols>
    <col min="1" max="1" width="24.6640625" style="455" customWidth="1"/>
    <col min="2" max="2" width="10.44140625" style="455" customWidth="1"/>
    <col min="3" max="3" width="11" style="455" bestFit="1" customWidth="1"/>
    <col min="4" max="8" width="9.109375" style="455"/>
    <col min="9" max="9" width="10" style="455" customWidth="1"/>
    <col min="10" max="10" width="9.109375" style="455"/>
    <col min="11" max="11" width="16.109375" style="455" customWidth="1"/>
    <col min="12" max="12" width="16.33203125" style="455" customWidth="1"/>
    <col min="13" max="13" width="9.109375" style="455"/>
    <col min="14" max="16384" width="9.109375" style="451"/>
  </cols>
  <sheetData>
    <row r="1" spans="1:14" ht="14.4" x14ac:dyDescent="0.55000000000000004">
      <c r="A1" s="20" t="s">
        <v>674</v>
      </c>
    </row>
    <row r="2" spans="1:14" s="501" customFormat="1" ht="14.4" x14ac:dyDescent="0.55000000000000004">
      <c r="A2" s="20"/>
      <c r="B2" s="808"/>
      <c r="C2" s="808"/>
      <c r="D2" s="808"/>
      <c r="E2" s="808"/>
      <c r="F2" s="808"/>
      <c r="G2" s="808"/>
      <c r="H2" s="808"/>
      <c r="I2" s="808"/>
      <c r="J2" s="808"/>
      <c r="K2" s="808"/>
      <c r="L2" s="808"/>
      <c r="M2" s="808"/>
    </row>
    <row r="3" spans="1:14" s="501" customFormat="1" ht="14.4" x14ac:dyDescent="0.55000000000000004">
      <c r="A3" s="894" t="s">
        <v>680</v>
      </c>
      <c r="B3" s="808"/>
      <c r="C3" s="808"/>
      <c r="D3" s="808"/>
      <c r="E3" s="808"/>
      <c r="F3" s="808"/>
      <c r="G3" s="808"/>
      <c r="H3" s="808"/>
      <c r="I3" s="808"/>
      <c r="J3" s="808"/>
      <c r="K3" s="808"/>
      <c r="L3" s="808"/>
      <c r="M3" s="808"/>
    </row>
    <row r="4" spans="1:14" ht="14.4" x14ac:dyDescent="0.55000000000000004">
      <c r="A4" s="7"/>
      <c r="B4" s="808"/>
      <c r="C4" s="808"/>
      <c r="D4" s="808"/>
      <c r="E4" s="808"/>
      <c r="F4" s="808"/>
      <c r="G4" s="808"/>
      <c r="H4" s="808"/>
      <c r="I4" s="808"/>
      <c r="J4" s="808"/>
      <c r="K4" s="808"/>
      <c r="L4" s="808"/>
      <c r="M4" s="808"/>
      <c r="N4" s="501"/>
    </row>
    <row r="5" spans="1:14" s="908" customFormat="1" ht="27" customHeight="1" x14ac:dyDescent="0.4">
      <c r="A5" s="903"/>
      <c r="B5" s="904" t="s">
        <v>634</v>
      </c>
      <c r="C5" s="903"/>
      <c r="D5" s="905"/>
      <c r="E5" s="905"/>
      <c r="F5" s="909" t="s">
        <v>676</v>
      </c>
      <c r="G5" s="905"/>
      <c r="H5" s="905"/>
      <c r="I5" s="905"/>
      <c r="J5" s="905"/>
      <c r="K5" s="906" t="s">
        <v>675</v>
      </c>
      <c r="L5" s="906" t="s">
        <v>99</v>
      </c>
      <c r="M5" s="907"/>
    </row>
    <row r="6" spans="1:14" x14ac:dyDescent="0.4">
      <c r="A6" s="869"/>
      <c r="B6" s="869"/>
      <c r="C6" s="869"/>
      <c r="D6" s="869" t="s">
        <v>13</v>
      </c>
      <c r="E6" s="869" t="s">
        <v>656</v>
      </c>
      <c r="F6" s="869" t="s">
        <v>657</v>
      </c>
      <c r="G6" s="869" t="s">
        <v>594</v>
      </c>
      <c r="H6" s="869"/>
      <c r="I6" s="869"/>
      <c r="J6" s="869"/>
      <c r="K6" s="869"/>
      <c r="L6" s="869"/>
    </row>
    <row r="7" spans="1:14" ht="48" customHeight="1" x14ac:dyDescent="0.4">
      <c r="A7" s="870" t="s">
        <v>647</v>
      </c>
      <c r="B7" s="871">
        <v>40</v>
      </c>
      <c r="C7" s="872"/>
      <c r="D7" s="873"/>
      <c r="E7" s="873">
        <v>881.59999999999991</v>
      </c>
      <c r="F7" s="873"/>
      <c r="G7" s="873">
        <v>169.1</v>
      </c>
      <c r="H7" s="867"/>
      <c r="I7" s="867"/>
      <c r="J7" s="867"/>
      <c r="K7" s="874">
        <v>0.19181034482758622</v>
      </c>
      <c r="L7" s="873">
        <v>2.6401537551744538</v>
      </c>
    </row>
    <row r="8" spans="1:14" ht="51" customHeight="1" x14ac:dyDescent="0.4">
      <c r="A8" s="870" t="s">
        <v>640</v>
      </c>
      <c r="B8" s="871">
        <v>13</v>
      </c>
      <c r="C8" s="872"/>
      <c r="D8" s="873">
        <v>1289.8999999999999</v>
      </c>
      <c r="E8" s="873"/>
      <c r="F8" s="873"/>
      <c r="G8" s="873">
        <v>183.60000000000002</v>
      </c>
      <c r="H8" s="867"/>
      <c r="I8" s="867"/>
      <c r="J8" s="867"/>
      <c r="K8" s="874">
        <v>0.14233661524149163</v>
      </c>
      <c r="L8" s="873">
        <v>0.59477124183006536</v>
      </c>
    </row>
    <row r="9" spans="1:14" ht="47.7" customHeight="1" x14ac:dyDescent="0.4">
      <c r="A9" s="870" t="s">
        <v>641</v>
      </c>
      <c r="B9" s="871">
        <v>2</v>
      </c>
      <c r="C9" s="872"/>
      <c r="D9" s="873">
        <v>215.8</v>
      </c>
      <c r="E9" s="873">
        <v>20.7</v>
      </c>
      <c r="F9" s="873"/>
      <c r="G9" s="873">
        <v>34.299999999999997</v>
      </c>
      <c r="H9" s="867"/>
      <c r="I9" s="867"/>
      <c r="J9" s="867"/>
      <c r="K9" s="874">
        <v>0.14503171247357294</v>
      </c>
      <c r="L9" s="873">
        <v>0.43148688046647238</v>
      </c>
    </row>
    <row r="10" spans="1:14" ht="47.7" customHeight="1" x14ac:dyDescent="0.4">
      <c r="A10" s="870" t="s">
        <v>653</v>
      </c>
      <c r="B10" s="871">
        <v>10</v>
      </c>
      <c r="C10" s="872"/>
      <c r="D10" s="873"/>
      <c r="E10" s="873"/>
      <c r="F10" s="873">
        <v>2413.6</v>
      </c>
      <c r="G10" s="873">
        <v>91</v>
      </c>
      <c r="H10" s="867"/>
      <c r="I10" s="867"/>
      <c r="J10" s="867"/>
      <c r="K10" s="874">
        <v>3.7703016241299306E-2</v>
      </c>
      <c r="L10" s="873">
        <v>0.91978021978021984</v>
      </c>
    </row>
    <row r="11" spans="1:14" ht="44.7" customHeight="1" x14ac:dyDescent="0.4">
      <c r="A11" s="870" t="s">
        <v>644</v>
      </c>
      <c r="B11" s="871">
        <v>6</v>
      </c>
      <c r="C11" s="872"/>
      <c r="D11" s="867">
        <v>535.29999999999995</v>
      </c>
      <c r="E11" s="873">
        <v>211.5</v>
      </c>
      <c r="F11" s="873"/>
      <c r="G11" s="873">
        <v>0</v>
      </c>
      <c r="H11" s="867"/>
      <c r="I11" s="867"/>
      <c r="J11" s="867"/>
      <c r="K11" s="874" t="s">
        <v>98</v>
      </c>
      <c r="L11" s="873" t="s">
        <v>98</v>
      </c>
    </row>
    <row r="12" spans="1:14" s="501" customFormat="1" ht="19.95" customHeight="1" x14ac:dyDescent="0.45">
      <c r="A12" s="810" t="s">
        <v>926</v>
      </c>
      <c r="B12" s="808"/>
      <c r="C12" s="808"/>
      <c r="D12" s="808"/>
      <c r="E12" s="808"/>
      <c r="F12" s="808"/>
      <c r="G12" s="808"/>
      <c r="H12" s="808"/>
      <c r="I12" s="808"/>
      <c r="J12" s="808"/>
      <c r="K12" s="808"/>
      <c r="L12" s="808"/>
      <c r="M12" s="808"/>
    </row>
    <row r="13" spans="1:14" s="501" customFormat="1" ht="12" customHeight="1" x14ac:dyDescent="0.45">
      <c r="A13" s="810" t="s">
        <v>925</v>
      </c>
      <c r="B13" s="808"/>
      <c r="C13" s="808"/>
      <c r="D13" s="808"/>
      <c r="E13" s="808"/>
      <c r="F13" s="808"/>
      <c r="G13" s="808"/>
      <c r="H13" s="808"/>
      <c r="I13" s="808"/>
      <c r="J13" s="808"/>
      <c r="K13" s="808"/>
      <c r="L13" s="808"/>
      <c r="M13" s="808"/>
    </row>
    <row r="14" spans="1:14" s="501" customFormat="1" ht="12.6" x14ac:dyDescent="0.45">
      <c r="A14" s="101" t="s">
        <v>851</v>
      </c>
      <c r="B14" s="808"/>
      <c r="C14" s="808"/>
      <c r="D14" s="808"/>
      <c r="E14" s="808"/>
      <c r="F14" s="808"/>
      <c r="G14" s="808"/>
      <c r="H14" s="808"/>
      <c r="I14" s="808"/>
      <c r="J14" s="808"/>
      <c r="K14" s="808"/>
      <c r="L14" s="808"/>
      <c r="M14" s="808"/>
    </row>
    <row r="17" spans="1:13" s="501" customFormat="1" ht="14.4" x14ac:dyDescent="0.55000000000000004">
      <c r="A17" s="894" t="s">
        <v>681</v>
      </c>
      <c r="B17" s="808"/>
      <c r="C17" s="808"/>
      <c r="D17" s="808"/>
      <c r="E17" s="808"/>
      <c r="F17" s="808"/>
      <c r="G17" s="808"/>
      <c r="H17" s="808"/>
      <c r="I17" s="808"/>
      <c r="J17" s="808"/>
      <c r="K17" s="808"/>
      <c r="L17" s="808"/>
      <c r="M17" s="808"/>
    </row>
    <row r="18" spans="1:13" x14ac:dyDescent="0.4">
      <c r="A18" s="867"/>
      <c r="B18" s="901" t="s">
        <v>634</v>
      </c>
      <c r="C18" s="867"/>
      <c r="D18" s="451"/>
      <c r="E18" s="902"/>
      <c r="F18" s="910" t="s">
        <v>676</v>
      </c>
      <c r="G18" s="902"/>
      <c r="H18" s="902"/>
      <c r="I18" s="902"/>
      <c r="J18" s="902"/>
      <c r="K18" s="868" t="s">
        <v>675</v>
      </c>
      <c r="L18" s="868" t="s">
        <v>99</v>
      </c>
      <c r="M18" s="451"/>
    </row>
    <row r="19" spans="1:13" ht="24" customHeight="1" x14ac:dyDescent="0.4">
      <c r="A19" s="869"/>
      <c r="B19" s="869"/>
      <c r="C19" s="869"/>
      <c r="D19" s="869" t="s">
        <v>13</v>
      </c>
      <c r="E19" s="869" t="s">
        <v>656</v>
      </c>
      <c r="F19" s="869" t="s">
        <v>657</v>
      </c>
      <c r="G19" s="869" t="s">
        <v>594</v>
      </c>
      <c r="H19" s="869"/>
      <c r="I19" s="869"/>
      <c r="J19" s="869"/>
      <c r="K19" s="869"/>
      <c r="L19" s="869"/>
      <c r="M19" s="451"/>
    </row>
    <row r="20" spans="1:13" ht="40.200000000000003" customHeight="1" x14ac:dyDescent="0.4">
      <c r="A20" s="870" t="s">
        <v>647</v>
      </c>
      <c r="B20" s="871">
        <v>14</v>
      </c>
      <c r="C20" s="872"/>
      <c r="D20" s="873">
        <v>0</v>
      </c>
      <c r="E20" s="871">
        <v>317.7</v>
      </c>
      <c r="F20" s="873"/>
      <c r="G20" s="871">
        <v>45.900000000000006</v>
      </c>
      <c r="H20" s="867"/>
      <c r="I20" s="867"/>
      <c r="J20" s="867"/>
      <c r="K20" s="874">
        <v>0.14447592067988671</v>
      </c>
      <c r="L20" s="873">
        <v>2.6252723311546835</v>
      </c>
      <c r="M20" s="451"/>
    </row>
    <row r="21" spans="1:13" ht="40.200000000000003" customHeight="1" x14ac:dyDescent="0.4">
      <c r="A21" s="870" t="s">
        <v>641</v>
      </c>
      <c r="B21" s="871">
        <v>1</v>
      </c>
      <c r="C21" s="872"/>
      <c r="D21" s="871">
        <v>5.8</v>
      </c>
      <c r="E21" s="871">
        <v>0.7</v>
      </c>
      <c r="F21" s="873"/>
      <c r="G21" s="871">
        <v>1.3</v>
      </c>
      <c r="H21" s="867"/>
      <c r="I21" s="867"/>
      <c r="J21" s="867"/>
      <c r="K21" s="874">
        <v>0.2</v>
      </c>
      <c r="L21" s="873">
        <v>1</v>
      </c>
      <c r="M21" s="451"/>
    </row>
    <row r="22" spans="1:13" s="875" customFormat="1" ht="12.6" x14ac:dyDescent="0.45">
      <c r="A22" s="810" t="s">
        <v>679</v>
      </c>
      <c r="B22" s="869"/>
      <c r="C22" s="869"/>
      <c r="D22" s="869"/>
      <c r="E22" s="869"/>
      <c r="F22" s="869"/>
      <c r="G22" s="869"/>
      <c r="H22" s="869"/>
      <c r="I22" s="869"/>
      <c r="J22" s="869"/>
      <c r="K22" s="869"/>
      <c r="L22" s="869"/>
      <c r="M22" s="869"/>
    </row>
    <row r="23" spans="1:13" ht="12.6" x14ac:dyDescent="0.45">
      <c r="A23" s="101" t="s">
        <v>851</v>
      </c>
    </row>
    <row r="25" spans="1:13" x14ac:dyDescent="0.4">
      <c r="A25" s="455" t="s">
        <v>669</v>
      </c>
      <c r="B25" s="451"/>
      <c r="C25" s="451"/>
      <c r="D25" s="451"/>
      <c r="E25" s="816"/>
      <c r="F25" s="816"/>
      <c r="G25" s="816"/>
      <c r="H25" s="816"/>
      <c r="I25" s="451"/>
      <c r="J25" s="451"/>
      <c r="K25" s="451"/>
    </row>
    <row r="26" spans="1:13" ht="36.9" x14ac:dyDescent="0.4">
      <c r="A26" s="837" t="s">
        <v>102</v>
      </c>
      <c r="B26" s="838" t="s">
        <v>634</v>
      </c>
      <c r="C26" s="838" t="s">
        <v>635</v>
      </c>
      <c r="D26" s="838" t="s">
        <v>636</v>
      </c>
      <c r="E26" s="838" t="s">
        <v>637</v>
      </c>
      <c r="F26" s="838" t="s">
        <v>638</v>
      </c>
      <c r="G26" s="838" t="s">
        <v>142</v>
      </c>
      <c r="H26" s="838" t="s">
        <v>639</v>
      </c>
      <c r="I26" s="838" t="s">
        <v>678</v>
      </c>
      <c r="J26" s="839" t="s">
        <v>99</v>
      </c>
      <c r="K26" s="836"/>
    </row>
    <row r="27" spans="1:13" ht="15" customHeight="1" x14ac:dyDescent="0.4">
      <c r="A27" s="911" t="s">
        <v>640</v>
      </c>
      <c r="B27" s="912">
        <v>13</v>
      </c>
      <c r="C27" s="913">
        <v>1289.8999999999999</v>
      </c>
      <c r="D27" s="913">
        <v>0</v>
      </c>
      <c r="E27" s="913">
        <v>0</v>
      </c>
      <c r="F27" s="913">
        <v>1289.8999999999999</v>
      </c>
      <c r="G27" s="913">
        <v>183.60000000000002</v>
      </c>
      <c r="H27" s="913">
        <v>109.20000000000002</v>
      </c>
      <c r="I27" s="914">
        <v>0.14233661524149163</v>
      </c>
      <c r="J27" s="915">
        <v>0.59477124183006536</v>
      </c>
      <c r="K27" s="451"/>
    </row>
    <row r="28" spans="1:13" ht="15" customHeight="1" x14ac:dyDescent="0.4">
      <c r="A28" s="916" t="s">
        <v>641</v>
      </c>
      <c r="B28" s="917">
        <v>2</v>
      </c>
      <c r="C28" s="918">
        <v>215.8</v>
      </c>
      <c r="D28" s="918">
        <v>20.7</v>
      </c>
      <c r="E28" s="918">
        <v>0</v>
      </c>
      <c r="F28" s="918">
        <v>236.5</v>
      </c>
      <c r="G28" s="918">
        <v>34.299999999999997</v>
      </c>
      <c r="H28" s="918">
        <v>14.8</v>
      </c>
      <c r="I28" s="919">
        <v>0.14503171247357294</v>
      </c>
      <c r="J28" s="920">
        <v>0.43148688046647238</v>
      </c>
      <c r="K28" s="451"/>
    </row>
    <row r="29" spans="1:13" ht="15" customHeight="1" x14ac:dyDescent="0.4">
      <c r="A29" s="843" t="s">
        <v>642</v>
      </c>
      <c r="B29" s="844">
        <v>1</v>
      </c>
      <c r="C29" s="845">
        <v>4.5000000000000009</v>
      </c>
      <c r="D29" s="845">
        <v>12</v>
      </c>
      <c r="E29" s="845">
        <v>0</v>
      </c>
      <c r="F29" s="845">
        <v>16.5</v>
      </c>
      <c r="G29" s="845">
        <v>1.2</v>
      </c>
      <c r="H29" s="845">
        <v>1</v>
      </c>
      <c r="I29" s="184">
        <v>7.2727272727272724E-2</v>
      </c>
      <c r="J29" s="846">
        <v>0.83333333333333337</v>
      </c>
      <c r="K29" s="451"/>
    </row>
    <row r="30" spans="1:13" ht="15" customHeight="1" x14ac:dyDescent="0.4">
      <c r="A30" s="843" t="s">
        <v>643</v>
      </c>
      <c r="B30" s="844">
        <v>1</v>
      </c>
      <c r="C30" s="1393">
        <v>0.1</v>
      </c>
      <c r="D30" s="1393">
        <v>0.1</v>
      </c>
      <c r="E30" s="845">
        <v>1</v>
      </c>
      <c r="F30" s="845">
        <v>1.2</v>
      </c>
      <c r="G30" s="845">
        <v>0.3</v>
      </c>
      <c r="H30" s="845">
        <v>0.5</v>
      </c>
      <c r="I30" s="184">
        <v>0.25</v>
      </c>
      <c r="J30" s="846">
        <v>1.6666666666666667</v>
      </c>
      <c r="K30" s="451"/>
    </row>
    <row r="31" spans="1:13" ht="15" customHeight="1" x14ac:dyDescent="0.4">
      <c r="A31" s="916" t="s">
        <v>644</v>
      </c>
      <c r="B31" s="917">
        <v>6</v>
      </c>
      <c r="C31" s="918">
        <v>535.29999999999995</v>
      </c>
      <c r="D31" s="918">
        <v>211.5</v>
      </c>
      <c r="E31" s="918">
        <v>0</v>
      </c>
      <c r="F31" s="918">
        <v>746.8</v>
      </c>
      <c r="G31" s="918">
        <v>0</v>
      </c>
      <c r="H31" s="918">
        <v>0</v>
      </c>
      <c r="I31" s="919">
        <v>0</v>
      </c>
      <c r="J31" s="920" t="s">
        <v>98</v>
      </c>
      <c r="K31" s="451"/>
    </row>
    <row r="32" spans="1:13" ht="15" customHeight="1" x14ac:dyDescent="0.4">
      <c r="A32" s="843" t="s">
        <v>645</v>
      </c>
      <c r="B32" s="844">
        <v>3</v>
      </c>
      <c r="C32" s="845">
        <v>5.8000000000000007</v>
      </c>
      <c r="D32" s="845">
        <v>2.1</v>
      </c>
      <c r="E32" s="845">
        <v>98</v>
      </c>
      <c r="F32" s="845">
        <v>105.9</v>
      </c>
      <c r="G32" s="845">
        <v>0</v>
      </c>
      <c r="H32" s="845">
        <v>0</v>
      </c>
      <c r="I32" s="184">
        <v>0</v>
      </c>
      <c r="J32" s="846" t="s">
        <v>98</v>
      </c>
      <c r="K32" s="451"/>
    </row>
    <row r="33" spans="1:11" ht="15" customHeight="1" x14ac:dyDescent="0.4">
      <c r="A33" s="843" t="s">
        <v>646</v>
      </c>
      <c r="B33" s="844">
        <v>8</v>
      </c>
      <c r="C33" s="845">
        <v>26.799999999999997</v>
      </c>
      <c r="D33" s="845">
        <v>79</v>
      </c>
      <c r="E33" s="845">
        <v>0</v>
      </c>
      <c r="F33" s="845">
        <v>105.8</v>
      </c>
      <c r="G33" s="845">
        <v>0</v>
      </c>
      <c r="H33" s="845">
        <v>0</v>
      </c>
      <c r="I33" s="184">
        <v>0</v>
      </c>
      <c r="J33" s="846" t="s">
        <v>98</v>
      </c>
      <c r="K33" s="451"/>
    </row>
    <row r="34" spans="1:11" ht="15" customHeight="1" x14ac:dyDescent="0.4">
      <c r="A34" s="916" t="s">
        <v>647</v>
      </c>
      <c r="B34" s="917">
        <v>40</v>
      </c>
      <c r="C34" s="918">
        <v>881.59999999999991</v>
      </c>
      <c r="D34" s="918">
        <v>0</v>
      </c>
      <c r="E34" s="918">
        <v>0</v>
      </c>
      <c r="F34" s="918">
        <v>881.59999999999991</v>
      </c>
      <c r="G34" s="918">
        <v>169.1</v>
      </c>
      <c r="H34" s="918">
        <v>446.4500000000001</v>
      </c>
      <c r="I34" s="919">
        <v>0.19181034482758622</v>
      </c>
      <c r="J34" s="920">
        <v>2.6401537551744538</v>
      </c>
      <c r="K34" s="451"/>
    </row>
    <row r="35" spans="1:11" ht="15" customHeight="1" x14ac:dyDescent="0.4">
      <c r="A35" s="843" t="s">
        <v>648</v>
      </c>
      <c r="B35" s="844">
        <v>26</v>
      </c>
      <c r="C35" s="845">
        <v>77</v>
      </c>
      <c r="D35" s="845">
        <v>6875.5000000000009</v>
      </c>
      <c r="E35" s="845">
        <v>0</v>
      </c>
      <c r="F35" s="845">
        <v>6952.5000000000009</v>
      </c>
      <c r="G35" s="845">
        <v>0</v>
      </c>
      <c r="H35" s="845">
        <v>0</v>
      </c>
      <c r="I35" s="184">
        <v>0</v>
      </c>
      <c r="J35" s="846" t="s">
        <v>98</v>
      </c>
      <c r="K35" s="451"/>
    </row>
    <row r="36" spans="1:11" ht="15" customHeight="1" x14ac:dyDescent="0.4">
      <c r="A36" s="827" t="s">
        <v>649</v>
      </c>
      <c r="B36" s="844">
        <v>3</v>
      </c>
      <c r="C36" s="845">
        <v>9.1999999999999993</v>
      </c>
      <c r="D36" s="845">
        <v>10.4</v>
      </c>
      <c r="E36" s="845">
        <v>0</v>
      </c>
      <c r="F36" s="845">
        <v>19.600000000000001</v>
      </c>
      <c r="G36" s="845">
        <v>4.8</v>
      </c>
      <c r="H36" s="845">
        <v>9</v>
      </c>
      <c r="I36" s="184">
        <v>0.24489795918367344</v>
      </c>
      <c r="J36" s="846">
        <v>1.875</v>
      </c>
      <c r="K36" s="451"/>
    </row>
    <row r="37" spans="1:11" ht="15" customHeight="1" x14ac:dyDescent="0.4">
      <c r="A37" s="843" t="s">
        <v>650</v>
      </c>
      <c r="B37" s="844">
        <v>3</v>
      </c>
      <c r="C37" s="845">
        <v>4.3</v>
      </c>
      <c r="D37" s="845">
        <v>14.7</v>
      </c>
      <c r="E37" s="845">
        <v>0</v>
      </c>
      <c r="F37" s="845">
        <v>19</v>
      </c>
      <c r="G37" s="845">
        <v>0</v>
      </c>
      <c r="H37" s="845">
        <v>0</v>
      </c>
      <c r="I37" s="184">
        <v>0</v>
      </c>
      <c r="J37" s="846" t="s">
        <v>98</v>
      </c>
      <c r="K37" s="451"/>
    </row>
    <row r="38" spans="1:11" ht="15" customHeight="1" x14ac:dyDescent="0.4">
      <c r="A38" s="847" t="s">
        <v>651</v>
      </c>
      <c r="B38" s="844">
        <v>2</v>
      </c>
      <c r="C38" s="845">
        <v>17.899999999999999</v>
      </c>
      <c r="D38" s="845">
        <v>85</v>
      </c>
      <c r="E38" s="845">
        <v>0</v>
      </c>
      <c r="F38" s="845">
        <v>102.9</v>
      </c>
      <c r="G38" s="845">
        <v>0</v>
      </c>
      <c r="H38" s="845">
        <v>0</v>
      </c>
      <c r="I38" s="184">
        <v>0</v>
      </c>
      <c r="J38" s="846" t="s">
        <v>98</v>
      </c>
      <c r="K38" s="451"/>
    </row>
    <row r="39" spans="1:11" ht="15" customHeight="1" x14ac:dyDescent="0.4">
      <c r="A39" s="847" t="s">
        <v>965</v>
      </c>
      <c r="B39" s="844">
        <v>1</v>
      </c>
      <c r="C39" s="845">
        <v>22</v>
      </c>
      <c r="D39" s="845">
        <v>47.2</v>
      </c>
      <c r="E39" s="845">
        <v>2</v>
      </c>
      <c r="F39" s="845">
        <v>71.2</v>
      </c>
      <c r="G39" s="845">
        <v>0</v>
      </c>
      <c r="H39" s="845">
        <v>0</v>
      </c>
      <c r="I39" s="184">
        <v>0</v>
      </c>
      <c r="J39" s="846" t="s">
        <v>98</v>
      </c>
      <c r="K39" s="451"/>
    </row>
    <row r="40" spans="1:11" ht="15" customHeight="1" x14ac:dyDescent="0.4">
      <c r="A40" s="847" t="s">
        <v>652</v>
      </c>
      <c r="B40" s="844">
        <v>2</v>
      </c>
      <c r="C40" s="845">
        <v>390</v>
      </c>
      <c r="D40" s="845">
        <v>0</v>
      </c>
      <c r="E40" s="845">
        <v>0</v>
      </c>
      <c r="F40" s="845">
        <v>390</v>
      </c>
      <c r="G40" s="845">
        <v>390</v>
      </c>
      <c r="H40" s="845">
        <v>2780</v>
      </c>
      <c r="I40" s="184">
        <v>1</v>
      </c>
      <c r="J40" s="846">
        <v>7.1282051282051286</v>
      </c>
      <c r="K40" s="451"/>
    </row>
    <row r="41" spans="1:11" ht="15" customHeight="1" x14ac:dyDescent="0.4">
      <c r="A41" s="921" t="s">
        <v>653</v>
      </c>
      <c r="B41" s="917">
        <v>10</v>
      </c>
      <c r="C41" s="918">
        <v>2413.6</v>
      </c>
      <c r="D41" s="918">
        <v>0</v>
      </c>
      <c r="E41" s="918">
        <v>0</v>
      </c>
      <c r="F41" s="918">
        <v>2413.6</v>
      </c>
      <c r="G41" s="918">
        <v>91</v>
      </c>
      <c r="H41" s="918">
        <v>83.7</v>
      </c>
      <c r="I41" s="919">
        <v>3.7703016241299306E-2</v>
      </c>
      <c r="J41" s="920">
        <v>0.91978021978021984</v>
      </c>
      <c r="K41" s="1368"/>
    </row>
    <row r="42" spans="1:11" ht="15" customHeight="1" x14ac:dyDescent="0.4">
      <c r="A42" s="848" t="s">
        <v>654</v>
      </c>
      <c r="B42" s="849">
        <v>4</v>
      </c>
      <c r="C42" s="850">
        <v>71.150000000000006</v>
      </c>
      <c r="D42" s="850">
        <v>0</v>
      </c>
      <c r="E42" s="850">
        <v>0</v>
      </c>
      <c r="F42" s="850">
        <v>71.150000000000006</v>
      </c>
      <c r="G42" s="850">
        <v>12</v>
      </c>
      <c r="H42" s="850">
        <v>11</v>
      </c>
      <c r="I42" s="851">
        <v>0.16865776528460996</v>
      </c>
      <c r="J42" s="852">
        <v>0.91666666666666663</v>
      </c>
      <c r="K42" s="853"/>
    </row>
    <row r="43" spans="1:11" x14ac:dyDescent="0.4">
      <c r="A43" s="513"/>
      <c r="B43" s="854"/>
      <c r="C43" s="854"/>
      <c r="D43" s="854"/>
      <c r="E43" s="854"/>
      <c r="F43" s="855"/>
      <c r="G43" s="855"/>
      <c r="H43" s="856"/>
      <c r="I43" s="856"/>
      <c r="J43" s="857"/>
      <c r="K43" s="853"/>
    </row>
    <row r="44" spans="1:11" ht="36.9" x14ac:dyDescent="0.4">
      <c r="A44" s="837" t="s">
        <v>677</v>
      </c>
      <c r="B44" s="838" t="s">
        <v>634</v>
      </c>
      <c r="C44" s="838" t="s">
        <v>635</v>
      </c>
      <c r="D44" s="838" t="s">
        <v>636</v>
      </c>
      <c r="E44" s="838" t="s">
        <v>637</v>
      </c>
      <c r="F44" s="838" t="s">
        <v>638</v>
      </c>
      <c r="G44" s="838" t="s">
        <v>142</v>
      </c>
      <c r="H44" s="838" t="s">
        <v>639</v>
      </c>
      <c r="I44" s="838" t="s">
        <v>678</v>
      </c>
      <c r="J44" s="839" t="s">
        <v>99</v>
      </c>
      <c r="K44" s="853"/>
    </row>
    <row r="45" spans="1:11" ht="15" customHeight="1" x14ac:dyDescent="0.4">
      <c r="A45" s="840" t="s">
        <v>640</v>
      </c>
      <c r="B45" s="1369">
        <v>0</v>
      </c>
      <c r="C45" s="841">
        <v>0</v>
      </c>
      <c r="D45" s="841">
        <v>0</v>
      </c>
      <c r="E45" s="841">
        <v>0</v>
      </c>
      <c r="F45" s="841">
        <v>0</v>
      </c>
      <c r="G45" s="841">
        <v>0</v>
      </c>
      <c r="H45" s="841">
        <v>0</v>
      </c>
      <c r="I45" s="182" t="s">
        <v>98</v>
      </c>
      <c r="J45" s="842" t="s">
        <v>98</v>
      </c>
      <c r="K45" s="853"/>
    </row>
    <row r="46" spans="1:11" ht="15" customHeight="1" x14ac:dyDescent="0.4">
      <c r="A46" s="916" t="s">
        <v>641</v>
      </c>
      <c r="B46" s="917">
        <v>1</v>
      </c>
      <c r="C46" s="918">
        <v>5.8</v>
      </c>
      <c r="D46" s="918">
        <v>0.7</v>
      </c>
      <c r="E46" s="918">
        <v>0</v>
      </c>
      <c r="F46" s="918">
        <v>6.5</v>
      </c>
      <c r="G46" s="918">
        <v>1.3</v>
      </c>
      <c r="H46" s="918">
        <v>1.3</v>
      </c>
      <c r="I46" s="919">
        <v>0.2</v>
      </c>
      <c r="J46" s="920">
        <v>1</v>
      </c>
      <c r="K46" s="853"/>
    </row>
    <row r="47" spans="1:11" ht="15" customHeight="1" x14ac:dyDescent="0.4">
      <c r="A47" s="843" t="s">
        <v>642</v>
      </c>
      <c r="B47" s="844">
        <v>0</v>
      </c>
      <c r="C47" s="845">
        <v>0</v>
      </c>
      <c r="D47" s="845">
        <v>0</v>
      </c>
      <c r="E47" s="845">
        <v>0</v>
      </c>
      <c r="F47" s="845">
        <v>0</v>
      </c>
      <c r="G47" s="845">
        <v>0</v>
      </c>
      <c r="H47" s="845">
        <v>0</v>
      </c>
      <c r="I47" s="184" t="s">
        <v>98</v>
      </c>
      <c r="J47" s="846" t="s">
        <v>98</v>
      </c>
      <c r="K47" s="853"/>
    </row>
    <row r="48" spans="1:11" ht="15" customHeight="1" x14ac:dyDescent="0.4">
      <c r="A48" s="843" t="s">
        <v>643</v>
      </c>
      <c r="B48" s="844">
        <v>0</v>
      </c>
      <c r="C48" s="845">
        <v>0</v>
      </c>
      <c r="D48" s="845">
        <v>0</v>
      </c>
      <c r="E48" s="845">
        <v>0</v>
      </c>
      <c r="F48" s="845">
        <v>0</v>
      </c>
      <c r="G48" s="845">
        <v>0</v>
      </c>
      <c r="H48" s="845">
        <v>0</v>
      </c>
      <c r="I48" s="184" t="s">
        <v>98</v>
      </c>
      <c r="J48" s="846" t="s">
        <v>98</v>
      </c>
      <c r="K48" s="853"/>
    </row>
    <row r="49" spans="1:11" ht="15" customHeight="1" x14ac:dyDescent="0.4">
      <c r="A49" s="843" t="s">
        <v>644</v>
      </c>
      <c r="B49" s="844">
        <v>0</v>
      </c>
      <c r="C49" s="845">
        <v>0</v>
      </c>
      <c r="D49" s="845">
        <v>0</v>
      </c>
      <c r="E49" s="845">
        <v>0</v>
      </c>
      <c r="F49" s="845">
        <v>0</v>
      </c>
      <c r="G49" s="845">
        <v>0</v>
      </c>
      <c r="H49" s="845">
        <v>0</v>
      </c>
      <c r="I49" s="184" t="s">
        <v>98</v>
      </c>
      <c r="J49" s="846" t="s">
        <v>98</v>
      </c>
      <c r="K49" s="853"/>
    </row>
    <row r="50" spans="1:11" ht="15" customHeight="1" x14ac:dyDescent="0.4">
      <c r="A50" s="843" t="s">
        <v>645</v>
      </c>
      <c r="B50" s="844">
        <v>0</v>
      </c>
      <c r="C50" s="845">
        <v>0</v>
      </c>
      <c r="D50" s="845">
        <v>0</v>
      </c>
      <c r="E50" s="845">
        <v>0</v>
      </c>
      <c r="F50" s="845">
        <v>0</v>
      </c>
      <c r="G50" s="845">
        <v>0</v>
      </c>
      <c r="H50" s="845">
        <v>0</v>
      </c>
      <c r="I50" s="184" t="s">
        <v>98</v>
      </c>
      <c r="J50" s="846" t="s">
        <v>98</v>
      </c>
      <c r="K50" s="853"/>
    </row>
    <row r="51" spans="1:11" ht="15" customHeight="1" x14ac:dyDescent="0.4">
      <c r="A51" s="843" t="s">
        <v>646</v>
      </c>
      <c r="B51" s="844">
        <v>0</v>
      </c>
      <c r="C51" s="845">
        <v>0</v>
      </c>
      <c r="D51" s="845">
        <v>0</v>
      </c>
      <c r="E51" s="845">
        <v>0</v>
      </c>
      <c r="F51" s="845">
        <v>0</v>
      </c>
      <c r="G51" s="845">
        <v>0</v>
      </c>
      <c r="H51" s="845">
        <v>0</v>
      </c>
      <c r="I51" s="184" t="s">
        <v>98</v>
      </c>
      <c r="J51" s="846" t="s">
        <v>98</v>
      </c>
      <c r="K51" s="853"/>
    </row>
    <row r="52" spans="1:11" ht="15" customHeight="1" x14ac:dyDescent="0.4">
      <c r="A52" s="916" t="s">
        <v>647</v>
      </c>
      <c r="B52" s="917">
        <v>14</v>
      </c>
      <c r="C52" s="918">
        <v>317.7</v>
      </c>
      <c r="D52" s="918">
        <v>0</v>
      </c>
      <c r="E52" s="918">
        <v>0</v>
      </c>
      <c r="F52" s="918">
        <v>317.7</v>
      </c>
      <c r="G52" s="918">
        <v>45.900000000000006</v>
      </c>
      <c r="H52" s="918">
        <v>120.49999999999999</v>
      </c>
      <c r="I52" s="919">
        <v>0.14447592067988671</v>
      </c>
      <c r="J52" s="920">
        <v>2.6252723311546835</v>
      </c>
      <c r="K52" s="853"/>
    </row>
    <row r="53" spans="1:11" ht="15" customHeight="1" x14ac:dyDescent="0.4">
      <c r="A53" s="843" t="s">
        <v>648</v>
      </c>
      <c r="B53" s="844">
        <v>0</v>
      </c>
      <c r="C53" s="845">
        <v>0</v>
      </c>
      <c r="D53" s="845">
        <v>0</v>
      </c>
      <c r="E53" s="845">
        <v>0</v>
      </c>
      <c r="F53" s="845">
        <v>0</v>
      </c>
      <c r="G53" s="845">
        <v>0</v>
      </c>
      <c r="H53" s="845">
        <v>0</v>
      </c>
      <c r="I53" s="184" t="s">
        <v>98</v>
      </c>
      <c r="J53" s="846" t="s">
        <v>98</v>
      </c>
      <c r="K53" s="853"/>
    </row>
    <row r="54" spans="1:11" ht="15" customHeight="1" x14ac:dyDescent="0.4">
      <c r="A54" s="827" t="s">
        <v>649</v>
      </c>
      <c r="B54" s="844">
        <v>0</v>
      </c>
      <c r="C54" s="845">
        <v>0</v>
      </c>
      <c r="D54" s="845">
        <v>0</v>
      </c>
      <c r="E54" s="845">
        <v>0</v>
      </c>
      <c r="F54" s="845">
        <v>0</v>
      </c>
      <c r="G54" s="845">
        <v>0</v>
      </c>
      <c r="H54" s="845">
        <v>0</v>
      </c>
      <c r="I54" s="184" t="s">
        <v>98</v>
      </c>
      <c r="J54" s="846" t="s">
        <v>98</v>
      </c>
      <c r="K54" s="853"/>
    </row>
    <row r="55" spans="1:11" ht="15" customHeight="1" x14ac:dyDescent="0.4">
      <c r="A55" s="843" t="s">
        <v>650</v>
      </c>
      <c r="B55" s="844">
        <v>0</v>
      </c>
      <c r="C55" s="845">
        <v>0</v>
      </c>
      <c r="D55" s="845">
        <v>0</v>
      </c>
      <c r="E55" s="845">
        <v>0</v>
      </c>
      <c r="F55" s="845">
        <v>0</v>
      </c>
      <c r="G55" s="845">
        <v>0</v>
      </c>
      <c r="H55" s="845">
        <v>0</v>
      </c>
      <c r="I55" s="184" t="s">
        <v>98</v>
      </c>
      <c r="J55" s="846" t="s">
        <v>98</v>
      </c>
      <c r="K55" s="853"/>
    </row>
    <row r="56" spans="1:11" ht="15" customHeight="1" x14ac:dyDescent="0.4">
      <c r="A56" s="847" t="s">
        <v>651</v>
      </c>
      <c r="B56" s="844">
        <v>1</v>
      </c>
      <c r="C56" s="845">
        <v>7.3</v>
      </c>
      <c r="D56" s="845">
        <v>37</v>
      </c>
      <c r="E56" s="845">
        <v>0</v>
      </c>
      <c r="F56" s="845">
        <v>44.3</v>
      </c>
      <c r="G56" s="845">
        <v>0</v>
      </c>
      <c r="H56" s="845">
        <v>0</v>
      </c>
      <c r="I56" s="184">
        <v>0</v>
      </c>
      <c r="J56" s="846" t="s">
        <v>98</v>
      </c>
      <c r="K56" s="853"/>
    </row>
    <row r="57" spans="1:11" ht="15" customHeight="1" x14ac:dyDescent="0.4">
      <c r="A57" s="847" t="s">
        <v>965</v>
      </c>
      <c r="B57" s="844">
        <v>0</v>
      </c>
      <c r="C57" s="845">
        <v>0</v>
      </c>
      <c r="D57" s="845">
        <v>0</v>
      </c>
      <c r="E57" s="845">
        <v>0</v>
      </c>
      <c r="F57" s="845">
        <v>0</v>
      </c>
      <c r="G57" s="845">
        <v>0</v>
      </c>
      <c r="H57" s="845">
        <v>0</v>
      </c>
      <c r="I57" s="184" t="s">
        <v>98</v>
      </c>
      <c r="J57" s="846" t="s">
        <v>98</v>
      </c>
      <c r="K57" s="853"/>
    </row>
    <row r="58" spans="1:11" ht="15" customHeight="1" x14ac:dyDescent="0.4">
      <c r="A58" s="847" t="s">
        <v>652</v>
      </c>
      <c r="B58" s="844">
        <v>0</v>
      </c>
      <c r="C58" s="845">
        <v>0</v>
      </c>
      <c r="D58" s="845">
        <v>0</v>
      </c>
      <c r="E58" s="845">
        <v>0</v>
      </c>
      <c r="F58" s="845">
        <v>0</v>
      </c>
      <c r="G58" s="845">
        <v>0</v>
      </c>
      <c r="H58" s="845">
        <v>0</v>
      </c>
      <c r="I58" s="184" t="s">
        <v>98</v>
      </c>
      <c r="J58" s="846" t="s">
        <v>98</v>
      </c>
      <c r="K58" s="853"/>
    </row>
    <row r="59" spans="1:11" ht="15" customHeight="1" x14ac:dyDescent="0.4">
      <c r="A59" s="847" t="s">
        <v>653</v>
      </c>
      <c r="B59" s="844">
        <v>0</v>
      </c>
      <c r="C59" s="845">
        <v>0</v>
      </c>
      <c r="D59" s="845">
        <v>0</v>
      </c>
      <c r="E59" s="845">
        <v>0</v>
      </c>
      <c r="F59" s="845">
        <v>0</v>
      </c>
      <c r="G59" s="845">
        <v>0</v>
      </c>
      <c r="H59" s="845">
        <v>0</v>
      </c>
      <c r="I59" s="184" t="s">
        <v>98</v>
      </c>
      <c r="J59" s="846" t="s">
        <v>98</v>
      </c>
      <c r="K59" s="853"/>
    </row>
    <row r="60" spans="1:11" ht="15" customHeight="1" x14ac:dyDescent="0.4">
      <c r="A60" s="848" t="s">
        <v>654</v>
      </c>
      <c r="B60" s="849">
        <v>1</v>
      </c>
      <c r="C60" s="850">
        <v>7.25</v>
      </c>
      <c r="D60" s="850">
        <v>0</v>
      </c>
      <c r="E60" s="850">
        <v>0</v>
      </c>
      <c r="F60" s="850">
        <v>7.25</v>
      </c>
      <c r="G60" s="850">
        <v>1</v>
      </c>
      <c r="H60" s="850">
        <v>1</v>
      </c>
      <c r="I60" s="851">
        <v>0.13793103448275862</v>
      </c>
      <c r="J60" s="852">
        <v>1</v>
      </c>
      <c r="K60" s="858"/>
    </row>
    <row r="61" spans="1:11" ht="12.6" x14ac:dyDescent="0.45">
      <c r="A61" s="860" t="s">
        <v>673</v>
      </c>
      <c r="B61" s="451"/>
      <c r="C61" s="451"/>
      <c r="D61" s="451"/>
      <c r="E61" s="816"/>
      <c r="F61" s="816"/>
      <c r="G61" s="816"/>
      <c r="H61" s="816"/>
      <c r="I61" s="451"/>
      <c r="J61" s="451"/>
      <c r="K61" s="451"/>
    </row>
    <row r="62" spans="1:11" ht="12.6" x14ac:dyDescent="0.45">
      <c r="A62" s="101" t="s">
        <v>851</v>
      </c>
    </row>
    <row r="65" spans="2:2" x14ac:dyDescent="0.4">
      <c r="B65" s="1394"/>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theme="9" tint="0.39997558519241921"/>
  </sheetPr>
  <dimension ref="A1:L44"/>
  <sheetViews>
    <sheetView zoomScale="75" zoomScaleNormal="75" workbookViewId="0"/>
  </sheetViews>
  <sheetFormatPr defaultColWidth="9.109375" defaultRowHeight="12.3" x14ac:dyDescent="0.4"/>
  <cols>
    <col min="1" max="1" width="19.33203125" style="451" customWidth="1"/>
    <col min="2" max="4" width="15.6640625" style="451" customWidth="1"/>
    <col min="5" max="5" width="13.6640625" style="451" bestFit="1" customWidth="1"/>
    <col min="6" max="9" width="13.44140625" style="451" customWidth="1"/>
    <col min="10" max="12" width="15.44140625" style="451" customWidth="1"/>
    <col min="13" max="13" width="11.109375" style="451" bestFit="1" customWidth="1"/>
    <col min="14" max="16" width="13.6640625" style="451" customWidth="1"/>
    <col min="17" max="16384" width="9.109375" style="451"/>
  </cols>
  <sheetData>
    <row r="1" spans="1:1" ht="14.4" x14ac:dyDescent="0.55000000000000004">
      <c r="A1" s="20" t="s">
        <v>670</v>
      </c>
    </row>
    <row r="19" spans="1:12" ht="12.6" x14ac:dyDescent="0.45">
      <c r="A19" s="101" t="s">
        <v>851</v>
      </c>
      <c r="I19" s="101" t="s">
        <v>851</v>
      </c>
    </row>
    <row r="20" spans="1:12" x14ac:dyDescent="0.4">
      <c r="A20" s="501"/>
      <c r="B20" s="501"/>
      <c r="H20" s="501"/>
      <c r="I20" s="501"/>
    </row>
    <row r="21" spans="1:12" ht="14.4" x14ac:dyDescent="0.55000000000000004">
      <c r="A21" s="894" t="s">
        <v>671</v>
      </c>
      <c r="B21" s="501"/>
      <c r="H21" s="501"/>
      <c r="I21" s="894" t="s">
        <v>672</v>
      </c>
    </row>
    <row r="22" spans="1:12" ht="14.4" x14ac:dyDescent="0.55000000000000004">
      <c r="A22" s="900" t="s">
        <v>67</v>
      </c>
      <c r="B22" s="1385" t="s">
        <v>647</v>
      </c>
      <c r="C22" s="1385" t="s">
        <v>640</v>
      </c>
      <c r="D22" s="1386" t="s">
        <v>653</v>
      </c>
      <c r="I22" s="863" t="s">
        <v>88</v>
      </c>
      <c r="J22" s="1385" t="s">
        <v>647</v>
      </c>
      <c r="K22" s="1385" t="s">
        <v>640</v>
      </c>
      <c r="L22" s="1386" t="s">
        <v>653</v>
      </c>
    </row>
    <row r="23" spans="1:12" x14ac:dyDescent="0.4">
      <c r="A23" s="512" t="s">
        <v>2</v>
      </c>
      <c r="B23" s="845">
        <v>220.7</v>
      </c>
      <c r="C23" s="845">
        <v>720.4</v>
      </c>
      <c r="D23" s="898">
        <v>0</v>
      </c>
      <c r="I23" s="864" t="s">
        <v>86</v>
      </c>
      <c r="J23" s="841">
        <v>220.7</v>
      </c>
      <c r="K23" s="841">
        <v>723.4</v>
      </c>
      <c r="L23" s="1193">
        <v>0</v>
      </c>
    </row>
    <row r="24" spans="1:12" x14ac:dyDescent="0.4">
      <c r="A24" s="865" t="s">
        <v>1</v>
      </c>
      <c r="B24" s="845">
        <v>1.8</v>
      </c>
      <c r="C24" s="845">
        <v>445.6</v>
      </c>
      <c r="D24" s="898">
        <v>3</v>
      </c>
      <c r="I24" s="865" t="s">
        <v>80</v>
      </c>
      <c r="J24" s="845">
        <v>0</v>
      </c>
      <c r="K24" s="845">
        <v>217.5</v>
      </c>
      <c r="L24" s="898">
        <v>0</v>
      </c>
    </row>
    <row r="25" spans="1:12" x14ac:dyDescent="0.4">
      <c r="A25" s="865" t="s">
        <v>601</v>
      </c>
      <c r="B25" s="845">
        <v>360.90000000000003</v>
      </c>
      <c r="C25" s="845">
        <v>53.9</v>
      </c>
      <c r="D25" s="898">
        <v>358.29999999999995</v>
      </c>
      <c r="H25" s="455"/>
      <c r="I25" s="865" t="s">
        <v>87</v>
      </c>
      <c r="J25" s="845">
        <v>0</v>
      </c>
      <c r="K25" s="845">
        <v>198.1</v>
      </c>
      <c r="L25" s="898">
        <v>0</v>
      </c>
    </row>
    <row r="26" spans="1:12" x14ac:dyDescent="0.4">
      <c r="A26" s="865" t="s">
        <v>453</v>
      </c>
      <c r="B26" s="845">
        <v>53</v>
      </c>
      <c r="C26" s="845">
        <v>45</v>
      </c>
      <c r="D26" s="898">
        <v>15.099999999999998</v>
      </c>
      <c r="H26" s="455"/>
      <c r="I26" s="865" t="s">
        <v>82</v>
      </c>
      <c r="J26" s="845">
        <v>0.5</v>
      </c>
      <c r="K26" s="845">
        <v>50.9</v>
      </c>
      <c r="L26" s="898">
        <v>0</v>
      </c>
    </row>
    <row r="27" spans="1:12" x14ac:dyDescent="0.4">
      <c r="A27" s="512" t="s">
        <v>3</v>
      </c>
      <c r="B27" s="845">
        <v>10</v>
      </c>
      <c r="C27" s="845">
        <v>25</v>
      </c>
      <c r="D27" s="898">
        <v>0</v>
      </c>
      <c r="H27" s="455"/>
      <c r="I27" s="865" t="s">
        <v>78</v>
      </c>
      <c r="J27" s="845">
        <v>53</v>
      </c>
      <c r="K27" s="845">
        <v>45</v>
      </c>
      <c r="L27" s="898">
        <v>15.099999999999998</v>
      </c>
    </row>
    <row r="28" spans="1:12" x14ac:dyDescent="0.4">
      <c r="A28" s="865" t="s">
        <v>11</v>
      </c>
      <c r="B28" s="845">
        <v>10.4</v>
      </c>
      <c r="C28" s="845">
        <v>0</v>
      </c>
      <c r="D28" s="898">
        <v>146.49999999999997</v>
      </c>
      <c r="F28" s="831"/>
      <c r="I28" s="865" t="s">
        <v>84</v>
      </c>
      <c r="J28" s="845">
        <v>0</v>
      </c>
      <c r="K28" s="845">
        <v>30</v>
      </c>
      <c r="L28" s="898">
        <v>0</v>
      </c>
    </row>
    <row r="29" spans="1:12" x14ac:dyDescent="0.4">
      <c r="A29" s="865" t="s">
        <v>5</v>
      </c>
      <c r="B29" s="845">
        <v>15.1</v>
      </c>
      <c r="C29" s="845">
        <v>0</v>
      </c>
      <c r="D29" s="898">
        <v>1044.7</v>
      </c>
      <c r="F29" s="831"/>
      <c r="I29" s="865" t="s">
        <v>85</v>
      </c>
      <c r="J29" s="845">
        <v>0</v>
      </c>
      <c r="K29" s="845">
        <v>25</v>
      </c>
      <c r="L29" s="898">
        <v>0</v>
      </c>
    </row>
    <row r="30" spans="1:12" x14ac:dyDescent="0.4">
      <c r="A30" s="512" t="s">
        <v>7</v>
      </c>
      <c r="B30" s="845">
        <v>45.699999999999996</v>
      </c>
      <c r="C30" s="845">
        <v>0</v>
      </c>
      <c r="D30" s="898">
        <v>846</v>
      </c>
      <c r="F30" s="831"/>
      <c r="I30" s="865" t="s">
        <v>216</v>
      </c>
      <c r="J30" s="845">
        <v>347.5</v>
      </c>
      <c r="K30" s="845">
        <v>0</v>
      </c>
      <c r="L30" s="898">
        <v>504.79999999999995</v>
      </c>
    </row>
    <row r="31" spans="1:12" x14ac:dyDescent="0.4">
      <c r="A31" s="865" t="s">
        <v>602</v>
      </c>
      <c r="B31" s="845">
        <v>164</v>
      </c>
      <c r="C31" s="845">
        <v>0</v>
      </c>
      <c r="D31" s="898">
        <v>0</v>
      </c>
      <c r="F31" s="831"/>
      <c r="I31" s="865" t="s">
        <v>442</v>
      </c>
      <c r="J31" s="845">
        <v>4</v>
      </c>
      <c r="K31" s="845">
        <v>0</v>
      </c>
      <c r="L31" s="898">
        <v>1044.7</v>
      </c>
    </row>
    <row r="32" spans="1:12" x14ac:dyDescent="0.4">
      <c r="A32" s="514" t="s">
        <v>6</v>
      </c>
      <c r="B32" s="1191">
        <v>0</v>
      </c>
      <c r="C32" s="1191">
        <v>0</v>
      </c>
      <c r="D32" s="1192">
        <v>0</v>
      </c>
      <c r="F32" s="831"/>
      <c r="I32" s="865" t="s">
        <v>172</v>
      </c>
      <c r="J32" s="845">
        <v>0</v>
      </c>
      <c r="K32" s="845">
        <v>0</v>
      </c>
      <c r="L32" s="898">
        <v>846</v>
      </c>
    </row>
    <row r="33" spans="1:12" x14ac:dyDescent="0.4">
      <c r="A33" s="831"/>
      <c r="C33" s="893"/>
      <c r="F33" s="831"/>
      <c r="I33" s="865" t="s">
        <v>458</v>
      </c>
      <c r="J33" s="845">
        <v>0</v>
      </c>
      <c r="K33" s="845">
        <v>0</v>
      </c>
      <c r="L33" s="898">
        <v>3</v>
      </c>
    </row>
    <row r="34" spans="1:12" x14ac:dyDescent="0.4">
      <c r="A34" s="831"/>
      <c r="B34" s="1035"/>
      <c r="F34" s="831"/>
      <c r="I34" s="865" t="s">
        <v>237</v>
      </c>
      <c r="J34" s="845">
        <v>10</v>
      </c>
      <c r="K34" s="845">
        <v>0</v>
      </c>
      <c r="L34" s="898">
        <v>0</v>
      </c>
    </row>
    <row r="35" spans="1:12" x14ac:dyDescent="0.4">
      <c r="A35" s="831"/>
      <c r="F35" s="831"/>
      <c r="I35" s="865" t="s">
        <v>261</v>
      </c>
      <c r="J35" s="845">
        <v>22</v>
      </c>
      <c r="K35" s="845">
        <v>0</v>
      </c>
      <c r="L35" s="898">
        <v>0</v>
      </c>
    </row>
    <row r="36" spans="1:12" x14ac:dyDescent="0.4">
      <c r="A36" s="831"/>
      <c r="F36" s="831"/>
      <c r="I36" s="865" t="s">
        <v>437</v>
      </c>
      <c r="J36" s="845">
        <v>1.3</v>
      </c>
      <c r="K36" s="845">
        <v>0</v>
      </c>
      <c r="L36" s="898">
        <v>0</v>
      </c>
    </row>
    <row r="37" spans="1:12" x14ac:dyDescent="0.4">
      <c r="A37" s="831"/>
      <c r="F37" s="831"/>
      <c r="I37" s="865" t="s">
        <v>171</v>
      </c>
      <c r="J37" s="845">
        <v>7</v>
      </c>
      <c r="K37" s="845">
        <v>0</v>
      </c>
      <c r="L37" s="898">
        <v>0</v>
      </c>
    </row>
    <row r="38" spans="1:12" x14ac:dyDescent="0.4">
      <c r="I38" s="865" t="s">
        <v>207</v>
      </c>
      <c r="J38" s="845">
        <v>154</v>
      </c>
      <c r="K38" s="845">
        <v>0</v>
      </c>
      <c r="L38" s="898">
        <v>0</v>
      </c>
    </row>
    <row r="39" spans="1:12" x14ac:dyDescent="0.4">
      <c r="I39" s="865" t="s">
        <v>209</v>
      </c>
      <c r="J39" s="845">
        <v>1.1000000000000001</v>
      </c>
      <c r="K39" s="845">
        <v>0</v>
      </c>
      <c r="L39" s="898">
        <v>0</v>
      </c>
    </row>
    <row r="40" spans="1:12" x14ac:dyDescent="0.4">
      <c r="I40" s="865" t="s">
        <v>167</v>
      </c>
      <c r="J40" s="845">
        <v>17.3</v>
      </c>
      <c r="K40" s="845">
        <v>0</v>
      </c>
      <c r="L40" s="898">
        <v>0</v>
      </c>
    </row>
    <row r="41" spans="1:12" x14ac:dyDescent="0.4">
      <c r="I41" s="865" t="s">
        <v>226</v>
      </c>
      <c r="J41" s="845">
        <v>10</v>
      </c>
      <c r="K41" s="845">
        <v>0</v>
      </c>
      <c r="L41" s="898">
        <v>0</v>
      </c>
    </row>
    <row r="42" spans="1:12" x14ac:dyDescent="0.4">
      <c r="I42" s="865" t="s">
        <v>170</v>
      </c>
      <c r="J42" s="845">
        <v>1.8</v>
      </c>
      <c r="K42" s="845">
        <v>0</v>
      </c>
      <c r="L42" s="898">
        <v>0</v>
      </c>
    </row>
    <row r="43" spans="1:12" x14ac:dyDescent="0.4">
      <c r="I43" s="865" t="s">
        <v>259</v>
      </c>
      <c r="J43" s="845">
        <v>21.4</v>
      </c>
      <c r="K43" s="845">
        <v>0</v>
      </c>
      <c r="L43" s="898">
        <v>0</v>
      </c>
    </row>
    <row r="44" spans="1:12" x14ac:dyDescent="0.4">
      <c r="I44" s="866" t="s">
        <v>461</v>
      </c>
      <c r="J44" s="850">
        <v>10</v>
      </c>
      <c r="K44" s="850">
        <v>0</v>
      </c>
      <c r="L44" s="899">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9" tint="0.39997558519241921"/>
  </sheetPr>
  <dimension ref="A1:I76"/>
  <sheetViews>
    <sheetView zoomScale="75" zoomScaleNormal="75" workbookViewId="0"/>
  </sheetViews>
  <sheetFormatPr defaultColWidth="8.6640625" defaultRowHeight="12.3" x14ac:dyDescent="0.4"/>
  <cols>
    <col min="1" max="1" width="8.6640625" style="468"/>
    <col min="2" max="2" width="0.33203125" style="468" customWidth="1"/>
    <col min="3" max="3" width="6.33203125" style="944" customWidth="1"/>
    <col min="4" max="4" width="10.44140625" style="468" bestFit="1" customWidth="1"/>
    <col min="5" max="5" width="6.77734375" style="468" bestFit="1" customWidth="1"/>
    <col min="6" max="6" width="10.44140625" style="468" bestFit="1" customWidth="1"/>
    <col min="7" max="7" width="6.77734375" style="468" bestFit="1" customWidth="1"/>
    <col min="8" max="8" width="8.77734375" style="468" bestFit="1" customWidth="1"/>
    <col min="9" max="16384" width="8.6640625" style="468"/>
  </cols>
  <sheetData>
    <row r="1" spans="1:1" ht="14.4" x14ac:dyDescent="0.55000000000000004">
      <c r="A1" s="197" t="s">
        <v>597</v>
      </c>
    </row>
    <row r="3" spans="1:1" x14ac:dyDescent="0.4">
      <c r="A3" s="455"/>
    </row>
    <row r="4" spans="1:1" ht="12.6" x14ac:dyDescent="0.4">
      <c r="A4" s="498"/>
    </row>
    <row r="5" spans="1:1" ht="12.6" x14ac:dyDescent="0.45">
      <c r="A5" s="454"/>
    </row>
    <row r="22" spans="1:8" ht="12.6" x14ac:dyDescent="0.45">
      <c r="A22" s="454" t="s">
        <v>598</v>
      </c>
    </row>
    <row r="24" spans="1:8" x14ac:dyDescent="0.4">
      <c r="A24" s="121"/>
      <c r="B24" s="121"/>
      <c r="C24" s="121"/>
    </row>
    <row r="25" spans="1:8" x14ac:dyDescent="0.4">
      <c r="A25" s="773"/>
      <c r="B25" s="767"/>
      <c r="C25" s="767"/>
      <c r="D25" s="1185" t="s">
        <v>589</v>
      </c>
      <c r="E25" s="1186" t="s">
        <v>590</v>
      </c>
      <c r="F25" s="1186" t="s">
        <v>589</v>
      </c>
      <c r="G25" s="1187" t="s">
        <v>590</v>
      </c>
      <c r="H25" s="1015" t="s">
        <v>159</v>
      </c>
    </row>
    <row r="26" spans="1:8" x14ac:dyDescent="0.4">
      <c r="A26" s="770"/>
      <c r="B26" s="767"/>
      <c r="C26" s="767"/>
      <c r="D26" s="1188" t="s">
        <v>591</v>
      </c>
      <c r="E26" s="1189" t="s">
        <v>591</v>
      </c>
      <c r="F26" s="1189" t="s">
        <v>592</v>
      </c>
      <c r="G26" s="1190" t="s">
        <v>592</v>
      </c>
      <c r="H26" s="1024" t="s">
        <v>482</v>
      </c>
    </row>
    <row r="27" spans="1:8" x14ac:dyDescent="0.4">
      <c r="A27" s="1428" t="s">
        <v>156</v>
      </c>
      <c r="B27" s="769"/>
      <c r="C27" s="769">
        <v>2014</v>
      </c>
      <c r="D27" s="1169">
        <v>25.052419999999998</v>
      </c>
      <c r="E27" s="1170">
        <v>0</v>
      </c>
      <c r="F27" s="1170">
        <v>19.511699999999998</v>
      </c>
      <c r="G27" s="1171">
        <v>0</v>
      </c>
      <c r="H27" s="1172">
        <v>44.564119999999996</v>
      </c>
    </row>
    <row r="28" spans="1:8" x14ac:dyDescent="0.4">
      <c r="A28" s="1429"/>
      <c r="B28" s="767" t="s">
        <v>593</v>
      </c>
      <c r="C28" s="767">
        <v>2015</v>
      </c>
      <c r="D28" s="1173">
        <v>33.055120000000009</v>
      </c>
      <c r="E28" s="1174">
        <v>0</v>
      </c>
      <c r="F28" s="1174">
        <v>23.763491999999999</v>
      </c>
      <c r="G28" s="1175">
        <v>0</v>
      </c>
      <c r="H28" s="1176">
        <v>56.818612000000009</v>
      </c>
    </row>
    <row r="29" spans="1:8" x14ac:dyDescent="0.4">
      <c r="A29" s="1429"/>
      <c r="B29" s="768"/>
      <c r="C29" s="768">
        <v>2016</v>
      </c>
      <c r="D29" s="1173">
        <v>36.977478000000005</v>
      </c>
      <c r="E29" s="1174">
        <v>0</v>
      </c>
      <c r="F29" s="1174">
        <v>83.332539199999999</v>
      </c>
      <c r="G29" s="1175">
        <v>0</v>
      </c>
      <c r="H29" s="1176">
        <v>120.3100172</v>
      </c>
    </row>
    <row r="30" spans="1:8" x14ac:dyDescent="0.4">
      <c r="A30" s="1429"/>
      <c r="B30" s="768"/>
      <c r="C30" s="768">
        <v>2017</v>
      </c>
      <c r="D30" s="1173">
        <v>83.578314000762916</v>
      </c>
      <c r="E30" s="1174">
        <v>0</v>
      </c>
      <c r="F30" s="1174">
        <v>104.93103424954224</v>
      </c>
      <c r="G30" s="1175">
        <v>0</v>
      </c>
      <c r="H30" s="1176">
        <v>188.50934825030515</v>
      </c>
    </row>
    <row r="31" spans="1:8" x14ac:dyDescent="0.4">
      <c r="A31" s="1429"/>
      <c r="B31" s="767">
        <v>2019</v>
      </c>
      <c r="C31" s="767">
        <v>2018</v>
      </c>
      <c r="D31" s="1173">
        <v>138.19843750059999</v>
      </c>
      <c r="E31" s="1174">
        <v>11.556250000000006</v>
      </c>
      <c r="F31" s="1174">
        <v>115.5446449976</v>
      </c>
      <c r="G31" s="1175">
        <v>17.666709999999998</v>
      </c>
      <c r="H31" s="1176">
        <v>282.96604249820001</v>
      </c>
    </row>
    <row r="32" spans="1:8" x14ac:dyDescent="0.4">
      <c r="A32" s="1430"/>
      <c r="B32" s="772"/>
      <c r="C32" s="772">
        <v>2019</v>
      </c>
      <c r="D32" s="1177">
        <v>155.78379600068658</v>
      </c>
      <c r="E32" s="1178">
        <v>43.000118000000008</v>
      </c>
      <c r="F32" s="1178">
        <v>109.78472499961853</v>
      </c>
      <c r="G32" s="1179">
        <v>58.583096399999995</v>
      </c>
      <c r="H32" s="1180">
        <v>367.15173540030509</v>
      </c>
    </row>
    <row r="33" spans="1:9" x14ac:dyDescent="0.4">
      <c r="A33" s="771" t="s">
        <v>548</v>
      </c>
      <c r="B33" s="767"/>
      <c r="C33" s="767"/>
      <c r="D33" s="1173"/>
      <c r="E33" s="1174"/>
      <c r="F33" s="1174"/>
      <c r="G33" s="1181"/>
      <c r="H33" s="1176"/>
    </row>
    <row r="34" spans="1:9" x14ac:dyDescent="0.4">
      <c r="A34" s="1428" t="s">
        <v>13</v>
      </c>
      <c r="B34" s="769"/>
      <c r="C34" s="769">
        <v>2014</v>
      </c>
      <c r="D34" s="1169">
        <v>66.673449999999988</v>
      </c>
      <c r="E34" s="1170">
        <v>0</v>
      </c>
      <c r="F34" s="1170">
        <v>29.202450000000002</v>
      </c>
      <c r="G34" s="1182">
        <v>0</v>
      </c>
      <c r="H34" s="1172">
        <v>95.875899999999987</v>
      </c>
      <c r="I34" s="775"/>
    </row>
    <row r="35" spans="1:9" x14ac:dyDescent="0.4">
      <c r="A35" s="1429"/>
      <c r="B35" s="767" t="s">
        <v>593</v>
      </c>
      <c r="C35" s="767">
        <v>2015</v>
      </c>
      <c r="D35" s="1173">
        <v>65.027284999999992</v>
      </c>
      <c r="E35" s="1174">
        <v>0</v>
      </c>
      <c r="F35" s="1174">
        <v>44.562560000000005</v>
      </c>
      <c r="G35" s="1183">
        <v>0</v>
      </c>
      <c r="H35" s="1176">
        <v>109.589845</v>
      </c>
      <c r="I35" s="775"/>
    </row>
    <row r="36" spans="1:9" x14ac:dyDescent="0.4">
      <c r="A36" s="1429"/>
      <c r="B36" s="768"/>
      <c r="C36" s="768">
        <v>2016</v>
      </c>
      <c r="D36" s="1173">
        <v>74.751289999999997</v>
      </c>
      <c r="E36" s="1174">
        <v>0</v>
      </c>
      <c r="F36" s="1174">
        <v>66.924159999999986</v>
      </c>
      <c r="G36" s="1183">
        <v>0</v>
      </c>
      <c r="H36" s="1176">
        <v>141.67544999999998</v>
      </c>
      <c r="I36" s="775"/>
    </row>
    <row r="37" spans="1:9" x14ac:dyDescent="0.4">
      <c r="A37" s="1429"/>
      <c r="B37" s="768"/>
      <c r="C37" s="768">
        <v>2017</v>
      </c>
      <c r="D37" s="1173">
        <v>98.726169967241304</v>
      </c>
      <c r="E37" s="1174">
        <v>0</v>
      </c>
      <c r="F37" s="1174">
        <v>81.44831500324247</v>
      </c>
      <c r="G37" s="1183">
        <v>0</v>
      </c>
      <c r="H37" s="1176">
        <v>180.17448497048377</v>
      </c>
      <c r="I37" s="775"/>
    </row>
    <row r="38" spans="1:9" x14ac:dyDescent="0.4">
      <c r="A38" s="1429"/>
      <c r="B38" s="767">
        <v>2019</v>
      </c>
      <c r="C38" s="767">
        <v>2018</v>
      </c>
      <c r="D38" s="1173">
        <v>138.14305501430002</v>
      </c>
      <c r="E38" s="1174">
        <v>2.1899899951999999</v>
      </c>
      <c r="F38" s="1174">
        <v>91.001744948899983</v>
      </c>
      <c r="G38" s="1183">
        <v>0.82840001220000004</v>
      </c>
      <c r="H38" s="1176">
        <v>232.1631899706</v>
      </c>
      <c r="I38" s="775"/>
    </row>
    <row r="39" spans="1:9" x14ac:dyDescent="0.4">
      <c r="A39" s="1430"/>
      <c r="B39" s="772"/>
      <c r="C39" s="772">
        <v>2019</v>
      </c>
      <c r="D39" s="1177">
        <v>158.94881399866483</v>
      </c>
      <c r="E39" s="1178">
        <v>2.3704999999999998</v>
      </c>
      <c r="F39" s="1178">
        <v>55.640009999999997</v>
      </c>
      <c r="G39" s="1184">
        <v>8.5428999999999995</v>
      </c>
      <c r="H39" s="1180">
        <v>225.50222399866482</v>
      </c>
      <c r="I39" s="775"/>
    </row>
    <row r="40" spans="1:9" x14ac:dyDescent="0.4">
      <c r="A40" s="771" t="s">
        <v>548</v>
      </c>
      <c r="B40" s="767"/>
      <c r="C40" s="767"/>
      <c r="D40" s="1173"/>
      <c r="E40" s="1174"/>
      <c r="F40" s="1174"/>
      <c r="G40" s="1183"/>
      <c r="H40" s="1176"/>
    </row>
    <row r="41" spans="1:9" x14ac:dyDescent="0.4">
      <c r="A41" s="1428" t="s">
        <v>157</v>
      </c>
      <c r="B41" s="769"/>
      <c r="C41" s="769">
        <v>2014</v>
      </c>
      <c r="D41" s="1169">
        <v>79.966379999999987</v>
      </c>
      <c r="E41" s="1170">
        <v>0</v>
      </c>
      <c r="F41" s="1170">
        <v>65.174700000000001</v>
      </c>
      <c r="G41" s="1182">
        <v>0</v>
      </c>
      <c r="H41" s="1172">
        <v>145.14107999999999</v>
      </c>
    </row>
    <row r="42" spans="1:9" x14ac:dyDescent="0.4">
      <c r="A42" s="1429"/>
      <c r="B42" s="767" t="s">
        <v>593</v>
      </c>
      <c r="C42" s="767">
        <v>2015</v>
      </c>
      <c r="D42" s="1173">
        <v>105.119612</v>
      </c>
      <c r="E42" s="1174">
        <v>0</v>
      </c>
      <c r="F42" s="1174">
        <v>58.229665999999995</v>
      </c>
      <c r="G42" s="1183">
        <v>0</v>
      </c>
      <c r="H42" s="1176">
        <v>163.349278</v>
      </c>
    </row>
    <row r="43" spans="1:9" x14ac:dyDescent="0.4">
      <c r="A43" s="1429"/>
      <c r="B43" s="768"/>
      <c r="C43" s="768">
        <v>2016</v>
      </c>
      <c r="D43" s="1173">
        <v>93.619381999999987</v>
      </c>
      <c r="E43" s="1174">
        <v>0</v>
      </c>
      <c r="F43" s="1174">
        <v>39.756319000000005</v>
      </c>
      <c r="G43" s="1183">
        <v>0</v>
      </c>
      <c r="H43" s="1176">
        <v>133.37570099999999</v>
      </c>
    </row>
    <row r="44" spans="1:9" x14ac:dyDescent="0.4">
      <c r="A44" s="1429"/>
      <c r="B44" s="768"/>
      <c r="C44" s="768">
        <v>2017</v>
      </c>
      <c r="D44" s="1173">
        <v>74.770107979254732</v>
      </c>
      <c r="E44" s="1174">
        <v>0</v>
      </c>
      <c r="F44" s="1174">
        <v>36.100360000000002</v>
      </c>
      <c r="G44" s="1183">
        <v>0</v>
      </c>
      <c r="H44" s="1176">
        <v>110.87046797925473</v>
      </c>
    </row>
    <row r="45" spans="1:9" x14ac:dyDescent="0.4">
      <c r="A45" s="1429"/>
      <c r="B45" s="767">
        <v>2019</v>
      </c>
      <c r="C45" s="767">
        <v>2018</v>
      </c>
      <c r="D45" s="1173">
        <v>58.247327004509998</v>
      </c>
      <c r="E45" s="1174">
        <v>0.10580000000000001</v>
      </c>
      <c r="F45" s="1174">
        <v>27.420940002399998</v>
      </c>
      <c r="G45" s="1183">
        <v>0.23845</v>
      </c>
      <c r="H45" s="1176">
        <v>86.012517006910002</v>
      </c>
    </row>
    <row r="46" spans="1:9" x14ac:dyDescent="0.4">
      <c r="A46" s="1430"/>
      <c r="B46" s="772"/>
      <c r="C46" s="772">
        <v>2019</v>
      </c>
      <c r="D46" s="1177">
        <v>48.279304003906262</v>
      </c>
      <c r="E46" s="1178">
        <v>0.3488</v>
      </c>
      <c r="F46" s="1178">
        <v>28.447029998817445</v>
      </c>
      <c r="G46" s="1184">
        <v>0.13150000000000001</v>
      </c>
      <c r="H46" s="1180">
        <v>77.206634002723703</v>
      </c>
    </row>
    <row r="47" spans="1:9" x14ac:dyDescent="0.4">
      <c r="A47" s="771" t="s">
        <v>548</v>
      </c>
      <c r="B47" s="767"/>
      <c r="C47" s="767"/>
      <c r="D47" s="1173"/>
      <c r="E47" s="1174"/>
      <c r="F47" s="1174"/>
      <c r="G47" s="1183"/>
      <c r="H47" s="1176"/>
    </row>
    <row r="48" spans="1:9" x14ac:dyDescent="0.4">
      <c r="A48" s="1428" t="s">
        <v>594</v>
      </c>
      <c r="B48" s="769"/>
      <c r="C48" s="769">
        <v>2014</v>
      </c>
      <c r="D48" s="1169">
        <v>0</v>
      </c>
      <c r="E48" s="1170"/>
      <c r="F48" s="1170">
        <v>0</v>
      </c>
      <c r="G48" s="1182"/>
      <c r="H48" s="1172">
        <v>0</v>
      </c>
    </row>
    <row r="49" spans="1:8" x14ac:dyDescent="0.4">
      <c r="A49" s="1429"/>
      <c r="B49" s="767" t="s">
        <v>595</v>
      </c>
      <c r="C49" s="767">
        <v>2015</v>
      </c>
      <c r="D49" s="1173">
        <v>1.7607400000000002</v>
      </c>
      <c r="E49" s="1174"/>
      <c r="F49" s="1174">
        <v>5.5423999999999998</v>
      </c>
      <c r="G49" s="1183"/>
      <c r="H49" s="1176">
        <v>7.30314</v>
      </c>
    </row>
    <row r="50" spans="1:8" x14ac:dyDescent="0.4">
      <c r="A50" s="1429"/>
      <c r="B50" s="768"/>
      <c r="C50" s="768">
        <v>2016</v>
      </c>
      <c r="D50" s="1173">
        <v>5.1003499999999997</v>
      </c>
      <c r="E50" s="1174"/>
      <c r="F50" s="1174">
        <v>6.6378149999999989</v>
      </c>
      <c r="G50" s="1183"/>
      <c r="H50" s="1176">
        <v>11.738164999999999</v>
      </c>
    </row>
    <row r="51" spans="1:8" x14ac:dyDescent="0.4">
      <c r="A51" s="1429"/>
      <c r="B51" s="768"/>
      <c r="C51" s="768">
        <v>2017</v>
      </c>
      <c r="D51" s="1173">
        <v>10.055929998245242</v>
      </c>
      <c r="E51" s="1174"/>
      <c r="F51" s="1174">
        <v>8.8264249991607659</v>
      </c>
      <c r="G51" s="1183"/>
      <c r="H51" s="1176">
        <v>18.882354997406008</v>
      </c>
    </row>
    <row r="52" spans="1:8" x14ac:dyDescent="0.4">
      <c r="A52" s="1429"/>
      <c r="B52" s="767">
        <v>2019</v>
      </c>
      <c r="C52" s="767">
        <v>2018</v>
      </c>
      <c r="D52" s="1173">
        <v>9.4100300000000026</v>
      </c>
      <c r="E52" s="1174"/>
      <c r="F52" s="1174">
        <v>19.623394304529995</v>
      </c>
      <c r="G52" s="1183"/>
      <c r="H52" s="1176">
        <v>29.033424304529998</v>
      </c>
    </row>
    <row r="53" spans="1:8" x14ac:dyDescent="0.4">
      <c r="A53" s="1430"/>
      <c r="B53" s="772"/>
      <c r="C53" s="772">
        <v>2019</v>
      </c>
      <c r="D53" s="1177">
        <v>18.066953000000005</v>
      </c>
      <c r="E53" s="1178"/>
      <c r="F53" s="1178">
        <v>37.336365999999991</v>
      </c>
      <c r="G53" s="1184"/>
      <c r="H53" s="1180">
        <v>55.403318999999996</v>
      </c>
    </row>
    <row r="54" spans="1:8" x14ac:dyDescent="0.4">
      <c r="A54" s="771" t="s">
        <v>548</v>
      </c>
      <c r="B54" s="767"/>
      <c r="C54" s="767"/>
      <c r="D54" s="1173"/>
      <c r="E54" s="1174"/>
      <c r="F54" s="1174"/>
      <c r="G54" s="1183"/>
      <c r="H54" s="1176"/>
    </row>
    <row r="55" spans="1:8" x14ac:dyDescent="0.4">
      <c r="A55" s="1428" t="s">
        <v>596</v>
      </c>
      <c r="B55" s="769"/>
      <c r="C55" s="769">
        <v>2014</v>
      </c>
      <c r="D55" s="1169">
        <v>5.7579999999999991</v>
      </c>
      <c r="E55" s="1170"/>
      <c r="F55" s="1170">
        <v>4.2050000000000001</v>
      </c>
      <c r="G55" s="1182"/>
      <c r="H55" s="1172">
        <v>9.9629999999999992</v>
      </c>
    </row>
    <row r="56" spans="1:8" x14ac:dyDescent="0.4">
      <c r="A56" s="1429"/>
      <c r="B56" s="767" t="s">
        <v>593</v>
      </c>
      <c r="C56" s="767">
        <v>2015</v>
      </c>
      <c r="D56" s="1173">
        <v>9.5540000000000003</v>
      </c>
      <c r="E56" s="1174"/>
      <c r="F56" s="1174">
        <v>0</v>
      </c>
      <c r="G56" s="1183"/>
      <c r="H56" s="1176">
        <v>9.5540000000000003</v>
      </c>
    </row>
    <row r="57" spans="1:8" x14ac:dyDescent="0.4">
      <c r="A57" s="1429"/>
      <c r="B57" s="768"/>
      <c r="C57" s="768">
        <v>2016</v>
      </c>
      <c r="D57" s="1173">
        <v>1.4079999999999999</v>
      </c>
      <c r="E57" s="1174"/>
      <c r="F57" s="1174">
        <v>0.95220000000000005</v>
      </c>
      <c r="G57" s="1183"/>
      <c r="H57" s="1176">
        <v>2.3601999999999999</v>
      </c>
    </row>
    <row r="58" spans="1:8" x14ac:dyDescent="0.4">
      <c r="A58" s="1429"/>
      <c r="B58" s="768"/>
      <c r="C58" s="768">
        <v>2017</v>
      </c>
      <c r="D58" s="1173">
        <v>0.74419999999999997</v>
      </c>
      <c r="E58" s="1174"/>
      <c r="F58" s="1174">
        <v>8.0599999999999991E-2</v>
      </c>
      <c r="G58" s="1183"/>
      <c r="H58" s="1176">
        <v>0.82479999999999998</v>
      </c>
    </row>
    <row r="59" spans="1:8" x14ac:dyDescent="0.4">
      <c r="A59" s="1429"/>
      <c r="B59" s="767">
        <v>2019</v>
      </c>
      <c r="C59" s="767">
        <v>2018</v>
      </c>
      <c r="D59" s="1173">
        <v>0.58479999999999999</v>
      </c>
      <c r="E59" s="1174"/>
      <c r="F59" s="1174">
        <v>0.64510000000000001</v>
      </c>
      <c r="G59" s="1183"/>
      <c r="H59" s="1176">
        <v>1.2299</v>
      </c>
    </row>
    <row r="60" spans="1:8" x14ac:dyDescent="0.4">
      <c r="A60" s="1430"/>
      <c r="B60" s="772"/>
      <c r="C60" s="772">
        <v>2019</v>
      </c>
      <c r="D60" s="1177">
        <v>3.2835000000000001</v>
      </c>
      <c r="E60" s="1178"/>
      <c r="F60" s="1178">
        <v>0.05</v>
      </c>
      <c r="G60" s="1184"/>
      <c r="H60" s="1180">
        <v>3.3334999999999999</v>
      </c>
    </row>
    <row r="61" spans="1:8" x14ac:dyDescent="0.4">
      <c r="A61" s="771" t="s">
        <v>548</v>
      </c>
      <c r="B61" s="767"/>
      <c r="C61" s="767"/>
      <c r="D61" s="1173"/>
      <c r="E61" s="1174"/>
      <c r="F61" s="1174"/>
      <c r="G61" s="1183"/>
      <c r="H61" s="1176"/>
    </row>
    <row r="62" spans="1:8" x14ac:dyDescent="0.4">
      <c r="A62" s="1428" t="s">
        <v>158</v>
      </c>
      <c r="B62" s="769"/>
      <c r="C62" s="769">
        <v>2014</v>
      </c>
      <c r="D62" s="1169">
        <v>1.7830000000000001</v>
      </c>
      <c r="E62" s="1170"/>
      <c r="F62" s="1170">
        <v>1.8368</v>
      </c>
      <c r="G62" s="1182"/>
      <c r="H62" s="1172">
        <v>3.6198000000000001</v>
      </c>
    </row>
    <row r="63" spans="1:8" x14ac:dyDescent="0.4">
      <c r="A63" s="1429"/>
      <c r="B63" s="767" t="s">
        <v>593</v>
      </c>
      <c r="C63" s="767">
        <v>2015</v>
      </c>
      <c r="D63" s="1173">
        <v>3.169</v>
      </c>
      <c r="E63" s="1174"/>
      <c r="F63" s="1174">
        <v>0.49199999999999999</v>
      </c>
      <c r="G63" s="1183"/>
      <c r="H63" s="1176">
        <v>3.661</v>
      </c>
    </row>
    <row r="64" spans="1:8" x14ac:dyDescent="0.4">
      <c r="A64" s="1429"/>
      <c r="B64" s="768"/>
      <c r="C64" s="768">
        <v>2016</v>
      </c>
      <c r="D64" s="1173">
        <v>0.84499999999999997</v>
      </c>
      <c r="E64" s="1174"/>
      <c r="F64" s="1174">
        <v>0.03</v>
      </c>
      <c r="G64" s="1183"/>
      <c r="H64" s="1176">
        <v>0.875</v>
      </c>
    </row>
    <row r="65" spans="1:8" x14ac:dyDescent="0.4">
      <c r="A65" s="1429"/>
      <c r="B65" s="768"/>
      <c r="C65" s="768">
        <v>2017</v>
      </c>
      <c r="D65" s="1173">
        <v>0.17899999999999999</v>
      </c>
      <c r="E65" s="1174"/>
      <c r="F65" s="1174">
        <v>1.4E-2</v>
      </c>
      <c r="G65" s="1183"/>
      <c r="H65" s="1176">
        <v>0.193</v>
      </c>
    </row>
    <row r="66" spans="1:8" x14ac:dyDescent="0.4">
      <c r="A66" s="1429"/>
      <c r="B66" s="767">
        <v>2019</v>
      </c>
      <c r="C66" s="767">
        <v>2018</v>
      </c>
      <c r="D66" s="1173">
        <v>8.2999999999999963E-2</v>
      </c>
      <c r="E66" s="1174"/>
      <c r="F66" s="1174">
        <v>0.73599999999999999</v>
      </c>
      <c r="G66" s="1183"/>
      <c r="H66" s="1176">
        <v>0.81899999999999995</v>
      </c>
    </row>
    <row r="67" spans="1:8" x14ac:dyDescent="0.4">
      <c r="A67" s="1430"/>
      <c r="B67" s="772"/>
      <c r="C67" s="772">
        <v>2019</v>
      </c>
      <c r="D67" s="1177">
        <v>3.9000000000000007E-2</v>
      </c>
      <c r="E67" s="1178"/>
      <c r="F67" s="1178">
        <v>1.0999999999999999E-2</v>
      </c>
      <c r="G67" s="1184"/>
      <c r="H67" s="1180">
        <v>0.05</v>
      </c>
    </row>
    <row r="68" spans="1:8" x14ac:dyDescent="0.4">
      <c r="A68" s="771" t="s">
        <v>548</v>
      </c>
      <c r="B68" s="767"/>
      <c r="C68" s="767"/>
      <c r="D68" s="1173"/>
      <c r="E68" s="1174"/>
      <c r="F68" s="1174"/>
      <c r="G68" s="1183"/>
      <c r="H68" s="1176"/>
    </row>
    <row r="69" spans="1:8" x14ac:dyDescent="0.4">
      <c r="A69" s="1428" t="s">
        <v>274</v>
      </c>
      <c r="B69" s="769"/>
      <c r="C69" s="769">
        <v>2014</v>
      </c>
      <c r="D69" s="1169">
        <v>18.349089999999997</v>
      </c>
      <c r="E69" s="1170"/>
      <c r="F69" s="1170">
        <v>7.0572999999999997</v>
      </c>
      <c r="G69" s="1182"/>
      <c r="H69" s="1172">
        <v>25.406389999999995</v>
      </c>
    </row>
    <row r="70" spans="1:8" x14ac:dyDescent="0.4">
      <c r="A70" s="1429"/>
      <c r="B70" s="767" t="s">
        <v>593</v>
      </c>
      <c r="C70" s="767">
        <v>2015</v>
      </c>
      <c r="D70" s="1173">
        <v>9.3648859999999985</v>
      </c>
      <c r="E70" s="1174"/>
      <c r="F70" s="1174">
        <v>3.796967</v>
      </c>
      <c r="G70" s="1183"/>
      <c r="H70" s="1176">
        <v>13.161852999999999</v>
      </c>
    </row>
    <row r="71" spans="1:8" x14ac:dyDescent="0.4">
      <c r="A71" s="1429"/>
      <c r="B71" s="768"/>
      <c r="C71" s="768">
        <v>2016</v>
      </c>
      <c r="D71" s="1173">
        <v>6.0331399999999995</v>
      </c>
      <c r="E71" s="1174"/>
      <c r="F71" s="1174">
        <v>4.4390900000000002</v>
      </c>
      <c r="G71" s="1183"/>
      <c r="H71" s="1176">
        <v>10.47223</v>
      </c>
    </row>
    <row r="72" spans="1:8" x14ac:dyDescent="0.4">
      <c r="A72" s="1429"/>
      <c r="B72" s="768"/>
      <c r="C72" s="768">
        <v>2017</v>
      </c>
      <c r="D72" s="1173">
        <v>3.9890000014305107</v>
      </c>
      <c r="E72" s="1174"/>
      <c r="F72" s="1174">
        <v>2.2444600000000001</v>
      </c>
      <c r="G72" s="1183"/>
      <c r="H72" s="1176">
        <v>6.2334600014305108</v>
      </c>
    </row>
    <row r="73" spans="1:8" x14ac:dyDescent="0.4">
      <c r="A73" s="1429"/>
      <c r="B73" s="767">
        <v>2019</v>
      </c>
      <c r="C73" s="767">
        <v>2018</v>
      </c>
      <c r="D73" s="1173">
        <v>3.6219840007000004</v>
      </c>
      <c r="E73" s="1174"/>
      <c r="F73" s="1174">
        <v>2.9674510000199996</v>
      </c>
      <c r="G73" s="1183"/>
      <c r="H73" s="1176">
        <v>6.58943500072</v>
      </c>
    </row>
    <row r="74" spans="1:8" x14ac:dyDescent="0.4">
      <c r="A74" s="1430"/>
      <c r="B74" s="772"/>
      <c r="C74" s="772">
        <v>2019</v>
      </c>
      <c r="D74" s="1177">
        <v>4.1022789999046321</v>
      </c>
      <c r="E74" s="1178"/>
      <c r="F74" s="1178">
        <v>0.54540100000000002</v>
      </c>
      <c r="G74" s="1184"/>
      <c r="H74" s="1180">
        <v>4.6476799999046321</v>
      </c>
    </row>
    <row r="75" spans="1:8" x14ac:dyDescent="0.4">
      <c r="H75" s="9"/>
    </row>
    <row r="76" spans="1:8" x14ac:dyDescent="0.4">
      <c r="H76" s="9"/>
    </row>
  </sheetData>
  <mergeCells count="7">
    <mergeCell ref="A69:A74"/>
    <mergeCell ref="A27:A32"/>
    <mergeCell ref="A34:A39"/>
    <mergeCell ref="A41:A46"/>
    <mergeCell ref="A48:A53"/>
    <mergeCell ref="A55:A60"/>
    <mergeCell ref="A62:A67"/>
  </mergeCells>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9" tint="0.39997558519241921"/>
  </sheetPr>
  <dimension ref="A1:C40"/>
  <sheetViews>
    <sheetView zoomScale="75" zoomScaleNormal="75" workbookViewId="0"/>
  </sheetViews>
  <sheetFormatPr defaultColWidth="8.6640625" defaultRowHeight="12.3" x14ac:dyDescent="0.4"/>
  <cols>
    <col min="1" max="1" width="18.44140625" style="468" customWidth="1"/>
    <col min="2" max="3" width="13.44140625" style="468" bestFit="1" customWidth="1"/>
    <col min="4" max="4" width="6.6640625" style="468" bestFit="1" customWidth="1"/>
    <col min="5" max="5" width="10.33203125" style="468" bestFit="1" customWidth="1"/>
    <col min="6" max="6" width="6.6640625" style="468" bestFit="1" customWidth="1"/>
    <col min="7" max="16384" width="8.6640625" style="468"/>
  </cols>
  <sheetData>
    <row r="1" spans="1:3" ht="14.4" x14ac:dyDescent="0.55000000000000004">
      <c r="A1" s="197" t="s">
        <v>603</v>
      </c>
    </row>
    <row r="3" spans="1:3" x14ac:dyDescent="0.4">
      <c r="A3" s="808"/>
      <c r="B3" s="158"/>
      <c r="C3" s="158"/>
    </row>
    <row r="4" spans="1:3" x14ac:dyDescent="0.4">
      <c r="A4" s="809"/>
      <c r="B4" s="158"/>
      <c r="C4" s="158"/>
    </row>
    <row r="5" spans="1:3" ht="12.6" x14ac:dyDescent="0.45">
      <c r="A5" s="810"/>
      <c r="B5" s="158"/>
      <c r="C5" s="158"/>
    </row>
    <row r="6" spans="1:3" x14ac:dyDescent="0.4">
      <c r="A6" s="158"/>
      <c r="B6" s="158"/>
      <c r="C6" s="158"/>
    </row>
    <row r="7" spans="1:3" x14ac:dyDescent="0.4">
      <c r="A7" s="158"/>
      <c r="B7" s="158"/>
      <c r="C7" s="158"/>
    </row>
    <row r="8" spans="1:3" x14ac:dyDescent="0.4">
      <c r="A8" s="158"/>
      <c r="B8" s="158"/>
      <c r="C8" s="158"/>
    </row>
    <row r="22" spans="1:3" ht="12.6" x14ac:dyDescent="0.4">
      <c r="A22" s="498"/>
    </row>
    <row r="23" spans="1:3" ht="12.6" x14ac:dyDescent="0.45">
      <c r="A23" s="454" t="s">
        <v>598</v>
      </c>
    </row>
    <row r="26" spans="1:3" ht="14.4" x14ac:dyDescent="0.4">
      <c r="A26" s="756"/>
      <c r="B26" s="758" t="s">
        <v>407</v>
      </c>
      <c r="C26" s="758" t="s">
        <v>408</v>
      </c>
    </row>
    <row r="27" spans="1:3" x14ac:dyDescent="0.4">
      <c r="A27" s="757"/>
      <c r="B27" s="759" t="s">
        <v>13</v>
      </c>
      <c r="C27" s="759" t="s">
        <v>13</v>
      </c>
    </row>
    <row r="28" spans="1:3" x14ac:dyDescent="0.4">
      <c r="A28" s="757"/>
      <c r="B28" s="759" t="s">
        <v>599</v>
      </c>
      <c r="C28" s="759" t="s">
        <v>599</v>
      </c>
    </row>
    <row r="29" spans="1:3" x14ac:dyDescent="0.4">
      <c r="A29" s="757"/>
      <c r="B29" s="759" t="s">
        <v>600</v>
      </c>
      <c r="C29" s="1079" t="s">
        <v>813</v>
      </c>
    </row>
    <row r="30" spans="1:3" x14ac:dyDescent="0.4">
      <c r="A30" s="309" t="s">
        <v>11</v>
      </c>
      <c r="B30" s="761">
        <v>10147.909</v>
      </c>
      <c r="C30" s="762">
        <v>6711.9</v>
      </c>
    </row>
    <row r="31" spans="1:3" x14ac:dyDescent="0.4">
      <c r="A31" s="44" t="s">
        <v>2</v>
      </c>
      <c r="B31" s="763">
        <v>26902.560000000005</v>
      </c>
      <c r="C31" s="764">
        <v>5316.11</v>
      </c>
    </row>
    <row r="32" spans="1:3" x14ac:dyDescent="0.4">
      <c r="A32" s="44" t="s">
        <v>3</v>
      </c>
      <c r="B32" s="763">
        <v>56990.279999999984</v>
      </c>
      <c r="C32" s="764">
        <v>1046.8</v>
      </c>
    </row>
    <row r="33" spans="1:3" x14ac:dyDescent="0.4">
      <c r="A33" s="44" t="s">
        <v>5</v>
      </c>
      <c r="B33" s="763">
        <v>20749.280000000002</v>
      </c>
      <c r="C33" s="764">
        <v>6097.3999999999987</v>
      </c>
    </row>
    <row r="34" spans="1:3" x14ac:dyDescent="0.4">
      <c r="A34" s="44" t="s">
        <v>1</v>
      </c>
      <c r="B34" s="763">
        <v>27117.275000000001</v>
      </c>
      <c r="C34" s="764">
        <v>11840.800000000001</v>
      </c>
    </row>
    <row r="35" spans="1:3" x14ac:dyDescent="0.4">
      <c r="A35" s="44" t="s">
        <v>6</v>
      </c>
      <c r="B35" s="763">
        <v>18118.399999999998</v>
      </c>
      <c r="C35" s="764">
        <v>4185.2</v>
      </c>
    </row>
    <row r="36" spans="1:3" x14ac:dyDescent="0.4">
      <c r="A36" s="44" t="s">
        <v>7</v>
      </c>
      <c r="B36" s="763">
        <v>14251.399998664856</v>
      </c>
      <c r="C36" s="764">
        <v>4972</v>
      </c>
    </row>
    <row r="37" spans="1:3" x14ac:dyDescent="0.4">
      <c r="A37" s="44" t="s">
        <v>601</v>
      </c>
      <c r="B37" s="763">
        <v>49739.12</v>
      </c>
      <c r="C37" s="764">
        <v>23012.7</v>
      </c>
    </row>
    <row r="38" spans="1:3" x14ac:dyDescent="0.4">
      <c r="A38" s="45" t="s">
        <v>602</v>
      </c>
      <c r="B38" s="765">
        <v>1486</v>
      </c>
      <c r="C38" s="766">
        <v>1000</v>
      </c>
    </row>
    <row r="40" spans="1:3" x14ac:dyDescent="0.4">
      <c r="C40" s="774"/>
    </row>
  </sheetData>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9" tint="0.39997558519241921"/>
  </sheetPr>
  <dimension ref="A1:AQ62"/>
  <sheetViews>
    <sheetView zoomScale="75" zoomScaleNormal="75" workbookViewId="0"/>
  </sheetViews>
  <sheetFormatPr defaultColWidth="8.6640625" defaultRowHeight="12.3" x14ac:dyDescent="0.4"/>
  <cols>
    <col min="1" max="1" width="17.109375" style="468" customWidth="1"/>
    <col min="2" max="4" width="9.109375" style="468" customWidth="1"/>
    <col min="5" max="5" width="5.6640625" style="468" customWidth="1"/>
    <col min="6" max="6" width="17.33203125" style="468" customWidth="1"/>
    <col min="7" max="8" width="13.109375" style="9" customWidth="1"/>
    <col min="9" max="9" width="13.109375" style="468" customWidth="1"/>
    <col min="10" max="14" width="13.109375" style="9" customWidth="1"/>
    <col min="15" max="16" width="13.109375" style="468" customWidth="1"/>
    <col min="17" max="17" width="13.109375" style="944" customWidth="1"/>
    <col min="18" max="18" width="18.5546875" style="468" customWidth="1"/>
    <col min="19" max="21" width="11.6640625" style="468" customWidth="1"/>
    <col min="22" max="24" width="9" style="468" bestFit="1" customWidth="1"/>
    <col min="25" max="41" width="8.6640625" style="468"/>
    <col min="42" max="43" width="9" style="468" bestFit="1" customWidth="1"/>
    <col min="44" max="16384" width="8.6640625" style="468"/>
  </cols>
  <sheetData>
    <row r="1" spans="1:21" ht="14.4" x14ac:dyDescent="0.55000000000000004">
      <c r="A1" s="197" t="s">
        <v>752</v>
      </c>
    </row>
    <row r="3" spans="1:21" x14ac:dyDescent="0.4">
      <c r="A3" s="455"/>
    </row>
    <row r="4" spans="1:21" ht="12.45" customHeight="1" x14ac:dyDescent="0.4">
      <c r="A4" s="760"/>
      <c r="B4" s="158"/>
      <c r="C4" s="158"/>
      <c r="D4" s="158"/>
      <c r="E4" s="158"/>
      <c r="F4" s="158"/>
      <c r="G4" s="17"/>
      <c r="H4" s="17"/>
      <c r="I4" s="158"/>
      <c r="J4" s="17"/>
      <c r="K4" s="17"/>
      <c r="L4" s="17"/>
      <c r="Q4" s="158"/>
    </row>
    <row r="5" spans="1:21" ht="12.6" x14ac:dyDescent="0.45">
      <c r="A5" s="454"/>
      <c r="F5" s="811"/>
      <c r="G5" s="17"/>
      <c r="H5" s="17"/>
      <c r="I5" s="158"/>
      <c r="J5" s="17"/>
      <c r="K5" s="17"/>
      <c r="L5" s="17"/>
      <c r="Q5" s="158"/>
      <c r="R5" s="1433" t="s">
        <v>67</v>
      </c>
      <c r="S5" s="1431" t="s">
        <v>932</v>
      </c>
      <c r="T5" s="1431"/>
      <c r="U5" s="1431"/>
    </row>
    <row r="6" spans="1:21" x14ac:dyDescent="0.4">
      <c r="F6" s="158"/>
      <c r="G6" s="17"/>
      <c r="H6" s="17"/>
      <c r="I6" s="158"/>
      <c r="J6" s="17"/>
      <c r="K6" s="17"/>
      <c r="L6" s="17"/>
      <c r="Q6" s="158"/>
      <c r="R6" s="1433"/>
      <c r="S6" s="1432"/>
      <c r="T6" s="1432"/>
      <c r="U6" s="1432"/>
    </row>
    <row r="7" spans="1:21" x14ac:dyDescent="0.4">
      <c r="F7" s="158"/>
      <c r="G7" s="17"/>
      <c r="H7" s="17"/>
      <c r="I7" s="158"/>
      <c r="J7" s="17"/>
      <c r="K7" s="17"/>
      <c r="L7" s="17"/>
      <c r="Q7" s="158"/>
      <c r="R7" s="1433"/>
      <c r="S7" s="1075" t="s">
        <v>13</v>
      </c>
      <c r="T7" s="1075" t="s">
        <v>156</v>
      </c>
      <c r="U7" s="1075" t="s">
        <v>812</v>
      </c>
    </row>
    <row r="8" spans="1:21" x14ac:dyDescent="0.4">
      <c r="F8" s="158"/>
      <c r="G8" s="17"/>
      <c r="H8" s="17"/>
      <c r="I8" s="158"/>
      <c r="J8" s="17"/>
      <c r="K8" s="17"/>
      <c r="L8" s="17"/>
      <c r="Q8" s="158"/>
      <c r="R8" s="795" t="s">
        <v>11</v>
      </c>
      <c r="S8" s="1076">
        <f>G32/(G32+J32)</f>
        <v>0.49558978110662993</v>
      </c>
      <c r="T8" s="1076">
        <f>H32/(H32+K32)</f>
        <v>0.6660344493005308</v>
      </c>
      <c r="U8" s="1076">
        <f>I32/(I32+L32)</f>
        <v>0</v>
      </c>
    </row>
    <row r="9" spans="1:21" x14ac:dyDescent="0.4">
      <c r="R9" s="795" t="s">
        <v>2</v>
      </c>
      <c r="S9" s="1076">
        <f t="shared" ref="S9:S17" si="0">G33/(G33+J33)</f>
        <v>2.5506866261054709E-2</v>
      </c>
      <c r="T9" s="1076">
        <f t="shared" ref="T9:T17" si="1">H33/(H33+K33)</f>
        <v>0.13170058206600091</v>
      </c>
      <c r="U9" s="1076">
        <f t="shared" ref="U9:U17" si="2">I33/(I33+L33)</f>
        <v>0</v>
      </c>
    </row>
    <row r="10" spans="1:21" x14ac:dyDescent="0.4">
      <c r="R10" s="795" t="s">
        <v>3</v>
      </c>
      <c r="S10" s="1076">
        <f t="shared" si="0"/>
        <v>1.0879048146455855E-2</v>
      </c>
      <c r="T10" s="1076">
        <f t="shared" si="1"/>
        <v>0.22313054785178649</v>
      </c>
      <c r="U10" s="1076">
        <f t="shared" si="2"/>
        <v>0</v>
      </c>
    </row>
    <row r="11" spans="1:21" x14ac:dyDescent="0.4">
      <c r="R11" s="795" t="s">
        <v>5</v>
      </c>
      <c r="S11" s="1076">
        <f t="shared" si="0"/>
        <v>2.49406244457639E-2</v>
      </c>
      <c r="T11" s="1076">
        <f t="shared" si="1"/>
        <v>0.1692901245279016</v>
      </c>
      <c r="U11" s="1076">
        <f t="shared" si="2"/>
        <v>0</v>
      </c>
    </row>
    <row r="12" spans="1:21" x14ac:dyDescent="0.4">
      <c r="R12" s="795" t="s">
        <v>1</v>
      </c>
      <c r="S12" s="1076">
        <f t="shared" si="0"/>
        <v>3.4111097077416516E-3</v>
      </c>
      <c r="T12" s="1076">
        <f t="shared" si="1"/>
        <v>0.17394099462224805</v>
      </c>
      <c r="U12" s="1076">
        <f t="shared" si="2"/>
        <v>1.358695652173913E-2</v>
      </c>
    </row>
    <row r="13" spans="1:21" x14ac:dyDescent="0.4">
      <c r="R13" s="795" t="s">
        <v>6</v>
      </c>
      <c r="S13" s="1076">
        <f t="shared" si="0"/>
        <v>1.2418315083009539E-2</v>
      </c>
      <c r="T13" s="1076">
        <f t="shared" si="1"/>
        <v>5.4284452515990109E-2</v>
      </c>
      <c r="U13" s="1076">
        <f t="shared" si="2"/>
        <v>3.8459718256534839E-2</v>
      </c>
    </row>
    <row r="14" spans="1:21" x14ac:dyDescent="0.4">
      <c r="R14" s="795" t="s">
        <v>7</v>
      </c>
      <c r="S14" s="1076">
        <f t="shared" si="0"/>
        <v>6.1748319469135865E-2</v>
      </c>
      <c r="T14" s="1076">
        <f t="shared" si="1"/>
        <v>0</v>
      </c>
      <c r="U14" s="1076">
        <f t="shared" si="2"/>
        <v>0</v>
      </c>
    </row>
    <row r="15" spans="1:21" x14ac:dyDescent="0.4">
      <c r="R15" s="795" t="s">
        <v>601</v>
      </c>
      <c r="S15" s="1076">
        <f t="shared" si="0"/>
        <v>5.7560326760907707E-2</v>
      </c>
      <c r="T15" s="1076">
        <f t="shared" si="1"/>
        <v>0.49651973270460154</v>
      </c>
      <c r="U15" s="1076">
        <f t="shared" si="2"/>
        <v>0</v>
      </c>
    </row>
    <row r="16" spans="1:21" x14ac:dyDescent="0.4">
      <c r="R16" s="795" t="s">
        <v>602</v>
      </c>
      <c r="S16" s="1076">
        <f t="shared" si="0"/>
        <v>0</v>
      </c>
      <c r="T16" s="1076">
        <f t="shared" si="1"/>
        <v>5.7088818699124924E-2</v>
      </c>
      <c r="U16" s="1076">
        <f t="shared" si="2"/>
        <v>0</v>
      </c>
    </row>
    <row r="17" spans="1:21" x14ac:dyDescent="0.4">
      <c r="R17" s="798" t="s">
        <v>73</v>
      </c>
      <c r="S17" s="1077">
        <f t="shared" si="0"/>
        <v>4.8395975021801194E-2</v>
      </c>
      <c r="T17" s="1077">
        <f t="shared" si="1"/>
        <v>0.27667910731579121</v>
      </c>
      <c r="U17" s="1077">
        <f t="shared" si="2"/>
        <v>6.2209680062344907E-3</v>
      </c>
    </row>
    <row r="22" spans="1:21" s="944" customFormat="1" ht="12.6" x14ac:dyDescent="0.45">
      <c r="A22" s="454" t="s">
        <v>815</v>
      </c>
      <c r="G22" s="9"/>
      <c r="H22" s="9"/>
      <c r="J22" s="9"/>
      <c r="K22" s="9"/>
      <c r="L22" s="9"/>
      <c r="M22" s="9"/>
      <c r="N22" s="9"/>
    </row>
    <row r="23" spans="1:21" s="944" customFormat="1" ht="12.6" x14ac:dyDescent="0.45">
      <c r="A23" s="1062" t="s">
        <v>816</v>
      </c>
      <c r="G23" s="9"/>
      <c r="H23" s="9"/>
      <c r="J23" s="9"/>
      <c r="K23" s="9"/>
      <c r="L23" s="9"/>
      <c r="M23" s="9"/>
      <c r="N23" s="9"/>
    </row>
    <row r="24" spans="1:21" s="944" customFormat="1" ht="12.6" x14ac:dyDescent="0.45">
      <c r="A24" s="454" t="s">
        <v>598</v>
      </c>
      <c r="G24" s="9"/>
      <c r="H24" s="9"/>
      <c r="J24" s="9"/>
      <c r="K24" s="9"/>
      <c r="L24" s="9"/>
      <c r="M24" s="9"/>
      <c r="N24" s="9"/>
    </row>
    <row r="25" spans="1:21" s="944" customFormat="1" ht="12.6" x14ac:dyDescent="0.45">
      <c r="A25" s="454"/>
      <c r="G25" s="9"/>
      <c r="H25" s="9"/>
      <c r="J25" s="9"/>
      <c r="K25" s="9"/>
      <c r="L25" s="9"/>
      <c r="M25" s="9"/>
      <c r="N25" s="9"/>
    </row>
    <row r="26" spans="1:21" s="944" customFormat="1" x14ac:dyDescent="0.4">
      <c r="A26" s="1074"/>
      <c r="B26" s="1084"/>
      <c r="C26" s="1084"/>
      <c r="D26" s="1084"/>
      <c r="G26" s="9"/>
      <c r="H26" s="9"/>
      <c r="J26" s="9"/>
      <c r="K26" s="9"/>
      <c r="L26" s="9"/>
      <c r="M26" s="9"/>
      <c r="N26" s="9"/>
    </row>
    <row r="27" spans="1:21" s="944" customFormat="1" x14ac:dyDescent="0.4">
      <c r="A27" s="944" t="s">
        <v>814</v>
      </c>
      <c r="F27" s="944" t="s">
        <v>847</v>
      </c>
      <c r="G27" s="9"/>
      <c r="H27" s="9"/>
      <c r="J27" s="9"/>
      <c r="K27" s="9"/>
      <c r="L27" s="9"/>
      <c r="M27" s="9"/>
      <c r="N27" s="9"/>
    </row>
    <row r="28" spans="1:21" s="944" customFormat="1" ht="12.6" x14ac:dyDescent="0.4">
      <c r="F28" s="1081"/>
      <c r="G28" s="1078" t="s">
        <v>590</v>
      </c>
      <c r="H28" s="1056" t="s">
        <v>590</v>
      </c>
      <c r="I28" s="529" t="s">
        <v>810</v>
      </c>
      <c r="J28" s="1057" t="s">
        <v>589</v>
      </c>
      <c r="K28" s="1055" t="s">
        <v>589</v>
      </c>
      <c r="L28" s="529" t="s">
        <v>589</v>
      </c>
      <c r="M28" s="1055" t="s">
        <v>589</v>
      </c>
      <c r="N28" s="529" t="s">
        <v>589</v>
      </c>
      <c r="O28" s="529" t="s">
        <v>589</v>
      </c>
      <c r="P28" s="529" t="s">
        <v>589</v>
      </c>
      <c r="Q28" s="1057" t="s">
        <v>589</v>
      </c>
    </row>
    <row r="29" spans="1:21" s="944" customFormat="1" x14ac:dyDescent="0.4">
      <c r="F29" s="86"/>
      <c r="G29" s="1079" t="s">
        <v>13</v>
      </c>
      <c r="H29" s="1054" t="s">
        <v>156</v>
      </c>
      <c r="I29" s="474" t="s">
        <v>812</v>
      </c>
      <c r="J29" s="318" t="s">
        <v>13</v>
      </c>
      <c r="K29" s="1053" t="s">
        <v>156</v>
      </c>
      <c r="L29" s="474" t="s">
        <v>812</v>
      </c>
      <c r="M29" s="1053" t="s">
        <v>806</v>
      </c>
      <c r="N29" s="474" t="s">
        <v>807</v>
      </c>
      <c r="O29" s="474" t="s">
        <v>158</v>
      </c>
      <c r="P29" s="474" t="s">
        <v>596</v>
      </c>
      <c r="Q29" s="449" t="s">
        <v>274</v>
      </c>
    </row>
    <row r="30" spans="1:21" s="944" customFormat="1" x14ac:dyDescent="0.4">
      <c r="B30" s="177" t="s">
        <v>590</v>
      </c>
      <c r="C30" s="1058" t="s">
        <v>589</v>
      </c>
      <c r="D30" s="1060" t="s">
        <v>590</v>
      </c>
      <c r="F30" s="86"/>
      <c r="G30" s="1079" t="s">
        <v>599</v>
      </c>
      <c r="H30" s="1059" t="s">
        <v>599</v>
      </c>
      <c r="I30" s="1079" t="s">
        <v>599</v>
      </c>
      <c r="J30" s="318" t="s">
        <v>599</v>
      </c>
      <c r="K30" s="195" t="s">
        <v>599</v>
      </c>
      <c r="L30" s="1079" t="s">
        <v>599</v>
      </c>
      <c r="M30" s="195" t="s">
        <v>599</v>
      </c>
      <c r="N30" s="1079" t="s">
        <v>599</v>
      </c>
      <c r="O30" s="1079" t="s">
        <v>599</v>
      </c>
      <c r="P30" s="1079" t="s">
        <v>599</v>
      </c>
      <c r="Q30" s="318" t="s">
        <v>599</v>
      </c>
    </row>
    <row r="31" spans="1:21" s="944" customFormat="1" x14ac:dyDescent="0.4">
      <c r="A31" s="86"/>
      <c r="B31" s="1051" t="s">
        <v>482</v>
      </c>
      <c r="C31" s="1052" t="s">
        <v>482</v>
      </c>
      <c r="D31" s="142" t="s">
        <v>545</v>
      </c>
      <c r="F31" s="86"/>
      <c r="G31" s="1079" t="s">
        <v>600</v>
      </c>
      <c r="H31" s="1069" t="s">
        <v>600</v>
      </c>
      <c r="I31" s="1080" t="s">
        <v>600</v>
      </c>
      <c r="J31" s="1070" t="s">
        <v>600</v>
      </c>
      <c r="K31" s="196" t="s">
        <v>600</v>
      </c>
      <c r="L31" s="1080" t="s">
        <v>600</v>
      </c>
      <c r="M31" s="196" t="s">
        <v>600</v>
      </c>
      <c r="N31" s="1080" t="s">
        <v>600</v>
      </c>
      <c r="O31" s="1080" t="s">
        <v>600</v>
      </c>
      <c r="P31" s="1080" t="s">
        <v>600</v>
      </c>
      <c r="Q31" s="1070" t="s">
        <v>600</v>
      </c>
    </row>
    <row r="32" spans="1:21" s="944" customFormat="1" x14ac:dyDescent="0.4">
      <c r="A32" s="178" t="s">
        <v>156</v>
      </c>
      <c r="B32" s="277">
        <v>101.5832144</v>
      </c>
      <c r="C32" s="276">
        <v>265.56852100030511</v>
      </c>
      <c r="D32" s="280">
        <v>0.27667910731579121</v>
      </c>
      <c r="F32" s="178" t="s">
        <v>11</v>
      </c>
      <c r="G32" s="1194">
        <v>5029.2</v>
      </c>
      <c r="H32" s="982">
        <v>29215.234400000008</v>
      </c>
      <c r="I32" s="1195">
        <v>0</v>
      </c>
      <c r="J32" s="981">
        <v>5118.7089999999989</v>
      </c>
      <c r="K32" s="980">
        <v>14649.215000000002</v>
      </c>
      <c r="L32" s="1196">
        <v>158</v>
      </c>
      <c r="M32" s="1197">
        <v>15498.518</v>
      </c>
      <c r="N32" s="1195">
        <v>1044</v>
      </c>
      <c r="O32" s="1195">
        <v>0</v>
      </c>
      <c r="P32" s="1195">
        <v>0</v>
      </c>
      <c r="Q32" s="1198">
        <v>10.5</v>
      </c>
    </row>
    <row r="33" spans="1:31" s="944" customFormat="1" x14ac:dyDescent="0.4">
      <c r="A33" s="80" t="s">
        <v>13</v>
      </c>
      <c r="B33" s="277">
        <v>10.913399999999999</v>
      </c>
      <c r="C33" s="276">
        <v>214.58882399866482</v>
      </c>
      <c r="D33" s="280">
        <v>4.8395975021801187E-2</v>
      </c>
      <c r="F33" s="80" t="s">
        <v>2</v>
      </c>
      <c r="G33" s="1199">
        <v>686.2</v>
      </c>
      <c r="H33" s="982">
        <v>7050.16</v>
      </c>
      <c r="I33" s="1195">
        <v>0</v>
      </c>
      <c r="J33" s="981">
        <v>26216.360000000004</v>
      </c>
      <c r="K33" s="980">
        <v>46481.569999999985</v>
      </c>
      <c r="L33" s="1196">
        <v>5282.6</v>
      </c>
      <c r="M33" s="1197">
        <v>2029.1899999999998</v>
      </c>
      <c r="N33" s="1195">
        <v>0</v>
      </c>
      <c r="O33" s="1195">
        <v>0</v>
      </c>
      <c r="P33" s="1195">
        <v>13</v>
      </c>
      <c r="Q33" s="1198">
        <v>200</v>
      </c>
    </row>
    <row r="34" spans="1:31" s="944" customFormat="1" x14ac:dyDescent="0.4">
      <c r="A34" s="80" t="s">
        <v>163</v>
      </c>
      <c r="B34" s="277">
        <v>0.4803</v>
      </c>
      <c r="C34" s="276">
        <v>76.726334002723704</v>
      </c>
      <c r="D34" s="280">
        <v>6.220968006234489E-3</v>
      </c>
      <c r="F34" s="80" t="s">
        <v>3</v>
      </c>
      <c r="G34" s="1199">
        <v>620</v>
      </c>
      <c r="H34" s="982">
        <v>6396.9000000000015</v>
      </c>
      <c r="I34" s="1195">
        <v>0</v>
      </c>
      <c r="J34" s="981">
        <v>56370.279999999984</v>
      </c>
      <c r="K34" s="980">
        <v>22271.966999999993</v>
      </c>
      <c r="L34" s="1196">
        <v>291.28999999999996</v>
      </c>
      <c r="M34" s="1197">
        <v>4211.6000000000004</v>
      </c>
      <c r="N34" s="1195">
        <v>0</v>
      </c>
      <c r="O34" s="1195">
        <v>0</v>
      </c>
      <c r="P34" s="1195">
        <v>0</v>
      </c>
      <c r="Q34" s="1198">
        <v>29</v>
      </c>
    </row>
    <row r="35" spans="1:31" s="944" customFormat="1" x14ac:dyDescent="0.4">
      <c r="A35" s="82" t="s">
        <v>594</v>
      </c>
      <c r="B35" s="278" t="s">
        <v>750</v>
      </c>
      <c r="C35" s="279">
        <v>55.403318999999996</v>
      </c>
      <c r="D35" s="281">
        <v>0</v>
      </c>
      <c r="F35" s="80" t="s">
        <v>5</v>
      </c>
      <c r="G35" s="1199">
        <v>517.5</v>
      </c>
      <c r="H35" s="982">
        <v>8536.7000000000007</v>
      </c>
      <c r="I35" s="1195">
        <v>0</v>
      </c>
      <c r="J35" s="981">
        <v>20231.780000000002</v>
      </c>
      <c r="K35" s="980">
        <v>41889.749999999985</v>
      </c>
      <c r="L35" s="1196">
        <v>7769</v>
      </c>
      <c r="M35" s="1197">
        <v>1027.5</v>
      </c>
      <c r="N35" s="1195">
        <v>0</v>
      </c>
      <c r="O35" s="1195">
        <v>10</v>
      </c>
      <c r="P35" s="1195">
        <v>0</v>
      </c>
      <c r="Q35" s="1198">
        <v>190.38</v>
      </c>
    </row>
    <row r="36" spans="1:31" s="944" customFormat="1" x14ac:dyDescent="0.4">
      <c r="F36" s="80" t="s">
        <v>1</v>
      </c>
      <c r="G36" s="1199">
        <v>92.5</v>
      </c>
      <c r="H36" s="982">
        <v>9881.1</v>
      </c>
      <c r="I36" s="1195">
        <v>236.5</v>
      </c>
      <c r="J36" s="981">
        <v>27024.775000000001</v>
      </c>
      <c r="K36" s="980">
        <v>46926.095000000023</v>
      </c>
      <c r="L36" s="1196">
        <v>17169.900000000001</v>
      </c>
      <c r="M36" s="1197">
        <v>6154.7919999999995</v>
      </c>
      <c r="N36" s="1195">
        <v>0</v>
      </c>
      <c r="O36" s="1195">
        <v>40</v>
      </c>
      <c r="P36" s="1195">
        <v>83.5</v>
      </c>
      <c r="Q36" s="1198">
        <v>833</v>
      </c>
    </row>
    <row r="37" spans="1:31" s="944" customFormat="1" x14ac:dyDescent="0.4">
      <c r="F37" s="80" t="s">
        <v>6</v>
      </c>
      <c r="G37" s="1199">
        <v>225</v>
      </c>
      <c r="H37" s="982">
        <v>547</v>
      </c>
      <c r="I37" s="1195">
        <v>243.8</v>
      </c>
      <c r="J37" s="981">
        <v>17893.399999999998</v>
      </c>
      <c r="K37" s="980">
        <v>9529.5499999999975</v>
      </c>
      <c r="L37" s="1196">
        <v>6095.3</v>
      </c>
      <c r="M37" s="1197">
        <v>6883.3689999999997</v>
      </c>
      <c r="N37" s="1195">
        <v>0</v>
      </c>
      <c r="O37" s="1195">
        <v>0</v>
      </c>
      <c r="P37" s="1195">
        <v>0</v>
      </c>
      <c r="Q37" s="1198">
        <v>763.7</v>
      </c>
    </row>
    <row r="38" spans="1:31" s="944" customFormat="1" x14ac:dyDescent="0.4">
      <c r="F38" s="80" t="s">
        <v>7</v>
      </c>
      <c r="G38" s="1199">
        <v>880</v>
      </c>
      <c r="H38" s="982">
        <v>0</v>
      </c>
      <c r="I38" s="1195">
        <v>0</v>
      </c>
      <c r="J38" s="981">
        <v>13371.399998664856</v>
      </c>
      <c r="K38" s="980">
        <v>1701.1800003051758</v>
      </c>
      <c r="L38" s="1196">
        <v>926.34400272369385</v>
      </c>
      <c r="M38" s="1197">
        <v>2221</v>
      </c>
      <c r="N38" s="1195">
        <v>66</v>
      </c>
      <c r="O38" s="1195">
        <v>0</v>
      </c>
      <c r="P38" s="1195">
        <v>37</v>
      </c>
      <c r="Q38" s="1198">
        <v>28.599999904632568</v>
      </c>
    </row>
    <row r="39" spans="1:31" s="944" customFormat="1" x14ac:dyDescent="0.4">
      <c r="F39" s="80" t="s">
        <v>601</v>
      </c>
      <c r="G39" s="1199">
        <v>2863</v>
      </c>
      <c r="H39" s="982">
        <v>37272.5</v>
      </c>
      <c r="I39" s="1195">
        <v>0</v>
      </c>
      <c r="J39" s="981">
        <v>46876.12</v>
      </c>
      <c r="K39" s="980">
        <v>37795.009999999995</v>
      </c>
      <c r="L39" s="1196">
        <v>4424.7</v>
      </c>
      <c r="M39" s="1197">
        <v>8684.6</v>
      </c>
      <c r="N39" s="1195">
        <v>6134</v>
      </c>
      <c r="O39" s="1195">
        <v>0</v>
      </c>
      <c r="P39" s="1195">
        <v>600</v>
      </c>
      <c r="Q39" s="1198">
        <v>2205.23</v>
      </c>
    </row>
    <row r="40" spans="1:31" s="944" customFormat="1" x14ac:dyDescent="0.4">
      <c r="F40" s="82" t="s">
        <v>602</v>
      </c>
      <c r="G40" s="1200">
        <v>0</v>
      </c>
      <c r="H40" s="564">
        <v>2683.62</v>
      </c>
      <c r="I40" s="1201">
        <v>0</v>
      </c>
      <c r="J40" s="565">
        <v>1486</v>
      </c>
      <c r="K40" s="983">
        <v>44324.184000000008</v>
      </c>
      <c r="L40" s="1202">
        <v>34609.199999999997</v>
      </c>
      <c r="M40" s="1203">
        <v>1448.75</v>
      </c>
      <c r="N40" s="1201">
        <v>0</v>
      </c>
      <c r="O40" s="1201">
        <v>0</v>
      </c>
      <c r="P40" s="1201">
        <v>2600</v>
      </c>
      <c r="Q40" s="1204">
        <v>387.27</v>
      </c>
    </row>
    <row r="41" spans="1:31" s="944" customFormat="1" x14ac:dyDescent="0.4">
      <c r="F41" s="232" t="s">
        <v>73</v>
      </c>
      <c r="G41" s="1205">
        <f>SUM(G32:G40)</f>
        <v>10913.4</v>
      </c>
      <c r="H41" s="1206">
        <f>SUM(H32:H40)</f>
        <v>101583.2144</v>
      </c>
      <c r="I41" s="1205">
        <f t="shared" ref="I41:L41" si="3">SUM(I32:I40)</f>
        <v>480.3</v>
      </c>
      <c r="J41" s="1206">
        <f t="shared" si="3"/>
        <v>214588.82399866483</v>
      </c>
      <c r="K41" s="1205">
        <f t="shared" si="3"/>
        <v>265568.52100030513</v>
      </c>
      <c r="L41" s="1205">
        <f t="shared" si="3"/>
        <v>76726.334002723685</v>
      </c>
      <c r="M41" s="983">
        <f>SUM(M32:M40)</f>
        <v>48159.318999999996</v>
      </c>
      <c r="N41" s="1202">
        <f>SUM(N32:N40)</f>
        <v>7244</v>
      </c>
      <c r="O41" s="1202">
        <f>SUM(O32:O40)</f>
        <v>50</v>
      </c>
      <c r="P41" s="1202">
        <f>SUM(P32:P40)</f>
        <v>3333.5</v>
      </c>
      <c r="Q41" s="565">
        <f>SUM(Q32:Q40)</f>
        <v>4647.6799999046325</v>
      </c>
    </row>
    <row r="42" spans="1:31" s="944" customFormat="1" x14ac:dyDescent="0.4">
      <c r="G42" s="9"/>
      <c r="H42" s="9"/>
      <c r="J42" s="9"/>
      <c r="K42" s="9"/>
      <c r="L42" s="9"/>
      <c r="M42" s="9"/>
      <c r="N42" s="9"/>
    </row>
    <row r="43" spans="1:31" s="944" customFormat="1" x14ac:dyDescent="0.4">
      <c r="G43" s="9"/>
      <c r="H43" s="9"/>
      <c r="J43" s="9"/>
      <c r="K43" s="9"/>
      <c r="L43" s="9"/>
      <c r="M43" s="9"/>
      <c r="N43" s="9"/>
    </row>
    <row r="44" spans="1:31" s="944" customFormat="1" x14ac:dyDescent="0.4">
      <c r="A44" s="944" t="s">
        <v>826</v>
      </c>
      <c r="G44" s="9"/>
      <c r="H44" s="9"/>
      <c r="J44" s="9"/>
      <c r="K44" s="9"/>
      <c r="L44" s="9"/>
      <c r="M44" s="9"/>
      <c r="N44" s="9"/>
    </row>
    <row r="45" spans="1:31" s="944" customFormat="1" x14ac:dyDescent="0.4">
      <c r="A45" s="1095"/>
      <c r="B45" s="1434" t="s">
        <v>817</v>
      </c>
      <c r="C45" s="1435"/>
      <c r="D45" s="1436"/>
      <c r="E45" s="1085"/>
      <c r="F45" s="1434" t="s">
        <v>818</v>
      </c>
      <c r="G45" s="1435"/>
      <c r="H45" s="1435"/>
      <c r="I45" s="1436"/>
      <c r="J45" s="1082"/>
      <c r="K45" s="1083"/>
      <c r="L45" s="9"/>
      <c r="M45" s="9"/>
      <c r="N45" s="9"/>
      <c r="Y45" s="1082"/>
      <c r="Z45" s="1083"/>
      <c r="AA45" s="1083"/>
      <c r="AB45" s="1083"/>
      <c r="AC45" s="1083"/>
      <c r="AD45" s="1083"/>
      <c r="AE45" s="1082"/>
    </row>
    <row r="46" spans="1:31" s="1089" customFormat="1" ht="49.2" x14ac:dyDescent="0.4">
      <c r="A46" s="1096"/>
      <c r="B46" s="1100" t="s">
        <v>819</v>
      </c>
      <c r="C46" s="1097" t="s">
        <v>820</v>
      </c>
      <c r="D46" s="1101" t="s">
        <v>821</v>
      </c>
      <c r="E46" s="1098"/>
      <c r="F46" s="1100" t="s">
        <v>822</v>
      </c>
      <c r="G46" s="1097" t="s">
        <v>823</v>
      </c>
      <c r="H46" s="1097" t="s">
        <v>824</v>
      </c>
      <c r="I46" s="1101" t="s">
        <v>825</v>
      </c>
      <c r="J46" s="1086"/>
      <c r="K46" s="1087"/>
      <c r="L46" s="1088"/>
      <c r="M46" s="1088"/>
      <c r="N46" s="1088"/>
      <c r="Y46" s="1086"/>
      <c r="Z46" s="1087"/>
      <c r="AA46" s="1087"/>
      <c r="AB46" s="1087"/>
      <c r="AC46" s="1087"/>
      <c r="AD46" s="1087"/>
      <c r="AE46" s="1086"/>
    </row>
    <row r="47" spans="1:31" s="158" customFormat="1" x14ac:dyDescent="0.4">
      <c r="A47" s="1104" t="s">
        <v>11</v>
      </c>
      <c r="B47" s="1105">
        <v>5029.2</v>
      </c>
      <c r="C47" s="1106">
        <v>0</v>
      </c>
      <c r="D47" s="1107">
        <v>0</v>
      </c>
      <c r="E47" s="1093"/>
      <c r="F47" s="1105">
        <v>29215.234400000008</v>
      </c>
      <c r="G47" s="1106">
        <v>0</v>
      </c>
      <c r="H47" s="1106">
        <v>0</v>
      </c>
      <c r="I47" s="1107">
        <v>0</v>
      </c>
      <c r="J47" s="1090"/>
      <c r="K47" s="1091"/>
      <c r="L47" s="17"/>
      <c r="M47" s="17"/>
      <c r="N47" s="17"/>
      <c r="Y47" s="1090"/>
      <c r="Z47" s="1091"/>
      <c r="AA47" s="1091"/>
      <c r="AB47" s="1091"/>
      <c r="AC47" s="1091"/>
      <c r="AD47" s="1091"/>
      <c r="AE47" s="1090"/>
    </row>
    <row r="48" spans="1:31" s="158" customFormat="1" x14ac:dyDescent="0.4">
      <c r="A48" s="1108" t="s">
        <v>2</v>
      </c>
      <c r="B48" s="1102">
        <v>686.2</v>
      </c>
      <c r="C48" s="1092">
        <v>0</v>
      </c>
      <c r="D48" s="1103">
        <v>0</v>
      </c>
      <c r="E48" s="1093"/>
      <c r="F48" s="1102">
        <v>7050.16</v>
      </c>
      <c r="G48" s="1092">
        <v>0</v>
      </c>
      <c r="H48" s="1092">
        <v>0</v>
      </c>
      <c r="I48" s="1103">
        <v>0</v>
      </c>
      <c r="J48" s="1090"/>
      <c r="K48" s="1091"/>
      <c r="L48" s="17"/>
      <c r="M48" s="17"/>
      <c r="N48" s="17"/>
      <c r="Y48" s="1090"/>
      <c r="Z48" s="1091"/>
      <c r="AA48" s="1091"/>
      <c r="AB48" s="1091"/>
      <c r="AC48" s="1091"/>
      <c r="AD48" s="1091"/>
      <c r="AE48" s="1090"/>
    </row>
    <row r="49" spans="1:43" s="158" customFormat="1" x14ac:dyDescent="0.4">
      <c r="A49" s="1108" t="s">
        <v>3</v>
      </c>
      <c r="B49" s="1102">
        <v>620</v>
      </c>
      <c r="C49" s="1092">
        <v>0</v>
      </c>
      <c r="D49" s="1103">
        <v>0</v>
      </c>
      <c r="E49" s="1093"/>
      <c r="F49" s="1102">
        <v>6396.9000000000015</v>
      </c>
      <c r="G49" s="1092">
        <v>0</v>
      </c>
      <c r="H49" s="1092">
        <v>0</v>
      </c>
      <c r="I49" s="1103">
        <v>0</v>
      </c>
      <c r="J49" s="1090"/>
      <c r="K49" s="1091"/>
      <c r="L49" s="17"/>
      <c r="M49" s="17"/>
      <c r="N49" s="17"/>
      <c r="Y49" s="1090"/>
      <c r="Z49" s="1091"/>
      <c r="AA49" s="1091"/>
      <c r="AB49" s="1091"/>
      <c r="AC49" s="1091"/>
      <c r="AD49" s="1091"/>
      <c r="AE49" s="1090"/>
    </row>
    <row r="50" spans="1:43" s="158" customFormat="1" x14ac:dyDescent="0.4">
      <c r="A50" s="1108" t="s">
        <v>5</v>
      </c>
      <c r="B50" s="1102">
        <v>0</v>
      </c>
      <c r="C50" s="1092">
        <v>167.5</v>
      </c>
      <c r="D50" s="1103">
        <v>350</v>
      </c>
      <c r="E50" s="1093"/>
      <c r="F50" s="1102">
        <v>8019.2</v>
      </c>
      <c r="G50" s="1092">
        <v>167.5</v>
      </c>
      <c r="H50" s="1092">
        <v>350</v>
      </c>
      <c r="I50" s="1103">
        <v>0</v>
      </c>
      <c r="J50" s="1090"/>
      <c r="K50" s="1091"/>
      <c r="L50" s="17"/>
      <c r="M50" s="17"/>
      <c r="N50" s="17"/>
      <c r="Y50" s="1090"/>
      <c r="Z50" s="1091"/>
      <c r="AA50" s="1091"/>
      <c r="AB50" s="1091"/>
      <c r="AC50" s="1091"/>
      <c r="AD50" s="1091"/>
      <c r="AE50" s="1090"/>
    </row>
    <row r="51" spans="1:43" s="158" customFormat="1" x14ac:dyDescent="0.4">
      <c r="A51" s="1108" t="s">
        <v>1</v>
      </c>
      <c r="B51" s="1102">
        <v>92.5</v>
      </c>
      <c r="C51" s="1092">
        <v>0</v>
      </c>
      <c r="D51" s="1103">
        <v>0</v>
      </c>
      <c r="E51" s="1093"/>
      <c r="F51" s="1102">
        <v>9881.1</v>
      </c>
      <c r="G51" s="1092">
        <v>0</v>
      </c>
      <c r="H51" s="1092">
        <v>0</v>
      </c>
      <c r="I51" s="1103">
        <v>0</v>
      </c>
      <c r="J51" s="1090"/>
      <c r="K51" s="1091"/>
      <c r="L51" s="17"/>
      <c r="M51" s="17"/>
      <c r="N51" s="17"/>
      <c r="Y51" s="1090"/>
      <c r="Z51" s="1091"/>
      <c r="AA51" s="1091"/>
      <c r="AB51" s="1091"/>
      <c r="AC51" s="1091"/>
      <c r="AD51" s="1091"/>
      <c r="AE51" s="1090"/>
    </row>
    <row r="52" spans="1:43" s="158" customFormat="1" x14ac:dyDescent="0.4">
      <c r="A52" s="1108" t="s">
        <v>6</v>
      </c>
      <c r="B52" s="1102">
        <v>225</v>
      </c>
      <c r="C52" s="1092">
        <v>0</v>
      </c>
      <c r="D52" s="1103">
        <v>0</v>
      </c>
      <c r="E52" s="1093"/>
      <c r="F52" s="1102">
        <v>547</v>
      </c>
      <c r="G52" s="1092">
        <v>0</v>
      </c>
      <c r="H52" s="1092">
        <v>0</v>
      </c>
      <c r="I52" s="1103">
        <v>0</v>
      </c>
      <c r="J52" s="1090"/>
      <c r="K52" s="1091"/>
      <c r="L52" s="17"/>
      <c r="M52" s="17"/>
      <c r="N52" s="17"/>
      <c r="Y52" s="1090"/>
      <c r="Z52" s="1091"/>
      <c r="AA52" s="1091"/>
      <c r="AB52" s="1091"/>
      <c r="AC52" s="1091"/>
      <c r="AD52" s="1091"/>
      <c r="AE52" s="1090"/>
    </row>
    <row r="53" spans="1:43" s="158" customFormat="1" x14ac:dyDescent="0.4">
      <c r="A53" s="1108" t="s">
        <v>7</v>
      </c>
      <c r="B53" s="1102">
        <v>880</v>
      </c>
      <c r="C53" s="1092">
        <v>0</v>
      </c>
      <c r="D53" s="1103">
        <v>0</v>
      </c>
      <c r="E53" s="1093"/>
      <c r="F53" s="1102">
        <v>0</v>
      </c>
      <c r="G53" s="1092">
        <v>0</v>
      </c>
      <c r="H53" s="1092">
        <v>0</v>
      </c>
      <c r="I53" s="1103">
        <v>0</v>
      </c>
      <c r="J53" s="1090"/>
      <c r="K53" s="1091"/>
      <c r="L53" s="17"/>
      <c r="M53" s="17"/>
      <c r="N53" s="17"/>
      <c r="Y53" s="1090"/>
      <c r="Z53" s="1091"/>
      <c r="AA53" s="1091"/>
      <c r="AB53" s="1091"/>
      <c r="AC53" s="1091"/>
      <c r="AD53" s="1091"/>
      <c r="AE53" s="1090"/>
    </row>
    <row r="54" spans="1:43" s="158" customFormat="1" x14ac:dyDescent="0.4">
      <c r="A54" s="1108" t="s">
        <v>601</v>
      </c>
      <c r="B54" s="1102">
        <v>2000</v>
      </c>
      <c r="C54" s="1092">
        <v>363</v>
      </c>
      <c r="D54" s="1103">
        <v>500</v>
      </c>
      <c r="E54" s="1093"/>
      <c r="F54" s="1102">
        <v>33009.5</v>
      </c>
      <c r="G54" s="1092">
        <v>0</v>
      </c>
      <c r="H54" s="1092">
        <v>450</v>
      </c>
      <c r="I54" s="1103">
        <v>3813</v>
      </c>
      <c r="J54" s="1090"/>
      <c r="K54" s="1091"/>
      <c r="L54" s="17"/>
      <c r="M54" s="17"/>
      <c r="N54" s="17"/>
      <c r="Y54" s="1090"/>
      <c r="Z54" s="1091"/>
      <c r="AA54" s="1091"/>
      <c r="AB54" s="1091"/>
      <c r="AC54" s="1091"/>
      <c r="AD54" s="1091"/>
      <c r="AE54" s="1090"/>
    </row>
    <row r="55" spans="1:43" s="158" customFormat="1" x14ac:dyDescent="0.4">
      <c r="A55" s="1108" t="s">
        <v>602</v>
      </c>
      <c r="B55" s="1102">
        <v>0</v>
      </c>
      <c r="C55" s="1092">
        <v>0</v>
      </c>
      <c r="D55" s="1103">
        <v>0</v>
      </c>
      <c r="E55" s="1093"/>
      <c r="F55" s="1102">
        <v>2683.62</v>
      </c>
      <c r="G55" s="1092">
        <v>0</v>
      </c>
      <c r="H55" s="1092">
        <v>0</v>
      </c>
      <c r="I55" s="1103">
        <v>0</v>
      </c>
      <c r="J55" s="1090"/>
      <c r="K55" s="1091"/>
      <c r="L55" s="17"/>
      <c r="M55" s="17"/>
      <c r="N55" s="17"/>
      <c r="Y55" s="1090"/>
      <c r="Z55" s="1091"/>
      <c r="AA55" s="1091"/>
      <c r="AB55" s="1091"/>
      <c r="AC55" s="1091"/>
      <c r="AD55" s="1091"/>
      <c r="AE55" s="1090"/>
    </row>
    <row r="56" spans="1:43" s="158" customFormat="1" x14ac:dyDescent="0.4">
      <c r="A56" s="1109" t="s">
        <v>159</v>
      </c>
      <c r="B56" s="1110">
        <f>SUM(B47:B55)</f>
        <v>9532.9</v>
      </c>
      <c r="C56" s="1111">
        <f>SUM(C47:C55)</f>
        <v>530.5</v>
      </c>
      <c r="D56" s="1112">
        <f>SUM(D47:D55)</f>
        <v>850</v>
      </c>
      <c r="E56" s="1099"/>
      <c r="F56" s="1110">
        <f>SUM(F47:F55)</f>
        <v>96802.714399999997</v>
      </c>
      <c r="G56" s="1111">
        <f>SUM(G47:G55)</f>
        <v>167.5</v>
      </c>
      <c r="H56" s="1111">
        <f>SUM(H47:H55)</f>
        <v>800</v>
      </c>
      <c r="I56" s="1112">
        <f>SUM(I47:I55)</f>
        <v>3813</v>
      </c>
      <c r="J56" s="1094"/>
      <c r="K56" s="1094"/>
      <c r="L56" s="17"/>
      <c r="M56" s="17"/>
      <c r="N56" s="17"/>
      <c r="Y56" s="1094"/>
      <c r="Z56" s="1094"/>
      <c r="AA56" s="1094"/>
      <c r="AB56" s="1094"/>
      <c r="AC56" s="1094"/>
      <c r="AD56" s="1094"/>
      <c r="AE56" s="1094"/>
      <c r="AP56" s="1094">
        <f t="shared" ref="AP56:AQ56" si="4">SUM(AP47:AP55)</f>
        <v>0</v>
      </c>
      <c r="AQ56" s="1094">
        <f t="shared" si="4"/>
        <v>0</v>
      </c>
    </row>
    <row r="57" spans="1:43" s="158" customFormat="1" x14ac:dyDescent="0.4">
      <c r="A57" s="522"/>
      <c r="B57" s="522"/>
      <c r="C57" s="522"/>
      <c r="D57" s="522"/>
      <c r="E57" s="522"/>
      <c r="F57" s="522"/>
      <c r="G57" s="521"/>
      <c r="H57" s="521"/>
      <c r="I57" s="522"/>
      <c r="J57" s="17"/>
      <c r="K57" s="17"/>
      <c r="L57" s="17"/>
      <c r="M57" s="17"/>
      <c r="N57" s="17"/>
    </row>
    <row r="58" spans="1:43" s="944" customFormat="1" x14ac:dyDescent="0.4">
      <c r="F58" s="774"/>
      <c r="G58" s="9"/>
      <c r="H58" s="9"/>
      <c r="J58" s="9"/>
      <c r="K58" s="9"/>
      <c r="L58" s="9"/>
      <c r="M58" s="9"/>
      <c r="N58" s="9"/>
    </row>
    <row r="59" spans="1:43" s="944" customFormat="1" x14ac:dyDescent="0.4">
      <c r="G59" s="9"/>
      <c r="H59" s="9"/>
      <c r="J59" s="9"/>
      <c r="K59" s="9"/>
      <c r="L59" s="9"/>
      <c r="M59" s="9"/>
      <c r="N59" s="9"/>
    </row>
    <row r="60" spans="1:43" s="944" customFormat="1" x14ac:dyDescent="0.4">
      <c r="G60" s="9"/>
      <c r="H60" s="9"/>
      <c r="J60" s="9"/>
      <c r="K60" s="9"/>
      <c r="L60" s="9"/>
      <c r="M60" s="9"/>
      <c r="N60" s="9"/>
    </row>
    <row r="61" spans="1:43" s="944" customFormat="1" x14ac:dyDescent="0.4">
      <c r="G61" s="9"/>
      <c r="H61" s="9"/>
      <c r="J61" s="9"/>
      <c r="K61" s="9"/>
      <c r="L61" s="9"/>
      <c r="M61" s="9"/>
      <c r="N61" s="9"/>
    </row>
    <row r="62" spans="1:43" s="944" customFormat="1" x14ac:dyDescent="0.4">
      <c r="G62" s="9"/>
      <c r="H62" s="9"/>
      <c r="J62" s="9"/>
      <c r="K62" s="9"/>
      <c r="L62" s="9"/>
      <c r="M62" s="9"/>
      <c r="N62" s="9"/>
    </row>
  </sheetData>
  <mergeCells count="4">
    <mergeCell ref="S5:U6"/>
    <mergeCell ref="R5:R7"/>
    <mergeCell ref="B45:D45"/>
    <mergeCell ref="F45:I45"/>
  </mergeCells>
  <pageMargins left="0.75" right="0.75" top="1" bottom="1" header="0.5" footer="0.5"/>
  <pageSetup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tabColor theme="9" tint="0.39997558519241921"/>
  </sheetPr>
  <dimension ref="A1:O36"/>
  <sheetViews>
    <sheetView zoomScale="75" zoomScaleNormal="75" workbookViewId="0"/>
  </sheetViews>
  <sheetFormatPr defaultColWidth="8.6640625" defaultRowHeight="12.3" x14ac:dyDescent="0.4"/>
  <cols>
    <col min="1" max="1" width="20.6640625" style="1064" customWidth="1"/>
    <col min="2" max="3" width="16.6640625" customWidth="1"/>
    <col min="4" max="4" width="18.44140625" customWidth="1"/>
    <col min="6" max="6" width="9.6640625" customWidth="1"/>
    <col min="7" max="8" width="9.44140625" bestFit="1" customWidth="1"/>
    <col min="9" max="10" width="10.6640625" bestFit="1" customWidth="1"/>
    <col min="11" max="11" width="3.44140625" customWidth="1"/>
    <col min="12" max="12" width="14.33203125" customWidth="1"/>
    <col min="13" max="14" width="18" customWidth="1"/>
  </cols>
  <sheetData>
    <row r="1" spans="1:14" ht="14.4" x14ac:dyDescent="0.55000000000000004">
      <c r="A1" s="20" t="s">
        <v>809</v>
      </c>
    </row>
    <row r="2" spans="1:14" ht="14.4" x14ac:dyDescent="0.55000000000000004">
      <c r="A2" s="20"/>
    </row>
    <row r="3" spans="1:14" ht="14.4" x14ac:dyDescent="0.55000000000000004">
      <c r="A3" s="20"/>
    </row>
    <row r="4" spans="1:14" x14ac:dyDescent="0.4">
      <c r="L4" s="1442" t="s">
        <v>67</v>
      </c>
      <c r="M4" s="1441" t="s">
        <v>933</v>
      </c>
      <c r="N4" s="1441"/>
    </row>
    <row r="5" spans="1:14" x14ac:dyDescent="0.4">
      <c r="L5" s="1442"/>
      <c r="M5" s="1164" t="s">
        <v>640</v>
      </c>
      <c r="N5" s="1164" t="s">
        <v>868</v>
      </c>
    </row>
    <row r="6" spans="1:14" x14ac:dyDescent="0.4">
      <c r="L6" s="1165" t="s">
        <v>11</v>
      </c>
      <c r="M6" s="1076">
        <f>L27</f>
        <v>0.2470184124711684</v>
      </c>
      <c r="N6" s="1076">
        <f t="shared" ref="N6:N10" si="0">M27</f>
        <v>0.78368356339458267</v>
      </c>
    </row>
    <row r="7" spans="1:14" x14ac:dyDescent="0.4">
      <c r="L7" s="1165" t="s">
        <v>2</v>
      </c>
      <c r="M7" s="1076">
        <f t="shared" ref="M7" si="1">L28</f>
        <v>0.5418245409501603</v>
      </c>
      <c r="N7" s="1076">
        <f t="shared" si="0"/>
        <v>0.38329626561666691</v>
      </c>
    </row>
    <row r="8" spans="1:14" x14ac:dyDescent="0.4">
      <c r="L8" s="1165" t="s">
        <v>3</v>
      </c>
      <c r="M8" s="1076">
        <f t="shared" ref="M8" si="2">L29</f>
        <v>0.23241935483870968</v>
      </c>
      <c r="N8" s="1076">
        <f t="shared" si="0"/>
        <v>0.38149728774875324</v>
      </c>
    </row>
    <row r="9" spans="1:14" x14ac:dyDescent="0.4">
      <c r="L9" s="1165" t="s">
        <v>6</v>
      </c>
      <c r="M9" s="1076">
        <f t="shared" ref="M9" si="3">L30</f>
        <v>6.6666666666666666E-2</v>
      </c>
      <c r="N9" s="1076">
        <f t="shared" si="0"/>
        <v>0.48811700182815354</v>
      </c>
    </row>
    <row r="10" spans="1:14" x14ac:dyDescent="0.4">
      <c r="L10" s="1166" t="s">
        <v>840</v>
      </c>
      <c r="M10" s="1167">
        <f t="shared" ref="M10" si="4">L31</f>
        <v>0.27028915919760993</v>
      </c>
      <c r="N10" s="1167">
        <f t="shared" si="0"/>
        <v>0.6550720022866191</v>
      </c>
    </row>
    <row r="22" spans="1:15" ht="12.6" x14ac:dyDescent="0.45">
      <c r="A22" s="1062" t="s">
        <v>598</v>
      </c>
    </row>
    <row r="24" spans="1:15" x14ac:dyDescent="0.4">
      <c r="I24" s="144"/>
      <c r="J24" s="144"/>
      <c r="K24" s="105"/>
      <c r="L24" s="144"/>
      <c r="M24" s="144"/>
      <c r="N24" s="144"/>
    </row>
    <row r="25" spans="1:15" x14ac:dyDescent="0.4">
      <c r="A25" s="638"/>
      <c r="B25" s="1071" t="s">
        <v>640</v>
      </c>
      <c r="C25" s="1071" t="s">
        <v>868</v>
      </c>
      <c r="D25" s="98" t="s">
        <v>808</v>
      </c>
      <c r="F25" s="1144"/>
      <c r="G25" s="1437" t="s">
        <v>640</v>
      </c>
      <c r="H25" s="1438"/>
      <c r="I25" s="1439" t="s">
        <v>868</v>
      </c>
      <c r="J25" s="1440"/>
      <c r="K25" s="168"/>
      <c r="L25" s="1439" t="s">
        <v>144</v>
      </c>
      <c r="M25" s="1440"/>
      <c r="N25" s="144"/>
    </row>
    <row r="26" spans="1:15" x14ac:dyDescent="0.4">
      <c r="A26" s="403" t="s">
        <v>67</v>
      </c>
      <c r="B26" s="1072" t="s">
        <v>811</v>
      </c>
      <c r="C26" s="1072" t="s">
        <v>811</v>
      </c>
      <c r="D26" s="48" t="s">
        <v>811</v>
      </c>
      <c r="F26" s="1144"/>
      <c r="G26" s="196" t="s">
        <v>13</v>
      </c>
      <c r="H26" s="1070" t="s">
        <v>594</v>
      </c>
      <c r="I26" s="1159" t="s">
        <v>156</v>
      </c>
      <c r="J26" s="1160" t="s">
        <v>594</v>
      </c>
      <c r="K26" s="168"/>
      <c r="L26" s="1159" t="s">
        <v>640</v>
      </c>
      <c r="M26" s="1160" t="s">
        <v>868</v>
      </c>
      <c r="N26" s="144"/>
    </row>
    <row r="27" spans="1:15" x14ac:dyDescent="0.4">
      <c r="A27" s="1063" t="s">
        <v>11</v>
      </c>
      <c r="B27" s="1065">
        <v>5029.2</v>
      </c>
      <c r="C27" s="1065">
        <v>29215.234400000008</v>
      </c>
      <c r="D27" s="1061">
        <v>16542.518</v>
      </c>
      <c r="E27" s="1073"/>
      <c r="F27" s="1161" t="s">
        <v>11</v>
      </c>
      <c r="G27" s="1150">
        <v>5029.2</v>
      </c>
      <c r="H27" s="1151">
        <v>1242.3050000000001</v>
      </c>
      <c r="I27" s="1148">
        <v>29215.234400000008</v>
      </c>
      <c r="J27" s="1149">
        <v>22895.499</v>
      </c>
      <c r="K27" s="168"/>
      <c r="L27" s="1147">
        <v>0.2470184124711684</v>
      </c>
      <c r="M27" s="146">
        <v>0.78368356339458267</v>
      </c>
      <c r="N27" s="1145"/>
      <c r="O27" s="1073"/>
    </row>
    <row r="28" spans="1:15" x14ac:dyDescent="0.4">
      <c r="A28" s="1063" t="s">
        <v>2</v>
      </c>
      <c r="B28" s="1065">
        <v>686.2</v>
      </c>
      <c r="C28" s="1065">
        <v>7050.16</v>
      </c>
      <c r="D28" s="1061">
        <v>2029.1899999999998</v>
      </c>
      <c r="E28" s="1073"/>
      <c r="F28" s="1162" t="s">
        <v>2</v>
      </c>
      <c r="G28" s="1150">
        <v>686.2</v>
      </c>
      <c r="H28" s="1151">
        <v>371.8</v>
      </c>
      <c r="I28" s="1148">
        <v>7050.16</v>
      </c>
      <c r="J28" s="1149">
        <v>2702.3</v>
      </c>
      <c r="K28" s="168"/>
      <c r="L28" s="1147">
        <v>0.5418245409501603</v>
      </c>
      <c r="M28" s="146">
        <v>0.38329626561666691</v>
      </c>
      <c r="N28" s="1145"/>
      <c r="O28" s="1073"/>
    </row>
    <row r="29" spans="1:15" x14ac:dyDescent="0.4">
      <c r="A29" s="1063" t="s">
        <v>3</v>
      </c>
      <c r="B29" s="1065">
        <v>620</v>
      </c>
      <c r="C29" s="1065">
        <v>6396.9000000000015</v>
      </c>
      <c r="D29" s="1061">
        <v>4211.6000000000004</v>
      </c>
      <c r="E29" s="1073"/>
      <c r="F29" s="1162" t="s">
        <v>3</v>
      </c>
      <c r="G29" s="1150">
        <v>620</v>
      </c>
      <c r="H29" s="1151">
        <v>144.1</v>
      </c>
      <c r="I29" s="1148">
        <v>6396.9000000000015</v>
      </c>
      <c r="J29" s="1149">
        <v>2440.4</v>
      </c>
      <c r="K29" s="168"/>
      <c r="L29" s="1147">
        <v>0.23241935483870968</v>
      </c>
      <c r="M29" s="146">
        <v>0.38149728774875324</v>
      </c>
      <c r="N29" s="1145"/>
      <c r="O29" s="1073"/>
    </row>
    <row r="30" spans="1:15" x14ac:dyDescent="0.4">
      <c r="A30" s="1063" t="s">
        <v>5</v>
      </c>
      <c r="B30" s="1065">
        <v>0</v>
      </c>
      <c r="C30" s="1065">
        <v>8019.2</v>
      </c>
      <c r="D30" s="1061">
        <v>1027.5</v>
      </c>
      <c r="E30" s="1073"/>
      <c r="F30" s="1163" t="s">
        <v>6</v>
      </c>
      <c r="G30" s="1150">
        <v>225</v>
      </c>
      <c r="H30" s="1151">
        <v>15</v>
      </c>
      <c r="I30" s="1148">
        <v>547</v>
      </c>
      <c r="J30" s="1149">
        <v>267</v>
      </c>
      <c r="K30" s="168"/>
      <c r="L30" s="1147">
        <v>6.6666666666666666E-2</v>
      </c>
      <c r="M30" s="146">
        <v>0.48811700182815354</v>
      </c>
      <c r="N30" s="1145"/>
      <c r="O30" s="1073"/>
    </row>
    <row r="31" spans="1:15" x14ac:dyDescent="0.4">
      <c r="A31" s="1063" t="s">
        <v>1</v>
      </c>
      <c r="B31" s="1065">
        <v>92.5</v>
      </c>
      <c r="C31" s="1065">
        <v>9881.1</v>
      </c>
      <c r="D31" s="1061">
        <v>6154.7919999999995</v>
      </c>
      <c r="E31" s="1073"/>
      <c r="F31" s="1152" t="s">
        <v>840</v>
      </c>
      <c r="G31" s="1153">
        <v>6560.4</v>
      </c>
      <c r="H31" s="1154">
        <v>1773.2049999999999</v>
      </c>
      <c r="I31" s="1155">
        <v>43209.294400000006</v>
      </c>
      <c r="J31" s="1156">
        <v>28305.199000000001</v>
      </c>
      <c r="K31" s="1146"/>
      <c r="L31" s="1157">
        <v>0.27028915919760993</v>
      </c>
      <c r="M31" s="1158">
        <v>0.6550720022866191</v>
      </c>
      <c r="N31" s="1145"/>
      <c r="O31" s="1073"/>
    </row>
    <row r="32" spans="1:15" x14ac:dyDescent="0.4">
      <c r="A32" s="1063" t="s">
        <v>6</v>
      </c>
      <c r="B32" s="1065">
        <v>225</v>
      </c>
      <c r="C32" s="1065">
        <v>547</v>
      </c>
      <c r="D32" s="1061">
        <v>6883.3689999999997</v>
      </c>
      <c r="E32" s="1073"/>
      <c r="F32" s="1073"/>
      <c r="G32" s="1073"/>
      <c r="I32" s="144"/>
      <c r="J32" s="144"/>
      <c r="K32" s="105"/>
      <c r="L32" s="144"/>
      <c r="M32" s="144"/>
      <c r="N32" s="144"/>
    </row>
    <row r="33" spans="1:14" x14ac:dyDescent="0.4">
      <c r="A33" s="1063" t="s">
        <v>7</v>
      </c>
      <c r="B33" s="1065">
        <v>880</v>
      </c>
      <c r="C33" s="1065">
        <v>0</v>
      </c>
      <c r="D33" s="1061">
        <v>2287</v>
      </c>
      <c r="E33" s="1073"/>
      <c r="F33" s="1073"/>
      <c r="G33" s="1073"/>
      <c r="I33" s="144"/>
      <c r="J33" s="144"/>
      <c r="K33" s="144"/>
      <c r="L33" s="144"/>
      <c r="M33" s="144"/>
      <c r="N33" s="144"/>
    </row>
    <row r="34" spans="1:14" x14ac:dyDescent="0.4">
      <c r="A34" s="1063" t="s">
        <v>602</v>
      </c>
      <c r="B34" s="1065">
        <v>0</v>
      </c>
      <c r="C34" s="1065">
        <v>2683.62</v>
      </c>
      <c r="D34" s="1061">
        <v>1448.75</v>
      </c>
      <c r="E34" s="1073"/>
      <c r="F34" s="1073"/>
      <c r="G34" s="1073"/>
      <c r="I34" s="144"/>
      <c r="J34" s="144"/>
      <c r="K34" s="144"/>
      <c r="L34" s="144"/>
      <c r="M34" s="144"/>
      <c r="N34" s="144"/>
    </row>
    <row r="35" spans="1:14" x14ac:dyDescent="0.4">
      <c r="A35" s="1063" t="s">
        <v>601</v>
      </c>
      <c r="B35" s="1065">
        <v>2000</v>
      </c>
      <c r="C35" s="1065">
        <v>33009.5</v>
      </c>
      <c r="D35" s="1061">
        <v>14818.6</v>
      </c>
      <c r="E35" s="1073"/>
      <c r="F35" s="1073"/>
      <c r="G35" s="1073"/>
      <c r="I35" s="144"/>
      <c r="J35" s="144"/>
      <c r="K35" s="144"/>
      <c r="L35" s="144"/>
      <c r="M35" s="144"/>
      <c r="N35" s="144"/>
    </row>
    <row r="36" spans="1:14" x14ac:dyDescent="0.4">
      <c r="A36" s="1066" t="s">
        <v>73</v>
      </c>
      <c r="B36" s="1067">
        <f>SUM(B27:B35)</f>
        <v>9532.9</v>
      </c>
      <c r="C36" s="1067">
        <f>SUM(C27:C35)</f>
        <v>96802.714399999997</v>
      </c>
      <c r="D36" s="1068">
        <f>SUM(D27:D35)</f>
        <v>55403.318999999996</v>
      </c>
      <c r="I36" s="144"/>
      <c r="J36" s="144"/>
      <c r="K36" s="144"/>
      <c r="L36" s="144"/>
      <c r="M36" s="144"/>
      <c r="N36" s="144"/>
    </row>
  </sheetData>
  <mergeCells count="5">
    <mergeCell ref="G25:H25"/>
    <mergeCell ref="I25:J25"/>
    <mergeCell ref="L25:M25"/>
    <mergeCell ref="M4:N4"/>
    <mergeCell ref="L4:L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6" tint="0.39997558519241921"/>
  </sheetPr>
  <dimension ref="A1:P33"/>
  <sheetViews>
    <sheetView zoomScale="75" zoomScaleNormal="75" workbookViewId="0"/>
  </sheetViews>
  <sheetFormatPr defaultColWidth="8.6640625" defaultRowHeight="12.3" x14ac:dyDescent="0.4"/>
  <cols>
    <col min="1" max="1" width="17.44140625" style="4" bestFit="1" customWidth="1"/>
    <col min="2" max="16384" width="8.6640625" style="4"/>
  </cols>
  <sheetData>
    <row r="1" spans="1:1" ht="14.4" x14ac:dyDescent="0.55000000000000004">
      <c r="A1" s="464" t="s">
        <v>464</v>
      </c>
    </row>
    <row r="21" spans="1:16" ht="12.6" x14ac:dyDescent="0.45">
      <c r="A21" s="454" t="s">
        <v>406</v>
      </c>
    </row>
    <row r="22" spans="1:16" ht="13.8" x14ac:dyDescent="0.45">
      <c r="A22" s="465"/>
    </row>
    <row r="23" spans="1:16" x14ac:dyDescent="0.4">
      <c r="A23" s="450" t="s">
        <v>577</v>
      </c>
      <c r="B23" s="567">
        <v>2005</v>
      </c>
      <c r="C23" s="567">
        <v>2006</v>
      </c>
      <c r="D23" s="567">
        <v>2007</v>
      </c>
      <c r="E23" s="567">
        <v>2008</v>
      </c>
      <c r="F23" s="567">
        <v>2009</v>
      </c>
      <c r="G23" s="567">
        <v>2010</v>
      </c>
      <c r="H23" s="567">
        <v>2011</v>
      </c>
      <c r="I23" s="567">
        <v>2012</v>
      </c>
      <c r="J23" s="567">
        <v>2013</v>
      </c>
      <c r="K23" s="567">
        <v>2014</v>
      </c>
      <c r="L23" s="567">
        <v>2015</v>
      </c>
      <c r="M23" s="567">
        <v>2016</v>
      </c>
      <c r="N23" s="567">
        <v>2017</v>
      </c>
      <c r="O23" s="567">
        <v>2018</v>
      </c>
      <c r="P23" s="527">
        <v>2019</v>
      </c>
    </row>
    <row r="24" spans="1:16" x14ac:dyDescent="0.4">
      <c r="A24" s="536" t="s">
        <v>466</v>
      </c>
      <c r="B24" s="560">
        <v>1431</v>
      </c>
      <c r="C24" s="560">
        <v>1146</v>
      </c>
      <c r="D24" s="560">
        <v>2341.5</v>
      </c>
      <c r="E24" s="560">
        <v>3585</v>
      </c>
      <c r="F24" s="560">
        <v>3994.5</v>
      </c>
      <c r="G24" s="560">
        <v>2543.2000000000003</v>
      </c>
      <c r="H24" s="560">
        <v>2006.1</v>
      </c>
      <c r="I24" s="560">
        <v>5016.3599999999997</v>
      </c>
      <c r="J24" s="560">
        <v>983.6</v>
      </c>
      <c r="K24" s="560">
        <v>2912.21</v>
      </c>
      <c r="L24" s="560">
        <v>3468.0650000000001</v>
      </c>
      <c r="M24" s="560">
        <v>3421.0450000000001</v>
      </c>
      <c r="N24" s="560">
        <v>2066.2199999999998</v>
      </c>
      <c r="O24" s="560">
        <v>3010.915</v>
      </c>
      <c r="P24" s="562">
        <v>4146.1099999999997</v>
      </c>
    </row>
    <row r="25" spans="1:16" x14ac:dyDescent="0.4">
      <c r="A25" s="568" t="s">
        <v>465</v>
      </c>
      <c r="B25" s="560">
        <v>699.15</v>
      </c>
      <c r="C25" s="560">
        <v>439.25</v>
      </c>
      <c r="D25" s="560">
        <v>948.35</v>
      </c>
      <c r="E25" s="560">
        <v>1120.0350000000001</v>
      </c>
      <c r="F25" s="560">
        <v>1488.61</v>
      </c>
      <c r="G25" s="560">
        <v>221.1</v>
      </c>
      <c r="H25" s="560">
        <v>1969.35</v>
      </c>
      <c r="I25" s="560">
        <v>1818.0800000000002</v>
      </c>
      <c r="J25" s="560">
        <v>4</v>
      </c>
      <c r="K25" s="560">
        <v>584.25</v>
      </c>
      <c r="L25" s="560">
        <v>2869.6</v>
      </c>
      <c r="M25" s="560">
        <v>3530.4500000000003</v>
      </c>
      <c r="N25" s="560">
        <v>2481.0500000000002</v>
      </c>
      <c r="O25" s="560">
        <v>2886.25</v>
      </c>
      <c r="P25" s="562">
        <v>3002.6499999999996</v>
      </c>
    </row>
    <row r="26" spans="1:16" x14ac:dyDescent="0.4">
      <c r="A26" s="536" t="s">
        <v>467</v>
      </c>
      <c r="B26" s="560">
        <v>0</v>
      </c>
      <c r="C26" s="560">
        <v>572.70000000000005</v>
      </c>
      <c r="D26" s="560">
        <v>862.5</v>
      </c>
      <c r="E26" s="560">
        <v>791.2</v>
      </c>
      <c r="F26" s="560">
        <v>1161.5</v>
      </c>
      <c r="G26" s="560">
        <v>828</v>
      </c>
      <c r="H26" s="560">
        <v>1233.0999999999999</v>
      </c>
      <c r="I26" s="560">
        <v>2637.93</v>
      </c>
      <c r="J26" s="560">
        <v>87.31</v>
      </c>
      <c r="K26" s="560">
        <v>1240.6279999999999</v>
      </c>
      <c r="L26" s="560">
        <v>1218.924</v>
      </c>
      <c r="M26" s="560">
        <v>829.12699999999995</v>
      </c>
      <c r="N26" s="561"/>
      <c r="O26" s="561"/>
      <c r="P26" s="563"/>
    </row>
    <row r="27" spans="1:16" x14ac:dyDescent="0.4">
      <c r="A27" s="536" t="s">
        <v>468</v>
      </c>
      <c r="B27" s="560">
        <v>50</v>
      </c>
      <c r="C27" s="560">
        <v>74</v>
      </c>
      <c r="D27" s="560">
        <v>494</v>
      </c>
      <c r="E27" s="560">
        <v>616</v>
      </c>
      <c r="F27" s="560">
        <v>600</v>
      </c>
      <c r="G27" s="560">
        <v>566</v>
      </c>
      <c r="H27" s="560">
        <v>154</v>
      </c>
      <c r="I27" s="560">
        <v>1341.1</v>
      </c>
      <c r="J27" s="560">
        <v>0</v>
      </c>
      <c r="K27" s="560">
        <v>22.85</v>
      </c>
      <c r="L27" s="560">
        <v>401.85</v>
      </c>
      <c r="M27" s="560">
        <v>318.39999999999998</v>
      </c>
      <c r="N27" s="561"/>
      <c r="O27" s="561"/>
      <c r="P27" s="563"/>
    </row>
    <row r="28" spans="1:16" x14ac:dyDescent="0.4">
      <c r="A28" s="536" t="s">
        <v>469</v>
      </c>
      <c r="B28" s="561"/>
      <c r="C28" s="561"/>
      <c r="D28" s="561"/>
      <c r="E28" s="561"/>
      <c r="F28" s="561"/>
      <c r="G28" s="561"/>
      <c r="H28" s="561"/>
      <c r="I28" s="561"/>
      <c r="J28" s="561"/>
      <c r="K28" s="561"/>
      <c r="L28" s="561"/>
      <c r="M28" s="561"/>
      <c r="N28" s="560">
        <v>1625.1750000000002</v>
      </c>
      <c r="O28" s="560">
        <v>629.6</v>
      </c>
      <c r="P28" s="562">
        <v>1424.1550000000002</v>
      </c>
    </row>
    <row r="29" spans="1:16" x14ac:dyDescent="0.4">
      <c r="A29" s="536" t="s">
        <v>470</v>
      </c>
      <c r="B29" s="560">
        <v>0</v>
      </c>
      <c r="C29" s="560">
        <v>0</v>
      </c>
      <c r="D29" s="560">
        <v>0</v>
      </c>
      <c r="E29" s="560">
        <v>409.5</v>
      </c>
      <c r="F29" s="560">
        <v>204</v>
      </c>
      <c r="G29" s="560">
        <v>99</v>
      </c>
      <c r="H29" s="560">
        <v>0</v>
      </c>
      <c r="I29" s="560">
        <v>195</v>
      </c>
      <c r="J29" s="560">
        <v>0</v>
      </c>
      <c r="K29" s="560">
        <v>0</v>
      </c>
      <c r="L29" s="560">
        <v>465</v>
      </c>
      <c r="M29" s="561"/>
      <c r="N29" s="561"/>
      <c r="O29" s="561"/>
      <c r="P29" s="563"/>
    </row>
    <row r="30" spans="1:16" x14ac:dyDescent="0.4">
      <c r="A30" s="536" t="s">
        <v>471</v>
      </c>
      <c r="B30" s="560">
        <v>0</v>
      </c>
      <c r="C30" s="560">
        <v>0</v>
      </c>
      <c r="D30" s="560">
        <v>2.5</v>
      </c>
      <c r="E30" s="560">
        <v>0</v>
      </c>
      <c r="F30" s="560">
        <v>62.5</v>
      </c>
      <c r="G30" s="560">
        <v>20</v>
      </c>
      <c r="H30" s="560">
        <v>287.5</v>
      </c>
      <c r="I30" s="560">
        <v>275.10000000000002</v>
      </c>
      <c r="J30" s="560">
        <v>0</v>
      </c>
      <c r="K30" s="560">
        <v>90.4</v>
      </c>
      <c r="L30" s="560">
        <v>137.5</v>
      </c>
      <c r="M30" s="561"/>
      <c r="N30" s="561"/>
      <c r="O30" s="561"/>
      <c r="P30" s="563"/>
    </row>
    <row r="31" spans="1:16" x14ac:dyDescent="0.4">
      <c r="A31" s="536" t="s">
        <v>472</v>
      </c>
      <c r="B31" s="561"/>
      <c r="C31" s="561"/>
      <c r="D31" s="561"/>
      <c r="E31" s="561"/>
      <c r="F31" s="561"/>
      <c r="G31" s="561"/>
      <c r="H31" s="561"/>
      <c r="I31" s="561"/>
      <c r="J31" s="561"/>
      <c r="K31" s="561"/>
      <c r="L31" s="561"/>
      <c r="M31" s="560">
        <v>93</v>
      </c>
      <c r="N31" s="560">
        <v>806.32500000000005</v>
      </c>
      <c r="O31" s="560">
        <v>866.4</v>
      </c>
      <c r="P31" s="562">
        <v>548.83500000000004</v>
      </c>
    </row>
    <row r="32" spans="1:16" x14ac:dyDescent="0.4">
      <c r="A32" s="536" t="s">
        <v>473</v>
      </c>
      <c r="B32" s="560">
        <v>0</v>
      </c>
      <c r="C32" s="560">
        <v>0</v>
      </c>
      <c r="D32" s="560">
        <v>0</v>
      </c>
      <c r="E32" s="560">
        <v>0</v>
      </c>
      <c r="F32" s="560">
        <v>4.5</v>
      </c>
      <c r="G32" s="560">
        <v>0</v>
      </c>
      <c r="H32" s="560">
        <v>4.5</v>
      </c>
      <c r="I32" s="560">
        <v>157.5</v>
      </c>
      <c r="J32" s="560">
        <v>0</v>
      </c>
      <c r="K32" s="560">
        <v>0</v>
      </c>
      <c r="L32" s="560">
        <v>7.5</v>
      </c>
      <c r="M32" s="560">
        <v>1.5</v>
      </c>
      <c r="N32" s="560">
        <v>6</v>
      </c>
      <c r="O32" s="560">
        <v>171.07</v>
      </c>
      <c r="P32" s="562">
        <v>14</v>
      </c>
    </row>
    <row r="33" spans="1:16" x14ac:dyDescent="0.4">
      <c r="A33" s="569" t="s">
        <v>274</v>
      </c>
      <c r="B33" s="564">
        <v>194.26499999999987</v>
      </c>
      <c r="C33" s="564">
        <v>221.5</v>
      </c>
      <c r="D33" s="564">
        <v>603.64999999999964</v>
      </c>
      <c r="E33" s="564">
        <v>1840.6999999999998</v>
      </c>
      <c r="F33" s="564">
        <v>2489.5830000000014</v>
      </c>
      <c r="G33" s="564">
        <v>942.6899999999996</v>
      </c>
      <c r="H33" s="564">
        <v>1165.4800000000014</v>
      </c>
      <c r="I33" s="564">
        <v>1694.6000000000004</v>
      </c>
      <c r="J33" s="564">
        <v>12.424999999999955</v>
      </c>
      <c r="K33" s="564">
        <v>1.5</v>
      </c>
      <c r="L33" s="564">
        <v>21.5</v>
      </c>
      <c r="M33" s="564">
        <v>15</v>
      </c>
      <c r="N33" s="564">
        <v>31.75</v>
      </c>
      <c r="O33" s="564">
        <v>24.150000000000546</v>
      </c>
      <c r="P33" s="565">
        <v>0.8999999999996362</v>
      </c>
    </row>
  </sheetData>
  <pageMargins left="0.7" right="0.7" top="0.75" bottom="0.75" header="0.3" footer="0.3"/>
  <pageSetup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6" tint="0.39997558519241921"/>
  </sheetPr>
  <dimension ref="A1:A22"/>
  <sheetViews>
    <sheetView zoomScale="75" zoomScaleNormal="75" workbookViewId="0"/>
  </sheetViews>
  <sheetFormatPr defaultColWidth="8.6640625" defaultRowHeight="12.3" x14ac:dyDescent="0.4"/>
  <sheetData>
    <row r="1" spans="1:1" ht="14.4" x14ac:dyDescent="0.55000000000000004">
      <c r="A1" s="102" t="s">
        <v>572</v>
      </c>
    </row>
    <row r="22" spans="1:1" ht="12.6" x14ac:dyDescent="0.45">
      <c r="A22" s="454" t="s">
        <v>193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6" tint="0.39997558519241921"/>
  </sheetPr>
  <dimension ref="A1:U34"/>
  <sheetViews>
    <sheetView zoomScale="75" zoomScaleNormal="75" zoomScalePageLayoutView="75" workbookViewId="0"/>
  </sheetViews>
  <sheetFormatPr defaultColWidth="8.6640625" defaultRowHeight="12.3" x14ac:dyDescent="0.4"/>
  <cols>
    <col min="1" max="1" width="55.44140625" style="4" customWidth="1"/>
    <col min="2" max="6" width="6.6640625" style="8" bestFit="1" customWidth="1"/>
    <col min="7" max="13" width="7.6640625" style="8" bestFit="1" customWidth="1"/>
    <col min="14" max="14" width="6.6640625" style="8" bestFit="1" customWidth="1"/>
    <col min="15" max="18" width="7.6640625" style="4" customWidth="1"/>
    <col min="19" max="19" width="7.6640625" style="8" customWidth="1"/>
    <col min="20" max="21" width="7.6640625" style="4" customWidth="1"/>
    <col min="22" max="16384" width="8.6640625" style="4"/>
  </cols>
  <sheetData>
    <row r="1" spans="1:1" ht="14.4" x14ac:dyDescent="0.55000000000000004">
      <c r="A1" s="5" t="s">
        <v>91</v>
      </c>
    </row>
    <row r="21" spans="1:21" ht="12.6" x14ac:dyDescent="0.45">
      <c r="A21" s="153" t="s">
        <v>934</v>
      </c>
    </row>
    <row r="22" spans="1:21" ht="12.6" x14ac:dyDescent="0.45">
      <c r="A22" s="153" t="s">
        <v>938</v>
      </c>
    </row>
    <row r="23" spans="1:21" x14ac:dyDescent="0.4">
      <c r="A23" s="10"/>
      <c r="B23" s="16"/>
      <c r="C23" s="16"/>
      <c r="D23" s="16"/>
      <c r="E23" s="16"/>
      <c r="F23" s="16"/>
      <c r="G23" s="16"/>
      <c r="H23" s="16"/>
      <c r="I23" s="16"/>
      <c r="J23" s="16"/>
      <c r="K23" s="16"/>
      <c r="L23" s="16"/>
      <c r="M23" s="16"/>
      <c r="N23" s="16"/>
      <c r="O23" s="10"/>
      <c r="P23" s="10"/>
      <c r="Q23" s="10"/>
      <c r="R23" s="10"/>
    </row>
    <row r="24" spans="1:21" x14ac:dyDescent="0.4">
      <c r="A24" s="50"/>
      <c r="B24" s="623">
        <v>2006</v>
      </c>
      <c r="C24" s="363">
        <v>2007</v>
      </c>
      <c r="D24" s="363">
        <v>2008</v>
      </c>
      <c r="E24" s="363">
        <v>2009</v>
      </c>
      <c r="F24" s="363">
        <v>2010</v>
      </c>
      <c r="G24" s="363">
        <v>2011</v>
      </c>
      <c r="H24" s="363">
        <v>2012</v>
      </c>
      <c r="I24" s="363">
        <v>2013</v>
      </c>
      <c r="J24" s="363">
        <v>2014</v>
      </c>
      <c r="K24" s="363">
        <v>2015</v>
      </c>
      <c r="L24" s="363">
        <v>2016</v>
      </c>
      <c r="M24" s="363">
        <v>2017</v>
      </c>
      <c r="N24" s="363">
        <v>2018</v>
      </c>
      <c r="O24" s="364">
        <v>2019</v>
      </c>
      <c r="P24" s="330" t="s">
        <v>36</v>
      </c>
      <c r="Q24" s="51" t="s">
        <v>311</v>
      </c>
      <c r="R24" s="51" t="s">
        <v>46</v>
      </c>
      <c r="S24" s="328" t="s">
        <v>312</v>
      </c>
      <c r="T24" s="328" t="s">
        <v>53</v>
      </c>
      <c r="U24" s="88" t="s">
        <v>314</v>
      </c>
    </row>
    <row r="25" spans="1:21" x14ac:dyDescent="0.4">
      <c r="A25" s="52" t="s">
        <v>47</v>
      </c>
      <c r="B25" s="331">
        <v>2.4660000000000002</v>
      </c>
      <c r="C25" s="49">
        <v>5.2530000000000001</v>
      </c>
      <c r="D25" s="49">
        <v>8.3699999999999992</v>
      </c>
      <c r="E25" s="49">
        <v>9.9969999999999999</v>
      </c>
      <c r="F25" s="49">
        <v>5.218</v>
      </c>
      <c r="G25" s="49">
        <v>6.6040000000000001</v>
      </c>
      <c r="H25" s="49">
        <v>13.34</v>
      </c>
      <c r="I25" s="49">
        <v>1.087</v>
      </c>
      <c r="J25" s="49">
        <v>4.8570000000000002</v>
      </c>
      <c r="K25" s="49">
        <v>8.5990000000000002</v>
      </c>
      <c r="L25" s="49">
        <v>8.2029999999999994</v>
      </c>
      <c r="M25" s="49">
        <v>7.0170000000000003</v>
      </c>
      <c r="N25" s="49">
        <v>7.5880000000000001</v>
      </c>
      <c r="O25" s="1208">
        <v>9.1370000000000005</v>
      </c>
      <c r="P25" s="331"/>
      <c r="Q25" s="53"/>
      <c r="R25" s="53"/>
      <c r="S25" s="21"/>
      <c r="T25" s="21"/>
      <c r="U25" s="74"/>
    </row>
    <row r="26" spans="1:21" x14ac:dyDescent="0.4">
      <c r="A26" s="52" t="s">
        <v>48</v>
      </c>
      <c r="B26" s="331"/>
      <c r="C26" s="49"/>
      <c r="D26" s="49"/>
      <c r="E26" s="49"/>
      <c r="F26" s="49"/>
      <c r="G26" s="49"/>
      <c r="H26" s="49"/>
      <c r="I26" s="49"/>
      <c r="J26" s="49"/>
      <c r="K26" s="49"/>
      <c r="L26" s="49"/>
      <c r="M26" s="49"/>
      <c r="N26" s="49"/>
      <c r="O26" s="1208"/>
      <c r="P26" s="331">
        <v>14.01075</v>
      </c>
      <c r="Q26" s="53">
        <v>12.041250000000002</v>
      </c>
      <c r="R26" s="53">
        <v>6.1789999999999994</v>
      </c>
      <c r="S26" s="53">
        <v>5.6943333333333328</v>
      </c>
      <c r="T26" s="53">
        <v>10.077666666666666</v>
      </c>
      <c r="U26" s="124">
        <v>6.019333333333333</v>
      </c>
    </row>
    <row r="27" spans="1:21" x14ac:dyDescent="0.4">
      <c r="A27" s="52" t="s">
        <v>49</v>
      </c>
      <c r="B27" s="331">
        <v>1.325</v>
      </c>
      <c r="C27" s="49">
        <v>2.8250000000000002</v>
      </c>
      <c r="D27" s="49">
        <v>6.335</v>
      </c>
      <c r="E27" s="49">
        <v>5.923</v>
      </c>
      <c r="F27" s="49">
        <v>7.4249999999999998</v>
      </c>
      <c r="G27" s="49">
        <v>11.885375</v>
      </c>
      <c r="H27" s="49">
        <v>13.412750000000001</v>
      </c>
      <c r="I27" s="49">
        <v>12.942950000000002</v>
      </c>
      <c r="J27" s="49">
        <v>11.41611</v>
      </c>
      <c r="K27" s="49">
        <v>10.218120000000001</v>
      </c>
      <c r="L27" s="49">
        <v>11.7</v>
      </c>
      <c r="M27" s="49">
        <v>11.7</v>
      </c>
      <c r="N27" s="49">
        <v>15</v>
      </c>
      <c r="O27" s="1208">
        <v>15</v>
      </c>
      <c r="P27" s="332"/>
      <c r="Q27" s="272"/>
      <c r="R27" s="272"/>
      <c r="S27" s="272"/>
      <c r="T27" s="21"/>
      <c r="U27" s="74"/>
    </row>
    <row r="28" spans="1:21" x14ac:dyDescent="0.4">
      <c r="A28" s="52" t="s">
        <v>916</v>
      </c>
      <c r="B28" s="331"/>
      <c r="C28" s="49"/>
      <c r="D28" s="49"/>
      <c r="E28" s="49"/>
      <c r="F28" s="49"/>
      <c r="G28" s="49"/>
      <c r="H28" s="49">
        <v>3.8233976510067098</v>
      </c>
      <c r="I28" s="49">
        <v>4.28532718120805</v>
      </c>
      <c r="J28" s="49">
        <v>3.7135822147650899</v>
      </c>
      <c r="K28" s="49">
        <v>3.1186409395973098</v>
      </c>
      <c r="L28" s="49">
        <v>3.15</v>
      </c>
      <c r="M28" s="49">
        <v>3.2</v>
      </c>
      <c r="N28" s="49">
        <v>3.65</v>
      </c>
      <c r="O28" s="1208">
        <v>3.65</v>
      </c>
      <c r="P28" s="332"/>
      <c r="Q28" s="272"/>
      <c r="R28" s="272"/>
      <c r="S28" s="21"/>
      <c r="T28" s="21"/>
      <c r="U28" s="74"/>
    </row>
    <row r="29" spans="1:21" x14ac:dyDescent="0.4">
      <c r="A29" s="52" t="s">
        <v>917</v>
      </c>
      <c r="B29" s="331"/>
      <c r="C29" s="49"/>
      <c r="D29" s="49"/>
      <c r="E29" s="49"/>
      <c r="F29" s="49"/>
      <c r="G29" s="49"/>
      <c r="H29" s="49">
        <v>12.541392617449601</v>
      </c>
      <c r="I29" s="49">
        <v>11.006677852348901</v>
      </c>
      <c r="J29" s="49">
        <v>10.834379194630801</v>
      </c>
      <c r="K29" s="49">
        <v>10.497709731543599</v>
      </c>
      <c r="L29" s="49">
        <v>11.3</v>
      </c>
      <c r="M29" s="49">
        <v>11.55</v>
      </c>
      <c r="N29" s="49">
        <v>11.4</v>
      </c>
      <c r="O29" s="1208">
        <v>11.4</v>
      </c>
      <c r="P29" s="332"/>
      <c r="Q29" s="272"/>
      <c r="R29" s="272"/>
      <c r="S29" s="21"/>
      <c r="T29" s="21"/>
      <c r="U29" s="74"/>
    </row>
    <row r="30" spans="1:21" x14ac:dyDescent="0.4">
      <c r="A30" s="52" t="s">
        <v>848</v>
      </c>
      <c r="B30" s="331"/>
      <c r="C30" s="49"/>
      <c r="D30" s="49"/>
      <c r="E30" s="49"/>
      <c r="F30" s="49"/>
      <c r="G30" s="49"/>
      <c r="H30" s="49">
        <v>1.9458</v>
      </c>
      <c r="I30" s="49">
        <v>1.8645</v>
      </c>
      <c r="J30" s="49">
        <v>1.9246000000000001</v>
      </c>
      <c r="K30" s="49">
        <v>1.9976765799256506</v>
      </c>
      <c r="L30" s="49">
        <v>2.15</v>
      </c>
      <c r="M30" s="49">
        <v>2.3199999999999998</v>
      </c>
      <c r="N30" s="49">
        <v>2.4300000000000002</v>
      </c>
      <c r="O30" s="1208">
        <v>2.5499999999999998</v>
      </c>
      <c r="P30" s="332"/>
      <c r="Q30" s="272"/>
      <c r="R30" s="272"/>
      <c r="S30" s="21"/>
      <c r="T30" s="21"/>
      <c r="U30" s="74"/>
    </row>
    <row r="31" spans="1:21" x14ac:dyDescent="0.4">
      <c r="A31" s="52" t="s">
        <v>50</v>
      </c>
      <c r="B31" s="331"/>
      <c r="C31" s="49"/>
      <c r="D31" s="49"/>
      <c r="E31" s="49"/>
      <c r="F31" s="49"/>
      <c r="G31" s="49"/>
      <c r="H31" s="49">
        <f t="shared" ref="H31:N31" si="0">H28*H30</f>
        <v>7.4395671493288562</v>
      </c>
      <c r="I31" s="49">
        <f t="shared" si="0"/>
        <v>7.989992529362409</v>
      </c>
      <c r="J31" s="49">
        <f t="shared" si="0"/>
        <v>7.1471603305368925</v>
      </c>
      <c r="K31" s="49">
        <f t="shared" si="0"/>
        <v>6.2300359662308713</v>
      </c>
      <c r="L31" s="49">
        <f t="shared" si="0"/>
        <v>6.7725</v>
      </c>
      <c r="M31" s="49">
        <f t="shared" si="0"/>
        <v>7.4239999999999995</v>
      </c>
      <c r="N31" s="49">
        <f t="shared" si="0"/>
        <v>8.8695000000000004</v>
      </c>
      <c r="O31" s="1208">
        <f>O28*O30</f>
        <v>9.3074999999999992</v>
      </c>
      <c r="P31" s="332"/>
      <c r="Q31" s="272"/>
      <c r="R31" s="272"/>
      <c r="S31" s="21"/>
      <c r="T31" s="21"/>
      <c r="U31" s="74"/>
    </row>
    <row r="32" spans="1:21" x14ac:dyDescent="0.4">
      <c r="A32" s="54" t="s">
        <v>51</v>
      </c>
      <c r="B32" s="1209"/>
      <c r="C32" s="1207"/>
      <c r="D32" s="1207"/>
      <c r="E32" s="1207"/>
      <c r="F32" s="1207"/>
      <c r="G32" s="1207"/>
      <c r="H32" s="1207">
        <f t="shared" ref="H32:N32" si="1">H29/3*H30</f>
        <v>8.134347251677811</v>
      </c>
      <c r="I32" s="1207">
        <f t="shared" si="1"/>
        <v>6.8406502852348421</v>
      </c>
      <c r="J32" s="1207">
        <f t="shared" si="1"/>
        <v>6.9506153993288136</v>
      </c>
      <c r="K32" s="1207">
        <f t="shared" si="1"/>
        <v>6.9903429578540797</v>
      </c>
      <c r="L32" s="1207">
        <f t="shared" si="1"/>
        <v>8.0983333333333345</v>
      </c>
      <c r="M32" s="1207">
        <f t="shared" si="1"/>
        <v>8.9320000000000004</v>
      </c>
      <c r="N32" s="1207">
        <f t="shared" si="1"/>
        <v>9.2340000000000018</v>
      </c>
      <c r="O32" s="1210">
        <f>O29/3*O30</f>
        <v>9.69</v>
      </c>
      <c r="P32" s="333"/>
      <c r="Q32" s="55"/>
      <c r="R32" s="55"/>
      <c r="S32" s="329"/>
      <c r="T32" s="329"/>
      <c r="U32" s="26"/>
    </row>
    <row r="33" spans="1:21" ht="13.95" customHeight="1" x14ac:dyDescent="0.4">
      <c r="A33" s="10"/>
      <c r="B33" s="16"/>
      <c r="C33" s="16"/>
      <c r="D33" s="16"/>
      <c r="E33" s="16"/>
      <c r="F33" s="16"/>
      <c r="G33" s="16"/>
      <c r="H33" s="16"/>
      <c r="I33" s="16"/>
      <c r="J33" s="16"/>
      <c r="K33" s="16"/>
      <c r="L33" s="16"/>
      <c r="M33" s="16"/>
      <c r="N33" s="16"/>
      <c r="O33" s="10"/>
      <c r="P33" s="89"/>
      <c r="Q33" s="89"/>
      <c r="R33" s="89"/>
      <c r="S33" s="89"/>
      <c r="T33" s="89"/>
      <c r="U33" s="89"/>
    </row>
    <row r="34" spans="1:21" x14ac:dyDescent="0.4">
      <c r="B34" s="16"/>
      <c r="C34" s="16"/>
      <c r="D34" s="16"/>
      <c r="E34" s="16"/>
      <c r="F34" s="16"/>
      <c r="G34" s="16"/>
      <c r="H34" s="16"/>
      <c r="I34" s="16"/>
      <c r="J34" s="16"/>
      <c r="K34" s="16"/>
      <c r="L34" s="16"/>
      <c r="M34" s="16"/>
      <c r="N34" s="16"/>
      <c r="O34" s="10"/>
      <c r="P34" s="10"/>
      <c r="Q34" s="10"/>
      <c r="R34" s="10"/>
    </row>
  </sheetData>
  <pageMargins left="0.75" right="0.75" top="1" bottom="1" header="0.5" footer="0.5"/>
  <pageSetup orientation="portrait"/>
  <headerFooter alignWithMargins="0"/>
  <drawing r:id="rId1"/>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6" tint="0.39997558519241921"/>
  </sheetPr>
  <dimension ref="A1:N35"/>
  <sheetViews>
    <sheetView zoomScale="80" zoomScaleNormal="80" workbookViewId="0"/>
  </sheetViews>
  <sheetFormatPr defaultColWidth="8.6640625" defaultRowHeight="12.3" x14ac:dyDescent="0.4"/>
  <cols>
    <col min="1" max="1" width="15.33203125" style="4" customWidth="1"/>
    <col min="2" max="16384" width="8.6640625" style="4"/>
  </cols>
  <sheetData>
    <row r="1" spans="1:1" ht="14.4" x14ac:dyDescent="0.55000000000000004">
      <c r="A1" s="5" t="s">
        <v>474</v>
      </c>
    </row>
    <row r="2" spans="1:1" ht="14.4" x14ac:dyDescent="0.55000000000000004">
      <c r="A2" s="5"/>
    </row>
    <row r="3" spans="1:1" ht="14.4" x14ac:dyDescent="0.55000000000000004">
      <c r="A3" s="5"/>
    </row>
    <row r="4" spans="1:1" ht="14.4" x14ac:dyDescent="0.55000000000000004">
      <c r="A4" s="5"/>
    </row>
    <row r="5" spans="1:1" ht="14.4" x14ac:dyDescent="0.55000000000000004">
      <c r="A5" s="5"/>
    </row>
    <row r="6" spans="1:1" ht="14.4" x14ac:dyDescent="0.55000000000000004">
      <c r="A6" s="5"/>
    </row>
    <row r="7" spans="1:1" ht="14.4" x14ac:dyDescent="0.55000000000000004">
      <c r="A7" s="5"/>
    </row>
    <row r="8" spans="1:1" ht="14.4" x14ac:dyDescent="0.55000000000000004">
      <c r="A8" s="5"/>
    </row>
    <row r="9" spans="1:1" ht="14.4" x14ac:dyDescent="0.55000000000000004">
      <c r="A9" s="5"/>
    </row>
    <row r="10" spans="1:1" ht="14.4" x14ac:dyDescent="0.55000000000000004">
      <c r="A10" s="5"/>
    </row>
    <row r="11" spans="1:1" ht="14.4" x14ac:dyDescent="0.55000000000000004">
      <c r="A11" s="5"/>
    </row>
    <row r="12" spans="1:1" ht="14.4" x14ac:dyDescent="0.55000000000000004">
      <c r="A12" s="5"/>
    </row>
    <row r="13" spans="1:1" ht="14.4" x14ac:dyDescent="0.55000000000000004">
      <c r="A13" s="5"/>
    </row>
    <row r="14" spans="1:1" ht="14.4" x14ac:dyDescent="0.55000000000000004">
      <c r="A14" s="5"/>
    </row>
    <row r="15" spans="1:1" ht="14.4" x14ac:dyDescent="0.55000000000000004">
      <c r="A15" s="5"/>
    </row>
    <row r="16" spans="1:1" ht="14.4" x14ac:dyDescent="0.55000000000000004">
      <c r="A16" s="5"/>
    </row>
    <row r="17" spans="1:14" ht="14.4" x14ac:dyDescent="0.55000000000000004">
      <c r="A17" s="5"/>
    </row>
    <row r="18" spans="1:14" ht="14.4" x14ac:dyDescent="0.55000000000000004">
      <c r="A18" s="5"/>
    </row>
    <row r="19" spans="1:14" ht="14.4" x14ac:dyDescent="0.55000000000000004">
      <c r="A19" s="5"/>
    </row>
    <row r="20" spans="1:14" ht="12.6" x14ac:dyDescent="0.45">
      <c r="A20" s="466"/>
      <c r="K20" s="466"/>
    </row>
    <row r="21" spans="1:14" ht="12.6" x14ac:dyDescent="0.45">
      <c r="A21" s="466" t="s">
        <v>574</v>
      </c>
      <c r="K21" s="466" t="s">
        <v>574</v>
      </c>
    </row>
    <row r="22" spans="1:14" ht="12.6" x14ac:dyDescent="0.45">
      <c r="A22" s="466"/>
    </row>
    <row r="24" spans="1:14" ht="12.6" x14ac:dyDescent="0.45">
      <c r="A24" s="570" t="s">
        <v>475</v>
      </c>
      <c r="B24" s="539">
        <v>2008</v>
      </c>
      <c r="C24" s="539">
        <v>2009</v>
      </c>
      <c r="D24" s="539">
        <v>2010</v>
      </c>
      <c r="E24" s="539">
        <v>2011</v>
      </c>
      <c r="F24" s="539">
        <v>2012</v>
      </c>
      <c r="G24" s="539">
        <v>2013</v>
      </c>
      <c r="H24" s="539">
        <v>2014</v>
      </c>
      <c r="I24" s="539">
        <v>2015</v>
      </c>
      <c r="J24" s="539">
        <v>2016</v>
      </c>
      <c r="K24" s="539">
        <v>2017</v>
      </c>
      <c r="L24" s="539">
        <v>2018</v>
      </c>
      <c r="M24" s="526">
        <v>2019</v>
      </c>
    </row>
    <row r="25" spans="1:14" ht="12.6" x14ac:dyDescent="0.45">
      <c r="A25" s="225" t="s">
        <v>476</v>
      </c>
      <c r="B25" s="571">
        <v>0.13640098603122433</v>
      </c>
      <c r="C25" s="571">
        <v>0.13813042081593319</v>
      </c>
      <c r="D25" s="571">
        <v>0.12886008387342737</v>
      </c>
      <c r="E25" s="571">
        <v>0.11826086956521739</v>
      </c>
      <c r="F25" s="571">
        <v>6.5290806754221387E-2</v>
      </c>
      <c r="G25" s="571">
        <v>0.12328767123287671</v>
      </c>
      <c r="H25" s="571">
        <v>0.12859445209803955</v>
      </c>
      <c r="I25" s="571">
        <v>0.14841021267754284</v>
      </c>
      <c r="J25" s="571">
        <v>0.16497029488291412</v>
      </c>
      <c r="K25" s="106">
        <v>9.3305363006202111E-2</v>
      </c>
      <c r="L25" s="106">
        <v>9.3836272367234824E-2</v>
      </c>
      <c r="M25" s="572">
        <v>8.7905606392722546E-2</v>
      </c>
      <c r="N25" s="154" t="s">
        <v>918</v>
      </c>
    </row>
    <row r="26" spans="1:14" x14ac:dyDescent="0.4">
      <c r="A26" s="225" t="s">
        <v>465</v>
      </c>
      <c r="B26" s="571">
        <v>0.1268631436314363</v>
      </c>
      <c r="C26" s="571">
        <v>9.2341012010238241E-2</v>
      </c>
      <c r="D26" s="571">
        <v>9.8843930635838156E-2</v>
      </c>
      <c r="E26" s="571">
        <v>5.226182316655243E-2</v>
      </c>
      <c r="F26" s="571">
        <v>4.1435698447893569E-2</v>
      </c>
      <c r="G26" s="571">
        <v>8.7113740959894811E-2</v>
      </c>
      <c r="H26" s="571">
        <v>0.14138929088277857</v>
      </c>
      <c r="I26" s="571">
        <v>0.14935296212750801</v>
      </c>
      <c r="J26" s="571">
        <v>0.17837257008889323</v>
      </c>
      <c r="K26" s="571">
        <v>0.16587963428112126</v>
      </c>
      <c r="L26" s="571">
        <v>0.1360765739096112</v>
      </c>
      <c r="M26" s="573">
        <v>0.128</v>
      </c>
    </row>
    <row r="27" spans="1:14" x14ac:dyDescent="0.4">
      <c r="A27" s="225" t="s">
        <v>477</v>
      </c>
      <c r="B27" s="571">
        <v>6.9472571982037518E-2</v>
      </c>
      <c r="C27" s="571">
        <v>4.8951640175853905E-2</v>
      </c>
      <c r="D27" s="571">
        <v>6.4403292181069965E-2</v>
      </c>
      <c r="E27" s="571">
        <v>-2.1720243266724589E-3</v>
      </c>
      <c r="F27" s="571">
        <v>7.6257788524132794E-3</v>
      </c>
      <c r="G27" s="571">
        <v>5.8490170013293222E-2</v>
      </c>
      <c r="H27" s="571">
        <v>6.9760737964831357E-2</v>
      </c>
      <c r="I27" s="571">
        <v>7.5058639562157942E-2</v>
      </c>
      <c r="J27" s="571">
        <v>8.4094256259204719E-2</v>
      </c>
      <c r="K27" s="571">
        <v>6.5208915459094144E-2</v>
      </c>
      <c r="L27" s="571">
        <v>4.1356593875808229E-2</v>
      </c>
      <c r="M27" s="573">
        <v>3.7691043049381964E-2</v>
      </c>
    </row>
    <row r="28" spans="1:14" x14ac:dyDescent="0.4">
      <c r="A28" s="227" t="s">
        <v>473</v>
      </c>
      <c r="B28" s="574">
        <v>0.1971326164874552</v>
      </c>
      <c r="C28" s="574">
        <v>0.19207903619789238</v>
      </c>
      <c r="D28" s="574">
        <v>0.16813082011438857</v>
      </c>
      <c r="E28" s="574">
        <v>7.8967181641223683E-2</v>
      </c>
      <c r="F28" s="574">
        <v>3.1386131186967287E-2</v>
      </c>
      <c r="G28" s="574">
        <v>5.7344640643345823E-2</v>
      </c>
      <c r="H28" s="574">
        <v>0.14113067268755491</v>
      </c>
      <c r="I28" s="574">
        <v>0.12273816409154754</v>
      </c>
      <c r="J28" s="574">
        <v>0.1680697314713456</v>
      </c>
      <c r="K28" s="574">
        <v>0.18179820578687098</v>
      </c>
      <c r="L28" s="574">
        <v>0.16931434139549462</v>
      </c>
      <c r="M28" s="575">
        <v>0.10517021595928319</v>
      </c>
    </row>
    <row r="29" spans="1:14" x14ac:dyDescent="0.4">
      <c r="A29" s="121"/>
      <c r="B29" s="571"/>
      <c r="C29" s="571"/>
      <c r="D29" s="571"/>
      <c r="E29" s="571"/>
      <c r="F29" s="571"/>
      <c r="G29" s="571"/>
      <c r="H29" s="21"/>
      <c r="I29" s="21"/>
      <c r="J29" s="21"/>
      <c r="K29" s="21"/>
      <c r="L29" s="21"/>
      <c r="M29" s="21"/>
    </row>
    <row r="30" spans="1:14" x14ac:dyDescent="0.4">
      <c r="A30" s="121"/>
      <c r="B30" s="21"/>
      <c r="C30" s="21"/>
      <c r="D30" s="21"/>
      <c r="E30" s="21"/>
      <c r="F30" s="21"/>
      <c r="G30" s="21"/>
      <c r="H30" s="21"/>
      <c r="I30" s="21"/>
      <c r="J30" s="21"/>
      <c r="K30" s="21"/>
      <c r="L30" s="21"/>
      <c r="M30" s="21"/>
    </row>
    <row r="31" spans="1:14" ht="12.6" x14ac:dyDescent="0.45">
      <c r="A31" s="570" t="s">
        <v>478</v>
      </c>
      <c r="B31" s="539">
        <v>2008</v>
      </c>
      <c r="C31" s="539">
        <v>2009</v>
      </c>
      <c r="D31" s="539">
        <v>2010</v>
      </c>
      <c r="E31" s="539">
        <v>2011</v>
      </c>
      <c r="F31" s="539">
        <v>2012</v>
      </c>
      <c r="G31" s="539">
        <v>2013</v>
      </c>
      <c r="H31" s="539">
        <v>2014</v>
      </c>
      <c r="I31" s="539">
        <v>2015</v>
      </c>
      <c r="J31" s="539">
        <v>2016</v>
      </c>
      <c r="K31" s="539">
        <v>2017</v>
      </c>
      <c r="L31" s="539">
        <v>2018</v>
      </c>
      <c r="M31" s="526">
        <v>2019</v>
      </c>
    </row>
    <row r="32" spans="1:14" ht="12.6" x14ac:dyDescent="0.45">
      <c r="A32" s="225" t="s">
        <v>476</v>
      </c>
      <c r="B32" s="571">
        <v>5.7518488085456038E-2</v>
      </c>
      <c r="C32" s="571">
        <v>7.2277545775778995E-2</v>
      </c>
      <c r="D32" s="571">
        <v>4.8417842165459399E-2</v>
      </c>
      <c r="E32" s="571">
        <v>4.0347826086956522E-2</v>
      </c>
      <c r="F32" s="571">
        <v>8.2551594746716698E-3</v>
      </c>
      <c r="G32" s="571">
        <v>5.5222602739726026E-2</v>
      </c>
      <c r="H32" s="571">
        <v>6.7108033745151799E-2</v>
      </c>
      <c r="I32" s="571">
        <v>8.3908851013841532E-2</v>
      </c>
      <c r="J32" s="571">
        <v>0.10320901994796183</v>
      </c>
      <c r="K32" s="106">
        <v>7.0594673476833278E-2</v>
      </c>
      <c r="L32" s="106">
        <v>7.5967916764595481E-2</v>
      </c>
      <c r="M32" s="572">
        <v>7.0891618058647216E-2</v>
      </c>
      <c r="N32" s="154" t="s">
        <v>918</v>
      </c>
    </row>
    <row r="33" spans="1:13" x14ac:dyDescent="0.4">
      <c r="A33" s="225" t="s">
        <v>465</v>
      </c>
      <c r="B33" s="571">
        <v>0.10399728997289973</v>
      </c>
      <c r="C33" s="571">
        <v>4.9419177003347116E-2</v>
      </c>
      <c r="D33" s="571">
        <v>4.4797687861271675E-2</v>
      </c>
      <c r="E33" s="571">
        <v>-1.028101439342015E-2</v>
      </c>
      <c r="F33" s="571">
        <v>-9.6590909090909088E-2</v>
      </c>
      <c r="G33" s="571">
        <v>1.6765285996055226E-2</v>
      </c>
      <c r="H33" s="571">
        <v>8.7843704775687412E-2</v>
      </c>
      <c r="I33" s="571">
        <v>0.1075626261427045</v>
      </c>
      <c r="J33" s="571">
        <v>0.13881019830028329</v>
      </c>
      <c r="K33" s="571">
        <v>0.1235808299005325</v>
      </c>
      <c r="L33" s="571">
        <v>9.0882178804026048E-2</v>
      </c>
      <c r="M33" s="573">
        <v>8.3000000000000004E-2</v>
      </c>
    </row>
    <row r="34" spans="1:13" x14ac:dyDescent="0.4">
      <c r="A34" s="225" t="s">
        <v>477</v>
      </c>
      <c r="B34" s="571">
        <v>5.2945625682830483E-2</v>
      </c>
      <c r="C34" s="571">
        <v>3.4958923265163429E-2</v>
      </c>
      <c r="D34" s="571">
        <v>3.9785693025101695E-2</v>
      </c>
      <c r="E34" s="571">
        <v>-3.2038834951456312E-2</v>
      </c>
      <c r="F34" s="571">
        <v>-5.550004541738577E-2</v>
      </c>
      <c r="G34" s="571">
        <v>2.9488118218731277E-2</v>
      </c>
      <c r="H34" s="571">
        <v>4.4840471399827539E-2</v>
      </c>
      <c r="I34" s="571">
        <v>5.2232937378419768E-2</v>
      </c>
      <c r="J34" s="571">
        <v>4.9655416151263468E-2</v>
      </c>
      <c r="K34" s="571">
        <v>1.3877342201189486E-2</v>
      </c>
      <c r="L34" s="571">
        <v>-2.2918516639181361E-2</v>
      </c>
      <c r="M34" s="573">
        <v>-5.0627679909076824E-3</v>
      </c>
    </row>
    <row r="35" spans="1:13" x14ac:dyDescent="0.4">
      <c r="A35" s="227" t="s">
        <v>473</v>
      </c>
      <c r="B35" s="574">
        <v>0.18528907589216145</v>
      </c>
      <c r="C35" s="574">
        <v>0.18437895074347221</v>
      </c>
      <c r="D35" s="574">
        <v>0.1585624450506124</v>
      </c>
      <c r="E35" s="574">
        <v>6.3556279922263856E-2</v>
      </c>
      <c r="F35" s="574">
        <v>1.0486037948045271E-2</v>
      </c>
      <c r="G35" s="574">
        <v>3.8374531822922477E-2</v>
      </c>
      <c r="H35" s="574">
        <v>0.11642118318170429</v>
      </c>
      <c r="I35" s="574">
        <v>0.10448881622253006</v>
      </c>
      <c r="J35" s="574">
        <v>0.13274846553198891</v>
      </c>
      <c r="K35" s="574">
        <v>0.13678012769697129</v>
      </c>
      <c r="L35" s="574">
        <v>0.12102080610746851</v>
      </c>
      <c r="M35" s="575">
        <v>6.1599856698594885E-2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6" tint="0.39997558519241921"/>
  </sheetPr>
  <dimension ref="A1:K70"/>
  <sheetViews>
    <sheetView zoomScale="75" zoomScaleNormal="75" zoomScalePageLayoutView="75" workbookViewId="0"/>
  </sheetViews>
  <sheetFormatPr defaultColWidth="8.6640625" defaultRowHeight="12.3" x14ac:dyDescent="0.4"/>
  <cols>
    <col min="1" max="1" width="7.6640625" customWidth="1"/>
    <col min="2" max="2" width="18.109375" customWidth="1"/>
    <col min="3" max="3" width="23.109375" customWidth="1"/>
    <col min="4" max="5" width="24.33203125" customWidth="1"/>
    <col min="6" max="6" width="18.6640625" customWidth="1"/>
    <col min="7" max="7" width="14.33203125" customWidth="1"/>
    <col min="8" max="8" width="12.6640625" bestFit="1" customWidth="1"/>
    <col min="9" max="9" width="13.44140625" customWidth="1"/>
    <col min="11" max="11" width="16.44140625" bestFit="1" customWidth="1"/>
  </cols>
  <sheetData>
    <row r="1" spans="1:11" s="160" customFormat="1" ht="14.4" x14ac:dyDescent="0.55000000000000004">
      <c r="A1" s="197" t="s">
        <v>297</v>
      </c>
      <c r="B1" s="158"/>
      <c r="C1" s="158"/>
      <c r="D1" s="158"/>
      <c r="E1" s="158"/>
      <c r="F1" s="158"/>
      <c r="G1" s="158"/>
      <c r="H1" s="158"/>
      <c r="I1" s="158"/>
      <c r="J1" s="159"/>
      <c r="K1" s="159"/>
    </row>
    <row r="2" spans="1:11" s="160" customFormat="1" ht="14.4" x14ac:dyDescent="0.55000000000000004">
      <c r="A2" s="197"/>
      <c r="B2" s="158"/>
      <c r="C2" s="158"/>
      <c r="D2" s="158"/>
      <c r="E2" s="158"/>
      <c r="F2" s="158"/>
      <c r="G2" s="158"/>
      <c r="H2" s="158"/>
      <c r="I2" s="158"/>
      <c r="J2" s="159"/>
      <c r="K2" s="159"/>
    </row>
    <row r="3" spans="1:11" s="160" customFormat="1" ht="14.4" x14ac:dyDescent="0.55000000000000004">
      <c r="A3" s="197"/>
      <c r="B3" s="158"/>
      <c r="C3" s="158"/>
      <c r="D3" s="158"/>
      <c r="E3" s="158"/>
      <c r="F3" s="158"/>
      <c r="G3" s="158"/>
      <c r="H3" s="158"/>
      <c r="I3" s="158"/>
      <c r="J3" s="159"/>
      <c r="K3" s="159"/>
    </row>
    <row r="4" spans="1:11" s="160" customFormat="1" ht="14.4" x14ac:dyDescent="0.55000000000000004">
      <c r="A4" s="197"/>
      <c r="B4" s="158"/>
      <c r="C4" s="158"/>
      <c r="D4" s="158"/>
      <c r="E4" s="158"/>
      <c r="F4" s="158"/>
      <c r="G4" s="158"/>
      <c r="H4" s="158"/>
      <c r="I4" s="158"/>
      <c r="J4" s="159"/>
      <c r="K4" s="159"/>
    </row>
    <row r="5" spans="1:11" s="160" customFormat="1" ht="14.4" x14ac:dyDescent="0.55000000000000004">
      <c r="A5" s="197"/>
      <c r="B5" s="158"/>
      <c r="C5" s="158"/>
      <c r="D5" s="158"/>
      <c r="E5" s="158"/>
      <c r="F5" s="158"/>
      <c r="G5" s="158"/>
      <c r="H5" s="158"/>
      <c r="I5" s="158"/>
      <c r="J5" s="159"/>
      <c r="K5" s="159"/>
    </row>
    <row r="6" spans="1:11" s="160" customFormat="1" ht="14.4" x14ac:dyDescent="0.55000000000000004">
      <c r="A6" s="197"/>
      <c r="B6" s="158"/>
      <c r="C6" s="158"/>
      <c r="D6" s="158"/>
      <c r="E6" s="158"/>
      <c r="F6" s="158"/>
      <c r="G6" s="158"/>
      <c r="H6" s="158"/>
      <c r="I6" s="158"/>
      <c r="J6" s="159"/>
      <c r="K6" s="159"/>
    </row>
    <row r="7" spans="1:11" s="160" customFormat="1" ht="14.4" x14ac:dyDescent="0.55000000000000004">
      <c r="A7" s="197"/>
      <c r="B7" s="158"/>
      <c r="C7" s="158"/>
      <c r="D7" s="158"/>
      <c r="E7" s="158"/>
      <c r="F7" s="158"/>
      <c r="G7" s="158"/>
      <c r="H7" s="158"/>
      <c r="I7" s="158"/>
      <c r="J7" s="159"/>
      <c r="K7" s="159"/>
    </row>
    <row r="8" spans="1:11" s="160" customFormat="1" ht="14.4" x14ac:dyDescent="0.55000000000000004">
      <c r="A8" s="197"/>
      <c r="B8" s="158"/>
      <c r="C8" s="158"/>
      <c r="D8" s="158"/>
      <c r="E8" s="158"/>
      <c r="F8" s="158"/>
      <c r="G8" s="158"/>
      <c r="H8" s="158"/>
      <c r="I8" s="158"/>
      <c r="J8" s="159"/>
      <c r="K8" s="159"/>
    </row>
    <row r="9" spans="1:11" s="160" customFormat="1" ht="14.4" x14ac:dyDescent="0.55000000000000004">
      <c r="A9" s="197"/>
      <c r="B9" s="158"/>
      <c r="C9" s="158"/>
      <c r="D9" s="158"/>
      <c r="E9" s="158"/>
      <c r="F9" s="158"/>
      <c r="G9" s="158"/>
      <c r="H9" s="158"/>
      <c r="I9" s="158"/>
      <c r="J9" s="159"/>
      <c r="K9" s="159"/>
    </row>
    <row r="10" spans="1:11" s="160" customFormat="1" ht="14.4" x14ac:dyDescent="0.55000000000000004">
      <c r="A10" s="197"/>
      <c r="B10" s="158"/>
      <c r="C10" s="158"/>
      <c r="D10" s="158"/>
      <c r="E10" s="158"/>
      <c r="F10" s="158"/>
      <c r="G10" s="158"/>
      <c r="H10" s="158"/>
      <c r="I10" s="158"/>
      <c r="J10" s="159"/>
      <c r="K10" s="159"/>
    </row>
    <row r="11" spans="1:11" s="160" customFormat="1" ht="14.4" x14ac:dyDescent="0.55000000000000004">
      <c r="A11" s="197"/>
      <c r="B11" s="158"/>
      <c r="C11" s="158"/>
      <c r="D11" s="158"/>
      <c r="E11" s="158"/>
      <c r="F11" s="158"/>
      <c r="G11" s="158"/>
      <c r="H11" s="158"/>
      <c r="I11" s="158"/>
      <c r="J11" s="159"/>
      <c r="K11" s="159"/>
    </row>
    <row r="12" spans="1:11" s="160" customFormat="1" ht="14.4" x14ac:dyDescent="0.55000000000000004">
      <c r="A12" s="197"/>
      <c r="B12" s="158"/>
      <c r="C12" s="158"/>
      <c r="D12" s="158"/>
      <c r="E12" s="158"/>
      <c r="F12" s="158"/>
      <c r="G12" s="158"/>
      <c r="H12" s="158"/>
      <c r="I12" s="158"/>
      <c r="J12" s="159"/>
      <c r="K12" s="159"/>
    </row>
    <row r="13" spans="1:11" s="160" customFormat="1" ht="14.4" x14ac:dyDescent="0.55000000000000004">
      <c r="A13" s="197"/>
      <c r="B13" s="158"/>
      <c r="C13" s="158"/>
      <c r="D13" s="158"/>
      <c r="E13" s="158"/>
      <c r="F13" s="158"/>
      <c r="G13" s="158"/>
      <c r="H13" s="158"/>
      <c r="I13" s="158"/>
      <c r="J13" s="159"/>
      <c r="K13" s="159"/>
    </row>
    <row r="14" spans="1:11" s="160" customFormat="1" ht="14.4" x14ac:dyDescent="0.55000000000000004">
      <c r="A14" s="197"/>
      <c r="B14" s="158"/>
      <c r="C14" s="158"/>
      <c r="D14" s="158"/>
      <c r="E14" s="158"/>
      <c r="F14" s="158"/>
      <c r="G14" s="158"/>
      <c r="H14" s="158"/>
      <c r="I14" s="158"/>
      <c r="J14" s="159"/>
      <c r="K14" s="159"/>
    </row>
    <row r="15" spans="1:11" s="160" customFormat="1" ht="14.4" x14ac:dyDescent="0.55000000000000004">
      <c r="A15" s="197"/>
      <c r="B15" s="158"/>
      <c r="C15" s="158"/>
      <c r="D15" s="158"/>
      <c r="E15" s="158"/>
      <c r="F15" s="158"/>
      <c r="G15" s="158"/>
      <c r="H15" s="158"/>
      <c r="I15" s="158"/>
      <c r="J15" s="159"/>
      <c r="K15" s="159"/>
    </row>
    <row r="16" spans="1:11" s="160" customFormat="1" ht="14.4" x14ac:dyDescent="0.55000000000000004">
      <c r="A16" s="197"/>
      <c r="B16" s="158"/>
      <c r="C16" s="158"/>
      <c r="D16" s="158"/>
      <c r="E16" s="158"/>
      <c r="F16" s="158"/>
      <c r="G16" s="158"/>
      <c r="H16" s="158"/>
      <c r="I16" s="158"/>
      <c r="J16" s="159"/>
      <c r="K16" s="159"/>
    </row>
    <row r="17" spans="1:11" s="160" customFormat="1" ht="14.4" x14ac:dyDescent="0.55000000000000004">
      <c r="A17" s="197"/>
      <c r="B17" s="158"/>
      <c r="C17" s="158"/>
      <c r="D17" s="158"/>
      <c r="E17" s="158"/>
      <c r="F17" s="158"/>
      <c r="G17" s="158"/>
      <c r="H17" s="158"/>
      <c r="I17" s="158"/>
      <c r="J17" s="159"/>
      <c r="K17" s="159"/>
    </row>
    <row r="18" spans="1:11" s="160" customFormat="1" ht="14.4" x14ac:dyDescent="0.55000000000000004">
      <c r="A18" s="197"/>
      <c r="B18" s="158"/>
      <c r="C18" s="158"/>
      <c r="D18" s="158"/>
      <c r="E18" s="158"/>
      <c r="F18" s="158"/>
      <c r="G18" s="158"/>
      <c r="H18" s="158"/>
      <c r="I18" s="158"/>
      <c r="J18" s="159"/>
      <c r="K18" s="159"/>
    </row>
    <row r="19" spans="1:11" s="160" customFormat="1" ht="14.4" x14ac:dyDescent="0.55000000000000004">
      <c r="A19" s="197"/>
      <c r="B19" s="158"/>
      <c r="C19" s="158"/>
      <c r="D19" s="158"/>
      <c r="E19" s="158"/>
      <c r="F19" s="158"/>
      <c r="G19" s="158"/>
      <c r="H19" s="158"/>
      <c r="I19" s="158"/>
      <c r="J19" s="159"/>
      <c r="K19" s="159"/>
    </row>
    <row r="20" spans="1:11" s="160" customFormat="1" ht="14.4" x14ac:dyDescent="0.55000000000000004">
      <c r="A20" s="197"/>
      <c r="B20" s="158"/>
      <c r="C20" s="158"/>
      <c r="D20" s="158"/>
      <c r="E20" s="158"/>
      <c r="F20" s="158"/>
      <c r="G20" s="158"/>
      <c r="H20" s="158"/>
      <c r="I20" s="158"/>
      <c r="J20" s="159"/>
      <c r="K20" s="159"/>
    </row>
    <row r="21" spans="1:11" s="160" customFormat="1" ht="12.6" x14ac:dyDescent="0.45">
      <c r="A21" s="153" t="s">
        <v>291</v>
      </c>
      <c r="B21" s="158"/>
      <c r="C21" s="158"/>
      <c r="D21" s="158"/>
      <c r="E21" s="158"/>
      <c r="F21" s="158"/>
      <c r="G21" s="158"/>
      <c r="H21" s="158"/>
      <c r="I21" s="158"/>
      <c r="J21" s="159"/>
      <c r="K21" s="159"/>
    </row>
    <row r="22" spans="1:11" s="160" customFormat="1" x14ac:dyDescent="0.4">
      <c r="A22" s="158"/>
      <c r="B22" s="158"/>
      <c r="C22" s="161"/>
      <c r="D22" s="158"/>
      <c r="E22" s="158"/>
      <c r="F22" s="158"/>
      <c r="G22" s="158"/>
      <c r="H22" s="158"/>
      <c r="I22" s="158"/>
      <c r="J22" s="159"/>
      <c r="K22" s="159"/>
    </row>
    <row r="23" spans="1:11" s="160" customFormat="1" x14ac:dyDescent="0.4">
      <c r="A23" s="158"/>
      <c r="B23" s="158"/>
      <c r="C23" s="162" t="s">
        <v>198</v>
      </c>
      <c r="D23" s="163"/>
      <c r="E23" s="163"/>
      <c r="F23" s="163"/>
      <c r="G23" s="163"/>
      <c r="H23" s="163"/>
      <c r="I23" s="164"/>
      <c r="J23" s="159"/>
      <c r="K23" s="159"/>
    </row>
    <row r="24" spans="1:11" s="160" customFormat="1" ht="31.2" customHeight="1" x14ac:dyDescent="0.4">
      <c r="A24" s="165"/>
      <c r="B24" s="1443" t="s">
        <v>199</v>
      </c>
      <c r="C24" s="166" t="s">
        <v>282</v>
      </c>
      <c r="D24" s="167" t="s">
        <v>289</v>
      </c>
      <c r="E24" s="167" t="s">
        <v>284</v>
      </c>
      <c r="F24" s="167" t="s">
        <v>286</v>
      </c>
      <c r="G24" s="167" t="s">
        <v>275</v>
      </c>
      <c r="H24" s="1443" t="s">
        <v>200</v>
      </c>
      <c r="I24" s="1443" t="s">
        <v>201</v>
      </c>
      <c r="J24" s="159"/>
      <c r="K24" s="168"/>
    </row>
    <row r="25" spans="1:11" s="205" customFormat="1" ht="28.8" customHeight="1" x14ac:dyDescent="0.45">
      <c r="A25" s="201"/>
      <c r="B25" s="1444"/>
      <c r="C25" s="203" t="s">
        <v>290</v>
      </c>
      <c r="D25" s="202" t="s">
        <v>283</v>
      </c>
      <c r="E25" s="221" t="s">
        <v>285</v>
      </c>
      <c r="F25" s="221" t="s">
        <v>287</v>
      </c>
      <c r="G25" s="221" t="s">
        <v>288</v>
      </c>
      <c r="H25" s="1444"/>
      <c r="I25" s="1444"/>
      <c r="J25" s="204"/>
      <c r="K25" s="101"/>
    </row>
    <row r="26" spans="1:11" s="160" customFormat="1" x14ac:dyDescent="0.4">
      <c r="A26" s="169">
        <v>2006</v>
      </c>
      <c r="B26" s="198">
        <v>2.5</v>
      </c>
      <c r="C26" s="198">
        <v>1.5356527959815083</v>
      </c>
      <c r="D26" s="198">
        <v>0.26237391287082468</v>
      </c>
      <c r="E26" s="199">
        <v>0.6413466052122927</v>
      </c>
      <c r="F26" s="199" t="s">
        <v>92</v>
      </c>
      <c r="G26" s="199" t="s">
        <v>92</v>
      </c>
      <c r="H26" s="198">
        <v>0.15748564333493567</v>
      </c>
      <c r="I26" s="198">
        <v>0.15748564333493567</v>
      </c>
      <c r="J26" s="159"/>
      <c r="K26" s="170"/>
    </row>
    <row r="27" spans="1:11" s="160" customFormat="1" x14ac:dyDescent="0.4">
      <c r="A27" s="171">
        <v>2007</v>
      </c>
      <c r="B27" s="199">
        <v>5.3</v>
      </c>
      <c r="C27" s="199">
        <v>2.9331419324120906</v>
      </c>
      <c r="D27" s="199">
        <v>0.61975402961945347</v>
      </c>
      <c r="E27" s="199">
        <v>1.2854319799028622</v>
      </c>
      <c r="F27" s="199" t="s">
        <v>92</v>
      </c>
      <c r="G27" s="199" t="s">
        <v>92</v>
      </c>
      <c r="H27" s="199">
        <v>0.27288056924050996</v>
      </c>
      <c r="I27" s="199">
        <v>0.28712778831222341</v>
      </c>
      <c r="J27" s="159"/>
      <c r="K27" s="168"/>
    </row>
    <row r="28" spans="1:11" s="160" customFormat="1" x14ac:dyDescent="0.4">
      <c r="A28" s="171">
        <v>2008</v>
      </c>
      <c r="B28" s="199">
        <v>8.4</v>
      </c>
      <c r="C28" s="199">
        <v>2.9790233852617312</v>
      </c>
      <c r="D28" s="199">
        <v>1.147944759151702</v>
      </c>
      <c r="E28" s="199">
        <v>1.8904539848225546</v>
      </c>
      <c r="F28" s="199" t="s">
        <v>92</v>
      </c>
      <c r="G28" s="199" t="s">
        <v>92</v>
      </c>
      <c r="H28" s="199">
        <v>0.23693898064470958</v>
      </c>
      <c r="I28" s="199">
        <v>0.40886911905209827</v>
      </c>
      <c r="J28" s="159"/>
      <c r="K28" s="168"/>
    </row>
    <row r="29" spans="1:11" s="160" customFormat="1" x14ac:dyDescent="0.4">
      <c r="A29" s="171">
        <v>2009</v>
      </c>
      <c r="B29" s="199">
        <v>10</v>
      </c>
      <c r="C29" s="199">
        <v>2.7115898845098227</v>
      </c>
      <c r="D29" s="199">
        <v>0.71630889457549074</v>
      </c>
      <c r="E29" s="199">
        <v>1.2326591315630493</v>
      </c>
      <c r="F29" s="199" t="s">
        <v>92</v>
      </c>
      <c r="G29" s="199" t="s">
        <v>92</v>
      </c>
      <c r="H29" s="199">
        <v>0.15257355409723281</v>
      </c>
      <c r="I29" s="199">
        <v>0.26001988828355599</v>
      </c>
      <c r="J29" s="159"/>
      <c r="K29" s="168"/>
    </row>
    <row r="30" spans="1:11" s="160" customFormat="1" x14ac:dyDescent="0.4">
      <c r="A30" s="171">
        <v>2010</v>
      </c>
      <c r="B30" s="199">
        <v>5.2</v>
      </c>
      <c r="C30" s="199">
        <v>1.4327708530473555</v>
      </c>
      <c r="D30" s="199">
        <v>0.46218713304303438</v>
      </c>
      <c r="E30" s="199">
        <v>0.89720805040119667</v>
      </c>
      <c r="F30" s="199" t="s">
        <v>92</v>
      </c>
      <c r="G30" s="199" t="s">
        <v>92</v>
      </c>
      <c r="H30" s="199">
        <v>0.19883521854349137</v>
      </c>
      <c r="I30" s="199">
        <v>0.19883521854349231</v>
      </c>
      <c r="J30" s="159"/>
      <c r="K30" s="168"/>
    </row>
    <row r="31" spans="1:11" s="160" customFormat="1" x14ac:dyDescent="0.4">
      <c r="A31" s="171">
        <v>2011</v>
      </c>
      <c r="B31" s="199">
        <v>6.8</v>
      </c>
      <c r="C31" s="199">
        <v>1.402723925622535</v>
      </c>
      <c r="D31" s="199">
        <v>0.50057739926898859</v>
      </c>
      <c r="E31" s="199">
        <v>1.1452936835951097</v>
      </c>
      <c r="F31" s="199" t="s">
        <v>92</v>
      </c>
      <c r="G31" s="199" t="s">
        <v>92</v>
      </c>
      <c r="H31" s="199">
        <v>0.18552745437807988</v>
      </c>
      <c r="I31" s="199">
        <v>0.18552745437807988</v>
      </c>
      <c r="J31" s="159"/>
      <c r="K31" s="168"/>
    </row>
    <row r="32" spans="1:11" s="160" customFormat="1" x14ac:dyDescent="0.4">
      <c r="A32" s="171">
        <v>2012</v>
      </c>
      <c r="B32" s="199">
        <v>13.1</v>
      </c>
      <c r="C32" s="199">
        <v>1.0865090110992535</v>
      </c>
      <c r="D32" s="199">
        <v>0.91864877896269193</v>
      </c>
      <c r="E32" s="199" t="s">
        <v>92</v>
      </c>
      <c r="F32" s="199">
        <v>0.50758163872322892</v>
      </c>
      <c r="G32" s="199">
        <v>0.99329012654558602</v>
      </c>
      <c r="H32" s="199" t="s">
        <v>92</v>
      </c>
      <c r="I32" s="199" t="s">
        <v>92</v>
      </c>
      <c r="J32" s="159"/>
      <c r="K32" s="159"/>
    </row>
    <row r="33" spans="1:11" s="160" customFormat="1" x14ac:dyDescent="0.4">
      <c r="A33" s="171">
        <v>2013</v>
      </c>
      <c r="B33" s="199">
        <v>1.1000000000000001</v>
      </c>
      <c r="C33" s="199">
        <v>2.5483377441470959E-2</v>
      </c>
      <c r="D33" s="199">
        <v>0.10826701699079659</v>
      </c>
      <c r="E33" s="199" t="s">
        <v>92</v>
      </c>
      <c r="F33" s="199">
        <v>0.21924143004674804</v>
      </c>
      <c r="G33" s="199">
        <v>0.30033276415796928</v>
      </c>
      <c r="H33" s="199" t="s">
        <v>92</v>
      </c>
      <c r="I33" s="199" t="s">
        <v>92</v>
      </c>
      <c r="J33" s="159"/>
      <c r="K33" s="159"/>
    </row>
    <row r="34" spans="1:11" s="160" customFormat="1" x14ac:dyDescent="0.4">
      <c r="A34" s="171">
        <v>2014</v>
      </c>
      <c r="B34" s="199">
        <v>4.9000000000000004</v>
      </c>
      <c r="C34" s="199">
        <v>0.43159820321342823</v>
      </c>
      <c r="D34" s="199">
        <v>0.26481181650049784</v>
      </c>
      <c r="E34" s="199" t="s">
        <v>92</v>
      </c>
      <c r="F34" s="199">
        <v>0.36003716294420773</v>
      </c>
      <c r="G34" s="199">
        <v>0.52654774021978756</v>
      </c>
      <c r="H34" s="199">
        <v>7.9013560260511637E-2</v>
      </c>
      <c r="I34" s="199">
        <v>7.9013560260511637E-2</v>
      </c>
      <c r="J34" s="159"/>
      <c r="K34" s="159"/>
    </row>
    <row r="35" spans="1:11" s="160" customFormat="1" x14ac:dyDescent="0.4">
      <c r="A35" s="171">
        <v>2015</v>
      </c>
      <c r="B35" s="199">
        <v>8.6</v>
      </c>
      <c r="C35" s="199">
        <v>0.54862206252034285</v>
      </c>
      <c r="D35" s="199">
        <v>0.31569064538552427</v>
      </c>
      <c r="E35" s="199" t="s">
        <v>92</v>
      </c>
      <c r="F35" s="199">
        <v>0.37309565836727171</v>
      </c>
      <c r="G35" s="199">
        <v>0.87946865545679698</v>
      </c>
      <c r="H35" s="199">
        <v>0.15223209779265212</v>
      </c>
      <c r="I35" s="199">
        <v>0.15223209779265165</v>
      </c>
      <c r="J35" s="159"/>
      <c r="K35" s="159"/>
    </row>
    <row r="36" spans="1:11" s="160" customFormat="1" x14ac:dyDescent="0.4">
      <c r="A36" s="171">
        <v>2016</v>
      </c>
      <c r="B36" s="199">
        <v>8.1999999999999993</v>
      </c>
      <c r="C36" s="199">
        <v>0.67949804324811891</v>
      </c>
      <c r="D36" s="199">
        <v>0.31850139270372169</v>
      </c>
      <c r="E36" s="199" t="s">
        <v>92</v>
      </c>
      <c r="F36" s="199">
        <v>0.36735642888417674</v>
      </c>
      <c r="G36" s="199">
        <v>0.9632522215299838</v>
      </c>
      <c r="H36" s="199">
        <v>0.27182231001898477</v>
      </c>
      <c r="I36" s="199">
        <v>0.27182231001898505</v>
      </c>
      <c r="J36" s="159"/>
      <c r="K36" s="159"/>
    </row>
    <row r="37" spans="1:11" s="160" customFormat="1" x14ac:dyDescent="0.4">
      <c r="A37" s="171">
        <v>2017</v>
      </c>
      <c r="B37" s="199">
        <v>7</v>
      </c>
      <c r="C37" s="199">
        <v>0.71195888017720454</v>
      </c>
      <c r="D37" s="199">
        <v>0.2318627297068783</v>
      </c>
      <c r="E37" s="199" t="s">
        <v>92</v>
      </c>
      <c r="F37" s="199">
        <v>0.30719482678653015</v>
      </c>
      <c r="G37" s="199">
        <v>1.02509684144625</v>
      </c>
      <c r="H37" s="199">
        <v>0.24697382742921495</v>
      </c>
      <c r="I37" s="199">
        <v>0.24697382742921542</v>
      </c>
      <c r="J37" s="159"/>
      <c r="K37" s="159"/>
    </row>
    <row r="38" spans="1:11" s="160" customFormat="1" x14ac:dyDescent="0.4">
      <c r="A38" s="171">
        <v>2018</v>
      </c>
      <c r="B38" s="199">
        <v>7.5880000000000001</v>
      </c>
      <c r="C38" s="199">
        <v>0.46994498213131197</v>
      </c>
      <c r="D38" s="199">
        <v>0.20399703035448</v>
      </c>
      <c r="E38" s="199" t="s">
        <v>92</v>
      </c>
      <c r="F38" s="199">
        <v>0.32404015607447995</v>
      </c>
      <c r="G38" s="199">
        <v>0.98585278327823989</v>
      </c>
      <c r="H38" s="199">
        <v>0.13340023394805597</v>
      </c>
      <c r="I38" s="199">
        <v>0.13340023394805597</v>
      </c>
      <c r="J38" s="159"/>
      <c r="K38" s="159"/>
    </row>
    <row r="39" spans="1:11" s="160" customFormat="1" x14ac:dyDescent="0.4">
      <c r="A39" s="172">
        <v>2019</v>
      </c>
      <c r="B39" s="200">
        <v>9.1370000000000005</v>
      </c>
      <c r="C39" s="200">
        <v>0.27487171110000003</v>
      </c>
      <c r="D39" s="200">
        <v>0.459416506</v>
      </c>
      <c r="E39" s="200" t="s">
        <v>92</v>
      </c>
      <c r="F39" s="200">
        <v>0.27863927199999999</v>
      </c>
      <c r="G39" s="200">
        <v>1.8230045029999999</v>
      </c>
      <c r="H39" s="200">
        <v>9.5826014050000186E-2</v>
      </c>
      <c r="I39" s="200">
        <v>9.5826014049999714E-2</v>
      </c>
      <c r="J39" s="159"/>
      <c r="K39" s="159"/>
    </row>
    <row r="40" spans="1:11" x14ac:dyDescent="0.4">
      <c r="B40" s="10"/>
      <c r="C40" s="10"/>
      <c r="D40" s="10"/>
      <c r="E40" s="10"/>
      <c r="F40" s="10"/>
      <c r="G40" s="10"/>
      <c r="H40" s="10"/>
      <c r="I40" s="10"/>
      <c r="J40" s="144"/>
      <c r="K40" s="144"/>
    </row>
    <row r="41" spans="1:11" x14ac:dyDescent="0.4">
      <c r="A41" s="10"/>
      <c r="B41" s="10"/>
      <c r="C41" s="158"/>
      <c r="D41" s="10"/>
      <c r="E41" s="173"/>
      <c r="F41" s="10"/>
      <c r="G41" s="220"/>
      <c r="H41" s="10"/>
      <c r="I41" s="173"/>
      <c r="J41" s="144"/>
      <c r="K41" s="144"/>
    </row>
    <row r="42" spans="1:11" x14ac:dyDescent="0.4">
      <c r="A42" s="10"/>
      <c r="B42" s="10"/>
      <c r="C42" s="158"/>
      <c r="D42" s="10"/>
      <c r="E42" s="173"/>
      <c r="F42" s="173"/>
      <c r="G42" s="10"/>
      <c r="H42" s="10"/>
      <c r="I42" s="10"/>
      <c r="J42" s="144"/>
      <c r="K42" s="144"/>
    </row>
    <row r="43" spans="1:11" x14ac:dyDescent="0.4">
      <c r="A43" s="10"/>
      <c r="B43" s="173"/>
      <c r="C43" s="158"/>
      <c r="D43" s="10"/>
      <c r="E43" s="173"/>
      <c r="F43" s="10"/>
      <c r="G43" s="87"/>
      <c r="H43" s="10"/>
      <c r="I43" s="10"/>
      <c r="J43" s="144"/>
      <c r="K43" s="144"/>
    </row>
    <row r="44" spans="1:11" x14ac:dyDescent="0.4">
      <c r="A44" s="144"/>
      <c r="B44" s="144"/>
      <c r="C44" s="144"/>
      <c r="D44" s="144"/>
      <c r="E44" s="144"/>
      <c r="F44" s="144"/>
      <c r="G44" s="144"/>
      <c r="H44" s="144"/>
      <c r="I44" s="144"/>
      <c r="J44" s="144"/>
      <c r="K44" s="144"/>
    </row>
    <row r="45" spans="1:11" x14ac:dyDescent="0.4">
      <c r="A45" s="144"/>
      <c r="B45" s="144"/>
      <c r="C45" s="144"/>
      <c r="D45" s="144"/>
      <c r="E45" s="144"/>
      <c r="F45" s="144"/>
      <c r="G45" s="144"/>
      <c r="H45" s="144"/>
      <c r="I45" s="144"/>
      <c r="J45" s="144"/>
      <c r="K45" s="144"/>
    </row>
    <row r="46" spans="1:11" x14ac:dyDescent="0.4">
      <c r="A46" s="144"/>
      <c r="B46" s="144"/>
      <c r="C46" s="144"/>
      <c r="D46" s="144"/>
      <c r="E46" s="144"/>
      <c r="F46" s="144"/>
      <c r="G46" s="144"/>
      <c r="H46" s="144"/>
      <c r="I46" s="144"/>
      <c r="J46" s="144"/>
      <c r="K46" s="144"/>
    </row>
    <row r="47" spans="1:11" x14ac:dyDescent="0.4">
      <c r="A47" s="144"/>
      <c r="B47" s="144"/>
      <c r="C47" s="144"/>
      <c r="D47" s="144"/>
      <c r="E47" s="144"/>
      <c r="F47" s="144"/>
      <c r="G47" s="144"/>
      <c r="H47" s="144"/>
      <c r="I47" s="144"/>
      <c r="J47" s="144"/>
      <c r="K47" s="144"/>
    </row>
    <row r="48" spans="1:11" x14ac:dyDescent="0.4">
      <c r="A48" s="144"/>
      <c r="B48" s="144"/>
      <c r="C48" s="144"/>
      <c r="D48" s="144"/>
      <c r="E48" s="144"/>
      <c r="F48" s="144"/>
      <c r="G48" s="144"/>
      <c r="H48" s="144"/>
      <c r="I48" s="144"/>
      <c r="J48" s="144"/>
      <c r="K48" s="144"/>
    </row>
    <row r="49" spans="1:11" x14ac:dyDescent="0.4">
      <c r="A49" s="144"/>
      <c r="B49" s="144"/>
      <c r="C49" s="144"/>
      <c r="D49" s="144"/>
      <c r="E49" s="144"/>
      <c r="F49" s="144"/>
      <c r="G49" s="144"/>
      <c r="H49" s="144"/>
      <c r="I49" s="144"/>
      <c r="J49" s="144"/>
      <c r="K49" s="144"/>
    </row>
    <row r="50" spans="1:11" x14ac:dyDescent="0.4">
      <c r="A50" s="144"/>
      <c r="B50" s="144"/>
      <c r="C50" s="144"/>
      <c r="D50" s="144"/>
      <c r="E50" s="144"/>
      <c r="F50" s="144"/>
      <c r="G50" s="144"/>
      <c r="H50" s="144"/>
      <c r="I50" s="144"/>
      <c r="J50" s="144"/>
      <c r="K50" s="144"/>
    </row>
    <row r="51" spans="1:11" x14ac:dyDescent="0.4">
      <c r="A51" s="144"/>
      <c r="B51" s="144"/>
      <c r="C51" s="144"/>
      <c r="D51" s="144"/>
      <c r="E51" s="144"/>
      <c r="F51" s="144"/>
      <c r="G51" s="144"/>
      <c r="H51" s="144"/>
      <c r="I51" s="144"/>
      <c r="J51" s="144"/>
      <c r="K51" s="144"/>
    </row>
    <row r="52" spans="1:11" x14ac:dyDescent="0.4">
      <c r="A52" s="144"/>
      <c r="B52" s="144"/>
      <c r="C52" s="144"/>
      <c r="D52" s="144"/>
      <c r="E52" s="144"/>
      <c r="F52" s="144"/>
      <c r="G52" s="144"/>
      <c r="H52" s="144"/>
      <c r="I52" s="144"/>
      <c r="J52" s="144"/>
      <c r="K52" s="144"/>
    </row>
    <row r="53" spans="1:11" x14ac:dyDescent="0.4">
      <c r="A53" s="144"/>
      <c r="B53" s="144"/>
      <c r="C53" s="144"/>
      <c r="D53" s="144"/>
      <c r="E53" s="144"/>
      <c r="F53" s="144"/>
      <c r="G53" s="144"/>
      <c r="H53" s="144"/>
      <c r="I53" s="144"/>
      <c r="J53" s="144"/>
      <c r="K53" s="144"/>
    </row>
    <row r="54" spans="1:11" x14ac:dyDescent="0.4">
      <c r="A54" s="144"/>
      <c r="B54" s="144"/>
      <c r="C54" s="144"/>
      <c r="D54" s="144"/>
      <c r="E54" s="144"/>
      <c r="F54" s="144"/>
      <c r="G54" s="144"/>
      <c r="H54" s="144"/>
      <c r="I54" s="144"/>
      <c r="J54" s="144"/>
      <c r="K54" s="144"/>
    </row>
    <row r="55" spans="1:11" x14ac:dyDescent="0.4">
      <c r="A55" s="144"/>
      <c r="B55" s="144"/>
      <c r="C55" s="144"/>
      <c r="D55" s="144"/>
      <c r="E55" s="144"/>
      <c r="F55" s="144"/>
      <c r="G55" s="144"/>
      <c r="H55" s="144"/>
      <c r="I55" s="144"/>
      <c r="J55" s="144"/>
      <c r="K55" s="144"/>
    </row>
    <row r="56" spans="1:11" x14ac:dyDescent="0.4">
      <c r="A56" s="144"/>
      <c r="B56" s="144"/>
      <c r="C56" s="144"/>
      <c r="D56" s="144"/>
      <c r="E56" s="144"/>
      <c r="F56" s="144"/>
      <c r="G56" s="144"/>
      <c r="H56" s="144"/>
      <c r="I56" s="144"/>
      <c r="J56" s="144"/>
      <c r="K56" s="144"/>
    </row>
    <row r="57" spans="1:11" x14ac:dyDescent="0.4">
      <c r="A57" s="144"/>
      <c r="B57" s="144"/>
      <c r="C57" s="144"/>
      <c r="D57" s="144"/>
      <c r="E57" s="144"/>
      <c r="F57" s="144"/>
      <c r="G57" s="144"/>
      <c r="H57" s="144"/>
      <c r="I57" s="144"/>
      <c r="J57" s="144"/>
      <c r="K57" s="144"/>
    </row>
    <row r="58" spans="1:11" x14ac:dyDescent="0.4">
      <c r="A58" s="144"/>
      <c r="B58" s="144"/>
      <c r="C58" s="144"/>
      <c r="D58" s="144"/>
      <c r="E58" s="144"/>
      <c r="F58" s="144"/>
      <c r="G58" s="144"/>
      <c r="H58" s="144"/>
      <c r="I58" s="144"/>
      <c r="J58" s="144"/>
      <c r="K58" s="144"/>
    </row>
    <row r="59" spans="1:11" x14ac:dyDescent="0.4">
      <c r="A59" s="144"/>
      <c r="B59" s="144"/>
      <c r="C59" s="144"/>
      <c r="D59" s="144"/>
      <c r="E59" s="144"/>
      <c r="F59" s="144"/>
      <c r="G59" s="144"/>
      <c r="H59" s="144"/>
      <c r="I59" s="144"/>
      <c r="J59" s="144"/>
      <c r="K59" s="144"/>
    </row>
    <row r="60" spans="1:11" x14ac:dyDescent="0.4">
      <c r="A60" s="144"/>
      <c r="B60" s="144"/>
      <c r="C60" s="144"/>
      <c r="D60" s="144"/>
      <c r="E60" s="144"/>
      <c r="F60" s="144"/>
      <c r="G60" s="144"/>
      <c r="H60" s="144"/>
      <c r="I60" s="144"/>
      <c r="J60" s="144"/>
      <c r="K60" s="144"/>
    </row>
    <row r="61" spans="1:11" x14ac:dyDescent="0.4">
      <c r="A61" s="144"/>
      <c r="B61" s="144"/>
      <c r="C61" s="144"/>
      <c r="D61" s="144"/>
      <c r="E61" s="144"/>
      <c r="F61" s="144"/>
      <c r="G61" s="144"/>
      <c r="H61" s="144"/>
      <c r="I61" s="144"/>
      <c r="J61" s="144"/>
      <c r="K61" s="144"/>
    </row>
    <row r="62" spans="1:11" x14ac:dyDescent="0.4">
      <c r="A62" s="144"/>
      <c r="B62" s="144"/>
      <c r="C62" s="144"/>
      <c r="D62" s="144"/>
      <c r="E62" s="144"/>
      <c r="F62" s="144"/>
      <c r="G62" s="144"/>
      <c r="H62" s="144"/>
      <c r="I62" s="144"/>
      <c r="J62" s="144"/>
      <c r="K62" s="144"/>
    </row>
    <row r="63" spans="1:11" x14ac:dyDescent="0.4">
      <c r="A63" s="144"/>
      <c r="B63" s="144"/>
      <c r="C63" s="144"/>
      <c r="D63" s="144"/>
      <c r="E63" s="144"/>
      <c r="F63" s="144"/>
      <c r="G63" s="144"/>
      <c r="H63" s="144"/>
      <c r="I63" s="144"/>
      <c r="J63" s="144"/>
      <c r="K63" s="144"/>
    </row>
    <row r="64" spans="1:11" x14ac:dyDescent="0.4">
      <c r="A64" s="144"/>
      <c r="B64" s="144"/>
      <c r="C64" s="144"/>
      <c r="D64" s="144"/>
      <c r="E64" s="144"/>
      <c r="F64" s="144"/>
      <c r="G64" s="144"/>
      <c r="H64" s="144"/>
      <c r="I64" s="144"/>
      <c r="J64" s="144"/>
      <c r="K64" s="144"/>
    </row>
    <row r="65" spans="1:11" x14ac:dyDescent="0.4">
      <c r="A65" s="144"/>
      <c r="B65" s="144"/>
      <c r="C65" s="144"/>
      <c r="D65" s="144"/>
      <c r="E65" s="144"/>
      <c r="F65" s="144"/>
      <c r="G65" s="144"/>
      <c r="H65" s="144"/>
      <c r="I65" s="144"/>
      <c r="J65" s="144"/>
      <c r="K65" s="144"/>
    </row>
    <row r="66" spans="1:11" x14ac:dyDescent="0.4">
      <c r="A66" s="144"/>
      <c r="B66" s="144"/>
      <c r="C66" s="144"/>
      <c r="D66" s="144"/>
      <c r="E66" s="144"/>
      <c r="F66" s="144"/>
      <c r="G66" s="144"/>
      <c r="H66" s="144"/>
      <c r="I66" s="144"/>
      <c r="J66" s="144"/>
      <c r="K66" s="144"/>
    </row>
    <row r="67" spans="1:11" x14ac:dyDescent="0.4">
      <c r="A67" s="144"/>
      <c r="B67" s="144"/>
      <c r="C67" s="144"/>
      <c r="D67" s="144"/>
      <c r="E67" s="144"/>
      <c r="F67" s="144"/>
      <c r="G67" s="144"/>
      <c r="H67" s="144"/>
      <c r="I67" s="144"/>
      <c r="J67" s="144"/>
      <c r="K67" s="144"/>
    </row>
    <row r="68" spans="1:11" x14ac:dyDescent="0.4">
      <c r="A68" s="144"/>
      <c r="B68" s="144"/>
      <c r="C68" s="144"/>
      <c r="D68" s="144"/>
      <c r="E68" s="144"/>
      <c r="F68" s="144"/>
      <c r="G68" s="144"/>
      <c r="H68" s="144"/>
      <c r="I68" s="144"/>
      <c r="J68" s="144"/>
      <c r="K68" s="144"/>
    </row>
    <row r="69" spans="1:11" x14ac:dyDescent="0.4">
      <c r="A69" s="144"/>
      <c r="B69" s="144"/>
      <c r="C69" s="144"/>
      <c r="D69" s="144"/>
      <c r="E69" s="144"/>
      <c r="F69" s="144"/>
      <c r="G69" s="144"/>
      <c r="H69" s="144"/>
      <c r="I69" s="144"/>
      <c r="J69" s="144"/>
      <c r="K69" s="144"/>
    </row>
    <row r="70" spans="1:11" x14ac:dyDescent="0.4">
      <c r="A70" s="144"/>
      <c r="B70" s="144"/>
      <c r="C70" s="144"/>
      <c r="D70" s="144"/>
      <c r="E70" s="144"/>
      <c r="F70" s="144"/>
      <c r="G70" s="144"/>
      <c r="H70" s="144"/>
      <c r="I70" s="144"/>
      <c r="J70" s="144"/>
      <c r="K70" s="144"/>
    </row>
  </sheetData>
  <mergeCells count="3">
    <mergeCell ref="H24:H25"/>
    <mergeCell ref="I24:I25"/>
    <mergeCell ref="B24:B25"/>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6" tint="0.39997558519241921"/>
  </sheetPr>
  <dimension ref="A1:K88"/>
  <sheetViews>
    <sheetView zoomScale="75" zoomScaleNormal="75" zoomScalePageLayoutView="75" workbookViewId="0"/>
  </sheetViews>
  <sheetFormatPr defaultColWidth="8.6640625" defaultRowHeight="12.3" x14ac:dyDescent="0.4"/>
  <cols>
    <col min="1" max="1" width="15.44140625" customWidth="1"/>
    <col min="2" max="2" width="24.44140625" customWidth="1"/>
    <col min="3" max="3" width="6.33203125" customWidth="1"/>
    <col min="4" max="4" width="26" customWidth="1"/>
    <col min="5" max="5" width="28.6640625" customWidth="1"/>
    <col min="6" max="6" width="6" customWidth="1"/>
    <col min="7" max="7" width="13.33203125" customWidth="1"/>
    <col min="8" max="8" width="32" customWidth="1"/>
    <col min="9" max="9" width="15" style="175" bestFit="1" customWidth="1"/>
  </cols>
  <sheetData>
    <row r="1" spans="1:11" ht="14.4" x14ac:dyDescent="0.55000000000000004">
      <c r="A1" s="206" t="s">
        <v>939</v>
      </c>
      <c r="B1" s="4"/>
      <c r="C1" s="174"/>
      <c r="D1" s="4"/>
      <c r="E1" s="4"/>
      <c r="F1" s="4"/>
      <c r="G1" s="4"/>
      <c r="H1" s="4"/>
      <c r="I1" s="174"/>
      <c r="J1" s="4"/>
      <c r="K1" s="4"/>
    </row>
    <row r="2" spans="1:11" x14ac:dyDescent="0.4">
      <c r="A2" s="4" t="s">
        <v>298</v>
      </c>
      <c r="B2" s="4"/>
      <c r="C2" s="174"/>
      <c r="D2" s="4"/>
      <c r="E2" s="4"/>
      <c r="F2" s="4"/>
      <c r="G2" s="4"/>
      <c r="H2" s="4"/>
      <c r="I2" s="174"/>
      <c r="J2" s="4"/>
      <c r="K2" s="4"/>
    </row>
    <row r="3" spans="1:11" x14ac:dyDescent="0.4">
      <c r="A3" s="4"/>
      <c r="B3" s="4"/>
      <c r="C3" s="174"/>
      <c r="D3" s="4"/>
      <c r="E3" s="4"/>
      <c r="F3" s="4"/>
      <c r="G3" s="4"/>
      <c r="H3" s="4"/>
      <c r="I3" s="174"/>
      <c r="J3" s="4"/>
      <c r="K3" s="4"/>
    </row>
    <row r="4" spans="1:11" x14ac:dyDescent="0.4">
      <c r="A4" s="4"/>
      <c r="B4" s="4"/>
      <c r="C4" s="174"/>
      <c r="D4" s="4"/>
      <c r="E4" s="4"/>
      <c r="F4" s="4"/>
      <c r="G4" s="4"/>
      <c r="H4" s="4"/>
      <c r="I4" s="174"/>
      <c r="J4" s="4"/>
      <c r="K4" s="4"/>
    </row>
    <row r="5" spans="1:11" x14ac:dyDescent="0.4">
      <c r="A5" s="4"/>
      <c r="B5" s="4"/>
      <c r="C5" s="174"/>
      <c r="D5" s="4"/>
      <c r="E5" s="4"/>
      <c r="F5" s="4"/>
      <c r="G5" s="4"/>
      <c r="H5" s="4"/>
      <c r="I5" s="174"/>
      <c r="J5" s="4"/>
      <c r="K5" s="4"/>
    </row>
    <row r="6" spans="1:11" x14ac:dyDescent="0.4">
      <c r="A6" s="4"/>
      <c r="B6" s="4"/>
      <c r="C6" s="174"/>
      <c r="D6" s="4"/>
      <c r="E6" s="4"/>
      <c r="F6" s="4"/>
      <c r="G6" s="4"/>
      <c r="H6" s="4"/>
      <c r="I6" s="174"/>
      <c r="J6" s="4"/>
      <c r="K6" s="4"/>
    </row>
    <row r="7" spans="1:11" x14ac:dyDescent="0.4">
      <c r="A7" s="4"/>
      <c r="B7" s="4"/>
      <c r="C7" s="174"/>
      <c r="D7" s="4"/>
      <c r="E7" s="4"/>
      <c r="F7" s="4"/>
      <c r="G7" s="4"/>
      <c r="H7" s="4"/>
      <c r="I7" s="174"/>
      <c r="J7" s="4"/>
      <c r="K7" s="4"/>
    </row>
    <row r="8" spans="1:11" x14ac:dyDescent="0.4">
      <c r="A8" s="4"/>
      <c r="B8" s="4"/>
      <c r="C8" s="174"/>
      <c r="D8" s="4"/>
      <c r="E8" s="4"/>
      <c r="F8" s="4"/>
      <c r="G8" s="4"/>
      <c r="H8" s="4"/>
      <c r="I8" s="174"/>
      <c r="J8" s="4"/>
      <c r="K8" s="4"/>
    </row>
    <row r="9" spans="1:11" x14ac:dyDescent="0.4">
      <c r="A9" s="4"/>
      <c r="B9" s="4"/>
      <c r="C9" s="174"/>
      <c r="D9" s="4"/>
      <c r="E9" s="4"/>
      <c r="F9" s="4"/>
      <c r="G9" s="4"/>
      <c r="H9" s="4"/>
      <c r="I9" s="174"/>
      <c r="J9" s="4"/>
      <c r="K9" s="4"/>
    </row>
    <row r="10" spans="1:11" x14ac:dyDescent="0.4">
      <c r="A10" s="4"/>
      <c r="B10" s="4"/>
      <c r="C10" s="174"/>
      <c r="D10" s="4"/>
      <c r="E10" s="4"/>
      <c r="F10" s="4"/>
      <c r="G10" s="4"/>
      <c r="H10" s="4"/>
      <c r="I10" s="174"/>
      <c r="J10" s="4"/>
      <c r="K10" s="4"/>
    </row>
    <row r="11" spans="1:11" x14ac:dyDescent="0.4">
      <c r="A11" s="4"/>
      <c r="B11" s="4"/>
      <c r="C11" s="174"/>
      <c r="D11" s="4"/>
      <c r="E11" s="4"/>
      <c r="F11" s="4"/>
      <c r="G11" s="4"/>
      <c r="H11" s="4"/>
      <c r="I11" s="174"/>
      <c r="J11" s="4"/>
      <c r="K11" s="4"/>
    </row>
    <row r="12" spans="1:11" x14ac:dyDescent="0.4">
      <c r="A12" s="4"/>
      <c r="B12" s="4"/>
      <c r="C12" s="174"/>
      <c r="D12" s="4"/>
      <c r="E12" s="4"/>
      <c r="F12" s="4"/>
      <c r="G12" s="4"/>
      <c r="H12" s="4"/>
      <c r="I12" s="174"/>
      <c r="J12" s="4"/>
      <c r="K12" s="4"/>
    </row>
    <row r="13" spans="1:11" x14ac:dyDescent="0.4">
      <c r="A13" s="4"/>
      <c r="B13" s="4"/>
      <c r="C13" s="174"/>
      <c r="D13" s="4"/>
      <c r="E13" s="4"/>
      <c r="F13" s="4"/>
      <c r="G13" s="4"/>
      <c r="H13" s="4"/>
      <c r="I13" s="174"/>
      <c r="J13" s="4"/>
      <c r="K13" s="4"/>
    </row>
    <row r="14" spans="1:11" x14ac:dyDescent="0.4">
      <c r="A14" s="4"/>
      <c r="B14" s="4"/>
      <c r="C14" s="174"/>
      <c r="D14" s="4"/>
      <c r="E14" s="4"/>
      <c r="F14" s="4"/>
      <c r="G14" s="4"/>
      <c r="H14" s="4"/>
      <c r="I14" s="174"/>
      <c r="J14" s="4"/>
      <c r="K14" s="4"/>
    </row>
    <row r="15" spans="1:11" x14ac:dyDescent="0.4">
      <c r="A15" s="4"/>
      <c r="B15" s="4"/>
      <c r="C15" s="174"/>
      <c r="D15" s="4"/>
      <c r="E15" s="4"/>
      <c r="F15" s="4"/>
      <c r="G15" s="4"/>
      <c r="H15" s="4"/>
      <c r="I15" s="174"/>
      <c r="J15" s="4"/>
      <c r="K15" s="4"/>
    </row>
    <row r="16" spans="1:11" x14ac:dyDescent="0.4">
      <c r="A16" s="4"/>
      <c r="B16" s="4"/>
      <c r="C16" s="174"/>
      <c r="D16" s="4"/>
      <c r="E16" s="4"/>
      <c r="F16" s="4"/>
      <c r="G16" s="4"/>
      <c r="H16" s="4"/>
      <c r="I16" s="174"/>
      <c r="J16" s="4"/>
      <c r="K16" s="4"/>
    </row>
    <row r="17" spans="1:11" x14ac:dyDescent="0.4">
      <c r="A17" s="4"/>
      <c r="B17" s="4"/>
      <c r="C17" s="174"/>
      <c r="D17" s="4"/>
      <c r="E17" s="4"/>
      <c r="F17" s="4"/>
      <c r="G17" s="4"/>
      <c r="H17" s="4"/>
      <c r="I17" s="174"/>
      <c r="J17" s="4"/>
      <c r="K17" s="4"/>
    </row>
    <row r="18" spans="1:11" x14ac:dyDescent="0.4">
      <c r="A18" s="4"/>
      <c r="B18" s="4"/>
      <c r="C18" s="174"/>
      <c r="D18" s="4"/>
      <c r="E18" s="4"/>
      <c r="F18" s="4"/>
      <c r="G18" s="4"/>
      <c r="H18" s="4"/>
      <c r="I18" s="174"/>
      <c r="J18" s="4"/>
      <c r="K18" s="4"/>
    </row>
    <row r="19" spans="1:11" x14ac:dyDescent="0.4">
      <c r="A19" s="4"/>
      <c r="B19" s="4"/>
      <c r="C19" s="174"/>
      <c r="D19" s="4"/>
      <c r="E19" s="4"/>
      <c r="F19" s="4"/>
      <c r="G19" s="4"/>
      <c r="H19" s="4"/>
      <c r="I19" s="174"/>
      <c r="J19" s="4"/>
      <c r="K19" s="4"/>
    </row>
    <row r="20" spans="1:11" x14ac:dyDescent="0.4">
      <c r="A20" s="4"/>
      <c r="B20" s="4"/>
      <c r="C20" s="174"/>
      <c r="D20" s="4"/>
      <c r="E20" s="4"/>
      <c r="F20" s="4"/>
      <c r="G20" s="4"/>
      <c r="H20" s="4"/>
      <c r="I20" s="174"/>
      <c r="J20" s="4"/>
      <c r="K20" s="4"/>
    </row>
    <row r="21" spans="1:11" x14ac:dyDescent="0.4">
      <c r="A21" s="4"/>
      <c r="B21" s="4"/>
      <c r="C21" s="174"/>
      <c r="D21" s="4"/>
      <c r="E21" s="4"/>
      <c r="F21" s="4"/>
      <c r="G21" s="4"/>
      <c r="H21" s="4"/>
      <c r="I21" s="174"/>
      <c r="J21" s="4"/>
      <c r="K21" s="4"/>
    </row>
    <row r="22" spans="1:11" x14ac:dyDescent="0.4">
      <c r="A22" s="4"/>
      <c r="B22" s="4"/>
      <c r="C22" s="174"/>
      <c r="D22" s="4"/>
      <c r="E22" s="4"/>
      <c r="F22" s="4"/>
      <c r="G22" s="4"/>
      <c r="H22" s="4"/>
      <c r="I22" s="174"/>
      <c r="J22" s="4"/>
      <c r="K22" s="4"/>
    </row>
    <row r="23" spans="1:11" ht="12.6" x14ac:dyDescent="0.45">
      <c r="A23" s="153" t="s">
        <v>291</v>
      </c>
      <c r="B23" s="4"/>
      <c r="C23" s="174"/>
      <c r="D23" s="4"/>
      <c r="E23" s="4"/>
      <c r="F23" s="4"/>
      <c r="G23" s="4"/>
      <c r="H23" s="4"/>
      <c r="I23" s="174"/>
      <c r="J23" s="4"/>
      <c r="K23" s="4"/>
    </row>
    <row r="24" spans="1:11" x14ac:dyDescent="0.4">
      <c r="H24" s="174"/>
      <c r="J24" s="4"/>
      <c r="K24" s="4"/>
    </row>
    <row r="25" spans="1:11" s="218" customFormat="1" ht="18" customHeight="1" x14ac:dyDescent="0.4">
      <c r="A25" s="306" t="s">
        <v>202</v>
      </c>
      <c r="B25" s="307"/>
      <c r="C25" s="216"/>
      <c r="D25" s="576" t="s">
        <v>203</v>
      </c>
      <c r="E25" s="577"/>
      <c r="F25" s="216"/>
      <c r="G25" s="576" t="s">
        <v>204</v>
      </c>
      <c r="H25" s="578"/>
      <c r="I25" s="217"/>
      <c r="J25" s="216"/>
      <c r="K25" s="216"/>
    </row>
    <row r="26" spans="1:11" x14ac:dyDescent="0.4">
      <c r="A26" s="169" t="s">
        <v>34</v>
      </c>
      <c r="B26" s="581">
        <v>428164329</v>
      </c>
      <c r="C26" s="6"/>
      <c r="D26" s="585" t="s">
        <v>205</v>
      </c>
      <c r="E26" s="581">
        <v>1075316959</v>
      </c>
      <c r="F26" s="6"/>
      <c r="G26" s="60" t="s">
        <v>86</v>
      </c>
      <c r="H26" s="589">
        <v>1713364835</v>
      </c>
      <c r="I26" s="579"/>
      <c r="J26" s="4"/>
      <c r="K26" s="4"/>
    </row>
    <row r="27" spans="1:11" x14ac:dyDescent="0.4">
      <c r="A27" s="171" t="s">
        <v>18</v>
      </c>
      <c r="B27" s="582">
        <v>357580804</v>
      </c>
      <c r="C27" s="6"/>
      <c r="D27" s="52" t="s">
        <v>210</v>
      </c>
      <c r="E27" s="582">
        <v>222813073</v>
      </c>
      <c r="F27" s="6"/>
      <c r="G27" s="119" t="s">
        <v>207</v>
      </c>
      <c r="H27" s="590">
        <v>215114351</v>
      </c>
      <c r="I27" s="579"/>
      <c r="J27" s="4"/>
      <c r="K27" s="4"/>
    </row>
    <row r="28" spans="1:11" x14ac:dyDescent="0.4">
      <c r="A28" s="171" t="s">
        <v>33</v>
      </c>
      <c r="B28" s="582">
        <v>289048562</v>
      </c>
      <c r="C28" s="6"/>
      <c r="D28" s="52" t="s">
        <v>206</v>
      </c>
      <c r="E28" s="582">
        <v>214760718</v>
      </c>
      <c r="F28" s="6"/>
      <c r="G28" s="119" t="s">
        <v>209</v>
      </c>
      <c r="H28" s="590">
        <v>134961528</v>
      </c>
      <c r="I28" s="579"/>
      <c r="J28" s="4"/>
      <c r="K28" s="4"/>
    </row>
    <row r="29" spans="1:11" x14ac:dyDescent="0.4">
      <c r="A29" s="171" t="s">
        <v>35</v>
      </c>
      <c r="B29" s="582">
        <v>278714090</v>
      </c>
      <c r="C29" s="6"/>
      <c r="D29" s="52" t="s">
        <v>212</v>
      </c>
      <c r="E29" s="582">
        <v>209180221</v>
      </c>
      <c r="F29" s="6"/>
      <c r="G29" s="119" t="s">
        <v>211</v>
      </c>
      <c r="H29" s="590">
        <v>118544921</v>
      </c>
      <c r="I29" s="579"/>
      <c r="J29" s="4"/>
      <c r="K29" s="4"/>
    </row>
    <row r="30" spans="1:11" x14ac:dyDescent="0.4">
      <c r="A30" s="171" t="s">
        <v>32</v>
      </c>
      <c r="B30" s="582">
        <v>259972419</v>
      </c>
      <c r="C30" s="6"/>
      <c r="D30" s="52" t="s">
        <v>208</v>
      </c>
      <c r="E30" s="582">
        <v>205234165</v>
      </c>
      <c r="F30" s="6"/>
      <c r="G30" s="119" t="s">
        <v>213</v>
      </c>
      <c r="H30" s="590">
        <v>90210287</v>
      </c>
      <c r="I30" s="579"/>
      <c r="J30" s="4"/>
      <c r="K30" s="4"/>
    </row>
    <row r="31" spans="1:11" x14ac:dyDescent="0.4">
      <c r="A31" s="171" t="s">
        <v>214</v>
      </c>
      <c r="B31" s="582">
        <v>208095881</v>
      </c>
      <c r="C31" s="6"/>
      <c r="D31" s="52" t="s">
        <v>215</v>
      </c>
      <c r="E31" s="582">
        <v>134961528</v>
      </c>
      <c r="F31" s="6"/>
      <c r="G31" s="119" t="s">
        <v>218</v>
      </c>
      <c r="H31" s="590">
        <v>82638995</v>
      </c>
      <c r="I31" s="579"/>
      <c r="J31" s="4"/>
      <c r="K31" s="4"/>
    </row>
    <row r="32" spans="1:11" x14ac:dyDescent="0.4">
      <c r="A32" s="171" t="s">
        <v>219</v>
      </c>
      <c r="B32" s="582">
        <v>193739947</v>
      </c>
      <c r="C32" s="6"/>
      <c r="D32" s="52" t="s">
        <v>217</v>
      </c>
      <c r="E32" s="582">
        <v>118544921</v>
      </c>
      <c r="F32" s="6"/>
      <c r="G32" s="119" t="s">
        <v>216</v>
      </c>
      <c r="H32" s="590">
        <v>51819998</v>
      </c>
      <c r="I32" s="579"/>
      <c r="J32" s="4"/>
      <c r="K32" s="4"/>
    </row>
    <row r="33" spans="1:11" x14ac:dyDescent="0.4">
      <c r="A33" s="171" t="s">
        <v>28</v>
      </c>
      <c r="B33" s="582">
        <v>144330877</v>
      </c>
      <c r="C33" s="6"/>
      <c r="D33" s="52" t="s">
        <v>220</v>
      </c>
      <c r="E33" s="582">
        <v>90210287</v>
      </c>
      <c r="F33" s="6"/>
      <c r="G33" s="119" t="s">
        <v>222</v>
      </c>
      <c r="H33" s="590">
        <v>45047599</v>
      </c>
      <c r="I33" s="579"/>
      <c r="J33" s="4"/>
      <c r="K33" s="4"/>
    </row>
    <row r="34" spans="1:11" x14ac:dyDescent="0.4">
      <c r="A34" s="171" t="s">
        <v>223</v>
      </c>
      <c r="B34" s="582">
        <v>108790263</v>
      </c>
      <c r="C34" s="6"/>
      <c r="D34" s="52" t="s">
        <v>224</v>
      </c>
      <c r="E34" s="582">
        <v>82638995</v>
      </c>
      <c r="F34" s="6"/>
      <c r="G34" s="119" t="s">
        <v>173</v>
      </c>
      <c r="H34" s="590">
        <v>40795109</v>
      </c>
      <c r="I34" s="579"/>
      <c r="J34" s="4"/>
      <c r="K34" s="4"/>
    </row>
    <row r="35" spans="1:11" x14ac:dyDescent="0.4">
      <c r="A35" s="171" t="s">
        <v>15</v>
      </c>
      <c r="B35" s="582">
        <v>102852334</v>
      </c>
      <c r="C35" s="6"/>
      <c r="D35" s="52" t="s">
        <v>227</v>
      </c>
      <c r="E35" s="582">
        <v>40795109</v>
      </c>
      <c r="F35" s="6"/>
      <c r="G35" s="119" t="s">
        <v>80</v>
      </c>
      <c r="H35" s="590">
        <v>37527017</v>
      </c>
      <c r="I35" s="579"/>
      <c r="J35" s="4"/>
      <c r="K35" s="4"/>
    </row>
    <row r="36" spans="1:11" x14ac:dyDescent="0.4">
      <c r="A36" s="171" t="s">
        <v>26</v>
      </c>
      <c r="B36" s="582">
        <v>80730852</v>
      </c>
      <c r="C36" s="6"/>
      <c r="D36" s="52" t="s">
        <v>225</v>
      </c>
      <c r="E36" s="582">
        <v>37527017</v>
      </c>
      <c r="F36" s="6"/>
      <c r="G36" s="119" t="s">
        <v>226</v>
      </c>
      <c r="H36" s="590">
        <v>25695713</v>
      </c>
      <c r="I36" s="579"/>
      <c r="J36" s="4"/>
      <c r="K36" s="4"/>
    </row>
    <row r="37" spans="1:11" x14ac:dyDescent="0.4">
      <c r="A37" s="171" t="s">
        <v>27</v>
      </c>
      <c r="B37" s="582">
        <v>53795280</v>
      </c>
      <c r="C37" s="6"/>
      <c r="D37" s="52" t="s">
        <v>229</v>
      </c>
      <c r="E37" s="582">
        <v>30962836</v>
      </c>
      <c r="F37" s="6"/>
      <c r="G37" s="119" t="s">
        <v>239</v>
      </c>
      <c r="H37" s="590">
        <v>13713422</v>
      </c>
      <c r="I37" s="579"/>
      <c r="J37" s="4"/>
      <c r="K37" s="4"/>
    </row>
    <row r="38" spans="1:11" x14ac:dyDescent="0.4">
      <c r="A38" s="171" t="s">
        <v>19</v>
      </c>
      <c r="B38" s="582">
        <v>47056174</v>
      </c>
      <c r="C38" s="6"/>
      <c r="D38" s="52" t="s">
        <v>221</v>
      </c>
      <c r="E38" s="582">
        <v>26656271</v>
      </c>
      <c r="F38" s="6"/>
      <c r="G38" s="119" t="s">
        <v>237</v>
      </c>
      <c r="H38" s="590">
        <v>12525319</v>
      </c>
      <c r="I38" s="579"/>
      <c r="J38" s="4"/>
      <c r="K38" s="4"/>
    </row>
    <row r="39" spans="1:11" x14ac:dyDescent="0.4">
      <c r="A39" s="171" t="s">
        <v>230</v>
      </c>
      <c r="B39" s="582">
        <v>36254839</v>
      </c>
      <c r="C39" s="6"/>
      <c r="D39" s="52" t="s">
        <v>231</v>
      </c>
      <c r="E39" s="582">
        <v>25695713</v>
      </c>
      <c r="F39" s="6"/>
      <c r="G39" s="119" t="s">
        <v>78</v>
      </c>
      <c r="H39" s="590">
        <v>10158481</v>
      </c>
      <c r="I39" s="579"/>
      <c r="J39" s="4"/>
      <c r="K39" s="4"/>
    </row>
    <row r="40" spans="1:11" x14ac:dyDescent="0.4">
      <c r="A40" s="171" t="s">
        <v>235</v>
      </c>
      <c r="B40" s="582">
        <v>26978120</v>
      </c>
      <c r="C40" s="6"/>
      <c r="D40" s="52" t="s">
        <v>233</v>
      </c>
      <c r="E40" s="582">
        <v>24995148</v>
      </c>
      <c r="F40" s="6"/>
      <c r="G40" s="119" t="s">
        <v>172</v>
      </c>
      <c r="H40" s="590">
        <v>9933933</v>
      </c>
      <c r="I40" s="579"/>
      <c r="J40" s="4"/>
      <c r="K40" s="4"/>
    </row>
    <row r="41" spans="1:11" x14ac:dyDescent="0.4">
      <c r="A41" s="171" t="s">
        <v>232</v>
      </c>
      <c r="B41" s="582">
        <v>13930101</v>
      </c>
      <c r="C41" s="6"/>
      <c r="D41" s="52" t="s">
        <v>246</v>
      </c>
      <c r="E41" s="582">
        <v>13928376</v>
      </c>
      <c r="F41" s="6"/>
      <c r="G41" s="119" t="s">
        <v>243</v>
      </c>
      <c r="H41" s="590">
        <v>8407863</v>
      </c>
      <c r="I41" s="579"/>
      <c r="J41" s="4"/>
      <c r="K41" s="4"/>
    </row>
    <row r="42" spans="1:11" x14ac:dyDescent="0.4">
      <c r="A42" s="171" t="s">
        <v>241</v>
      </c>
      <c r="B42" s="582">
        <v>3372508</v>
      </c>
      <c r="C42" s="6"/>
      <c r="D42" s="52" t="s">
        <v>248</v>
      </c>
      <c r="E42" s="582">
        <v>13713422</v>
      </c>
      <c r="F42" s="6"/>
      <c r="G42" s="119" t="s">
        <v>84</v>
      </c>
      <c r="H42" s="590">
        <v>7130944</v>
      </c>
      <c r="I42" s="579"/>
      <c r="J42" s="4"/>
      <c r="K42" s="4"/>
    </row>
    <row r="43" spans="1:11" x14ac:dyDescent="0.4">
      <c r="A43" s="171" t="s">
        <v>71</v>
      </c>
      <c r="B43" s="582">
        <v>3277514</v>
      </c>
      <c r="C43" s="6"/>
      <c r="D43" s="52" t="s">
        <v>244</v>
      </c>
      <c r="E43" s="582">
        <v>12525319</v>
      </c>
      <c r="F43" s="6"/>
      <c r="G43" s="119" t="s">
        <v>251</v>
      </c>
      <c r="H43" s="590">
        <v>5963952</v>
      </c>
      <c r="I43" s="579"/>
      <c r="J43" s="4"/>
      <c r="K43" s="4"/>
    </row>
    <row r="44" spans="1:11" x14ac:dyDescent="0.4">
      <c r="A44" s="171" t="s">
        <v>23</v>
      </c>
      <c r="B44" s="582">
        <v>2802140</v>
      </c>
      <c r="C44" s="6"/>
      <c r="D44" s="52" t="s">
        <v>240</v>
      </c>
      <c r="E44" s="582">
        <v>10158481</v>
      </c>
      <c r="F44" s="6"/>
      <c r="G44" s="119" t="s">
        <v>245</v>
      </c>
      <c r="H44" s="590">
        <v>5672859</v>
      </c>
      <c r="I44" s="579"/>
      <c r="J44" s="4"/>
      <c r="K44" s="4"/>
    </row>
    <row r="45" spans="1:11" x14ac:dyDescent="0.4">
      <c r="A45" s="52" t="s">
        <v>22</v>
      </c>
      <c r="B45" s="583">
        <v>1088846</v>
      </c>
      <c r="C45" s="6"/>
      <c r="D45" s="52" t="s">
        <v>250</v>
      </c>
      <c r="E45" s="582">
        <v>9933933</v>
      </c>
      <c r="F45" s="6"/>
      <c r="G45" s="119" t="s">
        <v>167</v>
      </c>
      <c r="H45" s="590">
        <v>5066422</v>
      </c>
      <c r="I45" s="579"/>
      <c r="J45" s="4"/>
      <c r="K45" s="4"/>
    </row>
    <row r="46" spans="1:11" x14ac:dyDescent="0.4">
      <c r="A46" s="52" t="s">
        <v>30</v>
      </c>
      <c r="B46" s="583">
        <v>1079070</v>
      </c>
      <c r="C46" s="6"/>
      <c r="D46" s="52" t="s">
        <v>252</v>
      </c>
      <c r="E46" s="582">
        <v>8407863</v>
      </c>
      <c r="F46" s="6"/>
      <c r="G46" s="119" t="s">
        <v>247</v>
      </c>
      <c r="H46" s="590">
        <v>4820921</v>
      </c>
      <c r="I46" s="579"/>
      <c r="J46" s="4"/>
      <c r="K46" s="4"/>
    </row>
    <row r="47" spans="1:11" x14ac:dyDescent="0.4">
      <c r="A47" s="54" t="s">
        <v>299</v>
      </c>
      <c r="B47" s="584">
        <v>2625014</v>
      </c>
      <c r="C47" s="6"/>
      <c r="D47" s="52" t="s">
        <v>238</v>
      </c>
      <c r="E47" s="582">
        <v>7130944</v>
      </c>
      <c r="F47" s="6"/>
      <c r="G47" s="119" t="s">
        <v>228</v>
      </c>
      <c r="H47" s="590">
        <v>2564692</v>
      </c>
      <c r="I47" s="579"/>
      <c r="J47" s="4"/>
      <c r="K47" s="4"/>
    </row>
    <row r="48" spans="1:11" x14ac:dyDescent="0.4">
      <c r="A48" s="78"/>
      <c r="B48" s="222"/>
      <c r="C48" s="6"/>
      <c r="D48" s="52" t="s">
        <v>258</v>
      </c>
      <c r="E48" s="582">
        <v>5963952</v>
      </c>
      <c r="F48" s="6"/>
      <c r="G48" s="119" t="s">
        <v>234</v>
      </c>
      <c r="H48" s="590">
        <v>1217107</v>
      </c>
      <c r="I48" s="579"/>
      <c r="J48" s="4"/>
      <c r="K48" s="4"/>
    </row>
    <row r="49" spans="1:11" x14ac:dyDescent="0.4">
      <c r="A49" s="78"/>
      <c r="B49" s="222"/>
      <c r="C49" s="6"/>
      <c r="D49" s="52" t="s">
        <v>254</v>
      </c>
      <c r="E49" s="582">
        <v>5672859</v>
      </c>
      <c r="F49" s="6"/>
      <c r="G49" s="119" t="s">
        <v>168</v>
      </c>
      <c r="H49" s="590">
        <v>1041067</v>
      </c>
      <c r="I49" s="579"/>
      <c r="J49" s="4"/>
      <c r="K49" s="4"/>
    </row>
    <row r="50" spans="1:11" x14ac:dyDescent="0.4">
      <c r="A50" s="6"/>
      <c r="B50" s="223"/>
      <c r="C50" s="6"/>
      <c r="D50" s="52" t="s">
        <v>260</v>
      </c>
      <c r="E50" s="582">
        <v>5066422</v>
      </c>
      <c r="F50" s="6"/>
      <c r="G50" s="119" t="s">
        <v>261</v>
      </c>
      <c r="H50" s="590">
        <v>169263</v>
      </c>
      <c r="I50" s="579"/>
      <c r="J50" s="4"/>
      <c r="K50" s="4"/>
    </row>
    <row r="51" spans="1:11" x14ac:dyDescent="0.4">
      <c r="A51" s="6"/>
      <c r="B51" s="223"/>
      <c r="C51" s="6"/>
      <c r="D51" s="52" t="s">
        <v>255</v>
      </c>
      <c r="E51" s="582">
        <v>4820921</v>
      </c>
      <c r="F51" s="6"/>
      <c r="G51" s="119" t="s">
        <v>249</v>
      </c>
      <c r="H51" s="590">
        <v>109991</v>
      </c>
      <c r="I51" s="579"/>
      <c r="J51" s="4"/>
      <c r="K51" s="4"/>
    </row>
    <row r="52" spans="1:11" x14ac:dyDescent="0.4">
      <c r="A52" s="6"/>
      <c r="B52" s="223"/>
      <c r="C52" s="6"/>
      <c r="D52" s="52" t="s">
        <v>236</v>
      </c>
      <c r="E52" s="582">
        <v>2564692</v>
      </c>
      <c r="F52" s="6"/>
      <c r="G52" s="119" t="s">
        <v>259</v>
      </c>
      <c r="H52" s="590">
        <v>27445</v>
      </c>
      <c r="I52" s="579"/>
      <c r="J52" s="4"/>
      <c r="K52" s="4"/>
    </row>
    <row r="53" spans="1:11" x14ac:dyDescent="0.4">
      <c r="A53" s="6"/>
      <c r="B53" s="223"/>
      <c r="C53" s="6"/>
      <c r="D53" s="52" t="s">
        <v>242</v>
      </c>
      <c r="E53" s="582">
        <v>1217107</v>
      </c>
      <c r="F53" s="6"/>
      <c r="G53" s="119" t="s">
        <v>256</v>
      </c>
      <c r="H53" s="590">
        <v>27284</v>
      </c>
      <c r="I53" s="579"/>
      <c r="J53" s="4"/>
      <c r="K53" s="4"/>
    </row>
    <row r="54" spans="1:11" x14ac:dyDescent="0.4">
      <c r="A54" s="6"/>
      <c r="B54" s="223"/>
      <c r="C54" s="6"/>
      <c r="D54" s="52" t="s">
        <v>263</v>
      </c>
      <c r="E54" s="582">
        <v>1041067</v>
      </c>
      <c r="F54" s="6"/>
      <c r="G54" s="141" t="s">
        <v>165</v>
      </c>
      <c r="H54" s="591">
        <v>8646</v>
      </c>
      <c r="I54" s="579"/>
      <c r="J54" s="4"/>
      <c r="K54" s="4"/>
    </row>
    <row r="55" spans="1:11" x14ac:dyDescent="0.4">
      <c r="A55" s="6"/>
      <c r="B55" s="223"/>
      <c r="C55" s="6"/>
      <c r="D55" s="52" t="s">
        <v>253</v>
      </c>
      <c r="E55" s="582">
        <v>820417</v>
      </c>
      <c r="F55" s="6"/>
      <c r="G55" s="6"/>
      <c r="H55" s="223"/>
      <c r="I55" s="579"/>
      <c r="J55" s="4"/>
      <c r="K55" s="4"/>
    </row>
    <row r="56" spans="1:11" x14ac:dyDescent="0.4">
      <c r="A56" s="6"/>
      <c r="B56" s="223"/>
      <c r="C56" s="6"/>
      <c r="D56" s="52" t="s">
        <v>265</v>
      </c>
      <c r="E56" s="582">
        <v>353633</v>
      </c>
      <c r="F56" s="6"/>
      <c r="G56" s="6"/>
      <c r="H56" s="223"/>
      <c r="I56" s="579"/>
      <c r="J56" s="4"/>
      <c r="K56" s="4"/>
    </row>
    <row r="57" spans="1:11" x14ac:dyDescent="0.4">
      <c r="A57" s="6"/>
      <c r="B57" s="223"/>
      <c r="C57" s="6"/>
      <c r="D57" s="52" t="s">
        <v>269</v>
      </c>
      <c r="E57" s="586">
        <v>169263</v>
      </c>
      <c r="F57" s="6"/>
      <c r="G57" s="6"/>
      <c r="H57" s="223"/>
      <c r="I57" s="579"/>
      <c r="J57" s="4"/>
      <c r="K57" s="4"/>
    </row>
    <row r="58" spans="1:11" x14ac:dyDescent="0.4">
      <c r="A58" s="6"/>
      <c r="B58" s="223"/>
      <c r="C58" s="6"/>
      <c r="D58" s="52" t="s">
        <v>262</v>
      </c>
      <c r="E58" s="586">
        <v>168579</v>
      </c>
      <c r="F58" s="6"/>
      <c r="G58" s="6"/>
      <c r="H58" s="223"/>
      <c r="I58" s="579"/>
      <c r="J58" s="4"/>
      <c r="K58" s="4"/>
    </row>
    <row r="59" spans="1:11" x14ac:dyDescent="0.4">
      <c r="A59" s="6"/>
      <c r="B59" s="223"/>
      <c r="C59" s="6"/>
      <c r="D59" s="52" t="s">
        <v>264</v>
      </c>
      <c r="E59" s="586">
        <v>156387</v>
      </c>
      <c r="F59" s="6"/>
      <c r="G59" s="6"/>
      <c r="H59" s="223"/>
      <c r="I59" s="579"/>
      <c r="J59" s="4"/>
      <c r="K59" s="4"/>
    </row>
    <row r="60" spans="1:11" x14ac:dyDescent="0.4">
      <c r="A60" s="6"/>
      <c r="B60" s="223"/>
      <c r="C60" s="6"/>
      <c r="D60" s="52" t="s">
        <v>257</v>
      </c>
      <c r="E60" s="586">
        <v>109991</v>
      </c>
      <c r="F60" s="6"/>
      <c r="G60" s="6"/>
      <c r="H60" s="223"/>
      <c r="I60" s="579"/>
      <c r="J60" s="4"/>
      <c r="K60" s="4"/>
    </row>
    <row r="61" spans="1:11" x14ac:dyDescent="0.4">
      <c r="A61" s="6"/>
      <c r="B61" s="223"/>
      <c r="C61" s="6"/>
      <c r="D61" s="44" t="s">
        <v>268</v>
      </c>
      <c r="E61" s="587">
        <v>27445</v>
      </c>
      <c r="F61" s="6"/>
      <c r="G61" s="6"/>
      <c r="H61" s="223"/>
      <c r="I61" s="579"/>
      <c r="J61" s="4"/>
      <c r="K61" s="4"/>
    </row>
    <row r="62" spans="1:11" x14ac:dyDescent="0.4">
      <c r="A62" s="6"/>
      <c r="B62" s="223"/>
      <c r="C62" s="6"/>
      <c r="D62" s="44" t="s">
        <v>266</v>
      </c>
      <c r="E62" s="587">
        <v>27284</v>
      </c>
      <c r="F62" s="6"/>
      <c r="G62" s="6"/>
      <c r="H62" s="223"/>
      <c r="I62" s="579"/>
      <c r="J62" s="4"/>
      <c r="K62" s="4"/>
    </row>
    <row r="63" spans="1:11" x14ac:dyDescent="0.4">
      <c r="A63" s="6"/>
      <c r="B63" s="223"/>
      <c r="C63" s="6"/>
      <c r="D63" s="45" t="s">
        <v>267</v>
      </c>
      <c r="E63" s="588">
        <v>8646</v>
      </c>
      <c r="F63" s="6"/>
      <c r="G63" s="6"/>
      <c r="H63" s="223"/>
      <c r="I63" s="579"/>
      <c r="J63" s="4"/>
      <c r="K63" s="4"/>
    </row>
    <row r="64" spans="1:11" x14ac:dyDescent="0.4">
      <c r="A64" s="6"/>
      <c r="B64" s="223"/>
      <c r="C64" s="6"/>
      <c r="D64" s="6"/>
      <c r="E64" s="580"/>
      <c r="F64" s="6"/>
      <c r="G64" s="6"/>
      <c r="H64" s="223"/>
      <c r="I64" s="579"/>
      <c r="J64" s="4"/>
      <c r="K64" s="4"/>
    </row>
    <row r="65" spans="1:11" x14ac:dyDescent="0.4">
      <c r="A65" s="71"/>
      <c r="B65" s="223"/>
      <c r="C65" s="6"/>
      <c r="D65" s="6"/>
      <c r="E65" s="6"/>
      <c r="F65" s="6"/>
      <c r="G65" s="6"/>
      <c r="H65" s="223"/>
      <c r="I65" s="579"/>
      <c r="J65" s="4"/>
      <c r="K65" s="4"/>
    </row>
    <row r="66" spans="1:11" x14ac:dyDescent="0.4">
      <c r="A66" s="6"/>
      <c r="B66" s="6"/>
      <c r="C66" s="223"/>
      <c r="D66" s="6"/>
      <c r="E66" s="6"/>
      <c r="F66" s="6"/>
      <c r="G66" s="6"/>
      <c r="H66" s="6"/>
      <c r="I66" s="223"/>
      <c r="J66" s="4"/>
      <c r="K66" s="4"/>
    </row>
    <row r="67" spans="1:11" x14ac:dyDescent="0.4">
      <c r="A67" s="6"/>
      <c r="B67" s="6"/>
      <c r="C67" s="223"/>
      <c r="D67" s="6"/>
      <c r="E67" s="6"/>
      <c r="F67" s="6"/>
      <c r="G67" s="6"/>
      <c r="H67" s="6"/>
      <c r="I67" s="223"/>
      <c r="J67" s="4"/>
      <c r="K67" s="4"/>
    </row>
    <row r="68" spans="1:11" x14ac:dyDescent="0.4">
      <c r="A68" s="4"/>
      <c r="B68" s="4"/>
      <c r="C68" s="174"/>
      <c r="D68" s="4"/>
      <c r="E68" s="4"/>
      <c r="F68" s="4"/>
      <c r="G68" s="4"/>
      <c r="H68" s="4"/>
      <c r="I68" s="174"/>
      <c r="J68" s="4"/>
      <c r="K68" s="4"/>
    </row>
    <row r="69" spans="1:11" x14ac:dyDescent="0.4">
      <c r="A69" s="4"/>
      <c r="B69" s="4"/>
      <c r="C69" s="174"/>
      <c r="D69" s="4"/>
      <c r="E69" s="4"/>
      <c r="F69" s="4"/>
      <c r="G69" s="4"/>
      <c r="H69" s="4"/>
      <c r="I69" s="174"/>
      <c r="J69" s="4"/>
      <c r="K69" s="4"/>
    </row>
    <row r="70" spans="1:11" x14ac:dyDescent="0.4">
      <c r="A70" s="4"/>
      <c r="B70" s="4"/>
      <c r="C70" s="174"/>
      <c r="D70" s="4"/>
      <c r="E70" s="4"/>
      <c r="F70" s="4"/>
      <c r="G70" s="4"/>
      <c r="H70" s="4"/>
      <c r="I70" s="174"/>
      <c r="J70" s="4"/>
      <c r="K70" s="4"/>
    </row>
    <row r="71" spans="1:11" x14ac:dyDescent="0.4">
      <c r="A71" s="4"/>
      <c r="B71" s="4"/>
      <c r="C71" s="174"/>
      <c r="D71" s="4"/>
      <c r="E71" s="4"/>
      <c r="F71" s="4"/>
      <c r="G71" s="4"/>
      <c r="H71" s="4"/>
      <c r="I71" s="174"/>
      <c r="J71" s="4"/>
      <c r="K71" s="4"/>
    </row>
    <row r="72" spans="1:11" x14ac:dyDescent="0.4">
      <c r="A72" s="4"/>
      <c r="B72" s="4"/>
      <c r="C72" s="174"/>
      <c r="D72" s="4"/>
      <c r="E72" s="4"/>
      <c r="F72" s="4"/>
      <c r="G72" s="4"/>
      <c r="H72" s="4"/>
      <c r="I72" s="174"/>
      <c r="J72" s="4"/>
      <c r="K72" s="4"/>
    </row>
    <row r="73" spans="1:11" x14ac:dyDescent="0.4">
      <c r="A73" s="4"/>
      <c r="B73" s="4"/>
      <c r="C73" s="174"/>
      <c r="D73" s="4"/>
      <c r="E73" s="4"/>
      <c r="F73" s="4"/>
      <c r="G73" s="4"/>
      <c r="H73" s="4"/>
      <c r="I73" s="174"/>
      <c r="J73" s="4"/>
      <c r="K73" s="4"/>
    </row>
    <row r="74" spans="1:11" x14ac:dyDescent="0.4">
      <c r="A74" s="4"/>
      <c r="B74" s="4"/>
      <c r="C74" s="174"/>
      <c r="D74" s="4"/>
      <c r="E74" s="4"/>
      <c r="F74" s="4"/>
      <c r="G74" s="4"/>
      <c r="H74" s="4"/>
      <c r="I74" s="174"/>
      <c r="J74" s="4"/>
      <c r="K74" s="4"/>
    </row>
    <row r="75" spans="1:11" x14ac:dyDescent="0.4">
      <c r="A75" s="4"/>
      <c r="B75" s="4"/>
      <c r="C75" s="174"/>
      <c r="D75" s="4"/>
      <c r="E75" s="4"/>
      <c r="F75" s="4"/>
      <c r="G75" s="4"/>
      <c r="H75" s="4"/>
      <c r="I75" s="174"/>
      <c r="J75" s="4"/>
      <c r="K75" s="4"/>
    </row>
    <row r="76" spans="1:11" x14ac:dyDescent="0.4">
      <c r="A76" s="4"/>
      <c r="B76" s="4"/>
      <c r="C76" s="174"/>
      <c r="D76" s="4"/>
      <c r="E76" s="4"/>
      <c r="F76" s="4"/>
      <c r="G76" s="4"/>
      <c r="H76" s="4"/>
      <c r="I76" s="174"/>
      <c r="J76" s="4"/>
      <c r="K76" s="4"/>
    </row>
    <row r="77" spans="1:11" x14ac:dyDescent="0.4">
      <c r="A77" s="4"/>
      <c r="B77" s="4"/>
      <c r="C77" s="174"/>
      <c r="D77" s="4"/>
      <c r="E77" s="4"/>
      <c r="F77" s="4"/>
      <c r="G77" s="4"/>
      <c r="H77" s="4"/>
      <c r="I77" s="174"/>
      <c r="J77" s="4"/>
      <c r="K77" s="4"/>
    </row>
    <row r="78" spans="1:11" x14ac:dyDescent="0.4">
      <c r="A78" s="4"/>
      <c r="B78" s="4"/>
      <c r="C78" s="174"/>
      <c r="D78" s="4"/>
      <c r="E78" s="4"/>
      <c r="F78" s="4"/>
      <c r="G78" s="4"/>
      <c r="H78" s="4"/>
      <c r="I78" s="174"/>
      <c r="J78" s="4"/>
      <c r="K78" s="4"/>
    </row>
    <row r="79" spans="1:11" x14ac:dyDescent="0.4">
      <c r="A79" s="4"/>
      <c r="B79" s="4"/>
      <c r="C79" s="174"/>
      <c r="D79" s="4"/>
      <c r="E79" s="4"/>
      <c r="F79" s="4"/>
      <c r="G79" s="4"/>
      <c r="H79" s="4"/>
      <c r="I79" s="174"/>
      <c r="J79" s="4"/>
      <c r="K79" s="4"/>
    </row>
    <row r="80" spans="1:11" x14ac:dyDescent="0.4">
      <c r="A80" s="4"/>
      <c r="B80" s="4"/>
      <c r="C80" s="174"/>
      <c r="D80" s="4"/>
      <c r="E80" s="4"/>
      <c r="F80" s="4"/>
      <c r="G80" s="4"/>
      <c r="H80" s="4"/>
      <c r="I80" s="174"/>
      <c r="J80" s="4"/>
      <c r="K80" s="4"/>
    </row>
    <row r="81" spans="1:11" x14ac:dyDescent="0.4">
      <c r="A81" s="4"/>
      <c r="B81" s="4"/>
      <c r="C81" s="174"/>
      <c r="D81" s="4"/>
      <c r="E81" s="4"/>
      <c r="F81" s="4"/>
      <c r="G81" s="4"/>
      <c r="H81" s="4"/>
      <c r="I81" s="174"/>
      <c r="J81" s="4"/>
      <c r="K81" s="4"/>
    </row>
    <row r="82" spans="1:11" x14ac:dyDescent="0.4">
      <c r="A82" s="4"/>
      <c r="B82" s="4"/>
      <c r="C82" s="174"/>
      <c r="D82" s="4"/>
      <c r="E82" s="4"/>
      <c r="F82" s="4"/>
      <c r="G82" s="4"/>
      <c r="H82" s="4"/>
      <c r="I82" s="174"/>
      <c r="J82" s="4"/>
      <c r="K82" s="4"/>
    </row>
    <row r="83" spans="1:11" x14ac:dyDescent="0.4">
      <c r="A83" s="4"/>
      <c r="B83" s="4"/>
      <c r="C83" s="174"/>
      <c r="D83" s="4"/>
      <c r="E83" s="4"/>
      <c r="F83" s="4"/>
      <c r="G83" s="4"/>
      <c r="H83" s="4"/>
      <c r="I83" s="174"/>
      <c r="J83" s="4"/>
      <c r="K83" s="4"/>
    </row>
    <row r="84" spans="1:11" x14ac:dyDescent="0.4">
      <c r="A84" s="4"/>
      <c r="B84" s="4"/>
      <c r="C84" s="174"/>
      <c r="D84" s="4"/>
      <c r="E84" s="4"/>
      <c r="F84" s="4"/>
      <c r="G84" s="4"/>
      <c r="H84" s="4"/>
      <c r="I84" s="174"/>
      <c r="J84" s="4"/>
      <c r="K84" s="4"/>
    </row>
    <row r="85" spans="1:11" x14ac:dyDescent="0.4">
      <c r="A85" s="4"/>
      <c r="B85" s="4"/>
      <c r="C85" s="174"/>
      <c r="D85" s="4"/>
      <c r="E85" s="4"/>
      <c r="F85" s="4"/>
      <c r="G85" s="4"/>
      <c r="H85" s="4"/>
      <c r="I85" s="174"/>
      <c r="J85" s="4"/>
      <c r="K85" s="4"/>
    </row>
    <row r="86" spans="1:11" x14ac:dyDescent="0.4">
      <c r="A86" s="4"/>
      <c r="B86" s="4"/>
      <c r="C86" s="174"/>
      <c r="D86" s="4"/>
      <c r="E86" s="4"/>
      <c r="F86" s="4"/>
      <c r="G86" s="4"/>
      <c r="H86" s="4"/>
      <c r="I86" s="174"/>
      <c r="J86" s="4"/>
      <c r="K86" s="4"/>
    </row>
    <row r="87" spans="1:11" x14ac:dyDescent="0.4">
      <c r="A87" s="4"/>
      <c r="B87" s="4"/>
      <c r="C87" s="174"/>
      <c r="D87" s="4"/>
      <c r="E87" s="4"/>
      <c r="F87" s="4"/>
      <c r="G87" s="4"/>
      <c r="H87" s="4"/>
      <c r="I87" s="174"/>
      <c r="J87" s="4"/>
      <c r="K87" s="4"/>
    </row>
    <row r="88" spans="1:11" x14ac:dyDescent="0.4">
      <c r="A88" s="4"/>
      <c r="B88" s="4"/>
      <c r="C88" s="174"/>
      <c r="D88" s="4"/>
      <c r="E88" s="4"/>
      <c r="F88" s="4"/>
      <c r="G88" s="4"/>
      <c r="H88" s="4"/>
      <c r="I88" s="174"/>
      <c r="J88" s="4"/>
      <c r="K88" s="4"/>
    </row>
  </sheetData>
  <pageMargins left="0.7" right="0.7" top="0.75" bottom="0.75" header="0.3" footer="0.3"/>
  <drawing r:id="rId1"/>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6" tint="0.39997558519241921"/>
  </sheetPr>
  <dimension ref="A1:X81"/>
  <sheetViews>
    <sheetView zoomScale="75" zoomScaleNormal="75" zoomScalePageLayoutView="75" workbookViewId="0"/>
  </sheetViews>
  <sheetFormatPr defaultColWidth="9.109375" defaultRowHeight="12.3" x14ac:dyDescent="0.4"/>
  <cols>
    <col min="1" max="1" width="10" style="176" customWidth="1"/>
    <col min="2" max="2" width="29.6640625" style="160" customWidth="1"/>
    <col min="3" max="16" width="11.44140625" style="160" customWidth="1"/>
    <col min="17" max="17" width="13.44140625" style="160" bestFit="1" customWidth="1"/>
    <col min="18" max="19" width="9.109375" style="160"/>
    <col min="20" max="20" width="9.109375" style="160" customWidth="1"/>
    <col min="21" max="23" width="9.109375" style="160"/>
    <col min="24" max="25" width="9.109375" style="160" customWidth="1"/>
    <col min="26" max="16384" width="9.109375" style="160"/>
  </cols>
  <sheetData>
    <row r="1" spans="1:1" ht="14.4" x14ac:dyDescent="0.55000000000000004">
      <c r="A1" s="102" t="s">
        <v>281</v>
      </c>
    </row>
    <row r="2" spans="1:1" ht="14.4" x14ac:dyDescent="0.55000000000000004">
      <c r="A2" s="102"/>
    </row>
    <row r="3" spans="1:1" ht="14.4" x14ac:dyDescent="0.55000000000000004">
      <c r="A3" s="102"/>
    </row>
    <row r="4" spans="1:1" ht="14.4" x14ac:dyDescent="0.55000000000000004">
      <c r="A4" s="102"/>
    </row>
    <row r="5" spans="1:1" ht="14.4" x14ac:dyDescent="0.55000000000000004">
      <c r="A5" s="102"/>
    </row>
    <row r="6" spans="1:1" ht="14.4" x14ac:dyDescent="0.55000000000000004">
      <c r="A6" s="102"/>
    </row>
    <row r="7" spans="1:1" ht="14.4" x14ac:dyDescent="0.55000000000000004">
      <c r="A7" s="102"/>
    </row>
    <row r="8" spans="1:1" ht="14.4" x14ac:dyDescent="0.55000000000000004">
      <c r="A8" s="102"/>
    </row>
    <row r="9" spans="1:1" ht="14.4" x14ac:dyDescent="0.55000000000000004">
      <c r="A9" s="102"/>
    </row>
    <row r="10" spans="1:1" ht="14.4" x14ac:dyDescent="0.55000000000000004">
      <c r="A10" s="102"/>
    </row>
    <row r="11" spans="1:1" ht="14.4" x14ac:dyDescent="0.55000000000000004">
      <c r="A11" s="102"/>
    </row>
    <row r="12" spans="1:1" ht="14.4" x14ac:dyDescent="0.55000000000000004">
      <c r="A12" s="102"/>
    </row>
    <row r="13" spans="1:1" ht="14.4" x14ac:dyDescent="0.55000000000000004">
      <c r="A13" s="102"/>
    </row>
    <row r="14" spans="1:1" ht="14.4" x14ac:dyDescent="0.55000000000000004">
      <c r="A14" s="102"/>
    </row>
    <row r="15" spans="1:1" ht="14.4" x14ac:dyDescent="0.55000000000000004">
      <c r="A15" s="102"/>
    </row>
    <row r="16" spans="1:1" ht="14.4" x14ac:dyDescent="0.55000000000000004">
      <c r="A16" s="102"/>
    </row>
    <row r="17" spans="1:1" ht="14.4" x14ac:dyDescent="0.55000000000000004">
      <c r="A17" s="102"/>
    </row>
    <row r="18" spans="1:1" ht="14.4" x14ac:dyDescent="0.55000000000000004">
      <c r="A18" s="102"/>
    </row>
    <row r="19" spans="1:1" ht="14.4" x14ac:dyDescent="0.55000000000000004">
      <c r="A19" s="102"/>
    </row>
    <row r="20" spans="1:1" ht="14.4" x14ac:dyDescent="0.55000000000000004">
      <c r="A20" s="102"/>
    </row>
    <row r="21" spans="1:1" ht="14.4" x14ac:dyDescent="0.55000000000000004">
      <c r="A21" s="102"/>
    </row>
    <row r="22" spans="1:1" ht="14.4" x14ac:dyDescent="0.55000000000000004">
      <c r="A22" s="102"/>
    </row>
    <row r="23" spans="1:1" ht="14.4" x14ac:dyDescent="0.55000000000000004">
      <c r="A23" s="102"/>
    </row>
    <row r="24" spans="1:1" ht="14.4" x14ac:dyDescent="0.55000000000000004">
      <c r="A24" s="102"/>
    </row>
    <row r="25" spans="1:1" ht="14.4" x14ac:dyDescent="0.55000000000000004">
      <c r="A25" s="102"/>
    </row>
    <row r="26" spans="1:1" ht="14.4" x14ac:dyDescent="0.55000000000000004">
      <c r="A26" s="102"/>
    </row>
    <row r="27" spans="1:1" ht="14.4" x14ac:dyDescent="0.55000000000000004">
      <c r="A27" s="102"/>
    </row>
    <row r="28" spans="1:1" ht="14.4" x14ac:dyDescent="0.55000000000000004">
      <c r="A28" s="102"/>
    </row>
    <row r="29" spans="1:1" ht="14.4" x14ac:dyDescent="0.55000000000000004">
      <c r="A29" s="102"/>
    </row>
    <row r="30" spans="1:1" ht="14.4" x14ac:dyDescent="0.55000000000000004">
      <c r="A30" s="102"/>
    </row>
    <row r="31" spans="1:1" ht="14.4" x14ac:dyDescent="0.55000000000000004">
      <c r="A31" s="102"/>
    </row>
    <row r="32" spans="1:1" ht="14.4" x14ac:dyDescent="0.55000000000000004">
      <c r="A32" s="102"/>
    </row>
    <row r="33" spans="1:24" ht="14.4" x14ac:dyDescent="0.55000000000000004">
      <c r="A33" s="102"/>
    </row>
    <row r="34" spans="1:24" ht="14.4" x14ac:dyDescent="0.55000000000000004">
      <c r="A34" s="102"/>
    </row>
    <row r="35" spans="1:24" ht="12.6" x14ac:dyDescent="0.45">
      <c r="A35" s="153" t="s">
        <v>291</v>
      </c>
    </row>
    <row r="36" spans="1:24" ht="14.4" x14ac:dyDescent="0.55000000000000004">
      <c r="A36" s="219"/>
    </row>
    <row r="37" spans="1:24" x14ac:dyDescent="0.4">
      <c r="A37" s="176" t="s">
        <v>309</v>
      </c>
    </row>
    <row r="38" spans="1:24" x14ac:dyDescent="0.4">
      <c r="C38" s="257">
        <v>2005</v>
      </c>
      <c r="D38" s="258">
        <v>2006</v>
      </c>
      <c r="E38" s="258">
        <v>2007</v>
      </c>
      <c r="F38" s="258">
        <v>2008</v>
      </c>
      <c r="G38" s="258">
        <v>2009</v>
      </c>
      <c r="H38" s="258">
        <v>2010</v>
      </c>
      <c r="I38" s="258">
        <v>2011</v>
      </c>
      <c r="J38" s="258">
        <v>2012</v>
      </c>
      <c r="K38" s="258">
        <v>2013</v>
      </c>
      <c r="L38" s="258">
        <v>2014</v>
      </c>
      <c r="M38" s="258">
        <v>2015</v>
      </c>
      <c r="N38" s="258">
        <v>2016</v>
      </c>
      <c r="O38" s="258">
        <v>2017</v>
      </c>
      <c r="P38" s="258">
        <v>2018</v>
      </c>
      <c r="Q38" s="259">
        <v>2019</v>
      </c>
    </row>
    <row r="39" spans="1:24" x14ac:dyDescent="0.4">
      <c r="B39" s="181" t="s">
        <v>273</v>
      </c>
      <c r="C39" s="260">
        <v>0.84404924869476461</v>
      </c>
      <c r="D39" s="261">
        <v>0.73291908317657339</v>
      </c>
      <c r="E39" s="261">
        <v>0.72744797064543543</v>
      </c>
      <c r="F39" s="261">
        <v>0.76926359914295328</v>
      </c>
      <c r="G39" s="261">
        <v>0.62804235584685797</v>
      </c>
      <c r="H39" s="261">
        <v>0.75601836593150784</v>
      </c>
      <c r="I39" s="261">
        <v>0.95694338952824887</v>
      </c>
      <c r="J39" s="261">
        <v>0.6721629334036231</v>
      </c>
      <c r="K39" s="261">
        <v>0.54018132486473514</v>
      </c>
      <c r="L39" s="261">
        <v>0.71779257002231822</v>
      </c>
      <c r="M39" s="261">
        <v>0.87295136255445704</v>
      </c>
      <c r="N39" s="261">
        <v>0.67293131653442062</v>
      </c>
      <c r="O39" s="261">
        <v>0.72418869171906741</v>
      </c>
      <c r="P39" s="261">
        <v>0.98187356490199551</v>
      </c>
      <c r="Q39" s="255">
        <v>0.74400144014006886</v>
      </c>
      <c r="X39" s="271"/>
    </row>
    <row r="40" spans="1:24" x14ac:dyDescent="0.4">
      <c r="B40" s="93" t="s">
        <v>271</v>
      </c>
      <c r="C40" s="260">
        <v>0.15562378015496148</v>
      </c>
      <c r="D40" s="261">
        <v>0.26620006247767081</v>
      </c>
      <c r="E40" s="261">
        <v>0.27195955408383182</v>
      </c>
      <c r="F40" s="261">
        <v>0.22959268535123273</v>
      </c>
      <c r="G40" s="261">
        <v>0.36375931036379505</v>
      </c>
      <c r="H40" s="261">
        <v>0.23677578674041183</v>
      </c>
      <c r="I40" s="261">
        <v>3.3951925134638322E-2</v>
      </c>
      <c r="J40" s="261">
        <v>0.31503582491431081</v>
      </c>
      <c r="K40" s="261">
        <v>0.43366913017036735</v>
      </c>
      <c r="L40" s="261">
        <v>0.2755825733429057</v>
      </c>
      <c r="M40" s="261">
        <v>0.12202259288670995</v>
      </c>
      <c r="N40" s="261">
        <v>0.30124185625331368</v>
      </c>
      <c r="O40" s="261">
        <v>0.25636285667196834</v>
      </c>
      <c r="P40" s="261">
        <v>5.0540714199709203E-3</v>
      </c>
      <c r="Q40" s="256">
        <v>0.20437895683885265</v>
      </c>
      <c r="X40" s="271"/>
    </row>
    <row r="41" spans="1:24" x14ac:dyDescent="0.4">
      <c r="B41" s="93" t="s">
        <v>274</v>
      </c>
      <c r="C41" s="262">
        <v>1.0497647541516926E-5</v>
      </c>
      <c r="D41" s="263">
        <v>1.6808305923763419E-6</v>
      </c>
      <c r="E41" s="263">
        <v>0</v>
      </c>
      <c r="F41" s="263">
        <v>1.1673525531354811E-4</v>
      </c>
      <c r="G41" s="263">
        <v>1.0996440105927666E-4</v>
      </c>
      <c r="H41" s="263">
        <v>6.4658467215822227E-5</v>
      </c>
      <c r="I41" s="263">
        <v>5.8003653491812171E-5</v>
      </c>
      <c r="J41" s="263">
        <v>1.0115290665599005E-5</v>
      </c>
      <c r="K41" s="263">
        <v>0</v>
      </c>
      <c r="L41" s="263">
        <v>0</v>
      </c>
      <c r="M41" s="263">
        <v>0</v>
      </c>
      <c r="N41" s="263">
        <v>0</v>
      </c>
      <c r="O41" s="263">
        <v>0</v>
      </c>
      <c r="P41" s="263">
        <v>0</v>
      </c>
      <c r="Q41" s="256">
        <v>1.9248330950743173E-3</v>
      </c>
      <c r="X41" s="271"/>
    </row>
    <row r="42" spans="1:24" x14ac:dyDescent="0.4">
      <c r="B42" s="251" t="s">
        <v>272</v>
      </c>
      <c r="C42" s="260">
        <v>3.1647350273239673E-4</v>
      </c>
      <c r="D42" s="261">
        <v>8.7917351516342301E-4</v>
      </c>
      <c r="E42" s="261">
        <v>5.9247527073274641E-4</v>
      </c>
      <c r="F42" s="261">
        <v>1.0250666100756415E-3</v>
      </c>
      <c r="G42" s="261">
        <v>8.0883693882877021E-3</v>
      </c>
      <c r="H42" s="261">
        <v>5.8621862685641433E-3</v>
      </c>
      <c r="I42" s="261">
        <v>8.8578993346022285E-3</v>
      </c>
      <c r="J42" s="261">
        <v>6.3909529889949468E-3</v>
      </c>
      <c r="K42" s="261">
        <v>2.614954496489745E-2</v>
      </c>
      <c r="L42" s="261">
        <v>6.6248566347759125E-3</v>
      </c>
      <c r="M42" s="261">
        <v>5.0260445588329603E-3</v>
      </c>
      <c r="N42" s="261">
        <v>2.3603320597783899E-2</v>
      </c>
      <c r="O42" s="261">
        <v>5.5995149386742944E-3</v>
      </c>
      <c r="P42" s="261">
        <v>1.1651118507978302E-2</v>
      </c>
      <c r="Q42" s="256">
        <v>4.7012688092070723E-2</v>
      </c>
      <c r="X42" s="271"/>
    </row>
    <row r="43" spans="1:24" x14ac:dyDescent="0.4">
      <c r="B43" s="251" t="s">
        <v>276</v>
      </c>
      <c r="C43" s="260">
        <v>0</v>
      </c>
      <c r="D43" s="261">
        <v>0</v>
      </c>
      <c r="E43" s="261">
        <v>0</v>
      </c>
      <c r="F43" s="261">
        <v>1.9136404248017661E-6</v>
      </c>
      <c r="G43" s="261">
        <v>0</v>
      </c>
      <c r="H43" s="261">
        <v>1.2790025923003626E-3</v>
      </c>
      <c r="I43" s="261">
        <v>1.8878234901877042E-4</v>
      </c>
      <c r="J43" s="261">
        <v>6.4001734024055432E-3</v>
      </c>
      <c r="K43" s="261">
        <v>0</v>
      </c>
      <c r="L43" s="261">
        <v>0</v>
      </c>
      <c r="M43" s="261">
        <v>0</v>
      </c>
      <c r="N43" s="261">
        <v>2.2235066144820253E-3</v>
      </c>
      <c r="O43" s="261">
        <v>1.3848936670290078E-2</v>
      </c>
      <c r="P43" s="261">
        <v>1.4212451700552603E-3</v>
      </c>
      <c r="Q43" s="256">
        <v>2.682081833933446E-3</v>
      </c>
      <c r="X43" s="271"/>
    </row>
    <row r="44" spans="1:24" x14ac:dyDescent="0.4">
      <c r="B44" s="252" t="s">
        <v>308</v>
      </c>
      <c r="C44" s="264">
        <v>0.63172536086425313</v>
      </c>
      <c r="D44" s="265">
        <v>1.5356527959815083</v>
      </c>
      <c r="E44" s="265">
        <v>2.9331419324120902</v>
      </c>
      <c r="F44" s="265">
        <v>2.9790233852617312</v>
      </c>
      <c r="G44" s="265">
        <v>2.7115898845098227</v>
      </c>
      <c r="H44" s="265">
        <v>1.4327708530473555</v>
      </c>
      <c r="I44" s="265">
        <v>1.4027239256225352</v>
      </c>
      <c r="J44" s="265">
        <v>1.0865090110992537</v>
      </c>
      <c r="K44" s="265">
        <v>2.5483377441470955E-2</v>
      </c>
      <c r="L44" s="265">
        <v>0.27357108269240515</v>
      </c>
      <c r="M44" s="265">
        <v>0.24415786693503919</v>
      </c>
      <c r="N44" s="265">
        <v>0.13585342321014879</v>
      </c>
      <c r="O44" s="265">
        <v>0.21801122531877387</v>
      </c>
      <c r="P44" s="265">
        <v>0.2031445142352</v>
      </c>
      <c r="Q44" s="266">
        <v>8.3219683000000003E-2</v>
      </c>
    </row>
    <row r="45" spans="1:24" x14ac:dyDescent="0.4">
      <c r="B45" s="86"/>
      <c r="C45" s="184"/>
      <c r="D45" s="184"/>
      <c r="E45" s="184"/>
      <c r="F45" s="184"/>
      <c r="G45" s="184"/>
      <c r="H45" s="184"/>
      <c r="I45" s="184"/>
      <c r="J45" s="184"/>
      <c r="K45" s="184"/>
      <c r="L45" s="184"/>
      <c r="M45" s="184"/>
      <c r="N45" s="184"/>
      <c r="O45" s="184"/>
      <c r="P45" s="184"/>
    </row>
    <row r="46" spans="1:24" x14ac:dyDescent="0.4">
      <c r="A46" s="176" t="s">
        <v>307</v>
      </c>
    </row>
    <row r="47" spans="1:24" x14ac:dyDescent="0.4">
      <c r="C47" s="257">
        <v>2011</v>
      </c>
      <c r="D47" s="258">
        <v>2012</v>
      </c>
      <c r="E47" s="258">
        <v>2013</v>
      </c>
      <c r="F47" s="258">
        <v>2014</v>
      </c>
      <c r="G47" s="258">
        <v>2015</v>
      </c>
      <c r="H47" s="258">
        <v>2016</v>
      </c>
      <c r="I47" s="258">
        <v>2017</v>
      </c>
      <c r="J47" s="258">
        <v>2018</v>
      </c>
      <c r="K47" s="259">
        <v>2019</v>
      </c>
    </row>
    <row r="48" spans="1:24" x14ac:dyDescent="0.4">
      <c r="B48" s="181" t="s">
        <v>271</v>
      </c>
      <c r="C48" s="267">
        <v>0.80485811672962226</v>
      </c>
      <c r="D48" s="81">
        <v>0.81169505034632161</v>
      </c>
      <c r="E48" s="81">
        <v>0.60956102184895766</v>
      </c>
      <c r="F48" s="81">
        <v>0.56303478613987479</v>
      </c>
      <c r="G48" s="81">
        <v>0.3924022454108051</v>
      </c>
      <c r="H48" s="81">
        <v>0.51531002012774296</v>
      </c>
      <c r="I48" s="81">
        <v>0.30090768668627799</v>
      </c>
      <c r="J48" s="81">
        <v>0.56320787030651409</v>
      </c>
      <c r="K48" s="79">
        <v>0.78457919402660725</v>
      </c>
    </row>
    <row r="49" spans="1:13" x14ac:dyDescent="0.4">
      <c r="B49" s="93" t="s">
        <v>272</v>
      </c>
      <c r="C49" s="267">
        <v>0.16815894601402082</v>
      </c>
      <c r="D49" s="81">
        <v>0.13062344116425484</v>
      </c>
      <c r="E49" s="81">
        <v>0.36295645400905818</v>
      </c>
      <c r="F49" s="81">
        <v>0.17052781232797048</v>
      </c>
      <c r="G49" s="81">
        <v>0.3679983330510066</v>
      </c>
      <c r="H49" s="81">
        <v>0.16879075553514603</v>
      </c>
      <c r="I49" s="81">
        <v>0.35076885840322281</v>
      </c>
      <c r="J49" s="81">
        <v>0.31123592856578891</v>
      </c>
      <c r="K49" s="79">
        <v>0.15278935798619303</v>
      </c>
    </row>
    <row r="50" spans="1:13" x14ac:dyDescent="0.4">
      <c r="B50" s="93" t="s">
        <v>273</v>
      </c>
      <c r="C50" s="267">
        <v>2.6982937256357E-2</v>
      </c>
      <c r="D50" s="81">
        <v>5.0860040219523291E-2</v>
      </c>
      <c r="E50" s="81">
        <v>2.5756414091990264E-2</v>
      </c>
      <c r="F50" s="81">
        <v>0.2503306405107697</v>
      </c>
      <c r="G50" s="81">
        <v>0.23959942153818833</v>
      </c>
      <c r="H50" s="81">
        <v>0.31589922433711098</v>
      </c>
      <c r="I50" s="81">
        <v>0.34832345491049921</v>
      </c>
      <c r="J50" s="81">
        <v>0.125556201127697</v>
      </c>
      <c r="K50" s="79">
        <v>6.0770757331039385E-2</v>
      </c>
      <c r="L50" s="159"/>
      <c r="M50" s="159"/>
    </row>
    <row r="51" spans="1:13" x14ac:dyDescent="0.4">
      <c r="B51" s="93" t="s">
        <v>274</v>
      </c>
      <c r="C51" s="267">
        <v>0</v>
      </c>
      <c r="D51" s="81">
        <v>2.254997167377995E-3</v>
      </c>
      <c r="E51" s="81">
        <v>3.6092848203278169E-5</v>
      </c>
      <c r="F51" s="81">
        <v>0</v>
      </c>
      <c r="G51" s="81">
        <v>0</v>
      </c>
      <c r="H51" s="81">
        <v>0</v>
      </c>
      <c r="I51" s="81">
        <v>0</v>
      </c>
      <c r="J51" s="81">
        <v>0</v>
      </c>
      <c r="K51" s="268">
        <v>0</v>
      </c>
      <c r="L51" s="159"/>
      <c r="M51" s="159"/>
    </row>
    <row r="52" spans="1:13" x14ac:dyDescent="0.4">
      <c r="B52" s="253" t="s">
        <v>276</v>
      </c>
      <c r="C52" s="267">
        <v>0</v>
      </c>
      <c r="D52" s="81">
        <v>4.566471102522271E-3</v>
      </c>
      <c r="E52" s="81">
        <v>1.6900172017906227E-3</v>
      </c>
      <c r="F52" s="81">
        <v>1.610676102138503E-2</v>
      </c>
      <c r="G52" s="81">
        <v>0</v>
      </c>
      <c r="H52" s="81">
        <v>0</v>
      </c>
      <c r="I52" s="81">
        <v>0</v>
      </c>
      <c r="J52" s="81">
        <v>0</v>
      </c>
      <c r="K52" s="79">
        <v>1.8606906561602729E-3</v>
      </c>
      <c r="L52" s="159"/>
      <c r="M52" s="159"/>
    </row>
    <row r="53" spans="1:13" x14ac:dyDescent="0.4">
      <c r="B53" s="253" t="s">
        <v>308</v>
      </c>
      <c r="C53" s="264">
        <v>0.50057739926898859</v>
      </c>
      <c r="D53" s="265">
        <v>0.91864877896269181</v>
      </c>
      <c r="E53" s="265">
        <v>0.10826701699079659</v>
      </c>
      <c r="F53" s="265">
        <v>0.26481181650049784</v>
      </c>
      <c r="G53" s="265">
        <v>0.31569064538552427</v>
      </c>
      <c r="H53" s="265">
        <v>0.31850139270372169</v>
      </c>
      <c r="I53" s="265">
        <v>0.2318627297068783</v>
      </c>
      <c r="J53" s="265">
        <v>0.20399703035447997</v>
      </c>
      <c r="K53" s="266">
        <v>0.459416506</v>
      </c>
      <c r="L53" s="159"/>
      <c r="M53" s="159"/>
    </row>
    <row r="55" spans="1:13" x14ac:dyDescent="0.4">
      <c r="A55" s="176" t="s">
        <v>275</v>
      </c>
    </row>
    <row r="56" spans="1:13" x14ac:dyDescent="0.4">
      <c r="C56" s="186">
        <v>2012</v>
      </c>
      <c r="D56" s="187">
        <v>2013</v>
      </c>
      <c r="E56" s="187">
        <v>2014</v>
      </c>
      <c r="F56" s="187">
        <v>2015</v>
      </c>
      <c r="G56" s="187">
        <v>2016</v>
      </c>
      <c r="H56" s="187">
        <v>2017</v>
      </c>
      <c r="I56" s="187">
        <v>2018</v>
      </c>
      <c r="J56" s="42">
        <v>2019</v>
      </c>
    </row>
    <row r="57" spans="1:13" x14ac:dyDescent="0.4">
      <c r="B57" s="181" t="s">
        <v>271</v>
      </c>
      <c r="C57" s="269">
        <v>0.23177699752015346</v>
      </c>
      <c r="D57" s="182">
        <v>0.25764934769674019</v>
      </c>
      <c r="E57" s="182">
        <v>0.38530746794425996</v>
      </c>
      <c r="F57" s="182">
        <v>0.44567381715694532</v>
      </c>
      <c r="G57" s="182">
        <v>0.59648375639378604</v>
      </c>
      <c r="H57" s="182">
        <v>0.68173017487090071</v>
      </c>
      <c r="I57" s="182">
        <v>0.6091306844910489</v>
      </c>
      <c r="J57" s="183">
        <v>0.46883406464081567</v>
      </c>
    </row>
    <row r="58" spans="1:13" x14ac:dyDescent="0.4">
      <c r="B58" s="93" t="s">
        <v>273</v>
      </c>
      <c r="C58" s="270">
        <v>0.26357193856866057</v>
      </c>
      <c r="D58" s="184">
        <v>7.5028819808932889E-2</v>
      </c>
      <c r="E58" s="184">
        <v>0.24485096312025426</v>
      </c>
      <c r="F58" s="184">
        <v>0.35550445169694239</v>
      </c>
      <c r="G58" s="184">
        <v>0.22647837270716606</v>
      </c>
      <c r="H58" s="184">
        <v>0.21433841399537087</v>
      </c>
      <c r="I58" s="184">
        <v>0.22570770024026909</v>
      </c>
      <c r="J58" s="185">
        <v>0.2005330197475656</v>
      </c>
    </row>
    <row r="59" spans="1:13" x14ac:dyDescent="0.4">
      <c r="B59" s="93" t="s">
        <v>276</v>
      </c>
      <c r="C59" s="270">
        <v>0.48401432105032305</v>
      </c>
      <c r="D59" s="184">
        <v>0.66123673731248067</v>
      </c>
      <c r="E59" s="184">
        <v>0.36862853649362726</v>
      </c>
      <c r="F59" s="184">
        <v>0.19785946744551181</v>
      </c>
      <c r="G59" s="184">
        <v>0.17141542548016067</v>
      </c>
      <c r="H59" s="184">
        <v>8.5583434983575908E-3</v>
      </c>
      <c r="I59" s="184">
        <v>6.9746906861603522E-2</v>
      </c>
      <c r="J59" s="185">
        <v>0.14200194216415493</v>
      </c>
    </row>
    <row r="60" spans="1:13" x14ac:dyDescent="0.4">
      <c r="B60" s="93" t="s">
        <v>272</v>
      </c>
      <c r="C60" s="270">
        <v>2.0617907930582057E-2</v>
      </c>
      <c r="D60" s="184">
        <v>6.0598916230892291E-3</v>
      </c>
      <c r="E60" s="184">
        <v>1.2001519775806156E-3</v>
      </c>
      <c r="F60" s="184">
        <v>9.6226370060057971E-4</v>
      </c>
      <c r="G60" s="184">
        <v>5.6224454188873287E-3</v>
      </c>
      <c r="H60" s="184">
        <v>9.5364672003292669E-2</v>
      </c>
      <c r="I60" s="184">
        <v>9.5412506193647814E-2</v>
      </c>
      <c r="J60" s="185">
        <v>0.18863097344746382</v>
      </c>
    </row>
    <row r="61" spans="1:13" x14ac:dyDescent="0.4">
      <c r="B61" s="253" t="s">
        <v>274</v>
      </c>
      <c r="C61" s="236">
        <v>1.8834930280875462E-5</v>
      </c>
      <c r="D61" s="230">
        <v>2.5203558757125322E-5</v>
      </c>
      <c r="E61" s="230">
        <v>1.2880464277942316E-5</v>
      </c>
      <c r="F61" s="230">
        <v>0</v>
      </c>
      <c r="G61" s="230">
        <v>0</v>
      </c>
      <c r="H61" s="230">
        <v>8.395632078106452E-6</v>
      </c>
      <c r="I61" s="230">
        <v>2.2022134306132202E-6</v>
      </c>
      <c r="J61" s="149">
        <v>0</v>
      </c>
    </row>
    <row r="62" spans="1:13" x14ac:dyDescent="0.4">
      <c r="B62" s="253" t="s">
        <v>308</v>
      </c>
      <c r="C62" s="264">
        <v>0.99329012654558602</v>
      </c>
      <c r="D62" s="265">
        <v>0.30033276415796928</v>
      </c>
      <c r="E62" s="265">
        <v>0.52654774021978756</v>
      </c>
      <c r="F62" s="265">
        <v>0.87946865545679698</v>
      </c>
      <c r="G62" s="265">
        <v>0.9632522215299838</v>
      </c>
      <c r="H62" s="265">
        <v>1.02509684144625</v>
      </c>
      <c r="I62" s="265">
        <v>0.98585278327823989</v>
      </c>
      <c r="J62" s="266">
        <v>1.8230045029999999</v>
      </c>
    </row>
    <row r="64" spans="1:13" x14ac:dyDescent="0.4">
      <c r="A64" s="176" t="s">
        <v>286</v>
      </c>
    </row>
    <row r="65" spans="1:15" x14ac:dyDescent="0.4">
      <c r="B65" s="86"/>
      <c r="C65" s="186">
        <v>2012</v>
      </c>
      <c r="D65" s="187">
        <v>2013</v>
      </c>
      <c r="E65" s="187">
        <v>2014</v>
      </c>
      <c r="F65" s="187">
        <v>2015</v>
      </c>
      <c r="G65" s="187">
        <v>2016</v>
      </c>
      <c r="H65" s="187">
        <v>2017</v>
      </c>
      <c r="I65" s="187">
        <v>2018</v>
      </c>
      <c r="J65" s="42">
        <v>2019</v>
      </c>
    </row>
    <row r="66" spans="1:15" x14ac:dyDescent="0.4">
      <c r="B66" s="178" t="s">
        <v>271</v>
      </c>
      <c r="C66" s="269">
        <v>0.46525018536456009</v>
      </c>
      <c r="D66" s="182">
        <v>0.64737767695066473</v>
      </c>
      <c r="E66" s="182">
        <v>0.46081485700180586</v>
      </c>
      <c r="F66" s="182">
        <v>0.41472828018851265</v>
      </c>
      <c r="G66" s="182">
        <v>0.28478229417897061</v>
      </c>
      <c r="H66" s="182">
        <v>0.26621186318964968</v>
      </c>
      <c r="I66" s="182">
        <v>0.29687508872859802</v>
      </c>
      <c r="J66" s="183">
        <v>0.43512081455624824</v>
      </c>
    </row>
    <row r="67" spans="1:15" x14ac:dyDescent="0.4">
      <c r="B67" s="80" t="s">
        <v>273</v>
      </c>
      <c r="C67" s="270">
        <v>0.29747099781915387</v>
      </c>
      <c r="D67" s="184">
        <v>0.30237376360059193</v>
      </c>
      <c r="E67" s="184">
        <v>0.44845256259914801</v>
      </c>
      <c r="F67" s="184">
        <v>0.28271428016647832</v>
      </c>
      <c r="G67" s="184">
        <v>0.40236740063553478</v>
      </c>
      <c r="H67" s="184">
        <v>0.26693586844996731</v>
      </c>
      <c r="I67" s="184">
        <v>0.14802252668319069</v>
      </c>
      <c r="J67" s="185">
        <v>0.54634877886129418</v>
      </c>
    </row>
    <row r="68" spans="1:15" x14ac:dyDescent="0.4">
      <c r="B68" s="80" t="s">
        <v>272</v>
      </c>
      <c r="C68" s="270">
        <v>0.23374027293414035</v>
      </c>
      <c r="D68" s="184">
        <v>4.8674257568322221E-2</v>
      </c>
      <c r="E68" s="184">
        <v>9.0048726334630319E-2</v>
      </c>
      <c r="F68" s="184">
        <v>0.30063250746034476</v>
      </c>
      <c r="G68" s="184">
        <v>0.31120344489765117</v>
      </c>
      <c r="H68" s="184">
        <v>0.46679838956252834</v>
      </c>
      <c r="I68" s="184">
        <v>0.55336555650659947</v>
      </c>
      <c r="J68" s="185">
        <v>1.837257168831535E-2</v>
      </c>
    </row>
    <row r="69" spans="1:15" x14ac:dyDescent="0.4">
      <c r="B69" s="140" t="s">
        <v>276</v>
      </c>
      <c r="C69" s="270">
        <v>3.4101611087951678E-3</v>
      </c>
      <c r="D69" s="184">
        <v>1.3336135906164353E-3</v>
      </c>
      <c r="E69" s="184">
        <v>6.5598940984722674E-4</v>
      </c>
      <c r="F69" s="184">
        <v>1.8141305330667517E-3</v>
      </c>
      <c r="G69" s="184">
        <v>1.6468602878434602E-3</v>
      </c>
      <c r="H69" s="184">
        <v>5.3878797854605085E-5</v>
      </c>
      <c r="I69" s="184">
        <v>1.6114331147278561E-3</v>
      </c>
      <c r="J69" s="185">
        <v>8.6868587569378944E-5</v>
      </c>
    </row>
    <row r="70" spans="1:15" x14ac:dyDescent="0.4">
      <c r="B70" s="250" t="s">
        <v>274</v>
      </c>
      <c r="C70" s="236">
        <v>1.2838277335047721E-4</v>
      </c>
      <c r="D70" s="230">
        <v>2.4068828980472468E-4</v>
      </c>
      <c r="E70" s="230">
        <v>2.7864654568610092E-5</v>
      </c>
      <c r="F70" s="230">
        <v>1.1080165159749189E-4</v>
      </c>
      <c r="G70" s="230">
        <v>0</v>
      </c>
      <c r="H70" s="230">
        <v>0</v>
      </c>
      <c r="I70" s="230">
        <v>1.2539496688390717E-4</v>
      </c>
      <c r="J70" s="149">
        <v>7.0966306572994853E-5</v>
      </c>
    </row>
    <row r="71" spans="1:15" x14ac:dyDescent="0.4">
      <c r="B71" s="250" t="s">
        <v>308</v>
      </c>
      <c r="C71" s="264">
        <v>0.50758163872322892</v>
      </c>
      <c r="D71" s="265">
        <v>0.21924143004674804</v>
      </c>
      <c r="E71" s="265">
        <v>0.36003716294420773</v>
      </c>
      <c r="F71" s="265">
        <v>0.37309565836727171</v>
      </c>
      <c r="G71" s="265">
        <v>0.36735642888417674</v>
      </c>
      <c r="H71" s="265">
        <v>0.30719482678653015</v>
      </c>
      <c r="I71" s="265">
        <v>0.32404015607447995</v>
      </c>
      <c r="J71" s="266">
        <v>0.27863927199999999</v>
      </c>
    </row>
    <row r="72" spans="1:15" x14ac:dyDescent="0.4">
      <c r="B72" s="168"/>
      <c r="C72" s="86"/>
      <c r="D72" s="86"/>
      <c r="E72" s="86"/>
      <c r="F72" s="86"/>
      <c r="G72" s="86"/>
      <c r="H72" s="86"/>
      <c r="I72" s="86"/>
      <c r="J72" s="86"/>
    </row>
    <row r="74" spans="1:15" x14ac:dyDescent="0.4">
      <c r="A74" s="176" t="s">
        <v>277</v>
      </c>
    </row>
    <row r="75" spans="1:15" ht="35.25" customHeight="1" x14ac:dyDescent="0.4">
      <c r="C75" s="1445" t="s">
        <v>310</v>
      </c>
      <c r="D75" s="1447"/>
      <c r="E75" s="1445" t="s">
        <v>270</v>
      </c>
      <c r="F75" s="1446"/>
      <c r="G75" s="1445" t="s">
        <v>275</v>
      </c>
      <c r="H75" s="1447"/>
      <c r="I75" s="1445" t="s">
        <v>286</v>
      </c>
      <c r="J75" s="1447"/>
    </row>
    <row r="76" spans="1:15" ht="24.6" x14ac:dyDescent="0.4">
      <c r="C76" s="196" t="s">
        <v>278</v>
      </c>
      <c r="D76" s="83" t="s">
        <v>279</v>
      </c>
      <c r="E76" s="177" t="s">
        <v>278</v>
      </c>
      <c r="F76" s="194" t="s">
        <v>279</v>
      </c>
      <c r="G76" s="177" t="s">
        <v>278</v>
      </c>
      <c r="H76" s="194" t="s">
        <v>279</v>
      </c>
      <c r="I76" s="177" t="s">
        <v>278</v>
      </c>
      <c r="J76" s="194" t="s">
        <v>279</v>
      </c>
      <c r="N76" s="254"/>
      <c r="O76" s="254"/>
    </row>
    <row r="77" spans="1:15" x14ac:dyDescent="0.4">
      <c r="B77" s="177">
        <v>1</v>
      </c>
      <c r="C77" s="188" t="s">
        <v>18</v>
      </c>
      <c r="D77" s="189">
        <v>0.73245991576295721</v>
      </c>
      <c r="E77" s="177" t="s">
        <v>223</v>
      </c>
      <c r="F77" s="189">
        <v>0.23680094550194503</v>
      </c>
      <c r="G77" s="188" t="s">
        <v>34</v>
      </c>
      <c r="H77" s="189">
        <v>0.22301152977459213</v>
      </c>
      <c r="I77" s="188" t="s">
        <v>214</v>
      </c>
      <c r="J77" s="189">
        <v>0.34190870625013692</v>
      </c>
      <c r="M77" s="254"/>
      <c r="N77" s="254"/>
      <c r="O77" s="254"/>
    </row>
    <row r="78" spans="1:15" x14ac:dyDescent="0.4">
      <c r="B78" s="195">
        <v>2</v>
      </c>
      <c r="C78" s="190" t="s">
        <v>33</v>
      </c>
      <c r="D78" s="191">
        <v>0.14703930078656993</v>
      </c>
      <c r="E78" s="195" t="s">
        <v>214</v>
      </c>
      <c r="F78" s="191">
        <v>0.23097089811570679</v>
      </c>
      <c r="G78" s="190" t="s">
        <v>32</v>
      </c>
      <c r="H78" s="191">
        <v>0.14200194216415493</v>
      </c>
      <c r="I78" s="190" t="s">
        <v>18</v>
      </c>
      <c r="J78" s="191">
        <v>0.28783931792644074</v>
      </c>
      <c r="N78" s="254"/>
    </row>
    <row r="79" spans="1:15" x14ac:dyDescent="0.4">
      <c r="B79" s="195">
        <v>3</v>
      </c>
      <c r="C79" s="190" t="s">
        <v>34</v>
      </c>
      <c r="D79" s="191">
        <v>5.5482487238025166E-2</v>
      </c>
      <c r="E79" s="195" t="s">
        <v>280</v>
      </c>
      <c r="F79" s="191">
        <v>0.17121917252141566</v>
      </c>
      <c r="G79" s="190" t="s">
        <v>35</v>
      </c>
      <c r="H79" s="191">
        <v>0.14148190230773117</v>
      </c>
      <c r="I79" s="190" t="s">
        <v>230</v>
      </c>
      <c r="J79" s="191">
        <v>0.13011388789445302</v>
      </c>
    </row>
    <row r="80" spans="1:15" x14ac:dyDescent="0.4">
      <c r="B80" s="195">
        <v>4</v>
      </c>
      <c r="C80" s="190" t="s">
        <v>35</v>
      </c>
      <c r="D80" s="191">
        <v>2.7920101546169071E-2</v>
      </c>
      <c r="E80" s="195" t="s">
        <v>28</v>
      </c>
      <c r="F80" s="191">
        <v>0.12329119494021837</v>
      </c>
      <c r="G80" s="190" t="s">
        <v>33</v>
      </c>
      <c r="H80" s="191">
        <v>0.13505278927991765</v>
      </c>
      <c r="I80" s="190" t="s">
        <v>19</v>
      </c>
      <c r="J80" s="191">
        <v>6.3006742997806855E-2</v>
      </c>
    </row>
    <row r="81" spans="2:10" x14ac:dyDescent="0.4">
      <c r="B81" s="196">
        <v>5</v>
      </c>
      <c r="C81" s="192" t="s">
        <v>28</v>
      </c>
      <c r="D81" s="193">
        <v>1.9092586545901648E-2</v>
      </c>
      <c r="E81" s="196" t="s">
        <v>33</v>
      </c>
      <c r="F81" s="193">
        <v>6.3128265138997858E-2</v>
      </c>
      <c r="G81" s="192" t="s">
        <v>18</v>
      </c>
      <c r="H81" s="193">
        <v>0.10608915703813815</v>
      </c>
      <c r="I81" s="192" t="s">
        <v>232</v>
      </c>
      <c r="J81" s="193">
        <v>4.7263689376851374E-2</v>
      </c>
    </row>
  </sheetData>
  <mergeCells count="4">
    <mergeCell ref="E75:F75"/>
    <mergeCell ref="C75:D75"/>
    <mergeCell ref="G75:H75"/>
    <mergeCell ref="I75:J75"/>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6" tint="0.39997558519241921"/>
  </sheetPr>
  <dimension ref="A1:D27"/>
  <sheetViews>
    <sheetView zoomScale="75" zoomScaleNormal="75" zoomScalePageLayoutView="75" workbookViewId="0"/>
  </sheetViews>
  <sheetFormatPr defaultColWidth="8.6640625" defaultRowHeight="12.3" x14ac:dyDescent="0.4"/>
  <cols>
    <col min="1" max="1" width="18.33203125" customWidth="1"/>
    <col min="3" max="3" width="8.6640625" customWidth="1"/>
    <col min="4" max="4" width="0.33203125" customWidth="1"/>
  </cols>
  <sheetData>
    <row r="1" spans="1:1" ht="14.4" x14ac:dyDescent="0.55000000000000004">
      <c r="A1" s="102" t="s">
        <v>300</v>
      </c>
    </row>
    <row r="2" spans="1:1" ht="14.4" x14ac:dyDescent="0.55000000000000004">
      <c r="A2" s="102"/>
    </row>
    <row r="3" spans="1:1" ht="14.4" x14ac:dyDescent="0.55000000000000004">
      <c r="A3" s="102"/>
    </row>
    <row r="4" spans="1:1" ht="14.4" x14ac:dyDescent="0.55000000000000004">
      <c r="A4" s="102"/>
    </row>
    <row r="5" spans="1:1" ht="14.4" x14ac:dyDescent="0.55000000000000004">
      <c r="A5" s="102"/>
    </row>
    <row r="6" spans="1:1" ht="14.4" x14ac:dyDescent="0.55000000000000004">
      <c r="A6" s="102"/>
    </row>
    <row r="7" spans="1:1" ht="14.4" x14ac:dyDescent="0.55000000000000004">
      <c r="A7" s="102"/>
    </row>
    <row r="8" spans="1:1" ht="14.4" x14ac:dyDescent="0.55000000000000004">
      <c r="A8" s="102"/>
    </row>
    <row r="9" spans="1:1" ht="14.4" x14ac:dyDescent="0.55000000000000004">
      <c r="A9" s="102"/>
    </row>
    <row r="10" spans="1:1" ht="14.4" x14ac:dyDescent="0.55000000000000004">
      <c r="A10" s="102"/>
    </row>
    <row r="11" spans="1:1" ht="14.4" x14ac:dyDescent="0.55000000000000004">
      <c r="A11" s="102"/>
    </row>
    <row r="12" spans="1:1" ht="14.4" x14ac:dyDescent="0.55000000000000004">
      <c r="A12" s="102"/>
    </row>
    <row r="13" spans="1:1" ht="14.4" x14ac:dyDescent="0.55000000000000004">
      <c r="A13" s="102"/>
    </row>
    <row r="14" spans="1:1" ht="14.4" x14ac:dyDescent="0.55000000000000004">
      <c r="A14" s="102"/>
    </row>
    <row r="15" spans="1:1" ht="14.4" x14ac:dyDescent="0.55000000000000004">
      <c r="A15" s="102"/>
    </row>
    <row r="16" spans="1:1" ht="14.4" x14ac:dyDescent="0.55000000000000004">
      <c r="A16" s="102"/>
    </row>
    <row r="17" spans="1:4" ht="14.4" x14ac:dyDescent="0.55000000000000004">
      <c r="A17" s="102"/>
    </row>
    <row r="18" spans="1:4" ht="14.4" x14ac:dyDescent="0.55000000000000004">
      <c r="A18" s="102"/>
    </row>
    <row r="19" spans="1:4" ht="14.4" x14ac:dyDescent="0.55000000000000004">
      <c r="A19" s="102"/>
    </row>
    <row r="20" spans="1:4" ht="14.4" x14ac:dyDescent="0.55000000000000004">
      <c r="A20" s="102"/>
    </row>
    <row r="21" spans="1:4" ht="12.6" x14ac:dyDescent="0.45">
      <c r="A21" s="101" t="s">
        <v>194</v>
      </c>
    </row>
    <row r="22" spans="1:4" ht="12.6" x14ac:dyDescent="0.45">
      <c r="A22" s="1372" t="s">
        <v>940</v>
      </c>
    </row>
    <row r="24" spans="1:4" x14ac:dyDescent="0.4">
      <c r="A24" s="143" t="s">
        <v>305</v>
      </c>
      <c r="B24" s="179" t="s">
        <v>303</v>
      </c>
      <c r="C24" s="180" t="s">
        <v>304</v>
      </c>
      <c r="D24" s="96" t="s">
        <v>306</v>
      </c>
    </row>
    <row r="25" spans="1:4" x14ac:dyDescent="0.4">
      <c r="A25" s="80" t="s">
        <v>302</v>
      </c>
      <c r="B25" s="243">
        <v>0.4</v>
      </c>
      <c r="C25" s="241">
        <v>0.7</v>
      </c>
      <c r="D25" s="239">
        <f>C25-B25</f>
        <v>0.29999999999999993</v>
      </c>
    </row>
    <row r="26" spans="1:4" x14ac:dyDescent="0.4">
      <c r="A26" s="80" t="s">
        <v>307</v>
      </c>
      <c r="B26" s="240">
        <v>0.65</v>
      </c>
      <c r="C26" s="241">
        <v>0.85</v>
      </c>
      <c r="D26" s="239">
        <f>C26-B26</f>
        <v>0.19999999999999996</v>
      </c>
    </row>
    <row r="27" spans="1:4" x14ac:dyDescent="0.4">
      <c r="A27" s="82" t="s">
        <v>301</v>
      </c>
      <c r="B27" s="244">
        <v>0.9</v>
      </c>
      <c r="C27" s="242">
        <v>1</v>
      </c>
      <c r="D27" s="239">
        <f>C27-B27</f>
        <v>9.9999999999999978E-2</v>
      </c>
    </row>
  </sheetData>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theme="6" tint="0.39997558519241921"/>
  </sheetPr>
  <dimension ref="A1:G3938"/>
  <sheetViews>
    <sheetView zoomScale="75" zoomScaleNormal="75" workbookViewId="0"/>
  </sheetViews>
  <sheetFormatPr defaultColWidth="8.6640625" defaultRowHeight="12.3" x14ac:dyDescent="0.4"/>
  <cols>
    <col min="1" max="1" width="11.44140625" style="944" customWidth="1"/>
    <col min="2" max="2" width="11.33203125" style="944" customWidth="1"/>
    <col min="3" max="3" width="8.6640625" style="944"/>
    <col min="4" max="4" width="11.33203125" style="944" customWidth="1"/>
    <col min="5" max="5" width="11.6640625" style="944" customWidth="1"/>
    <col min="6" max="16384" width="8.6640625" style="944"/>
  </cols>
  <sheetData>
    <row r="1" spans="1:1" ht="14.4" x14ac:dyDescent="0.55000000000000004">
      <c r="A1" s="197" t="s">
        <v>742</v>
      </c>
    </row>
    <row r="22" spans="1:7" ht="12.6" x14ac:dyDescent="0.45">
      <c r="A22" s="469" t="s">
        <v>749</v>
      </c>
    </row>
    <row r="24" spans="1:7" x14ac:dyDescent="0.4">
      <c r="A24" s="1015"/>
      <c r="B24" s="1021" t="s">
        <v>743</v>
      </c>
      <c r="C24" s="1021" t="s">
        <v>743</v>
      </c>
      <c r="D24" s="470" t="s">
        <v>744</v>
      </c>
      <c r="E24" s="961"/>
      <c r="F24" s="961"/>
      <c r="G24" s="961"/>
    </row>
    <row r="25" spans="1:7" x14ac:dyDescent="0.4">
      <c r="A25" s="1024"/>
      <c r="B25" s="472" t="s">
        <v>745</v>
      </c>
      <c r="C25" s="472" t="s">
        <v>745</v>
      </c>
      <c r="D25" s="1022" t="s">
        <v>746</v>
      </c>
      <c r="E25" s="471"/>
      <c r="F25" s="471"/>
      <c r="G25" s="471"/>
    </row>
    <row r="26" spans="1:7" x14ac:dyDescent="0.4">
      <c r="A26" s="1023" t="s">
        <v>700</v>
      </c>
      <c r="B26" s="1023" t="s">
        <v>747</v>
      </c>
      <c r="C26" s="1023" t="s">
        <v>748</v>
      </c>
      <c r="D26" s="1023" t="s">
        <v>748</v>
      </c>
      <c r="E26" s="471"/>
      <c r="F26" s="471"/>
      <c r="G26" s="471"/>
    </row>
    <row r="27" spans="1:7" x14ac:dyDescent="0.4">
      <c r="A27" s="1025">
        <v>38355</v>
      </c>
      <c r="B27" s="1026">
        <v>6.4350000000000004E-2</v>
      </c>
      <c r="C27" s="1026">
        <v>4.1827500000000004E-2</v>
      </c>
      <c r="D27" s="1026">
        <v>6.5000000000000002E-2</v>
      </c>
      <c r="E27" s="961"/>
      <c r="F27" s="961"/>
      <c r="G27" s="961"/>
    </row>
    <row r="28" spans="1:7" x14ac:dyDescent="0.4">
      <c r="A28" s="1027">
        <v>38356</v>
      </c>
      <c r="B28" s="1028">
        <v>6.4400000000000013E-2</v>
      </c>
      <c r="C28" s="1028">
        <v>4.1860000000000008E-2</v>
      </c>
      <c r="D28" s="1028">
        <v>6.5000000000000002E-2</v>
      </c>
      <c r="E28" s="961"/>
      <c r="F28" s="961"/>
      <c r="G28" s="961"/>
    </row>
    <row r="29" spans="1:7" x14ac:dyDescent="0.4">
      <c r="A29" s="1027">
        <v>38357</v>
      </c>
      <c r="B29" s="1028">
        <v>6.4649999999999999E-2</v>
      </c>
      <c r="C29" s="1028">
        <v>4.2022500000000004E-2</v>
      </c>
      <c r="D29" s="1028">
        <v>6.5000000000000002E-2</v>
      </c>
      <c r="E29" s="961"/>
      <c r="F29" s="961"/>
      <c r="G29" s="961"/>
    </row>
    <row r="30" spans="1:7" x14ac:dyDescent="0.4">
      <c r="A30" s="1027">
        <v>38358</v>
      </c>
      <c r="B30" s="1028">
        <v>6.4500000000000002E-2</v>
      </c>
      <c r="C30" s="1028">
        <v>4.1925000000000004E-2</v>
      </c>
      <c r="D30" s="1028">
        <v>6.5000000000000002E-2</v>
      </c>
      <c r="E30" s="961"/>
      <c r="F30" s="961"/>
      <c r="G30" s="961"/>
    </row>
    <row r="31" spans="1:7" x14ac:dyDescent="0.4">
      <c r="A31" s="1027">
        <v>38359</v>
      </c>
      <c r="B31" s="1028">
        <v>6.4399999999999999E-2</v>
      </c>
      <c r="C31" s="1028">
        <v>4.1860000000000001E-2</v>
      </c>
      <c r="D31" s="1028">
        <v>6.5000000000000002E-2</v>
      </c>
      <c r="E31" s="961"/>
      <c r="F31" s="961"/>
      <c r="G31" s="961"/>
    </row>
    <row r="32" spans="1:7" x14ac:dyDescent="0.4">
      <c r="A32" s="1027">
        <v>38362</v>
      </c>
      <c r="B32" s="1028">
        <v>6.4549999999999996E-2</v>
      </c>
      <c r="C32" s="1028">
        <v>4.1957500000000002E-2</v>
      </c>
      <c r="D32" s="1028">
        <v>6.5000000000000002E-2</v>
      </c>
      <c r="E32" s="961"/>
      <c r="F32" s="961"/>
      <c r="G32" s="961"/>
    </row>
    <row r="33" spans="1:7" x14ac:dyDescent="0.4">
      <c r="A33" s="1027">
        <v>38363</v>
      </c>
      <c r="B33" s="1028">
        <v>6.4399999999999999E-2</v>
      </c>
      <c r="C33" s="1028">
        <v>4.1860000000000001E-2</v>
      </c>
      <c r="D33" s="1028">
        <v>6.5000000000000002E-2</v>
      </c>
      <c r="E33" s="961"/>
      <c r="F33" s="961"/>
      <c r="G33" s="961"/>
    </row>
    <row r="34" spans="1:7" x14ac:dyDescent="0.4">
      <c r="A34" s="1027">
        <v>38364</v>
      </c>
      <c r="B34" s="1028">
        <v>6.4100000000000004E-2</v>
      </c>
      <c r="C34" s="1028">
        <v>4.1665000000000008E-2</v>
      </c>
      <c r="D34" s="1028">
        <v>6.5000000000000002E-2</v>
      </c>
      <c r="E34" s="961"/>
      <c r="F34" s="961"/>
      <c r="G34" s="961"/>
    </row>
    <row r="35" spans="1:7" x14ac:dyDescent="0.4">
      <c r="A35" s="1027">
        <v>38365</v>
      </c>
      <c r="B35" s="1028">
        <v>6.3449999999999993E-2</v>
      </c>
      <c r="C35" s="1028">
        <v>4.1242499999999994E-2</v>
      </c>
      <c r="D35" s="1028">
        <v>6.5000000000000002E-2</v>
      </c>
      <c r="E35" s="961"/>
      <c r="F35" s="961"/>
      <c r="G35" s="961"/>
    </row>
    <row r="36" spans="1:7" x14ac:dyDescent="0.4">
      <c r="A36" s="1027">
        <v>38366</v>
      </c>
      <c r="B36" s="1028">
        <v>6.3450000000000006E-2</v>
      </c>
      <c r="C36" s="1028">
        <v>4.1242500000000008E-2</v>
      </c>
      <c r="D36" s="1028">
        <v>6.5000000000000002E-2</v>
      </c>
      <c r="E36" s="961"/>
      <c r="F36" s="961"/>
      <c r="G36" s="961"/>
    </row>
    <row r="37" spans="1:7" x14ac:dyDescent="0.4">
      <c r="A37" s="1027">
        <v>38370</v>
      </c>
      <c r="B37" s="1028">
        <v>6.3649999999999998E-2</v>
      </c>
      <c r="C37" s="1028">
        <v>4.13725E-2</v>
      </c>
      <c r="D37" s="1028">
        <v>6.5000000000000002E-2</v>
      </c>
      <c r="E37" s="961"/>
      <c r="F37" s="961"/>
      <c r="G37" s="961"/>
    </row>
    <row r="38" spans="1:7" x14ac:dyDescent="0.4">
      <c r="A38" s="1027">
        <v>38371</v>
      </c>
      <c r="B38" s="1028">
        <v>6.3200000000000006E-2</v>
      </c>
      <c r="C38" s="1028">
        <v>4.1080000000000005E-2</v>
      </c>
      <c r="D38" s="1028">
        <v>6.5000000000000002E-2</v>
      </c>
      <c r="E38" s="961"/>
      <c r="F38" s="961"/>
      <c r="G38" s="961"/>
    </row>
    <row r="39" spans="1:7" x14ac:dyDescent="0.4">
      <c r="A39" s="1027">
        <v>38372</v>
      </c>
      <c r="B39" s="1028">
        <v>6.3200000000000006E-2</v>
      </c>
      <c r="C39" s="1028">
        <v>4.1080000000000005E-2</v>
      </c>
      <c r="D39" s="1028">
        <v>6.5000000000000002E-2</v>
      </c>
      <c r="E39" s="961"/>
      <c r="F39" s="961"/>
      <c r="G39" s="961"/>
    </row>
    <row r="40" spans="1:7" x14ac:dyDescent="0.4">
      <c r="A40" s="1027">
        <v>38373</v>
      </c>
      <c r="B40" s="1028">
        <v>6.2950000000000006E-2</v>
      </c>
      <c r="C40" s="1028">
        <v>4.0917500000000002E-2</v>
      </c>
      <c r="D40" s="1028">
        <v>6.5000000000000002E-2</v>
      </c>
      <c r="E40" s="961"/>
      <c r="F40" s="961"/>
      <c r="G40" s="961"/>
    </row>
    <row r="41" spans="1:7" x14ac:dyDescent="0.4">
      <c r="A41" s="1027">
        <v>38376</v>
      </c>
      <c r="B41" s="1028">
        <v>6.275E-2</v>
      </c>
      <c r="C41" s="1028">
        <v>4.0787500000000004E-2</v>
      </c>
      <c r="D41" s="1028">
        <v>6.5000000000000002E-2</v>
      </c>
      <c r="E41" s="961"/>
      <c r="F41" s="961"/>
      <c r="G41" s="961"/>
    </row>
    <row r="42" spans="1:7" x14ac:dyDescent="0.4">
      <c r="A42" s="1027">
        <v>38377</v>
      </c>
      <c r="B42" s="1028">
        <v>6.2899999999999998E-2</v>
      </c>
      <c r="C42" s="1028">
        <v>4.0884999999999998E-2</v>
      </c>
      <c r="D42" s="1028">
        <v>6.5000000000000002E-2</v>
      </c>
      <c r="E42" s="961"/>
      <c r="F42" s="961"/>
      <c r="G42" s="961"/>
    </row>
    <row r="43" spans="1:7" x14ac:dyDescent="0.4">
      <c r="A43" s="1027">
        <v>38378</v>
      </c>
      <c r="B43" s="1028">
        <v>6.3100000000000003E-2</v>
      </c>
      <c r="C43" s="1028">
        <v>4.1015000000000003E-2</v>
      </c>
      <c r="D43" s="1028">
        <v>6.5000000000000002E-2</v>
      </c>
      <c r="E43" s="961"/>
      <c r="F43" s="961"/>
      <c r="G43" s="961"/>
    </row>
    <row r="44" spans="1:7" x14ac:dyDescent="0.4">
      <c r="A44" s="1027">
        <v>38379</v>
      </c>
      <c r="B44" s="1028">
        <v>6.3199999999999992E-2</v>
      </c>
      <c r="C44" s="1028">
        <v>4.1079999999999998E-2</v>
      </c>
      <c r="D44" s="1028">
        <v>6.5000000000000002E-2</v>
      </c>
      <c r="E44" s="961"/>
      <c r="F44" s="961"/>
      <c r="G44" s="961"/>
    </row>
    <row r="45" spans="1:7" x14ac:dyDescent="0.4">
      <c r="A45" s="1027">
        <v>38380</v>
      </c>
      <c r="B45" s="1028">
        <v>6.2600000000000003E-2</v>
      </c>
      <c r="C45" s="1028">
        <v>4.0690000000000004E-2</v>
      </c>
      <c r="D45" s="1028">
        <v>6.5000000000000002E-2</v>
      </c>
    </row>
    <row r="46" spans="1:7" x14ac:dyDescent="0.4">
      <c r="A46" s="1027">
        <v>38383</v>
      </c>
      <c r="B46" s="1028">
        <v>6.2600000000000003E-2</v>
      </c>
      <c r="C46" s="1028">
        <v>4.0690000000000004E-2</v>
      </c>
      <c r="D46" s="1028">
        <v>6.5000000000000002E-2</v>
      </c>
    </row>
    <row r="47" spans="1:7" x14ac:dyDescent="0.4">
      <c r="A47" s="1027">
        <v>38384</v>
      </c>
      <c r="B47" s="1028">
        <v>6.2600000000000003E-2</v>
      </c>
      <c r="C47" s="1028">
        <v>4.0690000000000004E-2</v>
      </c>
      <c r="D47" s="1028">
        <v>6.5000000000000002E-2</v>
      </c>
    </row>
    <row r="48" spans="1:7" x14ac:dyDescent="0.4">
      <c r="A48" s="1027">
        <v>38385</v>
      </c>
      <c r="B48" s="1028">
        <v>6.2649999999999997E-2</v>
      </c>
      <c r="C48" s="1028">
        <v>4.0722500000000002E-2</v>
      </c>
      <c r="D48" s="1028">
        <v>6.5000000000000002E-2</v>
      </c>
    </row>
    <row r="49" spans="1:4" x14ac:dyDescent="0.4">
      <c r="A49" s="1027">
        <v>38386</v>
      </c>
      <c r="B49" s="1028">
        <v>6.2700000000000006E-2</v>
      </c>
      <c r="C49" s="1028">
        <v>4.0755000000000006E-2</v>
      </c>
      <c r="D49" s="1028">
        <v>6.5000000000000002E-2</v>
      </c>
    </row>
    <row r="50" spans="1:4" x14ac:dyDescent="0.4">
      <c r="A50" s="1027">
        <v>38387</v>
      </c>
      <c r="B50" s="1028">
        <v>6.1649999999999996E-2</v>
      </c>
      <c r="C50" s="1028">
        <v>4.0072499999999997E-2</v>
      </c>
      <c r="D50" s="1028">
        <v>6.5000000000000002E-2</v>
      </c>
    </row>
    <row r="51" spans="1:4" x14ac:dyDescent="0.4">
      <c r="A51" s="1027">
        <v>38390</v>
      </c>
      <c r="B51" s="1028">
        <v>6.1549999999999994E-2</v>
      </c>
      <c r="C51" s="1028">
        <v>4.0007499999999994E-2</v>
      </c>
      <c r="D51" s="1028">
        <v>6.5000000000000002E-2</v>
      </c>
    </row>
    <row r="52" spans="1:4" x14ac:dyDescent="0.4">
      <c r="A52" s="1027">
        <v>38391</v>
      </c>
      <c r="B52" s="1028">
        <v>6.0999999999999999E-2</v>
      </c>
      <c r="C52" s="1028">
        <v>3.9649999999999998E-2</v>
      </c>
      <c r="D52" s="1028">
        <v>6.5000000000000002E-2</v>
      </c>
    </row>
    <row r="53" spans="1:4" x14ac:dyDescent="0.4">
      <c r="A53" s="1027">
        <v>38392</v>
      </c>
      <c r="B53" s="1028">
        <v>6.0799999999999993E-2</v>
      </c>
      <c r="C53" s="1028">
        <v>3.952E-2</v>
      </c>
      <c r="D53" s="1028">
        <v>6.5000000000000002E-2</v>
      </c>
    </row>
    <row r="54" spans="1:4" x14ac:dyDescent="0.4">
      <c r="A54" s="1027">
        <v>38393</v>
      </c>
      <c r="B54" s="1028">
        <v>6.1150000000000003E-2</v>
      </c>
      <c r="C54" s="1028">
        <v>3.9747500000000005E-2</v>
      </c>
      <c r="D54" s="1028">
        <v>6.5000000000000002E-2</v>
      </c>
    </row>
    <row r="55" spans="1:4" x14ac:dyDescent="0.4">
      <c r="A55" s="1027">
        <v>38394</v>
      </c>
      <c r="B55" s="1028">
        <v>6.1699999999999998E-2</v>
      </c>
      <c r="C55" s="1028">
        <v>4.0105000000000002E-2</v>
      </c>
      <c r="D55" s="1028">
        <v>6.5000000000000002E-2</v>
      </c>
    </row>
    <row r="56" spans="1:4" x14ac:dyDescent="0.4">
      <c r="A56" s="1027">
        <v>38397</v>
      </c>
      <c r="B56" s="1028">
        <v>6.1699999999999998E-2</v>
      </c>
      <c r="C56" s="1028">
        <v>4.0105000000000002E-2</v>
      </c>
      <c r="D56" s="1028">
        <v>6.5000000000000002E-2</v>
      </c>
    </row>
    <row r="57" spans="1:4" x14ac:dyDescent="0.4">
      <c r="A57" s="1027">
        <v>38398</v>
      </c>
      <c r="B57" s="1028">
        <v>6.1749999999999999E-2</v>
      </c>
      <c r="C57" s="1028">
        <v>4.01375E-2</v>
      </c>
      <c r="D57" s="1028">
        <v>6.5000000000000002E-2</v>
      </c>
    </row>
    <row r="58" spans="1:4" x14ac:dyDescent="0.4">
      <c r="A58" s="1027">
        <v>38399</v>
      </c>
      <c r="B58" s="1028">
        <v>6.2350000000000003E-2</v>
      </c>
      <c r="C58" s="1028">
        <v>4.0527500000000001E-2</v>
      </c>
      <c r="D58" s="1028">
        <v>6.5000000000000002E-2</v>
      </c>
    </row>
    <row r="59" spans="1:4" x14ac:dyDescent="0.4">
      <c r="A59" s="1027">
        <v>38400</v>
      </c>
      <c r="B59" s="1028">
        <v>6.2549999999999994E-2</v>
      </c>
      <c r="C59" s="1028">
        <v>4.0657499999999999E-2</v>
      </c>
      <c r="D59" s="1028">
        <v>6.5000000000000002E-2</v>
      </c>
    </row>
    <row r="60" spans="1:4" x14ac:dyDescent="0.4">
      <c r="A60" s="1027">
        <v>38401</v>
      </c>
      <c r="B60" s="1028">
        <v>6.3549999999999995E-2</v>
      </c>
      <c r="C60" s="1028">
        <v>4.1307499999999997E-2</v>
      </c>
      <c r="D60" s="1028">
        <v>6.5000000000000002E-2</v>
      </c>
    </row>
    <row r="61" spans="1:4" x14ac:dyDescent="0.4">
      <c r="A61" s="1027">
        <v>38405</v>
      </c>
      <c r="B61" s="1028">
        <v>6.3799999999999996E-2</v>
      </c>
      <c r="C61" s="1028">
        <v>4.147E-2</v>
      </c>
      <c r="D61" s="1028">
        <v>6.5000000000000002E-2</v>
      </c>
    </row>
    <row r="62" spans="1:4" x14ac:dyDescent="0.4">
      <c r="A62" s="1027">
        <v>38406</v>
      </c>
      <c r="B62" s="1028">
        <v>6.334999999999999E-2</v>
      </c>
      <c r="C62" s="1028">
        <v>4.1177499999999992E-2</v>
      </c>
      <c r="D62" s="1028">
        <v>6.5000000000000002E-2</v>
      </c>
    </row>
    <row r="63" spans="1:4" x14ac:dyDescent="0.4">
      <c r="A63" s="1027">
        <v>38407</v>
      </c>
      <c r="B63" s="1028">
        <v>6.3649999999999998E-2</v>
      </c>
      <c r="C63" s="1028">
        <v>4.13725E-2</v>
      </c>
      <c r="D63" s="1028">
        <v>6.5000000000000002E-2</v>
      </c>
    </row>
    <row r="64" spans="1:4" x14ac:dyDescent="0.4">
      <c r="A64" s="1027">
        <v>38408</v>
      </c>
      <c r="B64" s="1028">
        <v>6.3750000000000001E-2</v>
      </c>
      <c r="C64" s="1028">
        <v>4.1437500000000002E-2</v>
      </c>
      <c r="D64" s="1028">
        <v>6.5000000000000002E-2</v>
      </c>
    </row>
    <row r="65" spans="1:4" x14ac:dyDescent="0.4">
      <c r="A65" s="1027">
        <v>38411</v>
      </c>
      <c r="B65" s="1028">
        <v>6.3750000000000001E-2</v>
      </c>
      <c r="C65" s="1028">
        <v>4.1437500000000002E-2</v>
      </c>
      <c r="D65" s="1028">
        <v>6.5000000000000002E-2</v>
      </c>
    </row>
    <row r="66" spans="1:4" x14ac:dyDescent="0.4">
      <c r="A66" s="1027">
        <v>38412</v>
      </c>
      <c r="B66" s="1028">
        <v>6.4849999999999991E-2</v>
      </c>
      <c r="C66" s="1028">
        <v>4.2152499999999996E-2</v>
      </c>
      <c r="D66" s="1028">
        <v>6.5000000000000002E-2</v>
      </c>
    </row>
    <row r="67" spans="1:4" x14ac:dyDescent="0.4">
      <c r="A67" s="1027">
        <v>38413</v>
      </c>
      <c r="B67" s="1028">
        <v>6.4950000000000008E-2</v>
      </c>
      <c r="C67" s="1028">
        <v>4.2217500000000005E-2</v>
      </c>
      <c r="D67" s="1028">
        <v>6.5000000000000002E-2</v>
      </c>
    </row>
    <row r="68" spans="1:4" x14ac:dyDescent="0.4">
      <c r="A68" s="1027">
        <v>38414</v>
      </c>
      <c r="B68" s="1028">
        <v>6.4799999999999996E-2</v>
      </c>
      <c r="C68" s="1028">
        <v>4.2119999999999998E-2</v>
      </c>
      <c r="D68" s="1028">
        <v>6.5000000000000002E-2</v>
      </c>
    </row>
    <row r="69" spans="1:4" x14ac:dyDescent="0.4">
      <c r="A69" s="1027">
        <v>38415</v>
      </c>
      <c r="B69" s="1028">
        <v>6.4350000000000004E-2</v>
      </c>
      <c r="C69" s="1028">
        <v>4.1827500000000004E-2</v>
      </c>
      <c r="D69" s="1028">
        <v>6.5000000000000002E-2</v>
      </c>
    </row>
    <row r="70" spans="1:4" x14ac:dyDescent="0.4">
      <c r="A70" s="1027">
        <v>38418</v>
      </c>
      <c r="B70" s="1028">
        <v>6.3799999999999996E-2</v>
      </c>
      <c r="C70" s="1028">
        <v>4.147E-2</v>
      </c>
      <c r="D70" s="1028">
        <v>6.5000000000000002E-2</v>
      </c>
    </row>
    <row r="71" spans="1:4" x14ac:dyDescent="0.4">
      <c r="A71" s="1027">
        <v>38419</v>
      </c>
      <c r="B71" s="1028">
        <v>6.4599999999999991E-2</v>
      </c>
      <c r="C71" s="1028">
        <v>4.1989999999999993E-2</v>
      </c>
      <c r="D71" s="1028">
        <v>6.5000000000000002E-2</v>
      </c>
    </row>
    <row r="72" spans="1:4" x14ac:dyDescent="0.4">
      <c r="A72" s="1027">
        <v>38420</v>
      </c>
      <c r="B72" s="1028">
        <v>6.565E-2</v>
      </c>
      <c r="C72" s="1028">
        <v>4.2672500000000002E-2</v>
      </c>
      <c r="D72" s="1028">
        <v>6.5000000000000002E-2</v>
      </c>
    </row>
    <row r="73" spans="1:4" x14ac:dyDescent="0.4">
      <c r="A73" s="1027">
        <v>38421</v>
      </c>
      <c r="B73" s="1028">
        <v>6.6000000000000003E-2</v>
      </c>
      <c r="C73" s="1028">
        <v>4.2900000000000001E-2</v>
      </c>
      <c r="D73" s="1028">
        <v>6.5000000000000002E-2</v>
      </c>
    </row>
    <row r="74" spans="1:4" x14ac:dyDescent="0.4">
      <c r="A74" s="1027">
        <v>38422</v>
      </c>
      <c r="B74" s="1028">
        <v>6.6200000000000009E-2</v>
      </c>
      <c r="C74" s="1028">
        <v>4.3030000000000006E-2</v>
      </c>
      <c r="D74" s="1028">
        <v>6.5000000000000002E-2</v>
      </c>
    </row>
    <row r="75" spans="1:4" x14ac:dyDescent="0.4">
      <c r="A75" s="1027">
        <v>38425</v>
      </c>
      <c r="B75" s="1028">
        <v>6.6299999999999998E-2</v>
      </c>
      <c r="C75" s="1028">
        <v>4.3095000000000001E-2</v>
      </c>
      <c r="D75" s="1028">
        <v>6.5000000000000002E-2</v>
      </c>
    </row>
    <row r="76" spans="1:4" x14ac:dyDescent="0.4">
      <c r="A76" s="1027">
        <v>38426</v>
      </c>
      <c r="B76" s="1028">
        <v>6.5750000000000003E-2</v>
      </c>
      <c r="C76" s="1028">
        <v>4.2737500000000005E-2</v>
      </c>
      <c r="D76" s="1028">
        <v>6.5000000000000002E-2</v>
      </c>
    </row>
    <row r="77" spans="1:4" x14ac:dyDescent="0.4">
      <c r="A77" s="1027">
        <v>38427</v>
      </c>
      <c r="B77" s="1028">
        <v>6.6000000000000003E-2</v>
      </c>
      <c r="C77" s="1028">
        <v>4.2900000000000001E-2</v>
      </c>
      <c r="D77" s="1028">
        <v>6.5000000000000002E-2</v>
      </c>
    </row>
    <row r="78" spans="1:4" x14ac:dyDescent="0.4">
      <c r="A78" s="1027">
        <v>38428</v>
      </c>
      <c r="B78" s="1028">
        <v>6.5850000000000006E-2</v>
      </c>
      <c r="C78" s="1028">
        <v>4.2802500000000007E-2</v>
      </c>
      <c r="D78" s="1028">
        <v>6.5000000000000002E-2</v>
      </c>
    </row>
    <row r="79" spans="1:4" x14ac:dyDescent="0.4">
      <c r="A79" s="1027">
        <v>38429</v>
      </c>
      <c r="B79" s="1028">
        <v>6.5949999999999995E-2</v>
      </c>
      <c r="C79" s="1028">
        <v>4.2867499999999996E-2</v>
      </c>
      <c r="D79" s="1028">
        <v>6.5000000000000002E-2</v>
      </c>
    </row>
    <row r="80" spans="1:4" x14ac:dyDescent="0.4">
      <c r="A80" s="1027">
        <v>38432</v>
      </c>
      <c r="B80" s="1028">
        <v>6.6299999999999998E-2</v>
      </c>
      <c r="C80" s="1028">
        <v>4.3095000000000001E-2</v>
      </c>
      <c r="D80" s="1028">
        <v>6.5000000000000002E-2</v>
      </c>
    </row>
    <row r="81" spans="1:4" x14ac:dyDescent="0.4">
      <c r="A81" s="1027">
        <v>38433</v>
      </c>
      <c r="B81" s="1028">
        <v>6.6049999999999998E-2</v>
      </c>
      <c r="C81" s="1028">
        <v>4.2932499999999998E-2</v>
      </c>
      <c r="D81" s="1028">
        <v>6.5000000000000002E-2</v>
      </c>
    </row>
    <row r="82" spans="1:4" x14ac:dyDescent="0.4">
      <c r="A82" s="1027">
        <v>38434</v>
      </c>
      <c r="B82" s="1028">
        <v>6.745000000000001E-2</v>
      </c>
      <c r="C82" s="1028">
        <v>4.3842500000000006E-2</v>
      </c>
      <c r="D82" s="1028">
        <v>6.5000000000000002E-2</v>
      </c>
    </row>
    <row r="83" spans="1:4" x14ac:dyDescent="0.4">
      <c r="A83" s="1027">
        <v>38435</v>
      </c>
      <c r="B83" s="1028">
        <v>6.6849999999999993E-2</v>
      </c>
      <c r="C83" s="1028">
        <v>4.3452499999999998E-2</v>
      </c>
      <c r="D83" s="1028">
        <v>6.5000000000000002E-2</v>
      </c>
    </row>
    <row r="84" spans="1:4" x14ac:dyDescent="0.4">
      <c r="A84" s="1027">
        <v>38439</v>
      </c>
      <c r="B84" s="1028">
        <v>6.7299999999999999E-2</v>
      </c>
      <c r="C84" s="1028">
        <v>4.3744999999999999E-2</v>
      </c>
      <c r="D84" s="1028">
        <v>6.5000000000000002E-2</v>
      </c>
    </row>
    <row r="85" spans="1:4" x14ac:dyDescent="0.4">
      <c r="A85" s="1027">
        <v>38440</v>
      </c>
      <c r="B85" s="1028">
        <v>6.7099999999999993E-2</v>
      </c>
      <c r="C85" s="1028">
        <v>4.3614999999999994E-2</v>
      </c>
      <c r="D85" s="1028">
        <v>6.5000000000000002E-2</v>
      </c>
    </row>
    <row r="86" spans="1:4" x14ac:dyDescent="0.4">
      <c r="A86" s="1027">
        <v>38441</v>
      </c>
      <c r="B86" s="1028">
        <v>6.6849999999999993E-2</v>
      </c>
      <c r="C86" s="1028">
        <v>4.3452499999999998E-2</v>
      </c>
      <c r="D86" s="1028">
        <v>6.5000000000000002E-2</v>
      </c>
    </row>
    <row r="87" spans="1:4" x14ac:dyDescent="0.4">
      <c r="A87" s="1027">
        <v>38442</v>
      </c>
      <c r="B87" s="1028">
        <v>6.6199999999999995E-2</v>
      </c>
      <c r="C87" s="1028">
        <v>4.3029999999999999E-2</v>
      </c>
      <c r="D87" s="1028">
        <v>6.5000000000000002E-2</v>
      </c>
    </row>
    <row r="88" spans="1:4" x14ac:dyDescent="0.4">
      <c r="A88" s="1027">
        <v>38443</v>
      </c>
      <c r="B88" s="1028">
        <v>6.6350000000000006E-2</v>
      </c>
      <c r="C88" s="1028">
        <v>4.3127500000000006E-2</v>
      </c>
      <c r="D88" s="1028">
        <v>6.5000000000000002E-2</v>
      </c>
    </row>
    <row r="89" spans="1:4" x14ac:dyDescent="0.4">
      <c r="A89" s="1027">
        <v>38446</v>
      </c>
      <c r="B89" s="1028">
        <v>6.5799999999999997E-2</v>
      </c>
      <c r="C89" s="1028">
        <v>4.2770000000000002E-2</v>
      </c>
      <c r="D89" s="1028">
        <v>6.5000000000000002E-2</v>
      </c>
    </row>
    <row r="90" spans="1:4" x14ac:dyDescent="0.4">
      <c r="A90" s="1027">
        <v>38447</v>
      </c>
      <c r="B90" s="1028">
        <v>6.6000000000000003E-2</v>
      </c>
      <c r="C90" s="1028">
        <v>4.2900000000000001E-2</v>
      </c>
      <c r="D90" s="1028">
        <v>6.5000000000000002E-2</v>
      </c>
    </row>
    <row r="91" spans="1:4" x14ac:dyDescent="0.4">
      <c r="A91" s="1027">
        <v>38448</v>
      </c>
      <c r="B91" s="1028">
        <v>6.5750000000000003E-2</v>
      </c>
      <c r="C91" s="1028">
        <v>4.2737500000000005E-2</v>
      </c>
      <c r="D91" s="1028">
        <v>6.5000000000000002E-2</v>
      </c>
    </row>
    <row r="92" spans="1:4" x14ac:dyDescent="0.4">
      <c r="A92" s="1027">
        <v>38449</v>
      </c>
      <c r="B92" s="1028">
        <v>6.5599999999999992E-2</v>
      </c>
      <c r="C92" s="1028">
        <v>4.2639999999999997E-2</v>
      </c>
      <c r="D92" s="1028">
        <v>6.5000000000000002E-2</v>
      </c>
    </row>
    <row r="93" spans="1:4" x14ac:dyDescent="0.4">
      <c r="A93" s="1027">
        <v>38450</v>
      </c>
      <c r="B93" s="1028">
        <v>6.6650000000000001E-2</v>
      </c>
      <c r="C93" s="1028">
        <v>4.33225E-2</v>
      </c>
      <c r="D93" s="1028">
        <v>6.5000000000000002E-2</v>
      </c>
    </row>
    <row r="94" spans="1:4" x14ac:dyDescent="0.4">
      <c r="A94" s="1027">
        <v>38453</v>
      </c>
      <c r="B94" s="1028">
        <v>6.6049999999999998E-2</v>
      </c>
      <c r="C94" s="1028">
        <v>4.2932499999999998E-2</v>
      </c>
      <c r="D94" s="1028">
        <v>6.5000000000000002E-2</v>
      </c>
    </row>
    <row r="95" spans="1:4" x14ac:dyDescent="0.4">
      <c r="A95" s="1027">
        <v>38454</v>
      </c>
      <c r="B95" s="1028">
        <v>6.5849999999999992E-2</v>
      </c>
      <c r="C95" s="1028">
        <v>4.2802499999999993E-2</v>
      </c>
      <c r="D95" s="1028">
        <v>6.5000000000000002E-2</v>
      </c>
    </row>
    <row r="96" spans="1:4" x14ac:dyDescent="0.4">
      <c r="A96" s="1027">
        <v>38455</v>
      </c>
      <c r="B96" s="1028">
        <v>6.4949999999999994E-2</v>
      </c>
      <c r="C96" s="1028">
        <v>4.2217499999999998E-2</v>
      </c>
      <c r="D96" s="1028">
        <v>6.5000000000000002E-2</v>
      </c>
    </row>
    <row r="97" spans="1:4" x14ac:dyDescent="0.4">
      <c r="A97" s="1027">
        <v>38456</v>
      </c>
      <c r="B97" s="1028">
        <v>6.4899999999999999E-2</v>
      </c>
      <c r="C97" s="1028">
        <v>4.2185E-2</v>
      </c>
      <c r="D97" s="1028">
        <v>6.5000000000000002E-2</v>
      </c>
    </row>
    <row r="98" spans="1:4" x14ac:dyDescent="0.4">
      <c r="A98" s="1027">
        <v>38457</v>
      </c>
      <c r="B98" s="1028">
        <v>6.4700000000000008E-2</v>
      </c>
      <c r="C98" s="1028">
        <v>4.2055000000000009E-2</v>
      </c>
      <c r="D98" s="1028">
        <v>6.5000000000000002E-2</v>
      </c>
    </row>
    <row r="99" spans="1:4" x14ac:dyDescent="0.4">
      <c r="A99" s="1027">
        <v>38460</v>
      </c>
      <c r="B99" s="1028">
        <v>6.3899999999999998E-2</v>
      </c>
      <c r="C99" s="1028">
        <v>4.1535000000000002E-2</v>
      </c>
      <c r="D99" s="1028">
        <v>6.5000000000000002E-2</v>
      </c>
    </row>
    <row r="100" spans="1:4" x14ac:dyDescent="0.4">
      <c r="A100" s="1027">
        <v>38461</v>
      </c>
      <c r="B100" s="1028">
        <v>6.3299999999999995E-2</v>
      </c>
      <c r="C100" s="1028">
        <v>4.1145000000000001E-2</v>
      </c>
      <c r="D100" s="1028">
        <v>6.5000000000000002E-2</v>
      </c>
    </row>
    <row r="101" spans="1:4" x14ac:dyDescent="0.4">
      <c r="A101" s="1027">
        <v>38462</v>
      </c>
      <c r="B101" s="1028">
        <v>6.3799999999999996E-2</v>
      </c>
      <c r="C101" s="1028">
        <v>4.147E-2</v>
      </c>
      <c r="D101" s="1028">
        <v>6.5000000000000002E-2</v>
      </c>
    </row>
    <row r="102" spans="1:4" x14ac:dyDescent="0.4">
      <c r="A102" s="1027">
        <v>38463</v>
      </c>
      <c r="B102" s="1028">
        <v>6.3799999999999996E-2</v>
      </c>
      <c r="C102" s="1028">
        <v>4.147E-2</v>
      </c>
      <c r="D102" s="1028">
        <v>6.5000000000000002E-2</v>
      </c>
    </row>
    <row r="103" spans="1:4" x14ac:dyDescent="0.4">
      <c r="A103" s="1027">
        <v>38464</v>
      </c>
      <c r="B103" s="1028">
        <v>6.3899999999999998E-2</v>
      </c>
      <c r="C103" s="1028">
        <v>4.1535000000000002E-2</v>
      </c>
      <c r="D103" s="1028">
        <v>6.5000000000000002E-2</v>
      </c>
    </row>
    <row r="104" spans="1:4" x14ac:dyDescent="0.4">
      <c r="A104" s="1027">
        <v>38467</v>
      </c>
      <c r="B104" s="1028">
        <v>6.3700000000000007E-2</v>
      </c>
      <c r="C104" s="1028">
        <v>4.1405000000000004E-2</v>
      </c>
      <c r="D104" s="1028">
        <v>6.5000000000000002E-2</v>
      </c>
    </row>
    <row r="105" spans="1:4" x14ac:dyDescent="0.4">
      <c r="A105" s="1027">
        <v>38468</v>
      </c>
      <c r="B105" s="1028">
        <v>6.4049999999999996E-2</v>
      </c>
      <c r="C105" s="1028">
        <v>4.1632499999999996E-2</v>
      </c>
      <c r="D105" s="1028">
        <v>6.5000000000000002E-2</v>
      </c>
    </row>
    <row r="106" spans="1:4" x14ac:dyDescent="0.4">
      <c r="A106" s="1027">
        <v>38469</v>
      </c>
      <c r="B106" s="1028">
        <v>6.3399999999999998E-2</v>
      </c>
      <c r="C106" s="1028">
        <v>4.1210000000000004E-2</v>
      </c>
      <c r="D106" s="1028">
        <v>6.5000000000000002E-2</v>
      </c>
    </row>
    <row r="107" spans="1:4" x14ac:dyDescent="0.4">
      <c r="A107" s="1027">
        <v>38470</v>
      </c>
      <c r="B107" s="1028">
        <v>6.3450000000000006E-2</v>
      </c>
      <c r="C107" s="1028">
        <v>4.1242500000000008E-2</v>
      </c>
      <c r="D107" s="1028">
        <v>6.5000000000000002E-2</v>
      </c>
    </row>
    <row r="108" spans="1:4" x14ac:dyDescent="0.4">
      <c r="A108" s="1027">
        <v>38471</v>
      </c>
      <c r="B108" s="1028">
        <v>6.275E-2</v>
      </c>
      <c r="C108" s="1028">
        <v>4.0787500000000004E-2</v>
      </c>
      <c r="D108" s="1028">
        <v>6.5000000000000002E-2</v>
      </c>
    </row>
    <row r="109" spans="1:4" x14ac:dyDescent="0.4">
      <c r="A109" s="1027">
        <v>38474</v>
      </c>
      <c r="B109" s="1028">
        <v>6.3449999999999993E-2</v>
      </c>
      <c r="C109" s="1028">
        <v>4.1242499999999994E-2</v>
      </c>
      <c r="D109" s="1028">
        <v>6.5000000000000002E-2</v>
      </c>
    </row>
    <row r="110" spans="1:4" x14ac:dyDescent="0.4">
      <c r="A110" s="1027">
        <v>38475</v>
      </c>
      <c r="B110" s="1028">
        <v>6.3149999999999998E-2</v>
      </c>
      <c r="C110" s="1028">
        <v>4.1047500000000001E-2</v>
      </c>
      <c r="D110" s="1028">
        <v>6.5000000000000002E-2</v>
      </c>
    </row>
    <row r="111" spans="1:4" x14ac:dyDescent="0.4">
      <c r="A111" s="1027">
        <v>38476</v>
      </c>
      <c r="B111" s="1028">
        <v>6.3649999999999998E-2</v>
      </c>
      <c r="C111" s="1028">
        <v>4.13725E-2</v>
      </c>
      <c r="D111" s="1028">
        <v>6.5000000000000002E-2</v>
      </c>
    </row>
    <row r="112" spans="1:4" x14ac:dyDescent="0.4">
      <c r="A112" s="1027">
        <v>38477</v>
      </c>
      <c r="B112" s="1028">
        <v>6.3250000000000001E-2</v>
      </c>
      <c r="C112" s="1028">
        <v>4.1112500000000003E-2</v>
      </c>
      <c r="D112" s="1028">
        <v>6.5000000000000002E-2</v>
      </c>
    </row>
    <row r="113" spans="1:4" x14ac:dyDescent="0.4">
      <c r="A113" s="1027">
        <v>38478</v>
      </c>
      <c r="B113" s="1028">
        <v>6.3799999999999996E-2</v>
      </c>
      <c r="C113" s="1028">
        <v>4.147E-2</v>
      </c>
      <c r="D113" s="1028">
        <v>6.5000000000000002E-2</v>
      </c>
    </row>
    <row r="114" spans="1:4" x14ac:dyDescent="0.4">
      <c r="A114" s="1027">
        <v>38481</v>
      </c>
      <c r="B114" s="1028">
        <v>6.3799999999999996E-2</v>
      </c>
      <c r="C114" s="1028">
        <v>4.147E-2</v>
      </c>
      <c r="D114" s="1028">
        <v>6.5000000000000002E-2</v>
      </c>
    </row>
    <row r="115" spans="1:4" x14ac:dyDescent="0.4">
      <c r="A115" s="1027">
        <v>38482</v>
      </c>
      <c r="B115" s="1028">
        <v>6.3549999999999995E-2</v>
      </c>
      <c r="C115" s="1028">
        <v>4.1307499999999997E-2</v>
      </c>
      <c r="D115" s="1028">
        <v>6.5000000000000002E-2</v>
      </c>
    </row>
    <row r="116" spans="1:4" x14ac:dyDescent="0.4">
      <c r="A116" s="1027">
        <v>38483</v>
      </c>
      <c r="B116" s="1028">
        <v>6.2949999999999992E-2</v>
      </c>
      <c r="C116" s="1028">
        <v>4.0917499999999996E-2</v>
      </c>
      <c r="D116" s="1028">
        <v>6.5000000000000002E-2</v>
      </c>
    </row>
    <row r="117" spans="1:4" x14ac:dyDescent="0.4">
      <c r="A117" s="1027">
        <v>38484</v>
      </c>
      <c r="B117" s="1028">
        <v>6.3399999999999998E-2</v>
      </c>
      <c r="C117" s="1028">
        <v>4.1210000000000004E-2</v>
      </c>
      <c r="D117" s="1028">
        <v>6.5000000000000002E-2</v>
      </c>
    </row>
    <row r="118" spans="1:4" x14ac:dyDescent="0.4">
      <c r="A118" s="1027">
        <v>38485</v>
      </c>
      <c r="B118" s="1028">
        <v>6.2700000000000006E-2</v>
      </c>
      <c r="C118" s="1028">
        <v>4.0755000000000006E-2</v>
      </c>
      <c r="D118" s="1028">
        <v>6.5000000000000002E-2</v>
      </c>
    </row>
    <row r="119" spans="1:4" x14ac:dyDescent="0.4">
      <c r="A119" s="1027">
        <v>38488</v>
      </c>
      <c r="B119" s="1028">
        <v>6.2700000000000006E-2</v>
      </c>
      <c r="C119" s="1028">
        <v>4.0755000000000006E-2</v>
      </c>
      <c r="D119" s="1028">
        <v>6.5000000000000002E-2</v>
      </c>
    </row>
    <row r="120" spans="1:4" x14ac:dyDescent="0.4">
      <c r="A120" s="1027">
        <v>38489</v>
      </c>
      <c r="B120" s="1028">
        <v>6.25E-2</v>
      </c>
      <c r="C120" s="1028">
        <v>4.0625000000000001E-2</v>
      </c>
      <c r="D120" s="1028">
        <v>6.5000000000000002E-2</v>
      </c>
    </row>
    <row r="121" spans="1:4" x14ac:dyDescent="0.4">
      <c r="A121" s="1027">
        <v>38490</v>
      </c>
      <c r="B121" s="1028">
        <v>6.1899999999999997E-2</v>
      </c>
      <c r="C121" s="1028">
        <v>4.0235E-2</v>
      </c>
      <c r="D121" s="1028">
        <v>6.5000000000000002E-2</v>
      </c>
    </row>
    <row r="122" spans="1:4" x14ac:dyDescent="0.4">
      <c r="A122" s="1027">
        <v>38491</v>
      </c>
      <c r="B122" s="1028">
        <v>6.2049999999999994E-2</v>
      </c>
      <c r="C122" s="1028">
        <v>4.03325E-2</v>
      </c>
      <c r="D122" s="1028">
        <v>6.5000000000000002E-2</v>
      </c>
    </row>
    <row r="123" spans="1:4" x14ac:dyDescent="0.4">
      <c r="A123" s="1027">
        <v>38492</v>
      </c>
      <c r="B123" s="1028">
        <v>6.2350000000000003E-2</v>
      </c>
      <c r="C123" s="1028">
        <v>4.0527500000000001E-2</v>
      </c>
      <c r="D123" s="1028">
        <v>6.5000000000000002E-2</v>
      </c>
    </row>
    <row r="124" spans="1:4" x14ac:dyDescent="0.4">
      <c r="A124" s="1027">
        <v>38495</v>
      </c>
      <c r="B124" s="1028">
        <v>6.1950000000000005E-2</v>
      </c>
      <c r="C124" s="1028">
        <v>4.0267500000000005E-2</v>
      </c>
      <c r="D124" s="1028">
        <v>6.5000000000000002E-2</v>
      </c>
    </row>
    <row r="125" spans="1:4" x14ac:dyDescent="0.4">
      <c r="A125" s="1027">
        <v>38496</v>
      </c>
      <c r="B125" s="1028">
        <v>6.1450000000000005E-2</v>
      </c>
      <c r="C125" s="1028">
        <v>3.9942500000000006E-2</v>
      </c>
      <c r="D125" s="1028">
        <v>6.5000000000000002E-2</v>
      </c>
    </row>
    <row r="126" spans="1:4" x14ac:dyDescent="0.4">
      <c r="A126" s="1027">
        <v>38497</v>
      </c>
      <c r="B126" s="1028">
        <v>6.1149999999999996E-2</v>
      </c>
      <c r="C126" s="1028">
        <v>3.9747499999999998E-2</v>
      </c>
      <c r="D126" s="1028">
        <v>6.5000000000000002E-2</v>
      </c>
    </row>
    <row r="127" spans="1:4" x14ac:dyDescent="0.4">
      <c r="A127" s="1027">
        <v>38498</v>
      </c>
      <c r="B127" s="1028">
        <v>6.1749999999999999E-2</v>
      </c>
      <c r="C127" s="1028">
        <v>4.01375E-2</v>
      </c>
      <c r="D127" s="1028">
        <v>6.5000000000000002E-2</v>
      </c>
    </row>
    <row r="128" spans="1:4" x14ac:dyDescent="0.4">
      <c r="A128" s="1027">
        <v>38499</v>
      </c>
      <c r="B128" s="1028">
        <v>6.1850000000000002E-2</v>
      </c>
      <c r="C128" s="1028">
        <v>4.0202500000000002E-2</v>
      </c>
      <c r="D128" s="1028">
        <v>6.5000000000000002E-2</v>
      </c>
    </row>
    <row r="129" spans="1:4" x14ac:dyDescent="0.4">
      <c r="A129" s="1027">
        <v>38503</v>
      </c>
      <c r="B129" s="1028">
        <v>6.094999999999999E-2</v>
      </c>
      <c r="C129" s="1028">
        <v>3.9617499999999993E-2</v>
      </c>
      <c r="D129" s="1028">
        <v>6.5000000000000002E-2</v>
      </c>
    </row>
    <row r="130" spans="1:4" x14ac:dyDescent="0.4">
      <c r="A130" s="1027">
        <v>38504</v>
      </c>
      <c r="B130" s="1028">
        <v>5.985E-2</v>
      </c>
      <c r="C130" s="1028">
        <v>3.89025E-2</v>
      </c>
      <c r="D130" s="1028">
        <v>6.5000000000000002E-2</v>
      </c>
    </row>
    <row r="131" spans="1:4" x14ac:dyDescent="0.4">
      <c r="A131" s="1027">
        <v>38505</v>
      </c>
      <c r="B131" s="1028">
        <v>5.9800000000000006E-2</v>
      </c>
      <c r="C131" s="1028">
        <v>3.8870000000000002E-2</v>
      </c>
      <c r="D131" s="1028">
        <v>6.5000000000000002E-2</v>
      </c>
    </row>
    <row r="132" spans="1:4" x14ac:dyDescent="0.4">
      <c r="A132" s="1027">
        <v>38506</v>
      </c>
      <c r="B132" s="1028">
        <v>5.9649999999999995E-2</v>
      </c>
      <c r="C132" s="1028">
        <v>3.8772499999999994E-2</v>
      </c>
      <c r="D132" s="1028">
        <v>6.5000000000000002E-2</v>
      </c>
    </row>
    <row r="133" spans="1:4" x14ac:dyDescent="0.4">
      <c r="A133" s="1027">
        <v>38509</v>
      </c>
      <c r="B133" s="1028">
        <v>6.0449999999999997E-2</v>
      </c>
      <c r="C133" s="1028">
        <v>3.9292500000000001E-2</v>
      </c>
      <c r="D133" s="1028">
        <v>6.5000000000000002E-2</v>
      </c>
    </row>
    <row r="134" spans="1:4" x14ac:dyDescent="0.4">
      <c r="A134" s="1027">
        <v>38510</v>
      </c>
      <c r="B134" s="1028">
        <v>5.8750000000000004E-2</v>
      </c>
      <c r="C134" s="1028">
        <v>3.8187500000000006E-2</v>
      </c>
      <c r="D134" s="1028">
        <v>6.5000000000000002E-2</v>
      </c>
    </row>
    <row r="135" spans="1:4" x14ac:dyDescent="0.4">
      <c r="A135" s="1027">
        <v>38511</v>
      </c>
      <c r="B135" s="1028">
        <v>5.8549999999999998E-2</v>
      </c>
      <c r="C135" s="1028">
        <v>3.8057500000000001E-2</v>
      </c>
      <c r="D135" s="1028">
        <v>6.5000000000000002E-2</v>
      </c>
    </row>
    <row r="136" spans="1:4" x14ac:dyDescent="0.4">
      <c r="A136" s="1027">
        <v>38512</v>
      </c>
      <c r="B136" s="1028">
        <v>5.9150000000000001E-2</v>
      </c>
      <c r="C136" s="1028">
        <v>3.8447500000000003E-2</v>
      </c>
      <c r="D136" s="1028">
        <v>6.5000000000000002E-2</v>
      </c>
    </row>
    <row r="137" spans="1:4" x14ac:dyDescent="0.4">
      <c r="A137" s="1027">
        <v>38513</v>
      </c>
      <c r="B137" s="1028">
        <v>5.9549999999999999E-2</v>
      </c>
      <c r="C137" s="1028">
        <v>3.8707499999999999E-2</v>
      </c>
      <c r="D137" s="1028">
        <v>6.5000000000000002E-2</v>
      </c>
    </row>
    <row r="138" spans="1:4" x14ac:dyDescent="0.4">
      <c r="A138" s="1027">
        <v>38516</v>
      </c>
      <c r="B138" s="1028">
        <v>6.0250000000000005E-2</v>
      </c>
      <c r="C138" s="1028">
        <v>3.9162500000000003E-2</v>
      </c>
      <c r="D138" s="1028">
        <v>6.5000000000000002E-2</v>
      </c>
    </row>
    <row r="139" spans="1:4" x14ac:dyDescent="0.4">
      <c r="A139" s="1027">
        <v>38517</v>
      </c>
      <c r="B139" s="1028">
        <v>6.0599999999999994E-2</v>
      </c>
      <c r="C139" s="1028">
        <v>3.9389999999999994E-2</v>
      </c>
      <c r="D139" s="1028">
        <v>6.5000000000000002E-2</v>
      </c>
    </row>
    <row r="140" spans="1:4" x14ac:dyDescent="0.4">
      <c r="A140" s="1027">
        <v>38518</v>
      </c>
      <c r="B140" s="1028">
        <v>6.0949999999999997E-2</v>
      </c>
      <c r="C140" s="1028">
        <v>3.96175E-2</v>
      </c>
      <c r="D140" s="1028">
        <v>6.5000000000000002E-2</v>
      </c>
    </row>
    <row r="141" spans="1:4" x14ac:dyDescent="0.4">
      <c r="A141" s="1027">
        <v>38519</v>
      </c>
      <c r="B141" s="1028">
        <v>6.08E-2</v>
      </c>
      <c r="C141" s="1028">
        <v>3.952E-2</v>
      </c>
      <c r="D141" s="1028">
        <v>6.5000000000000002E-2</v>
      </c>
    </row>
    <row r="142" spans="1:4" x14ac:dyDescent="0.4">
      <c r="A142" s="1027">
        <v>38520</v>
      </c>
      <c r="B142" s="1028">
        <v>6.0250000000000005E-2</v>
      </c>
      <c r="C142" s="1028">
        <v>3.9162500000000003E-2</v>
      </c>
      <c r="D142" s="1028">
        <v>6.5000000000000002E-2</v>
      </c>
    </row>
    <row r="143" spans="1:4" x14ac:dyDescent="0.4">
      <c r="A143" s="1027">
        <v>38523</v>
      </c>
      <c r="B143" s="1028">
        <v>6.0650000000000003E-2</v>
      </c>
      <c r="C143" s="1028">
        <v>3.9422500000000006E-2</v>
      </c>
      <c r="D143" s="1028">
        <v>6.5000000000000002E-2</v>
      </c>
    </row>
    <row r="144" spans="1:4" x14ac:dyDescent="0.4">
      <c r="A144" s="1027">
        <v>38524</v>
      </c>
      <c r="B144" s="1028">
        <v>5.9900000000000002E-2</v>
      </c>
      <c r="C144" s="1028">
        <v>3.8935000000000004E-2</v>
      </c>
      <c r="D144" s="1028">
        <v>6.5000000000000002E-2</v>
      </c>
    </row>
    <row r="145" spans="1:4" x14ac:dyDescent="0.4">
      <c r="A145" s="1027">
        <v>38525</v>
      </c>
      <c r="B145" s="1028">
        <v>5.9249999999999997E-2</v>
      </c>
      <c r="C145" s="1028">
        <v>3.8512499999999998E-2</v>
      </c>
      <c r="D145" s="1028">
        <v>6.5000000000000002E-2</v>
      </c>
    </row>
    <row r="146" spans="1:4" x14ac:dyDescent="0.4">
      <c r="A146" s="1027">
        <v>38526</v>
      </c>
      <c r="B146" s="1028">
        <v>5.9049999999999998E-2</v>
      </c>
      <c r="C146" s="1028">
        <v>3.83825E-2</v>
      </c>
      <c r="D146" s="1028">
        <v>6.5000000000000002E-2</v>
      </c>
    </row>
    <row r="147" spans="1:4" x14ac:dyDescent="0.4">
      <c r="A147" s="1027">
        <v>38527</v>
      </c>
      <c r="B147" s="1028">
        <v>5.8700000000000002E-2</v>
      </c>
      <c r="C147" s="1028">
        <v>3.8155000000000001E-2</v>
      </c>
      <c r="D147" s="1028">
        <v>6.5000000000000002E-2</v>
      </c>
    </row>
    <row r="148" spans="1:4" x14ac:dyDescent="0.4">
      <c r="A148" s="1027">
        <v>38530</v>
      </c>
      <c r="B148" s="1028">
        <v>5.8400000000000001E-2</v>
      </c>
      <c r="C148" s="1028">
        <v>3.7960000000000001E-2</v>
      </c>
      <c r="D148" s="1028">
        <v>6.5000000000000002E-2</v>
      </c>
    </row>
    <row r="149" spans="1:4" x14ac:dyDescent="0.4">
      <c r="A149" s="1027">
        <v>38531</v>
      </c>
      <c r="B149" s="1028">
        <v>5.8900000000000001E-2</v>
      </c>
      <c r="C149" s="1028">
        <v>3.8285E-2</v>
      </c>
      <c r="D149" s="1028">
        <v>6.5000000000000002E-2</v>
      </c>
    </row>
    <row r="150" spans="1:4" x14ac:dyDescent="0.4">
      <c r="A150" s="1027">
        <v>38532</v>
      </c>
      <c r="B150" s="1028">
        <v>5.8799999999999998E-2</v>
      </c>
      <c r="C150" s="1028">
        <v>3.8219999999999997E-2</v>
      </c>
      <c r="D150" s="1028">
        <v>6.5000000000000002E-2</v>
      </c>
    </row>
    <row r="151" spans="1:4" x14ac:dyDescent="0.4">
      <c r="A151" s="1027">
        <v>38533</v>
      </c>
      <c r="B151" s="1028">
        <v>5.9150000000000001E-2</v>
      </c>
      <c r="C151" s="1028">
        <v>3.8447500000000003E-2</v>
      </c>
      <c r="D151" s="1028">
        <v>6.5000000000000002E-2</v>
      </c>
    </row>
    <row r="152" spans="1:4" x14ac:dyDescent="0.4">
      <c r="A152" s="1027">
        <v>38534</v>
      </c>
      <c r="B152" s="1028">
        <v>5.9700000000000003E-2</v>
      </c>
      <c r="C152" s="1028">
        <v>3.8805000000000006E-2</v>
      </c>
      <c r="D152" s="1028">
        <v>6.5000000000000002E-2</v>
      </c>
    </row>
    <row r="153" spans="1:4" x14ac:dyDescent="0.4">
      <c r="A153" s="1027">
        <v>38538</v>
      </c>
      <c r="B153" s="1028">
        <v>6.0449999999999997E-2</v>
      </c>
      <c r="C153" s="1028">
        <v>3.9292500000000001E-2</v>
      </c>
      <c r="D153" s="1028">
        <v>6.5000000000000002E-2</v>
      </c>
    </row>
    <row r="154" spans="1:4" x14ac:dyDescent="0.4">
      <c r="A154" s="1027">
        <v>38539</v>
      </c>
      <c r="B154" s="1028">
        <v>6.0249999999999998E-2</v>
      </c>
      <c r="C154" s="1028">
        <v>3.9162500000000003E-2</v>
      </c>
      <c r="D154" s="1028">
        <v>6.5000000000000002E-2</v>
      </c>
    </row>
    <row r="155" spans="1:4" x14ac:dyDescent="0.4">
      <c r="A155" s="1027">
        <v>38540</v>
      </c>
      <c r="B155" s="1028">
        <v>5.9799999999999999E-2</v>
      </c>
      <c r="C155" s="1028">
        <v>3.8870000000000002E-2</v>
      </c>
      <c r="D155" s="1028">
        <v>6.5000000000000002E-2</v>
      </c>
    </row>
    <row r="156" spans="1:4" x14ac:dyDescent="0.4">
      <c r="A156" s="1027">
        <v>38541</v>
      </c>
      <c r="B156" s="1028">
        <v>6.0150000000000002E-2</v>
      </c>
      <c r="C156" s="1028">
        <v>3.90975E-2</v>
      </c>
      <c r="D156" s="1028">
        <v>6.5000000000000002E-2</v>
      </c>
    </row>
    <row r="157" spans="1:4" x14ac:dyDescent="0.4">
      <c r="A157" s="1027">
        <v>38544</v>
      </c>
      <c r="B157" s="1028">
        <v>6.0850000000000001E-2</v>
      </c>
      <c r="C157" s="1028">
        <v>3.9552500000000004E-2</v>
      </c>
      <c r="D157" s="1028">
        <v>6.5000000000000002E-2</v>
      </c>
    </row>
    <row r="158" spans="1:4" x14ac:dyDescent="0.4">
      <c r="A158" s="1027">
        <v>38545</v>
      </c>
      <c r="B158" s="1028">
        <v>6.0749999999999998E-2</v>
      </c>
      <c r="C158" s="1028">
        <v>3.9487500000000002E-2</v>
      </c>
      <c r="D158" s="1028">
        <v>6.5000000000000002E-2</v>
      </c>
    </row>
    <row r="159" spans="1:4" x14ac:dyDescent="0.4">
      <c r="A159" s="1027">
        <v>38546</v>
      </c>
      <c r="B159" s="1028">
        <v>6.105E-2</v>
      </c>
      <c r="C159" s="1028">
        <v>3.9682500000000002E-2</v>
      </c>
      <c r="D159" s="1028">
        <v>6.5000000000000002E-2</v>
      </c>
    </row>
    <row r="160" spans="1:4" x14ac:dyDescent="0.4">
      <c r="A160" s="1027">
        <v>38547</v>
      </c>
      <c r="B160" s="1028">
        <v>6.1099999999999995E-2</v>
      </c>
      <c r="C160" s="1028">
        <v>3.9715E-2</v>
      </c>
      <c r="D160" s="1028">
        <v>6.5000000000000002E-2</v>
      </c>
    </row>
    <row r="161" spans="1:4" x14ac:dyDescent="0.4">
      <c r="A161" s="1027">
        <v>38548</v>
      </c>
      <c r="B161" s="1028">
        <v>6.1249999999999999E-2</v>
      </c>
      <c r="C161" s="1028">
        <v>3.9812500000000001E-2</v>
      </c>
      <c r="D161" s="1028">
        <v>6.5000000000000002E-2</v>
      </c>
    </row>
    <row r="162" spans="1:4" x14ac:dyDescent="0.4">
      <c r="A162" s="1027">
        <v>38551</v>
      </c>
      <c r="B162" s="1028">
        <v>6.13E-2</v>
      </c>
      <c r="C162" s="1028">
        <v>3.9844999999999998E-2</v>
      </c>
      <c r="D162" s="1028">
        <v>6.5000000000000002E-2</v>
      </c>
    </row>
    <row r="163" spans="1:4" x14ac:dyDescent="0.4">
      <c r="A163" s="1027">
        <v>38552</v>
      </c>
      <c r="B163" s="1028">
        <v>6.1649999999999996E-2</v>
      </c>
      <c r="C163" s="1028">
        <v>4.0072499999999997E-2</v>
      </c>
      <c r="D163" s="1028">
        <v>6.5000000000000002E-2</v>
      </c>
    </row>
    <row r="164" spans="1:4" x14ac:dyDescent="0.4">
      <c r="A164" s="1027">
        <v>38553</v>
      </c>
      <c r="B164" s="1028">
        <v>6.1850000000000002E-2</v>
      </c>
      <c r="C164" s="1028">
        <v>4.0202500000000002E-2</v>
      </c>
      <c r="D164" s="1028">
        <v>6.5000000000000002E-2</v>
      </c>
    </row>
    <row r="165" spans="1:4" x14ac:dyDescent="0.4">
      <c r="A165" s="1027">
        <v>38554</v>
      </c>
      <c r="B165" s="1028">
        <v>6.2149999999999997E-2</v>
      </c>
      <c r="C165" s="1028">
        <v>4.0397499999999996E-2</v>
      </c>
      <c r="D165" s="1028">
        <v>6.5000000000000002E-2</v>
      </c>
    </row>
    <row r="166" spans="1:4" x14ac:dyDescent="0.4">
      <c r="A166" s="1027">
        <v>38555</v>
      </c>
      <c r="B166" s="1028">
        <v>6.1749999999999999E-2</v>
      </c>
      <c r="C166" s="1028">
        <v>4.01375E-2</v>
      </c>
      <c r="D166" s="1028">
        <v>6.5000000000000002E-2</v>
      </c>
    </row>
    <row r="167" spans="1:4" x14ac:dyDescent="0.4">
      <c r="A167" s="1027">
        <v>38558</v>
      </c>
      <c r="B167" s="1028">
        <v>6.1749999999999999E-2</v>
      </c>
      <c r="C167" s="1028">
        <v>4.01375E-2</v>
      </c>
      <c r="D167" s="1028">
        <v>6.5000000000000002E-2</v>
      </c>
    </row>
    <row r="168" spans="1:4" x14ac:dyDescent="0.4">
      <c r="A168" s="1027">
        <v>38559</v>
      </c>
      <c r="B168" s="1028">
        <v>6.1950000000000005E-2</v>
      </c>
      <c r="C168" s="1028">
        <v>4.0267500000000005E-2</v>
      </c>
      <c r="D168" s="1028">
        <v>6.5000000000000002E-2</v>
      </c>
    </row>
    <row r="169" spans="1:4" x14ac:dyDescent="0.4">
      <c r="A169" s="1027">
        <v>38560</v>
      </c>
      <c r="B169" s="1028">
        <v>6.2000000000000006E-2</v>
      </c>
      <c r="C169" s="1028">
        <v>4.0300000000000002E-2</v>
      </c>
      <c r="D169" s="1028">
        <v>6.5000000000000002E-2</v>
      </c>
    </row>
    <row r="170" spans="1:4" x14ac:dyDescent="0.4">
      <c r="A170" s="1027">
        <v>38561</v>
      </c>
      <c r="B170" s="1028">
        <v>6.1699999999999998E-2</v>
      </c>
      <c r="C170" s="1028">
        <v>4.0105000000000002E-2</v>
      </c>
      <c r="D170" s="1028">
        <v>6.5000000000000002E-2</v>
      </c>
    </row>
    <row r="171" spans="1:4" x14ac:dyDescent="0.4">
      <c r="A171" s="1027">
        <v>38562</v>
      </c>
      <c r="B171" s="1028">
        <v>6.2199999999999998E-2</v>
      </c>
      <c r="C171" s="1028">
        <v>4.0430000000000001E-2</v>
      </c>
      <c r="D171" s="1028">
        <v>6.5000000000000002E-2</v>
      </c>
    </row>
    <row r="172" spans="1:4" x14ac:dyDescent="0.4">
      <c r="A172" s="1027">
        <v>38565</v>
      </c>
      <c r="B172" s="1028">
        <v>6.275E-2</v>
      </c>
      <c r="C172" s="1028">
        <v>4.0787500000000004E-2</v>
      </c>
      <c r="D172" s="1028">
        <v>6.5000000000000002E-2</v>
      </c>
    </row>
    <row r="173" spans="1:4" x14ac:dyDescent="0.4">
      <c r="A173" s="1027">
        <v>38566</v>
      </c>
      <c r="B173" s="1028">
        <v>6.2700000000000006E-2</v>
      </c>
      <c r="C173" s="1028">
        <v>4.0755000000000006E-2</v>
      </c>
      <c r="D173" s="1028">
        <v>6.5000000000000002E-2</v>
      </c>
    </row>
    <row r="174" spans="1:4" x14ac:dyDescent="0.4">
      <c r="A174" s="1027">
        <v>38567</v>
      </c>
      <c r="B174" s="1028">
        <v>6.25E-2</v>
      </c>
      <c r="C174" s="1028">
        <v>4.0625000000000001E-2</v>
      </c>
      <c r="D174" s="1028">
        <v>6.5000000000000002E-2</v>
      </c>
    </row>
    <row r="175" spans="1:4" x14ac:dyDescent="0.4">
      <c r="A175" s="1027">
        <v>38568</v>
      </c>
      <c r="B175" s="1028">
        <v>6.2400000000000004E-2</v>
      </c>
      <c r="C175" s="1028">
        <v>4.0560000000000006E-2</v>
      </c>
      <c r="D175" s="1028">
        <v>6.5000000000000002E-2</v>
      </c>
    </row>
    <row r="176" spans="1:4" x14ac:dyDescent="0.4">
      <c r="A176" s="1027">
        <v>38569</v>
      </c>
      <c r="B176" s="1028">
        <v>6.3200000000000006E-2</v>
      </c>
      <c r="C176" s="1028">
        <v>4.1080000000000005E-2</v>
      </c>
      <c r="D176" s="1028">
        <v>6.5000000000000002E-2</v>
      </c>
    </row>
    <row r="177" spans="1:4" x14ac:dyDescent="0.4">
      <c r="A177" s="1027">
        <v>38572</v>
      </c>
      <c r="B177" s="1028">
        <v>6.334999999999999E-2</v>
      </c>
      <c r="C177" s="1028">
        <v>4.1177499999999992E-2</v>
      </c>
      <c r="D177" s="1028">
        <v>6.5000000000000002E-2</v>
      </c>
    </row>
    <row r="178" spans="1:4" x14ac:dyDescent="0.4">
      <c r="A178" s="1027">
        <v>38573</v>
      </c>
      <c r="B178" s="1028">
        <v>6.3649999999999998E-2</v>
      </c>
      <c r="C178" s="1028">
        <v>4.13725E-2</v>
      </c>
      <c r="D178" s="1028">
        <v>6.5000000000000002E-2</v>
      </c>
    </row>
    <row r="179" spans="1:4" x14ac:dyDescent="0.4">
      <c r="A179" s="1027">
        <v>38574</v>
      </c>
      <c r="B179" s="1028">
        <v>6.3099999999999989E-2</v>
      </c>
      <c r="C179" s="1028">
        <v>4.1014999999999996E-2</v>
      </c>
      <c r="D179" s="1028">
        <v>6.5000000000000002E-2</v>
      </c>
    </row>
    <row r="180" spans="1:4" x14ac:dyDescent="0.4">
      <c r="A180" s="1027">
        <v>38575</v>
      </c>
      <c r="B180" s="1028">
        <v>6.3099999999999989E-2</v>
      </c>
      <c r="C180" s="1028">
        <v>4.1014999999999996E-2</v>
      </c>
      <c r="D180" s="1028">
        <v>6.5000000000000002E-2</v>
      </c>
    </row>
    <row r="181" spans="1:4" x14ac:dyDescent="0.4">
      <c r="A181" s="1027">
        <v>38576</v>
      </c>
      <c r="B181" s="1028">
        <v>6.2150000000000004E-2</v>
      </c>
      <c r="C181" s="1028">
        <v>4.0397500000000003E-2</v>
      </c>
      <c r="D181" s="1028">
        <v>6.5000000000000002E-2</v>
      </c>
    </row>
    <row r="182" spans="1:4" x14ac:dyDescent="0.4">
      <c r="A182" s="1027">
        <v>38579</v>
      </c>
      <c r="B182" s="1028">
        <v>6.2050000000000001E-2</v>
      </c>
      <c r="C182" s="1028">
        <v>4.03325E-2</v>
      </c>
      <c r="D182" s="1028">
        <v>6.5000000000000002E-2</v>
      </c>
    </row>
    <row r="183" spans="1:4" x14ac:dyDescent="0.4">
      <c r="A183" s="1027">
        <v>38580</v>
      </c>
      <c r="B183" s="1028">
        <v>6.1400000000000003E-2</v>
      </c>
      <c r="C183" s="1028">
        <v>3.9910000000000001E-2</v>
      </c>
      <c r="D183" s="1028">
        <v>6.5000000000000002E-2</v>
      </c>
    </row>
    <row r="184" spans="1:4" x14ac:dyDescent="0.4">
      <c r="A184" s="1027">
        <v>38581</v>
      </c>
      <c r="B184" s="1028">
        <v>6.1649999999999996E-2</v>
      </c>
      <c r="C184" s="1028">
        <v>4.0072499999999997E-2</v>
      </c>
      <c r="D184" s="1028">
        <v>6.5000000000000002E-2</v>
      </c>
    </row>
    <row r="185" spans="1:4" x14ac:dyDescent="0.4">
      <c r="A185" s="1027">
        <v>38582</v>
      </c>
      <c r="B185" s="1028">
        <v>6.1750000000000006E-2</v>
      </c>
      <c r="C185" s="1028">
        <v>4.0137500000000007E-2</v>
      </c>
      <c r="D185" s="1028">
        <v>6.5000000000000002E-2</v>
      </c>
    </row>
    <row r="186" spans="1:4" x14ac:dyDescent="0.4">
      <c r="A186" s="1027">
        <v>38583</v>
      </c>
      <c r="B186" s="1028">
        <v>6.1750000000000006E-2</v>
      </c>
      <c r="C186" s="1028">
        <v>4.0137500000000007E-2</v>
      </c>
      <c r="D186" s="1028">
        <v>6.5000000000000002E-2</v>
      </c>
    </row>
    <row r="187" spans="1:4" x14ac:dyDescent="0.4">
      <c r="A187" s="1027">
        <v>38586</v>
      </c>
      <c r="B187" s="1028">
        <v>6.1850000000000002E-2</v>
      </c>
      <c r="C187" s="1028">
        <v>4.0202500000000002E-2</v>
      </c>
      <c r="D187" s="1028">
        <v>6.5000000000000002E-2</v>
      </c>
    </row>
    <row r="188" spans="1:4" x14ac:dyDescent="0.4">
      <c r="A188" s="1027">
        <v>38587</v>
      </c>
      <c r="B188" s="1028">
        <v>6.1349999999999995E-2</v>
      </c>
      <c r="C188" s="1028">
        <v>3.9877499999999996E-2</v>
      </c>
      <c r="D188" s="1028">
        <v>6.5000000000000002E-2</v>
      </c>
    </row>
    <row r="189" spans="1:4" x14ac:dyDescent="0.4">
      <c r="A189" s="1027">
        <v>38588</v>
      </c>
      <c r="B189" s="1028">
        <v>6.1349999999999995E-2</v>
      </c>
      <c r="C189" s="1028">
        <v>3.9877499999999996E-2</v>
      </c>
      <c r="D189" s="1028">
        <v>6.5000000000000002E-2</v>
      </c>
    </row>
    <row r="190" spans="1:4" x14ac:dyDescent="0.4">
      <c r="A190" s="1027">
        <v>38589</v>
      </c>
      <c r="B190" s="1028">
        <v>6.1099999999999995E-2</v>
      </c>
      <c r="C190" s="1028">
        <v>3.9715E-2</v>
      </c>
      <c r="D190" s="1028">
        <v>6.5000000000000002E-2</v>
      </c>
    </row>
    <row r="191" spans="1:4" x14ac:dyDescent="0.4">
      <c r="A191" s="1027">
        <v>38590</v>
      </c>
      <c r="B191" s="1028">
        <v>6.0900000000000003E-2</v>
      </c>
      <c r="C191" s="1028">
        <v>3.9585000000000002E-2</v>
      </c>
      <c r="D191" s="1028">
        <v>6.5000000000000002E-2</v>
      </c>
    </row>
    <row r="192" spans="1:4" x14ac:dyDescent="0.4">
      <c r="A192" s="1027">
        <v>38593</v>
      </c>
      <c r="B192" s="1028">
        <v>6.08E-2</v>
      </c>
      <c r="C192" s="1028">
        <v>3.952E-2</v>
      </c>
      <c r="D192" s="1028">
        <v>6.5000000000000002E-2</v>
      </c>
    </row>
    <row r="193" spans="1:4" x14ac:dyDescent="0.4">
      <c r="A193" s="1027">
        <v>38594</v>
      </c>
      <c r="B193" s="1028">
        <v>6.0650000000000003E-2</v>
      </c>
      <c r="C193" s="1028">
        <v>3.9422500000000006E-2</v>
      </c>
      <c r="D193" s="1028">
        <v>6.5000000000000002E-2</v>
      </c>
    </row>
    <row r="194" spans="1:4" x14ac:dyDescent="0.4">
      <c r="A194" s="1027">
        <v>38595</v>
      </c>
      <c r="B194" s="1028">
        <v>5.9650000000000002E-2</v>
      </c>
      <c r="C194" s="1028">
        <v>3.8772500000000001E-2</v>
      </c>
      <c r="D194" s="1028">
        <v>6.5000000000000002E-2</v>
      </c>
    </row>
    <row r="195" spans="1:4" x14ac:dyDescent="0.4">
      <c r="A195" s="1027">
        <v>38596</v>
      </c>
      <c r="B195" s="1028">
        <v>5.96E-2</v>
      </c>
      <c r="C195" s="1028">
        <v>3.8740000000000004E-2</v>
      </c>
      <c r="D195" s="1028">
        <v>6.5000000000000002E-2</v>
      </c>
    </row>
    <row r="196" spans="1:4" x14ac:dyDescent="0.4">
      <c r="A196" s="1027">
        <v>38597</v>
      </c>
      <c r="B196" s="1028">
        <v>5.985E-2</v>
      </c>
      <c r="C196" s="1028">
        <v>3.89025E-2</v>
      </c>
      <c r="D196" s="1028">
        <v>6.5000000000000002E-2</v>
      </c>
    </row>
    <row r="197" spans="1:4" x14ac:dyDescent="0.4">
      <c r="A197" s="1027">
        <v>38601</v>
      </c>
      <c r="B197" s="1028">
        <v>6.0299999999999999E-2</v>
      </c>
      <c r="C197" s="1028">
        <v>3.9195000000000001E-2</v>
      </c>
      <c r="D197" s="1028">
        <v>6.5000000000000002E-2</v>
      </c>
    </row>
    <row r="198" spans="1:4" x14ac:dyDescent="0.4">
      <c r="A198" s="1027">
        <v>38602</v>
      </c>
      <c r="B198" s="1028">
        <v>6.0950000000000004E-2</v>
      </c>
      <c r="C198" s="1028">
        <v>3.9617500000000007E-2</v>
      </c>
      <c r="D198" s="1028">
        <v>6.5000000000000002E-2</v>
      </c>
    </row>
    <row r="199" spans="1:4" x14ac:dyDescent="0.4">
      <c r="A199" s="1027">
        <v>38603</v>
      </c>
      <c r="B199" s="1028">
        <v>6.2049999999999994E-2</v>
      </c>
      <c r="C199" s="1028">
        <v>4.03325E-2</v>
      </c>
      <c r="D199" s="1028">
        <v>6.5000000000000002E-2</v>
      </c>
    </row>
    <row r="200" spans="1:4" x14ac:dyDescent="0.4">
      <c r="A200" s="1027">
        <v>38604</v>
      </c>
      <c r="B200" s="1028">
        <v>6.1749999999999999E-2</v>
      </c>
      <c r="C200" s="1028">
        <v>4.01375E-2</v>
      </c>
      <c r="D200" s="1028">
        <v>6.5000000000000002E-2</v>
      </c>
    </row>
    <row r="201" spans="1:4" x14ac:dyDescent="0.4">
      <c r="A201" s="1027">
        <v>38607</v>
      </c>
      <c r="B201" s="1028">
        <v>6.2299999999999994E-2</v>
      </c>
      <c r="C201" s="1028">
        <v>4.0494999999999996E-2</v>
      </c>
      <c r="D201" s="1028">
        <v>6.5000000000000002E-2</v>
      </c>
    </row>
    <row r="202" spans="1:4" x14ac:dyDescent="0.4">
      <c r="A202" s="1027">
        <v>38608</v>
      </c>
      <c r="B202" s="1028">
        <v>6.1850000000000002E-2</v>
      </c>
      <c r="C202" s="1028">
        <v>4.0202500000000002E-2</v>
      </c>
      <c r="D202" s="1028">
        <v>6.5000000000000002E-2</v>
      </c>
    </row>
    <row r="203" spans="1:4" x14ac:dyDescent="0.4">
      <c r="A203" s="1027">
        <v>38609</v>
      </c>
      <c r="B203" s="1028">
        <v>6.1949999999999998E-2</v>
      </c>
      <c r="C203" s="1028">
        <v>4.0267499999999998E-2</v>
      </c>
      <c r="D203" s="1028">
        <v>6.5000000000000002E-2</v>
      </c>
    </row>
    <row r="204" spans="1:4" x14ac:dyDescent="0.4">
      <c r="A204" s="1027">
        <v>38610</v>
      </c>
      <c r="B204" s="1028">
        <v>6.2600000000000003E-2</v>
      </c>
      <c r="C204" s="1028">
        <v>4.0690000000000004E-2</v>
      </c>
      <c r="D204" s="1028">
        <v>6.5000000000000002E-2</v>
      </c>
    </row>
    <row r="205" spans="1:4" x14ac:dyDescent="0.4">
      <c r="A205" s="1027">
        <v>38611</v>
      </c>
      <c r="B205" s="1028">
        <v>6.3600000000000004E-2</v>
      </c>
      <c r="C205" s="1028">
        <v>4.1340000000000002E-2</v>
      </c>
      <c r="D205" s="1028">
        <v>6.5000000000000002E-2</v>
      </c>
    </row>
    <row r="206" spans="1:4" x14ac:dyDescent="0.4">
      <c r="A206" s="1027">
        <v>38614</v>
      </c>
      <c r="B206" s="1028">
        <v>6.3399999999999998E-2</v>
      </c>
      <c r="C206" s="1028">
        <v>4.1210000000000004E-2</v>
      </c>
      <c r="D206" s="1028">
        <v>6.5000000000000002E-2</v>
      </c>
    </row>
    <row r="207" spans="1:4" x14ac:dyDescent="0.4">
      <c r="A207" s="1027">
        <v>38615</v>
      </c>
      <c r="B207" s="1028">
        <v>6.3549999999999995E-2</v>
      </c>
      <c r="C207" s="1028">
        <v>4.1307499999999997E-2</v>
      </c>
      <c r="D207" s="1028">
        <v>6.5000000000000002E-2</v>
      </c>
    </row>
    <row r="208" spans="1:4" x14ac:dyDescent="0.4">
      <c r="A208" s="1027">
        <v>38616</v>
      </c>
      <c r="B208" s="1028">
        <v>6.2600000000000003E-2</v>
      </c>
      <c r="C208" s="1028">
        <v>4.0690000000000004E-2</v>
      </c>
      <c r="D208" s="1028">
        <v>6.5000000000000002E-2</v>
      </c>
    </row>
    <row r="209" spans="1:4" x14ac:dyDescent="0.4">
      <c r="A209" s="1027">
        <v>38617</v>
      </c>
      <c r="B209" s="1028">
        <v>6.2549999999999994E-2</v>
      </c>
      <c r="C209" s="1028">
        <v>4.0657499999999999E-2</v>
      </c>
      <c r="D209" s="1028">
        <v>6.5000000000000002E-2</v>
      </c>
    </row>
    <row r="210" spans="1:4" x14ac:dyDescent="0.4">
      <c r="A210" s="1027">
        <v>38618</v>
      </c>
      <c r="B210" s="1028">
        <v>6.2950000000000006E-2</v>
      </c>
      <c r="C210" s="1028">
        <v>4.0917500000000002E-2</v>
      </c>
      <c r="D210" s="1028">
        <v>6.5000000000000002E-2</v>
      </c>
    </row>
    <row r="211" spans="1:4" x14ac:dyDescent="0.4">
      <c r="A211" s="1027">
        <v>38621</v>
      </c>
      <c r="B211" s="1028">
        <v>6.3700000000000007E-2</v>
      </c>
      <c r="C211" s="1028">
        <v>4.1405000000000004E-2</v>
      </c>
      <c r="D211" s="1028">
        <v>6.5000000000000002E-2</v>
      </c>
    </row>
    <row r="212" spans="1:4" x14ac:dyDescent="0.4">
      <c r="A212" s="1027">
        <v>38622</v>
      </c>
      <c r="B212" s="1028">
        <v>6.3899999999999998E-2</v>
      </c>
      <c r="C212" s="1028">
        <v>4.1535000000000002E-2</v>
      </c>
      <c r="D212" s="1028">
        <v>6.5000000000000002E-2</v>
      </c>
    </row>
    <row r="213" spans="1:4" x14ac:dyDescent="0.4">
      <c r="A213" s="1027">
        <v>38623</v>
      </c>
      <c r="B213" s="1028">
        <v>6.3600000000000004E-2</v>
      </c>
      <c r="C213" s="1028">
        <v>4.1340000000000002E-2</v>
      </c>
      <c r="D213" s="1028">
        <v>6.5000000000000002E-2</v>
      </c>
    </row>
    <row r="214" spans="1:4" x14ac:dyDescent="0.4">
      <c r="A214" s="1027">
        <v>38624</v>
      </c>
      <c r="B214" s="1028">
        <v>6.3649999999999998E-2</v>
      </c>
      <c r="C214" s="1028">
        <v>4.13725E-2</v>
      </c>
      <c r="D214" s="1028">
        <v>6.5000000000000002E-2</v>
      </c>
    </row>
    <row r="215" spans="1:4" x14ac:dyDescent="0.4">
      <c r="A215" s="1027">
        <v>38625</v>
      </c>
      <c r="B215" s="1028">
        <v>6.4100000000000004E-2</v>
      </c>
      <c r="C215" s="1028">
        <v>4.1665000000000008E-2</v>
      </c>
      <c r="D215" s="1028">
        <v>6.5000000000000002E-2</v>
      </c>
    </row>
    <row r="216" spans="1:4" x14ac:dyDescent="0.4">
      <c r="A216" s="1027">
        <v>38628</v>
      </c>
      <c r="B216" s="1028">
        <v>6.4799999999999996E-2</v>
      </c>
      <c r="C216" s="1028">
        <v>4.2119999999999998E-2</v>
      </c>
      <c r="D216" s="1028">
        <v>6.5000000000000002E-2</v>
      </c>
    </row>
    <row r="217" spans="1:4" x14ac:dyDescent="0.4">
      <c r="A217" s="1027">
        <v>38629</v>
      </c>
      <c r="B217" s="1028">
        <v>6.4450000000000007E-2</v>
      </c>
      <c r="C217" s="1028">
        <v>4.1892500000000006E-2</v>
      </c>
      <c r="D217" s="1028">
        <v>6.5000000000000002E-2</v>
      </c>
    </row>
    <row r="218" spans="1:4" x14ac:dyDescent="0.4">
      <c r="A218" s="1027">
        <v>38630</v>
      </c>
      <c r="B218" s="1028">
        <v>6.4200000000000007E-2</v>
      </c>
      <c r="C218" s="1028">
        <v>4.1730000000000003E-2</v>
      </c>
      <c r="D218" s="1028">
        <v>6.5000000000000002E-2</v>
      </c>
    </row>
    <row r="219" spans="1:4" x14ac:dyDescent="0.4">
      <c r="A219" s="1027">
        <v>38631</v>
      </c>
      <c r="B219" s="1028">
        <v>6.4349999999999991E-2</v>
      </c>
      <c r="C219" s="1028">
        <v>4.1827499999999997E-2</v>
      </c>
      <c r="D219" s="1028">
        <v>6.5000000000000002E-2</v>
      </c>
    </row>
    <row r="220" spans="1:4" x14ac:dyDescent="0.4">
      <c r="A220" s="1027">
        <v>38632</v>
      </c>
      <c r="B220" s="1028">
        <v>6.4700000000000008E-2</v>
      </c>
      <c r="C220" s="1028">
        <v>4.2055000000000009E-2</v>
      </c>
      <c r="D220" s="1028">
        <v>6.5000000000000002E-2</v>
      </c>
    </row>
    <row r="221" spans="1:4" x14ac:dyDescent="0.4">
      <c r="A221" s="1027">
        <v>38636</v>
      </c>
      <c r="B221" s="1028">
        <v>6.4549999999999996E-2</v>
      </c>
      <c r="C221" s="1028">
        <v>4.1957500000000002E-2</v>
      </c>
      <c r="D221" s="1028">
        <v>6.5000000000000002E-2</v>
      </c>
    </row>
    <row r="222" spans="1:4" x14ac:dyDescent="0.4">
      <c r="A222" s="1027">
        <v>38637</v>
      </c>
      <c r="B222" s="1028">
        <v>6.5000000000000002E-2</v>
      </c>
      <c r="C222" s="1028">
        <v>4.2250000000000003E-2</v>
      </c>
      <c r="D222" s="1028">
        <v>6.5000000000000002E-2</v>
      </c>
    </row>
    <row r="223" spans="1:4" x14ac:dyDescent="0.4">
      <c r="A223" s="1027">
        <v>38638</v>
      </c>
      <c r="B223" s="1028">
        <v>6.5699999999999995E-2</v>
      </c>
      <c r="C223" s="1028">
        <v>4.2705E-2</v>
      </c>
      <c r="D223" s="1028">
        <v>6.5000000000000002E-2</v>
      </c>
    </row>
    <row r="224" spans="1:4" x14ac:dyDescent="0.4">
      <c r="A224" s="1027">
        <v>38639</v>
      </c>
      <c r="B224" s="1028">
        <v>6.5700000000000008E-2</v>
      </c>
      <c r="C224" s="1028">
        <v>4.2705000000000007E-2</v>
      </c>
      <c r="D224" s="1028">
        <v>6.5000000000000002E-2</v>
      </c>
    </row>
    <row r="225" spans="1:4" x14ac:dyDescent="0.4">
      <c r="A225" s="1027">
        <v>38642</v>
      </c>
      <c r="B225" s="1028">
        <v>6.5699999999999995E-2</v>
      </c>
      <c r="C225" s="1028">
        <v>4.2705E-2</v>
      </c>
      <c r="D225" s="1028">
        <v>6.5000000000000002E-2</v>
      </c>
    </row>
    <row r="226" spans="1:4" x14ac:dyDescent="0.4">
      <c r="A226" s="1027">
        <v>38643</v>
      </c>
      <c r="B226" s="1028">
        <v>6.5699999999999995E-2</v>
      </c>
      <c r="C226" s="1028">
        <v>4.2705E-2</v>
      </c>
      <c r="D226" s="1028">
        <v>6.5000000000000002E-2</v>
      </c>
    </row>
    <row r="227" spans="1:4" x14ac:dyDescent="0.4">
      <c r="A227" s="1027">
        <v>38644</v>
      </c>
      <c r="B227" s="1028">
        <v>6.5350000000000005E-2</v>
      </c>
      <c r="C227" s="1028">
        <v>4.2477500000000008E-2</v>
      </c>
      <c r="D227" s="1028">
        <v>6.5000000000000002E-2</v>
      </c>
    </row>
    <row r="228" spans="1:4" x14ac:dyDescent="0.4">
      <c r="A228" s="1027">
        <v>38645</v>
      </c>
      <c r="B228" s="1028">
        <v>6.5750000000000003E-2</v>
      </c>
      <c r="C228" s="1028">
        <v>4.2737500000000005E-2</v>
      </c>
      <c r="D228" s="1028">
        <v>6.5000000000000002E-2</v>
      </c>
    </row>
    <row r="229" spans="1:4" x14ac:dyDescent="0.4">
      <c r="A229" s="1027">
        <v>38646</v>
      </c>
      <c r="B229" s="1028">
        <v>6.5049999999999997E-2</v>
      </c>
      <c r="C229" s="1028">
        <v>4.2282500000000001E-2</v>
      </c>
      <c r="D229" s="1028">
        <v>6.5000000000000002E-2</v>
      </c>
    </row>
    <row r="230" spans="1:4" x14ac:dyDescent="0.4">
      <c r="A230" s="1027">
        <v>38649</v>
      </c>
      <c r="B230" s="1028">
        <v>6.5049999999999997E-2</v>
      </c>
      <c r="C230" s="1028">
        <v>4.2282500000000001E-2</v>
      </c>
      <c r="D230" s="1028">
        <v>6.5000000000000002E-2</v>
      </c>
    </row>
    <row r="231" spans="1:4" x14ac:dyDescent="0.4">
      <c r="A231" s="1027">
        <v>38650</v>
      </c>
      <c r="B231" s="1028">
        <v>6.54E-2</v>
      </c>
      <c r="C231" s="1028">
        <v>4.2509999999999999E-2</v>
      </c>
      <c r="D231" s="1028">
        <v>6.5000000000000002E-2</v>
      </c>
    </row>
    <row r="232" spans="1:4" x14ac:dyDescent="0.4">
      <c r="A232" s="1027">
        <v>38651</v>
      </c>
      <c r="B232" s="1028">
        <v>6.6799999999999998E-2</v>
      </c>
      <c r="C232" s="1028">
        <v>4.342E-2</v>
      </c>
      <c r="D232" s="1028">
        <v>6.5000000000000002E-2</v>
      </c>
    </row>
    <row r="233" spans="1:4" x14ac:dyDescent="0.4">
      <c r="A233" s="1027">
        <v>38652</v>
      </c>
      <c r="B233" s="1028">
        <v>6.6599999999999993E-2</v>
      </c>
      <c r="C233" s="1028">
        <v>4.3289999999999995E-2</v>
      </c>
      <c r="D233" s="1028">
        <v>6.5000000000000002E-2</v>
      </c>
    </row>
    <row r="234" spans="1:4" x14ac:dyDescent="0.4">
      <c r="A234" s="1027">
        <v>38653</v>
      </c>
      <c r="B234" s="1028">
        <v>6.6650000000000001E-2</v>
      </c>
      <c r="C234" s="1028">
        <v>4.33225E-2</v>
      </c>
      <c r="D234" s="1028">
        <v>6.5000000000000002E-2</v>
      </c>
    </row>
    <row r="235" spans="1:4" x14ac:dyDescent="0.4">
      <c r="A235" s="1027">
        <v>38656</v>
      </c>
      <c r="B235" s="1028">
        <v>6.6599999999999993E-2</v>
      </c>
      <c r="C235" s="1028">
        <v>4.3289999999999995E-2</v>
      </c>
      <c r="D235" s="1028">
        <v>6.5000000000000002E-2</v>
      </c>
    </row>
    <row r="236" spans="1:4" x14ac:dyDescent="0.4">
      <c r="A236" s="1027">
        <v>38657</v>
      </c>
      <c r="B236" s="1028">
        <v>6.7000000000000004E-2</v>
      </c>
      <c r="C236" s="1028">
        <v>4.3550000000000005E-2</v>
      </c>
      <c r="D236" s="1028">
        <v>6.5000000000000002E-2</v>
      </c>
    </row>
    <row r="237" spans="1:4" x14ac:dyDescent="0.4">
      <c r="A237" s="1027">
        <v>38658</v>
      </c>
      <c r="B237" s="1028">
        <v>6.720000000000001E-2</v>
      </c>
      <c r="C237" s="1028">
        <v>4.368000000000001E-2</v>
      </c>
      <c r="D237" s="1028">
        <v>6.5000000000000002E-2</v>
      </c>
    </row>
    <row r="238" spans="1:4" x14ac:dyDescent="0.4">
      <c r="A238" s="1027">
        <v>38659</v>
      </c>
      <c r="B238" s="1028">
        <v>6.7900000000000002E-2</v>
      </c>
      <c r="C238" s="1028">
        <v>4.4135000000000001E-2</v>
      </c>
      <c r="D238" s="1028">
        <v>6.5000000000000002E-2</v>
      </c>
    </row>
    <row r="239" spans="1:4" x14ac:dyDescent="0.4">
      <c r="A239" s="1027">
        <v>38660</v>
      </c>
      <c r="B239" s="1028">
        <v>6.8250000000000005E-2</v>
      </c>
      <c r="C239" s="1028">
        <v>4.4362500000000006E-2</v>
      </c>
      <c r="D239" s="1028">
        <v>6.5000000000000002E-2</v>
      </c>
    </row>
    <row r="240" spans="1:4" x14ac:dyDescent="0.4">
      <c r="A240" s="1027">
        <v>38663</v>
      </c>
      <c r="B240" s="1028">
        <v>6.7799999999999999E-2</v>
      </c>
      <c r="C240" s="1028">
        <v>4.4069999999999998E-2</v>
      </c>
      <c r="D240" s="1028">
        <v>6.5000000000000002E-2</v>
      </c>
    </row>
    <row r="241" spans="1:4" x14ac:dyDescent="0.4">
      <c r="A241" s="1027">
        <v>38664</v>
      </c>
      <c r="B241" s="1028">
        <v>6.7000000000000004E-2</v>
      </c>
      <c r="C241" s="1028">
        <v>4.3550000000000005E-2</v>
      </c>
      <c r="D241" s="1028">
        <v>6.5000000000000002E-2</v>
      </c>
    </row>
    <row r="242" spans="1:4" x14ac:dyDescent="0.4">
      <c r="A242" s="1027">
        <v>38665</v>
      </c>
      <c r="B242" s="1028">
        <v>6.7650000000000002E-2</v>
      </c>
      <c r="C242" s="1028">
        <v>4.3972500000000005E-2</v>
      </c>
      <c r="D242" s="1028">
        <v>6.5000000000000002E-2</v>
      </c>
    </row>
    <row r="243" spans="1:4" x14ac:dyDescent="0.4">
      <c r="A243" s="1027">
        <v>38666</v>
      </c>
      <c r="B243" s="1028">
        <v>6.7449999999999996E-2</v>
      </c>
      <c r="C243" s="1028">
        <v>4.38425E-2</v>
      </c>
      <c r="D243" s="1028">
        <v>6.5000000000000002E-2</v>
      </c>
    </row>
    <row r="244" spans="1:4" x14ac:dyDescent="0.4">
      <c r="A244" s="1027">
        <v>38670</v>
      </c>
      <c r="B244" s="1028">
        <v>6.7199999999999996E-2</v>
      </c>
      <c r="C244" s="1028">
        <v>4.3679999999999997E-2</v>
      </c>
      <c r="D244" s="1028">
        <v>6.5000000000000002E-2</v>
      </c>
    </row>
    <row r="245" spans="1:4" x14ac:dyDescent="0.4">
      <c r="A245" s="1027">
        <v>38671</v>
      </c>
      <c r="B245" s="1028">
        <v>6.7049999999999998E-2</v>
      </c>
      <c r="C245" s="1028">
        <v>4.3582500000000003E-2</v>
      </c>
      <c r="D245" s="1028">
        <v>6.5000000000000002E-2</v>
      </c>
    </row>
    <row r="246" spans="1:4" x14ac:dyDescent="0.4">
      <c r="A246" s="1027">
        <v>38672</v>
      </c>
      <c r="B246" s="1028">
        <v>6.6350000000000006E-2</v>
      </c>
      <c r="C246" s="1028">
        <v>4.3127500000000006E-2</v>
      </c>
      <c r="D246" s="1028">
        <v>6.5000000000000002E-2</v>
      </c>
    </row>
    <row r="247" spans="1:4" x14ac:dyDescent="0.4">
      <c r="A247" s="1027">
        <v>38673</v>
      </c>
      <c r="B247" s="1028">
        <v>6.6099999999999992E-2</v>
      </c>
      <c r="C247" s="1028">
        <v>4.2964999999999996E-2</v>
      </c>
      <c r="D247" s="1028">
        <v>6.5000000000000002E-2</v>
      </c>
    </row>
    <row r="248" spans="1:4" x14ac:dyDescent="0.4">
      <c r="A248" s="1027">
        <v>38674</v>
      </c>
      <c r="B248" s="1028">
        <v>6.6299999999999998E-2</v>
      </c>
      <c r="C248" s="1028">
        <v>4.3095000000000001E-2</v>
      </c>
      <c r="D248" s="1028">
        <v>6.5000000000000002E-2</v>
      </c>
    </row>
    <row r="249" spans="1:4" x14ac:dyDescent="0.4">
      <c r="A249" s="1027">
        <v>38677</v>
      </c>
      <c r="B249" s="1028">
        <v>6.59E-2</v>
      </c>
      <c r="C249" s="1028">
        <v>4.2835000000000005E-2</v>
      </c>
      <c r="D249" s="1028">
        <v>6.5000000000000002E-2</v>
      </c>
    </row>
    <row r="250" spans="1:4" x14ac:dyDescent="0.4">
      <c r="A250" s="1027">
        <v>38678</v>
      </c>
      <c r="B250" s="1028">
        <v>6.5950000000000009E-2</v>
      </c>
      <c r="C250" s="1028">
        <v>4.286750000000001E-2</v>
      </c>
      <c r="D250" s="1028">
        <v>6.5000000000000002E-2</v>
      </c>
    </row>
    <row r="251" spans="1:4" x14ac:dyDescent="0.4">
      <c r="A251" s="1027">
        <v>38679</v>
      </c>
      <c r="B251" s="1028">
        <v>6.5850000000000006E-2</v>
      </c>
      <c r="C251" s="1028">
        <v>4.2802500000000007E-2</v>
      </c>
      <c r="D251" s="1028">
        <v>6.5000000000000002E-2</v>
      </c>
    </row>
    <row r="252" spans="1:4" x14ac:dyDescent="0.4">
      <c r="A252" s="1027">
        <v>38681</v>
      </c>
      <c r="B252" s="1028">
        <v>6.5850000000000006E-2</v>
      </c>
      <c r="C252" s="1028">
        <v>4.2802500000000007E-2</v>
      </c>
      <c r="D252" s="1028">
        <v>6.5000000000000002E-2</v>
      </c>
    </row>
    <row r="253" spans="1:4" x14ac:dyDescent="0.4">
      <c r="A253" s="1027">
        <v>38684</v>
      </c>
      <c r="B253" s="1028">
        <v>6.54E-2</v>
      </c>
      <c r="C253" s="1028">
        <v>4.2509999999999999E-2</v>
      </c>
      <c r="D253" s="1028">
        <v>6.5000000000000002E-2</v>
      </c>
    </row>
    <row r="254" spans="1:4" x14ac:dyDescent="0.4">
      <c r="A254" s="1027">
        <v>38685</v>
      </c>
      <c r="B254" s="1028">
        <v>6.6000000000000003E-2</v>
      </c>
      <c r="C254" s="1028">
        <v>4.2900000000000001E-2</v>
      </c>
      <c r="D254" s="1028">
        <v>6.5000000000000002E-2</v>
      </c>
    </row>
    <row r="255" spans="1:4" x14ac:dyDescent="0.4">
      <c r="A255" s="1027">
        <v>38686</v>
      </c>
      <c r="B255" s="1028">
        <v>6.6299999999999998E-2</v>
      </c>
      <c r="C255" s="1028">
        <v>4.3095000000000001E-2</v>
      </c>
      <c r="D255" s="1028">
        <v>6.5000000000000002E-2</v>
      </c>
    </row>
    <row r="256" spans="1:4" x14ac:dyDescent="0.4">
      <c r="A256" s="1027">
        <v>38687</v>
      </c>
      <c r="B256" s="1028">
        <v>6.6549999999999998E-2</v>
      </c>
      <c r="C256" s="1028">
        <v>4.3257499999999997E-2</v>
      </c>
      <c r="D256" s="1028">
        <v>6.5000000000000002E-2</v>
      </c>
    </row>
    <row r="257" spans="1:4" x14ac:dyDescent="0.4">
      <c r="A257" s="1027">
        <v>38688</v>
      </c>
      <c r="B257" s="1028">
        <v>6.6900000000000001E-2</v>
      </c>
      <c r="C257" s="1028">
        <v>4.3485000000000003E-2</v>
      </c>
      <c r="D257" s="1028">
        <v>6.5000000000000002E-2</v>
      </c>
    </row>
    <row r="258" spans="1:4" x14ac:dyDescent="0.4">
      <c r="A258" s="1027">
        <v>38691</v>
      </c>
      <c r="B258" s="1028">
        <v>6.7049999999999998E-2</v>
      </c>
      <c r="C258" s="1028">
        <v>4.3582500000000003E-2</v>
      </c>
      <c r="D258" s="1028">
        <v>6.5000000000000002E-2</v>
      </c>
    </row>
    <row r="259" spans="1:4" x14ac:dyDescent="0.4">
      <c r="A259" s="1027">
        <v>38692</v>
      </c>
      <c r="B259" s="1028">
        <v>6.6750000000000004E-2</v>
      </c>
      <c r="C259" s="1028">
        <v>4.3387500000000002E-2</v>
      </c>
      <c r="D259" s="1028">
        <v>6.5000000000000002E-2</v>
      </c>
    </row>
    <row r="260" spans="1:4" x14ac:dyDescent="0.4">
      <c r="A260" s="1027">
        <v>38693</v>
      </c>
      <c r="B260" s="1028">
        <v>6.6750000000000004E-2</v>
      </c>
      <c r="C260" s="1028">
        <v>4.3387500000000002E-2</v>
      </c>
      <c r="D260" s="1028">
        <v>6.5000000000000002E-2</v>
      </c>
    </row>
    <row r="261" spans="1:4" x14ac:dyDescent="0.4">
      <c r="A261" s="1027">
        <v>38694</v>
      </c>
      <c r="B261" s="1028">
        <v>6.6299999999999998E-2</v>
      </c>
      <c r="C261" s="1028">
        <v>4.3095000000000001E-2</v>
      </c>
      <c r="D261" s="1028">
        <v>6.5000000000000002E-2</v>
      </c>
    </row>
    <row r="262" spans="1:4" x14ac:dyDescent="0.4">
      <c r="A262" s="1027">
        <v>38695</v>
      </c>
      <c r="B262" s="1028">
        <v>6.6750000000000004E-2</v>
      </c>
      <c r="C262" s="1028">
        <v>4.3387500000000002E-2</v>
      </c>
      <c r="D262" s="1028">
        <v>6.5000000000000002E-2</v>
      </c>
    </row>
    <row r="263" spans="1:4" x14ac:dyDescent="0.4">
      <c r="A263" s="1027">
        <v>38698</v>
      </c>
      <c r="B263" s="1028">
        <v>6.6849999999999993E-2</v>
      </c>
      <c r="C263" s="1028">
        <v>4.3452499999999998E-2</v>
      </c>
      <c r="D263" s="1028">
        <v>6.5000000000000002E-2</v>
      </c>
    </row>
    <row r="264" spans="1:4" x14ac:dyDescent="0.4">
      <c r="A264" s="1027">
        <v>38699</v>
      </c>
      <c r="B264" s="1028">
        <v>6.6750000000000004E-2</v>
      </c>
      <c r="C264" s="1028">
        <v>4.3387500000000002E-2</v>
      </c>
      <c r="D264" s="1028">
        <v>6.5000000000000002E-2</v>
      </c>
    </row>
    <row r="265" spans="1:4" x14ac:dyDescent="0.4">
      <c r="A265" s="1027">
        <v>38700</v>
      </c>
      <c r="B265" s="1028">
        <v>6.5950000000000009E-2</v>
      </c>
      <c r="C265" s="1028">
        <v>4.286750000000001E-2</v>
      </c>
      <c r="D265" s="1028">
        <v>6.5000000000000002E-2</v>
      </c>
    </row>
    <row r="266" spans="1:4" x14ac:dyDescent="0.4">
      <c r="A266" s="1027">
        <v>38701</v>
      </c>
      <c r="B266" s="1028">
        <v>6.6299999999999998E-2</v>
      </c>
      <c r="C266" s="1028">
        <v>4.3095000000000001E-2</v>
      </c>
      <c r="D266" s="1028">
        <v>6.5000000000000002E-2</v>
      </c>
    </row>
    <row r="267" spans="1:4" x14ac:dyDescent="0.4">
      <c r="A267" s="1027">
        <v>38702</v>
      </c>
      <c r="B267" s="1028">
        <v>6.565E-2</v>
      </c>
      <c r="C267" s="1028">
        <v>4.2672500000000002E-2</v>
      </c>
      <c r="D267" s="1028">
        <v>6.5000000000000002E-2</v>
      </c>
    </row>
    <row r="268" spans="1:4" x14ac:dyDescent="0.4">
      <c r="A268" s="1027">
        <v>38705</v>
      </c>
      <c r="B268" s="1028">
        <v>6.5700000000000008E-2</v>
      </c>
      <c r="C268" s="1028">
        <v>4.2705000000000007E-2</v>
      </c>
      <c r="D268" s="1028">
        <v>6.5000000000000002E-2</v>
      </c>
    </row>
    <row r="269" spans="1:4" x14ac:dyDescent="0.4">
      <c r="A269" s="1027">
        <v>38706</v>
      </c>
      <c r="B269" s="1028">
        <v>6.5949999999999995E-2</v>
      </c>
      <c r="C269" s="1028">
        <v>4.2867499999999996E-2</v>
      </c>
      <c r="D269" s="1028">
        <v>6.5000000000000002E-2</v>
      </c>
    </row>
    <row r="270" spans="1:4" x14ac:dyDescent="0.4">
      <c r="A270" s="1027">
        <v>38707</v>
      </c>
      <c r="B270" s="1028">
        <v>6.615E-2</v>
      </c>
      <c r="C270" s="1028">
        <v>4.2997500000000001E-2</v>
      </c>
      <c r="D270" s="1028">
        <v>6.5000000000000002E-2</v>
      </c>
    </row>
    <row r="271" spans="1:4" x14ac:dyDescent="0.4">
      <c r="A271" s="1027">
        <v>38708</v>
      </c>
      <c r="B271" s="1028">
        <v>6.5599999999999992E-2</v>
      </c>
      <c r="C271" s="1028">
        <v>4.2639999999999997E-2</v>
      </c>
      <c r="D271" s="1028">
        <v>6.5000000000000002E-2</v>
      </c>
    </row>
    <row r="272" spans="1:4" x14ac:dyDescent="0.4">
      <c r="A272" s="1027">
        <v>38709</v>
      </c>
      <c r="B272" s="1028">
        <v>6.5299999999999997E-2</v>
      </c>
      <c r="C272" s="1028">
        <v>4.2444999999999997E-2</v>
      </c>
      <c r="D272" s="1028">
        <v>6.5000000000000002E-2</v>
      </c>
    </row>
    <row r="273" spans="1:4" x14ac:dyDescent="0.4">
      <c r="A273" s="1027">
        <v>38713</v>
      </c>
      <c r="B273" s="1028">
        <v>6.4950000000000008E-2</v>
      </c>
      <c r="C273" s="1028">
        <v>4.2217500000000005E-2</v>
      </c>
      <c r="D273" s="1028">
        <v>6.5000000000000002E-2</v>
      </c>
    </row>
    <row r="274" spans="1:4" x14ac:dyDescent="0.4">
      <c r="A274" s="1027">
        <v>38714</v>
      </c>
      <c r="B274" s="1028">
        <v>6.4549999999999996E-2</v>
      </c>
      <c r="C274" s="1028">
        <v>4.1957500000000002E-2</v>
      </c>
      <c r="D274" s="1028">
        <v>6.5000000000000002E-2</v>
      </c>
    </row>
    <row r="275" spans="1:4" x14ac:dyDescent="0.4">
      <c r="A275" s="1027">
        <v>38715</v>
      </c>
      <c r="B275" s="1028">
        <v>6.4950000000000008E-2</v>
      </c>
      <c r="C275" s="1028">
        <v>4.2217500000000005E-2</v>
      </c>
      <c r="D275" s="1028">
        <v>6.5000000000000002E-2</v>
      </c>
    </row>
    <row r="276" spans="1:4" x14ac:dyDescent="0.4">
      <c r="A276" s="1027">
        <v>38716</v>
      </c>
      <c r="B276" s="1028">
        <v>6.4849999999999991E-2</v>
      </c>
      <c r="C276" s="1028">
        <v>4.2152499999999996E-2</v>
      </c>
      <c r="D276" s="1028">
        <v>6.5000000000000002E-2</v>
      </c>
    </row>
    <row r="277" spans="1:4" x14ac:dyDescent="0.4">
      <c r="A277" s="1027">
        <v>38720</v>
      </c>
      <c r="B277" s="1028">
        <v>6.4750000000000002E-2</v>
      </c>
      <c r="C277" s="1028">
        <v>4.20875E-2</v>
      </c>
      <c r="D277" s="1028">
        <v>6.5000000000000002E-2</v>
      </c>
    </row>
    <row r="278" spans="1:4" x14ac:dyDescent="0.4">
      <c r="A278" s="1027">
        <v>38721</v>
      </c>
      <c r="B278" s="1028">
        <v>6.4899999999999999E-2</v>
      </c>
      <c r="C278" s="1028">
        <v>4.2185E-2</v>
      </c>
      <c r="D278" s="1028">
        <v>6.5000000000000002E-2</v>
      </c>
    </row>
    <row r="279" spans="1:4" x14ac:dyDescent="0.4">
      <c r="A279" s="1027">
        <v>38722</v>
      </c>
      <c r="B279" s="1028">
        <v>6.4750000000000002E-2</v>
      </c>
      <c r="C279" s="1028">
        <v>4.20875E-2</v>
      </c>
      <c r="D279" s="1028">
        <v>6.5000000000000002E-2</v>
      </c>
    </row>
    <row r="280" spans="1:4" x14ac:dyDescent="0.4">
      <c r="A280" s="1027">
        <v>38723</v>
      </c>
      <c r="B280" s="1028">
        <v>6.4899999999999999E-2</v>
      </c>
      <c r="C280" s="1028">
        <v>4.2185E-2</v>
      </c>
      <c r="D280" s="1028">
        <v>6.5000000000000002E-2</v>
      </c>
    </row>
    <row r="281" spans="1:4" x14ac:dyDescent="0.4">
      <c r="A281" s="1027">
        <v>38726</v>
      </c>
      <c r="B281" s="1028">
        <v>6.4649999999999999E-2</v>
      </c>
      <c r="C281" s="1028">
        <v>4.2022500000000004E-2</v>
      </c>
      <c r="D281" s="1028">
        <v>6.5000000000000002E-2</v>
      </c>
    </row>
    <row r="282" spans="1:4" x14ac:dyDescent="0.4">
      <c r="A282" s="1027">
        <v>38727</v>
      </c>
      <c r="B282" s="1028">
        <v>6.5000000000000002E-2</v>
      </c>
      <c r="C282" s="1028">
        <v>4.2250000000000003E-2</v>
      </c>
      <c r="D282" s="1028">
        <v>6.5000000000000002E-2</v>
      </c>
    </row>
    <row r="283" spans="1:4" x14ac:dyDescent="0.4">
      <c r="A283" s="1027">
        <v>38728</v>
      </c>
      <c r="B283" s="1028">
        <v>6.5250000000000002E-2</v>
      </c>
      <c r="C283" s="1028">
        <v>4.2412500000000006E-2</v>
      </c>
      <c r="D283" s="1028">
        <v>6.5000000000000002E-2</v>
      </c>
    </row>
    <row r="284" spans="1:4" x14ac:dyDescent="0.4">
      <c r="A284" s="1027">
        <v>38729</v>
      </c>
      <c r="B284" s="1028">
        <v>6.5099999999999991E-2</v>
      </c>
      <c r="C284" s="1028">
        <v>4.2314999999999998E-2</v>
      </c>
      <c r="D284" s="1028">
        <v>6.5000000000000002E-2</v>
      </c>
    </row>
    <row r="285" spans="1:4" x14ac:dyDescent="0.4">
      <c r="A285" s="1027">
        <v>38730</v>
      </c>
      <c r="B285" s="1028">
        <v>6.4500000000000002E-2</v>
      </c>
      <c r="C285" s="1028">
        <v>4.1925000000000004E-2</v>
      </c>
      <c r="D285" s="1028">
        <v>6.5000000000000002E-2</v>
      </c>
    </row>
    <row r="286" spans="1:4" x14ac:dyDescent="0.4">
      <c r="A286" s="1027">
        <v>38734</v>
      </c>
      <c r="B286" s="1028">
        <v>6.4399999999999999E-2</v>
      </c>
      <c r="C286" s="1028">
        <v>4.1860000000000001E-2</v>
      </c>
      <c r="D286" s="1028">
        <v>6.5000000000000002E-2</v>
      </c>
    </row>
    <row r="287" spans="1:4" x14ac:dyDescent="0.4">
      <c r="A287" s="1027">
        <v>38735</v>
      </c>
      <c r="B287" s="1028">
        <v>6.4049999999999996E-2</v>
      </c>
      <c r="C287" s="1028">
        <v>4.1632499999999996E-2</v>
      </c>
      <c r="D287" s="1028">
        <v>6.5000000000000002E-2</v>
      </c>
    </row>
    <row r="288" spans="1:4" x14ac:dyDescent="0.4">
      <c r="A288" s="1027">
        <v>38736</v>
      </c>
      <c r="B288" s="1028">
        <v>6.4399999999999999E-2</v>
      </c>
      <c r="C288" s="1028">
        <v>4.1860000000000001E-2</v>
      </c>
      <c r="D288" s="1028">
        <v>6.5000000000000002E-2</v>
      </c>
    </row>
    <row r="289" spans="1:4" x14ac:dyDescent="0.4">
      <c r="A289" s="1027">
        <v>38737</v>
      </c>
      <c r="B289" s="1028">
        <v>6.4299999999999996E-2</v>
      </c>
      <c r="C289" s="1028">
        <v>4.1794999999999999E-2</v>
      </c>
      <c r="D289" s="1028">
        <v>6.5000000000000002E-2</v>
      </c>
    </row>
    <row r="290" spans="1:4" x14ac:dyDescent="0.4">
      <c r="A290" s="1027">
        <v>38740</v>
      </c>
      <c r="B290" s="1028">
        <v>6.4549999999999996E-2</v>
      </c>
      <c r="C290" s="1028">
        <v>4.1957500000000002E-2</v>
      </c>
      <c r="D290" s="1028">
        <v>6.5000000000000002E-2</v>
      </c>
    </row>
    <row r="291" spans="1:4" x14ac:dyDescent="0.4">
      <c r="A291" s="1027">
        <v>38741</v>
      </c>
      <c r="B291" s="1028">
        <v>6.4549999999999996E-2</v>
      </c>
      <c r="C291" s="1028">
        <v>4.1957500000000002E-2</v>
      </c>
      <c r="D291" s="1028">
        <v>6.5000000000000002E-2</v>
      </c>
    </row>
    <row r="292" spans="1:4" x14ac:dyDescent="0.4">
      <c r="A292" s="1027">
        <v>38742</v>
      </c>
      <c r="B292" s="1028">
        <v>6.5250000000000002E-2</v>
      </c>
      <c r="C292" s="1028">
        <v>4.2412500000000006E-2</v>
      </c>
      <c r="D292" s="1028">
        <v>6.5000000000000002E-2</v>
      </c>
    </row>
    <row r="293" spans="1:4" x14ac:dyDescent="0.4">
      <c r="A293" s="1027">
        <v>38743</v>
      </c>
      <c r="B293" s="1028">
        <v>6.615E-2</v>
      </c>
      <c r="C293" s="1028">
        <v>4.2997500000000001E-2</v>
      </c>
      <c r="D293" s="1028">
        <v>6.5000000000000002E-2</v>
      </c>
    </row>
    <row r="294" spans="1:4" x14ac:dyDescent="0.4">
      <c r="A294" s="1027">
        <v>38744</v>
      </c>
      <c r="B294" s="1028">
        <v>6.6099999999999992E-2</v>
      </c>
      <c r="C294" s="1028">
        <v>4.2964999999999996E-2</v>
      </c>
      <c r="D294" s="1028">
        <v>6.5000000000000002E-2</v>
      </c>
    </row>
    <row r="295" spans="1:4" x14ac:dyDescent="0.4">
      <c r="A295" s="1027">
        <v>38747</v>
      </c>
      <c r="B295" s="1028">
        <v>6.6250000000000003E-2</v>
      </c>
      <c r="C295" s="1028">
        <v>4.3062500000000004E-2</v>
      </c>
      <c r="D295" s="1028">
        <v>6.5000000000000002E-2</v>
      </c>
    </row>
    <row r="296" spans="1:4" x14ac:dyDescent="0.4">
      <c r="A296" s="1027">
        <v>38748</v>
      </c>
      <c r="B296" s="1028">
        <v>6.6049999999999998E-2</v>
      </c>
      <c r="C296" s="1028">
        <v>4.2932499999999998E-2</v>
      </c>
      <c r="D296" s="1028">
        <v>6.5000000000000002E-2</v>
      </c>
    </row>
    <row r="297" spans="1:4" x14ac:dyDescent="0.4">
      <c r="A297" s="1027">
        <v>38749</v>
      </c>
      <c r="B297" s="1028">
        <v>6.6299999999999998E-2</v>
      </c>
      <c r="C297" s="1028">
        <v>4.3095000000000001E-2</v>
      </c>
      <c r="D297" s="1028">
        <v>6.5000000000000002E-2</v>
      </c>
    </row>
    <row r="298" spans="1:4" x14ac:dyDescent="0.4">
      <c r="A298" s="1027">
        <v>38750</v>
      </c>
      <c r="B298" s="1028">
        <v>6.6299999999999998E-2</v>
      </c>
      <c r="C298" s="1028">
        <v>4.3095000000000001E-2</v>
      </c>
      <c r="D298" s="1028">
        <v>6.5000000000000002E-2</v>
      </c>
    </row>
    <row r="299" spans="1:4" x14ac:dyDescent="0.4">
      <c r="A299" s="1027">
        <v>38751</v>
      </c>
      <c r="B299" s="1028">
        <v>6.6250000000000003E-2</v>
      </c>
      <c r="C299" s="1028">
        <v>4.3062500000000004E-2</v>
      </c>
      <c r="D299" s="1028">
        <v>6.5000000000000002E-2</v>
      </c>
    </row>
    <row r="300" spans="1:4" x14ac:dyDescent="0.4">
      <c r="A300" s="1027">
        <v>38754</v>
      </c>
      <c r="B300" s="1028">
        <v>6.59E-2</v>
      </c>
      <c r="C300" s="1028">
        <v>4.2835000000000005E-2</v>
      </c>
      <c r="D300" s="1028">
        <v>6.5000000000000002E-2</v>
      </c>
    </row>
    <row r="301" spans="1:4" x14ac:dyDescent="0.4">
      <c r="A301" s="1027">
        <v>38755</v>
      </c>
      <c r="B301" s="1028">
        <v>6.6099999999999992E-2</v>
      </c>
      <c r="C301" s="1028">
        <v>4.2964999999999996E-2</v>
      </c>
      <c r="D301" s="1028">
        <v>6.5000000000000002E-2</v>
      </c>
    </row>
    <row r="302" spans="1:4" x14ac:dyDescent="0.4">
      <c r="A302" s="1027">
        <v>38756</v>
      </c>
      <c r="B302" s="1028">
        <v>6.6099999999999992E-2</v>
      </c>
      <c r="C302" s="1028">
        <v>4.2964999999999996E-2</v>
      </c>
      <c r="D302" s="1028">
        <v>6.5000000000000002E-2</v>
      </c>
    </row>
    <row r="303" spans="1:4" x14ac:dyDescent="0.4">
      <c r="A303" s="1027">
        <v>38757</v>
      </c>
      <c r="B303" s="1028">
        <v>6.6349999999999992E-2</v>
      </c>
      <c r="C303" s="1028">
        <v>4.3127499999999999E-2</v>
      </c>
      <c r="D303" s="1028">
        <v>6.5000000000000002E-2</v>
      </c>
    </row>
    <row r="304" spans="1:4" x14ac:dyDescent="0.4">
      <c r="A304" s="1027">
        <v>38758</v>
      </c>
      <c r="B304" s="1028">
        <v>6.5750000000000003E-2</v>
      </c>
      <c r="C304" s="1028">
        <v>4.2737500000000005E-2</v>
      </c>
      <c r="D304" s="1028">
        <v>6.5000000000000002E-2</v>
      </c>
    </row>
    <row r="305" spans="1:4" x14ac:dyDescent="0.4">
      <c r="A305" s="1027">
        <v>38761</v>
      </c>
      <c r="B305" s="1028">
        <v>6.6400000000000001E-2</v>
      </c>
      <c r="C305" s="1028">
        <v>4.3160000000000004E-2</v>
      </c>
      <c r="D305" s="1028">
        <v>6.5000000000000002E-2</v>
      </c>
    </row>
    <row r="306" spans="1:4" x14ac:dyDescent="0.4">
      <c r="A306" s="1027">
        <v>38762</v>
      </c>
      <c r="B306" s="1028">
        <v>6.6449999999999995E-2</v>
      </c>
      <c r="C306" s="1028">
        <v>4.3192500000000002E-2</v>
      </c>
      <c r="D306" s="1028">
        <v>6.5000000000000002E-2</v>
      </c>
    </row>
    <row r="307" spans="1:4" x14ac:dyDescent="0.4">
      <c r="A307" s="1027">
        <v>38763</v>
      </c>
      <c r="B307" s="1028">
        <v>6.6400000000000001E-2</v>
      </c>
      <c r="C307" s="1028">
        <v>4.3160000000000004E-2</v>
      </c>
      <c r="D307" s="1028">
        <v>6.5000000000000002E-2</v>
      </c>
    </row>
    <row r="308" spans="1:4" x14ac:dyDescent="0.4">
      <c r="A308" s="1027">
        <v>38764</v>
      </c>
      <c r="B308" s="1028">
        <v>6.6449999999999995E-2</v>
      </c>
      <c r="C308" s="1028">
        <v>4.3192500000000002E-2</v>
      </c>
      <c r="D308" s="1028">
        <v>6.5000000000000002E-2</v>
      </c>
    </row>
    <row r="309" spans="1:4" x14ac:dyDescent="0.4">
      <c r="A309" s="1027">
        <v>38765</v>
      </c>
      <c r="B309" s="1028">
        <v>6.5950000000000009E-2</v>
      </c>
      <c r="C309" s="1028">
        <v>4.286750000000001E-2</v>
      </c>
      <c r="D309" s="1028">
        <v>6.5000000000000002E-2</v>
      </c>
    </row>
    <row r="310" spans="1:4" x14ac:dyDescent="0.4">
      <c r="A310" s="1027">
        <v>38769</v>
      </c>
      <c r="B310" s="1028">
        <v>6.6000000000000003E-2</v>
      </c>
      <c r="C310" s="1028">
        <v>4.2900000000000001E-2</v>
      </c>
      <c r="D310" s="1028">
        <v>6.5000000000000002E-2</v>
      </c>
    </row>
    <row r="311" spans="1:4" x14ac:dyDescent="0.4">
      <c r="A311" s="1027">
        <v>38770</v>
      </c>
      <c r="B311" s="1028">
        <v>6.565E-2</v>
      </c>
      <c r="C311" s="1028">
        <v>4.2672500000000002E-2</v>
      </c>
      <c r="D311" s="1028">
        <v>6.5000000000000002E-2</v>
      </c>
    </row>
    <row r="312" spans="1:4" x14ac:dyDescent="0.4">
      <c r="A312" s="1027">
        <v>38771</v>
      </c>
      <c r="B312" s="1028">
        <v>6.6049999999999998E-2</v>
      </c>
      <c r="C312" s="1028">
        <v>4.2932499999999998E-2</v>
      </c>
      <c r="D312" s="1028">
        <v>6.5000000000000002E-2</v>
      </c>
    </row>
    <row r="313" spans="1:4" x14ac:dyDescent="0.4">
      <c r="A313" s="1027">
        <v>38772</v>
      </c>
      <c r="B313" s="1028">
        <v>6.6000000000000003E-2</v>
      </c>
      <c r="C313" s="1028">
        <v>4.2900000000000001E-2</v>
      </c>
      <c r="D313" s="1028">
        <v>6.5000000000000002E-2</v>
      </c>
    </row>
    <row r="314" spans="1:4" x14ac:dyDescent="0.4">
      <c r="A314" s="1027">
        <v>38775</v>
      </c>
      <c r="B314" s="1028">
        <v>6.5949999999999995E-2</v>
      </c>
      <c r="C314" s="1028">
        <v>4.2867499999999996E-2</v>
      </c>
      <c r="D314" s="1028">
        <v>6.5000000000000002E-2</v>
      </c>
    </row>
    <row r="315" spans="1:4" x14ac:dyDescent="0.4">
      <c r="A315" s="1027">
        <v>38776</v>
      </c>
      <c r="B315" s="1028">
        <v>6.5949999999999995E-2</v>
      </c>
      <c r="C315" s="1028">
        <v>4.2867499999999996E-2</v>
      </c>
      <c r="D315" s="1028">
        <v>6.5000000000000002E-2</v>
      </c>
    </row>
    <row r="316" spans="1:4" x14ac:dyDescent="0.4">
      <c r="A316" s="1027">
        <v>38777</v>
      </c>
      <c r="B316" s="1028">
        <v>6.6200000000000009E-2</v>
      </c>
      <c r="C316" s="1028">
        <v>4.3030000000000006E-2</v>
      </c>
      <c r="D316" s="1028">
        <v>6.5000000000000002E-2</v>
      </c>
    </row>
    <row r="317" spans="1:4" x14ac:dyDescent="0.4">
      <c r="A317" s="1027">
        <v>38778</v>
      </c>
      <c r="B317" s="1028">
        <v>6.7099999999999993E-2</v>
      </c>
      <c r="C317" s="1028">
        <v>4.3614999999999994E-2</v>
      </c>
      <c r="D317" s="1028">
        <v>6.5000000000000002E-2</v>
      </c>
    </row>
    <row r="318" spans="1:4" x14ac:dyDescent="0.4">
      <c r="A318" s="1027">
        <v>38779</v>
      </c>
      <c r="B318" s="1028">
        <v>6.7400000000000002E-2</v>
      </c>
      <c r="C318" s="1028">
        <v>4.3810000000000002E-2</v>
      </c>
      <c r="D318" s="1028">
        <v>6.5000000000000002E-2</v>
      </c>
    </row>
    <row r="319" spans="1:4" x14ac:dyDescent="0.4">
      <c r="A319" s="1027">
        <v>38782</v>
      </c>
      <c r="B319" s="1028">
        <v>6.7799999999999999E-2</v>
      </c>
      <c r="C319" s="1028">
        <v>4.4069999999999998E-2</v>
      </c>
      <c r="D319" s="1028">
        <v>6.5000000000000002E-2</v>
      </c>
    </row>
    <row r="320" spans="1:4" x14ac:dyDescent="0.4">
      <c r="A320" s="1027">
        <v>38783</v>
      </c>
      <c r="B320" s="1028">
        <v>6.8150000000000002E-2</v>
      </c>
      <c r="C320" s="1028">
        <v>4.4297500000000004E-2</v>
      </c>
      <c r="D320" s="1028">
        <v>6.5000000000000002E-2</v>
      </c>
    </row>
    <row r="321" spans="1:4" x14ac:dyDescent="0.4">
      <c r="A321" s="1027">
        <v>38784</v>
      </c>
      <c r="B321" s="1028">
        <v>6.8049999999999999E-2</v>
      </c>
      <c r="C321" s="1028">
        <v>4.4232500000000001E-2</v>
      </c>
      <c r="D321" s="1028">
        <v>6.5000000000000002E-2</v>
      </c>
    </row>
    <row r="322" spans="1:4" x14ac:dyDescent="0.4">
      <c r="A322" s="1027">
        <v>38785</v>
      </c>
      <c r="B322" s="1028">
        <v>6.8049999999999999E-2</v>
      </c>
      <c r="C322" s="1028">
        <v>4.4232500000000001E-2</v>
      </c>
      <c r="D322" s="1028">
        <v>6.5000000000000002E-2</v>
      </c>
    </row>
    <row r="323" spans="1:4" x14ac:dyDescent="0.4">
      <c r="A323" s="1027">
        <v>38786</v>
      </c>
      <c r="B323" s="1028">
        <v>6.8349999999999994E-2</v>
      </c>
      <c r="C323" s="1028">
        <v>4.4427499999999995E-2</v>
      </c>
      <c r="D323" s="1028">
        <v>6.5000000000000002E-2</v>
      </c>
    </row>
    <row r="324" spans="1:4" x14ac:dyDescent="0.4">
      <c r="A324" s="1027">
        <v>38789</v>
      </c>
      <c r="B324" s="1028">
        <v>6.8400000000000002E-2</v>
      </c>
      <c r="C324" s="1028">
        <v>4.4460000000000006E-2</v>
      </c>
      <c r="D324" s="1028">
        <v>6.5000000000000002E-2</v>
      </c>
    </row>
    <row r="325" spans="1:4" x14ac:dyDescent="0.4">
      <c r="A325" s="1027">
        <v>38790</v>
      </c>
      <c r="B325" s="1028">
        <v>6.7750000000000005E-2</v>
      </c>
      <c r="C325" s="1028">
        <v>4.4037500000000007E-2</v>
      </c>
      <c r="D325" s="1028">
        <v>6.5000000000000002E-2</v>
      </c>
    </row>
    <row r="326" spans="1:4" x14ac:dyDescent="0.4">
      <c r="A326" s="1027">
        <v>38791</v>
      </c>
      <c r="B326" s="1028">
        <v>6.8099999999999994E-2</v>
      </c>
      <c r="C326" s="1028">
        <v>4.4264999999999999E-2</v>
      </c>
      <c r="D326" s="1028">
        <v>6.5000000000000002E-2</v>
      </c>
    </row>
    <row r="327" spans="1:4" x14ac:dyDescent="0.4">
      <c r="A327" s="1027">
        <v>38792</v>
      </c>
      <c r="B327" s="1028">
        <v>6.7400000000000002E-2</v>
      </c>
      <c r="C327" s="1028">
        <v>4.3810000000000002E-2</v>
      </c>
      <c r="D327" s="1028">
        <v>6.5000000000000002E-2</v>
      </c>
    </row>
    <row r="328" spans="1:4" x14ac:dyDescent="0.4">
      <c r="A328" s="1027">
        <v>38793</v>
      </c>
      <c r="B328" s="1028">
        <v>6.7549999999999999E-2</v>
      </c>
      <c r="C328" s="1028">
        <v>4.3907500000000002E-2</v>
      </c>
      <c r="D328" s="1028">
        <v>6.5000000000000002E-2</v>
      </c>
    </row>
    <row r="329" spans="1:4" x14ac:dyDescent="0.4">
      <c r="A329" s="1027">
        <v>38796</v>
      </c>
      <c r="B329" s="1028">
        <v>6.7199999999999996E-2</v>
      </c>
      <c r="C329" s="1028">
        <v>4.3679999999999997E-2</v>
      </c>
      <c r="D329" s="1028">
        <v>6.5000000000000002E-2</v>
      </c>
    </row>
    <row r="330" spans="1:4" x14ac:dyDescent="0.4">
      <c r="A330" s="1027">
        <v>38797</v>
      </c>
      <c r="B330" s="1028">
        <v>6.7849999999999994E-2</v>
      </c>
      <c r="C330" s="1028">
        <v>4.4102499999999996E-2</v>
      </c>
      <c r="D330" s="1028">
        <v>6.5000000000000002E-2</v>
      </c>
    </row>
    <row r="331" spans="1:4" x14ac:dyDescent="0.4">
      <c r="A331" s="1027">
        <v>38798</v>
      </c>
      <c r="B331" s="1028">
        <v>6.7750000000000005E-2</v>
      </c>
      <c r="C331" s="1028">
        <v>4.4037500000000007E-2</v>
      </c>
      <c r="D331" s="1028">
        <v>6.5000000000000002E-2</v>
      </c>
    </row>
    <row r="332" spans="1:4" x14ac:dyDescent="0.4">
      <c r="A332" s="1027">
        <v>38799</v>
      </c>
      <c r="B332" s="1028">
        <v>6.7900000000000002E-2</v>
      </c>
      <c r="C332" s="1028">
        <v>4.4135000000000001E-2</v>
      </c>
      <c r="D332" s="1028">
        <v>6.5000000000000002E-2</v>
      </c>
    </row>
    <row r="333" spans="1:4" x14ac:dyDescent="0.4">
      <c r="A333" s="1027">
        <v>38800</v>
      </c>
      <c r="B333" s="1028">
        <v>6.7449999999999996E-2</v>
      </c>
      <c r="C333" s="1028">
        <v>4.38425E-2</v>
      </c>
      <c r="D333" s="1028">
        <v>6.5000000000000002E-2</v>
      </c>
    </row>
    <row r="334" spans="1:4" x14ac:dyDescent="0.4">
      <c r="A334" s="1027">
        <v>38803</v>
      </c>
      <c r="B334" s="1028">
        <v>6.7650000000000002E-2</v>
      </c>
      <c r="C334" s="1028">
        <v>4.3972500000000005E-2</v>
      </c>
      <c r="D334" s="1028">
        <v>6.5000000000000002E-2</v>
      </c>
    </row>
    <row r="335" spans="1:4" x14ac:dyDescent="0.4">
      <c r="A335" s="1027">
        <v>38804</v>
      </c>
      <c r="B335" s="1028">
        <v>6.83E-2</v>
      </c>
      <c r="C335" s="1028">
        <v>4.4395000000000004E-2</v>
      </c>
      <c r="D335" s="1028">
        <v>6.5000000000000002E-2</v>
      </c>
    </row>
    <row r="336" spans="1:4" x14ac:dyDescent="0.4">
      <c r="A336" s="1027">
        <v>38805</v>
      </c>
      <c r="B336" s="1028">
        <v>6.8699999999999997E-2</v>
      </c>
      <c r="C336" s="1028">
        <v>4.4655E-2</v>
      </c>
      <c r="D336" s="1028">
        <v>6.5000000000000002E-2</v>
      </c>
    </row>
    <row r="337" spans="1:4" x14ac:dyDescent="0.4">
      <c r="A337" s="1027">
        <v>38806</v>
      </c>
      <c r="B337" s="1028">
        <v>6.9400000000000003E-2</v>
      </c>
      <c r="C337" s="1028">
        <v>4.5110000000000004E-2</v>
      </c>
      <c r="D337" s="1028">
        <v>6.5000000000000002E-2</v>
      </c>
    </row>
    <row r="338" spans="1:4" x14ac:dyDescent="0.4">
      <c r="A338" s="1027">
        <v>38807</v>
      </c>
      <c r="B338" s="1028">
        <v>6.9400000000000003E-2</v>
      </c>
      <c r="C338" s="1028">
        <v>4.5110000000000004E-2</v>
      </c>
      <c r="D338" s="1028">
        <v>6.5000000000000002E-2</v>
      </c>
    </row>
    <row r="339" spans="1:4" x14ac:dyDescent="0.4">
      <c r="A339" s="1027">
        <v>38810</v>
      </c>
      <c r="B339" s="1028">
        <v>6.964999999999999E-2</v>
      </c>
      <c r="C339" s="1028">
        <v>4.5272499999999993E-2</v>
      </c>
      <c r="D339" s="1028">
        <v>6.5000000000000002E-2</v>
      </c>
    </row>
    <row r="340" spans="1:4" x14ac:dyDescent="0.4">
      <c r="A340" s="1027">
        <v>38811</v>
      </c>
      <c r="B340" s="1028">
        <v>6.9349999999999995E-2</v>
      </c>
      <c r="C340" s="1028">
        <v>4.50775E-2</v>
      </c>
      <c r="D340" s="1028">
        <v>6.5000000000000002E-2</v>
      </c>
    </row>
    <row r="341" spans="1:4" x14ac:dyDescent="0.4">
      <c r="A341" s="1027">
        <v>38812</v>
      </c>
      <c r="B341" s="1028">
        <v>6.9400000000000003E-2</v>
      </c>
      <c r="C341" s="1028">
        <v>4.5110000000000004E-2</v>
      </c>
      <c r="D341" s="1028">
        <v>6.5000000000000002E-2</v>
      </c>
    </row>
    <row r="342" spans="1:4" x14ac:dyDescent="0.4">
      <c r="A342" s="1027">
        <v>38813</v>
      </c>
      <c r="B342" s="1028">
        <v>6.9949999999999998E-2</v>
      </c>
      <c r="C342" s="1028">
        <v>4.5467500000000001E-2</v>
      </c>
      <c r="D342" s="1028">
        <v>6.5000000000000002E-2</v>
      </c>
    </row>
    <row r="343" spans="1:4" x14ac:dyDescent="0.4">
      <c r="A343" s="1027">
        <v>38814</v>
      </c>
      <c r="B343" s="1028">
        <v>7.0449999999999999E-2</v>
      </c>
      <c r="C343" s="1028">
        <v>4.57925E-2</v>
      </c>
      <c r="D343" s="1028">
        <v>6.5000000000000002E-2</v>
      </c>
    </row>
    <row r="344" spans="1:4" x14ac:dyDescent="0.4">
      <c r="A344" s="1027">
        <v>38817</v>
      </c>
      <c r="B344" s="1028">
        <v>7.0699999999999999E-2</v>
      </c>
      <c r="C344" s="1028">
        <v>4.5955000000000003E-2</v>
      </c>
      <c r="D344" s="1028">
        <v>6.5000000000000002E-2</v>
      </c>
    </row>
    <row r="345" spans="1:4" x14ac:dyDescent="0.4">
      <c r="A345" s="1027">
        <v>38818</v>
      </c>
      <c r="B345" s="1028">
        <v>7.0349999999999996E-2</v>
      </c>
      <c r="C345" s="1028">
        <v>4.5727499999999997E-2</v>
      </c>
      <c r="D345" s="1028">
        <v>6.5000000000000002E-2</v>
      </c>
    </row>
    <row r="346" spans="1:4" x14ac:dyDescent="0.4">
      <c r="A346" s="1027">
        <v>38819</v>
      </c>
      <c r="B346" s="1028">
        <v>7.0500000000000007E-2</v>
      </c>
      <c r="C346" s="1028">
        <v>4.5825000000000005E-2</v>
      </c>
      <c r="D346" s="1028">
        <v>6.5000000000000002E-2</v>
      </c>
    </row>
    <row r="347" spans="1:4" x14ac:dyDescent="0.4">
      <c r="A347" s="1027">
        <v>38820</v>
      </c>
      <c r="B347" s="1028">
        <v>7.1400000000000005E-2</v>
      </c>
      <c r="C347" s="1028">
        <v>4.6410000000000007E-2</v>
      </c>
      <c r="D347" s="1028">
        <v>6.5000000000000002E-2</v>
      </c>
    </row>
    <row r="348" spans="1:4" x14ac:dyDescent="0.4">
      <c r="A348" s="1027">
        <v>38824</v>
      </c>
      <c r="B348" s="1028">
        <v>7.1250000000000008E-2</v>
      </c>
      <c r="C348" s="1028">
        <v>4.6312500000000006E-2</v>
      </c>
      <c r="D348" s="1028">
        <v>6.5000000000000002E-2</v>
      </c>
    </row>
    <row r="349" spans="1:4" x14ac:dyDescent="0.4">
      <c r="A349" s="1027">
        <v>38825</v>
      </c>
      <c r="B349" s="1028">
        <v>7.1050000000000002E-2</v>
      </c>
      <c r="C349" s="1028">
        <v>4.6182500000000001E-2</v>
      </c>
      <c r="D349" s="1028">
        <v>6.5000000000000002E-2</v>
      </c>
    </row>
    <row r="350" spans="1:4" x14ac:dyDescent="0.4">
      <c r="A350" s="1027">
        <v>38826</v>
      </c>
      <c r="B350" s="1028">
        <v>7.1399999999999991E-2</v>
      </c>
      <c r="C350" s="1028">
        <v>4.6409999999999993E-2</v>
      </c>
      <c r="D350" s="1028">
        <v>6.5000000000000002E-2</v>
      </c>
    </row>
    <row r="351" spans="1:4" x14ac:dyDescent="0.4">
      <c r="A351" s="1027">
        <v>38827</v>
      </c>
      <c r="B351" s="1028">
        <v>7.1399999999999991E-2</v>
      </c>
      <c r="C351" s="1028">
        <v>4.6409999999999993E-2</v>
      </c>
      <c r="D351" s="1028">
        <v>6.5000000000000002E-2</v>
      </c>
    </row>
    <row r="352" spans="1:4" x14ac:dyDescent="0.4">
      <c r="A352" s="1027">
        <v>38828</v>
      </c>
      <c r="B352" s="1028">
        <v>7.1399999999999991E-2</v>
      </c>
      <c r="C352" s="1028">
        <v>4.6409999999999993E-2</v>
      </c>
      <c r="D352" s="1028">
        <v>6.5000000000000002E-2</v>
      </c>
    </row>
    <row r="353" spans="1:4" x14ac:dyDescent="0.4">
      <c r="A353" s="1027">
        <v>38831</v>
      </c>
      <c r="B353" s="1028">
        <v>7.0699999999999999E-2</v>
      </c>
      <c r="C353" s="1028">
        <v>4.5955000000000003E-2</v>
      </c>
      <c r="D353" s="1028">
        <v>6.5000000000000002E-2</v>
      </c>
    </row>
    <row r="354" spans="1:4" x14ac:dyDescent="0.4">
      <c r="A354" s="1027">
        <v>38832</v>
      </c>
      <c r="B354" s="1028">
        <v>7.1499999999999994E-2</v>
      </c>
      <c r="C354" s="1028">
        <v>4.6474999999999995E-2</v>
      </c>
      <c r="D354" s="1028">
        <v>6.5000000000000002E-2</v>
      </c>
    </row>
    <row r="355" spans="1:4" x14ac:dyDescent="0.4">
      <c r="A355" s="1027">
        <v>38833</v>
      </c>
      <c r="B355" s="1028">
        <v>7.1849999999999997E-2</v>
      </c>
      <c r="C355" s="1028">
        <v>4.6702500000000001E-2</v>
      </c>
      <c r="D355" s="1028">
        <v>6.5000000000000002E-2</v>
      </c>
    </row>
    <row r="356" spans="1:4" x14ac:dyDescent="0.4">
      <c r="A356" s="1027">
        <v>38834</v>
      </c>
      <c r="B356" s="1028">
        <v>7.1749999999999994E-2</v>
      </c>
      <c r="C356" s="1028">
        <v>4.6637499999999998E-2</v>
      </c>
      <c r="D356" s="1028">
        <v>6.5000000000000002E-2</v>
      </c>
    </row>
    <row r="357" spans="1:4" x14ac:dyDescent="0.4">
      <c r="A357" s="1027">
        <v>38835</v>
      </c>
      <c r="B357" s="1028">
        <v>7.1849999999999997E-2</v>
      </c>
      <c r="C357" s="1028">
        <v>4.6702500000000001E-2</v>
      </c>
      <c r="D357" s="1028">
        <v>6.5000000000000002E-2</v>
      </c>
    </row>
    <row r="358" spans="1:4" x14ac:dyDescent="0.4">
      <c r="A358" s="1027">
        <v>38838</v>
      </c>
      <c r="B358" s="1028">
        <v>7.2149999999999992E-2</v>
      </c>
      <c r="C358" s="1028">
        <v>4.6897499999999995E-2</v>
      </c>
      <c r="D358" s="1028">
        <v>6.5000000000000002E-2</v>
      </c>
    </row>
    <row r="359" spans="1:4" x14ac:dyDescent="0.4">
      <c r="A359" s="1027">
        <v>38839</v>
      </c>
      <c r="B359" s="1028">
        <v>7.195E-2</v>
      </c>
      <c r="C359" s="1028">
        <v>4.6767500000000004E-2</v>
      </c>
      <c r="D359" s="1028">
        <v>6.5000000000000002E-2</v>
      </c>
    </row>
    <row r="360" spans="1:4" x14ac:dyDescent="0.4">
      <c r="A360" s="1027">
        <v>38840</v>
      </c>
      <c r="B360" s="1028">
        <v>7.2599999999999998E-2</v>
      </c>
      <c r="C360" s="1028">
        <v>4.7190000000000003E-2</v>
      </c>
      <c r="D360" s="1028">
        <v>6.5000000000000002E-2</v>
      </c>
    </row>
    <row r="361" spans="1:4" x14ac:dyDescent="0.4">
      <c r="A361" s="1027">
        <v>38841</v>
      </c>
      <c r="B361" s="1028">
        <v>7.2450000000000001E-2</v>
      </c>
      <c r="C361" s="1028">
        <v>4.7092500000000002E-2</v>
      </c>
      <c r="D361" s="1028">
        <v>6.5000000000000002E-2</v>
      </c>
    </row>
    <row r="362" spans="1:4" x14ac:dyDescent="0.4">
      <c r="A362" s="1027">
        <v>38842</v>
      </c>
      <c r="B362" s="1028">
        <v>7.2050000000000003E-2</v>
      </c>
      <c r="C362" s="1028">
        <v>4.6832500000000006E-2</v>
      </c>
      <c r="D362" s="1028">
        <v>6.5000000000000002E-2</v>
      </c>
    </row>
    <row r="363" spans="1:4" x14ac:dyDescent="0.4">
      <c r="A363" s="1027">
        <v>38845</v>
      </c>
      <c r="B363" s="1028">
        <v>7.2099999999999997E-2</v>
      </c>
      <c r="C363" s="1028">
        <v>4.6864999999999997E-2</v>
      </c>
      <c r="D363" s="1028">
        <v>6.5000000000000002E-2</v>
      </c>
    </row>
    <row r="364" spans="1:4" x14ac:dyDescent="0.4">
      <c r="A364" s="1027">
        <v>38846</v>
      </c>
      <c r="B364" s="1028">
        <v>7.1999999999999995E-2</v>
      </c>
      <c r="C364" s="1028">
        <v>4.6800000000000001E-2</v>
      </c>
      <c r="D364" s="1028">
        <v>6.5000000000000002E-2</v>
      </c>
    </row>
    <row r="365" spans="1:4" x14ac:dyDescent="0.4">
      <c r="A365" s="1027">
        <v>38847</v>
      </c>
      <c r="B365" s="1028">
        <v>7.1849999999999997E-2</v>
      </c>
      <c r="C365" s="1028">
        <v>4.6702500000000001E-2</v>
      </c>
      <c r="D365" s="1028">
        <v>6.5000000000000002E-2</v>
      </c>
    </row>
    <row r="366" spans="1:4" x14ac:dyDescent="0.4">
      <c r="A366" s="1027">
        <v>38848</v>
      </c>
      <c r="B366" s="1028">
        <v>7.2300000000000003E-2</v>
      </c>
      <c r="C366" s="1028">
        <v>4.6995000000000002E-2</v>
      </c>
      <c r="D366" s="1028">
        <v>6.5000000000000002E-2</v>
      </c>
    </row>
    <row r="367" spans="1:4" x14ac:dyDescent="0.4">
      <c r="A367" s="1027">
        <v>38849</v>
      </c>
      <c r="B367" s="1028">
        <v>7.2599999999999998E-2</v>
      </c>
      <c r="C367" s="1028">
        <v>4.7190000000000003E-2</v>
      </c>
      <c r="D367" s="1028">
        <v>6.5000000000000002E-2</v>
      </c>
    </row>
    <row r="368" spans="1:4" x14ac:dyDescent="0.4">
      <c r="A368" s="1027">
        <v>38852</v>
      </c>
      <c r="B368" s="1028">
        <v>7.2599999999999998E-2</v>
      </c>
      <c r="C368" s="1028">
        <v>4.7190000000000003E-2</v>
      </c>
      <c r="D368" s="1028">
        <v>6.5000000000000002E-2</v>
      </c>
    </row>
    <row r="369" spans="1:4" x14ac:dyDescent="0.4">
      <c r="A369" s="1027">
        <v>38853</v>
      </c>
      <c r="B369" s="1028">
        <v>7.2050000000000003E-2</v>
      </c>
      <c r="C369" s="1028">
        <v>4.6832500000000006E-2</v>
      </c>
      <c r="D369" s="1028">
        <v>6.5000000000000002E-2</v>
      </c>
    </row>
    <row r="370" spans="1:4" x14ac:dyDescent="0.4">
      <c r="A370" s="1027">
        <v>38854</v>
      </c>
      <c r="B370" s="1028">
        <v>7.2700000000000001E-2</v>
      </c>
      <c r="C370" s="1028">
        <v>4.7255000000000005E-2</v>
      </c>
      <c r="D370" s="1028">
        <v>6.5000000000000002E-2</v>
      </c>
    </row>
    <row r="371" spans="1:4" x14ac:dyDescent="0.4">
      <c r="A371" s="1027">
        <v>38855</v>
      </c>
      <c r="B371" s="1028">
        <v>7.1899999999999992E-2</v>
      </c>
      <c r="C371" s="1028">
        <v>4.6734999999999999E-2</v>
      </c>
      <c r="D371" s="1028">
        <v>6.5000000000000002E-2</v>
      </c>
    </row>
    <row r="372" spans="1:4" x14ac:dyDescent="0.4">
      <c r="A372" s="1027">
        <v>38856</v>
      </c>
      <c r="B372" s="1028">
        <v>7.1300000000000002E-2</v>
      </c>
      <c r="C372" s="1028">
        <v>4.6345000000000004E-2</v>
      </c>
      <c r="D372" s="1028">
        <v>6.5000000000000002E-2</v>
      </c>
    </row>
    <row r="373" spans="1:4" x14ac:dyDescent="0.4">
      <c r="A373" s="1027">
        <v>38859</v>
      </c>
      <c r="B373" s="1028">
        <v>7.1099999999999997E-2</v>
      </c>
      <c r="C373" s="1028">
        <v>4.6214999999999999E-2</v>
      </c>
      <c r="D373" s="1028">
        <v>6.5000000000000002E-2</v>
      </c>
    </row>
    <row r="374" spans="1:4" x14ac:dyDescent="0.4">
      <c r="A374" s="1027">
        <v>38860</v>
      </c>
      <c r="B374" s="1028">
        <v>7.1800000000000003E-2</v>
      </c>
      <c r="C374" s="1028">
        <v>4.6670000000000003E-2</v>
      </c>
      <c r="D374" s="1028">
        <v>6.5000000000000002E-2</v>
      </c>
    </row>
    <row r="375" spans="1:4" x14ac:dyDescent="0.4">
      <c r="A375" s="1027">
        <v>38861</v>
      </c>
      <c r="B375" s="1028">
        <v>7.1550000000000002E-2</v>
      </c>
      <c r="C375" s="1028">
        <v>4.65075E-2</v>
      </c>
      <c r="D375" s="1028">
        <v>6.5000000000000002E-2</v>
      </c>
    </row>
    <row r="376" spans="1:4" x14ac:dyDescent="0.4">
      <c r="A376" s="1027">
        <v>38862</v>
      </c>
      <c r="B376" s="1028">
        <v>7.145E-2</v>
      </c>
      <c r="C376" s="1028">
        <v>4.6442500000000005E-2</v>
      </c>
      <c r="D376" s="1028">
        <v>6.5000000000000002E-2</v>
      </c>
    </row>
    <row r="377" spans="1:4" x14ac:dyDescent="0.4">
      <c r="A377" s="1027">
        <v>38863</v>
      </c>
      <c r="B377" s="1028">
        <v>7.1599999999999997E-2</v>
      </c>
      <c r="C377" s="1028">
        <v>4.6539999999999998E-2</v>
      </c>
      <c r="D377" s="1028">
        <v>6.5000000000000002E-2</v>
      </c>
    </row>
    <row r="378" spans="1:4" x14ac:dyDescent="0.4">
      <c r="A378" s="1027">
        <v>38867</v>
      </c>
      <c r="B378" s="1028">
        <v>7.1999999999999995E-2</v>
      </c>
      <c r="C378" s="1028">
        <v>4.6800000000000001E-2</v>
      </c>
      <c r="D378" s="1028">
        <v>6.5000000000000002E-2</v>
      </c>
    </row>
    <row r="379" spans="1:4" x14ac:dyDescent="0.4">
      <c r="A379" s="1027">
        <v>38868</v>
      </c>
      <c r="B379" s="1028">
        <v>7.195E-2</v>
      </c>
      <c r="C379" s="1028">
        <v>4.6767500000000004E-2</v>
      </c>
      <c r="D379" s="1028">
        <v>6.5000000000000002E-2</v>
      </c>
    </row>
    <row r="380" spans="1:4" x14ac:dyDescent="0.4">
      <c r="A380" s="1027">
        <v>38869</v>
      </c>
      <c r="B380" s="1028">
        <v>7.2099999999999997E-2</v>
      </c>
      <c r="C380" s="1028">
        <v>4.6864999999999997E-2</v>
      </c>
      <c r="D380" s="1028">
        <v>6.5000000000000002E-2</v>
      </c>
    </row>
    <row r="381" spans="1:4" x14ac:dyDescent="0.4">
      <c r="A381" s="1027">
        <v>38870</v>
      </c>
      <c r="B381" s="1028">
        <v>7.1349999999999997E-2</v>
      </c>
      <c r="C381" s="1028">
        <v>4.6377500000000002E-2</v>
      </c>
      <c r="D381" s="1028">
        <v>6.5000000000000002E-2</v>
      </c>
    </row>
    <row r="382" spans="1:4" x14ac:dyDescent="0.4">
      <c r="A382" s="1027">
        <v>38873</v>
      </c>
      <c r="B382" s="1028">
        <v>7.1250000000000008E-2</v>
      </c>
      <c r="C382" s="1028">
        <v>4.6312500000000006E-2</v>
      </c>
      <c r="D382" s="1028">
        <v>6.5000000000000002E-2</v>
      </c>
    </row>
    <row r="383" spans="1:4" x14ac:dyDescent="0.4">
      <c r="A383" s="1027">
        <v>38874</v>
      </c>
      <c r="B383" s="1028">
        <v>7.1400000000000005E-2</v>
      </c>
      <c r="C383" s="1028">
        <v>4.6410000000000007E-2</v>
      </c>
      <c r="D383" s="1028">
        <v>6.5000000000000002E-2</v>
      </c>
    </row>
    <row r="384" spans="1:4" x14ac:dyDescent="0.4">
      <c r="A384" s="1027">
        <v>38875</v>
      </c>
      <c r="B384" s="1028">
        <v>7.1400000000000005E-2</v>
      </c>
      <c r="C384" s="1028">
        <v>4.6410000000000007E-2</v>
      </c>
      <c r="D384" s="1028">
        <v>6.5000000000000002E-2</v>
      </c>
    </row>
    <row r="385" spans="1:4" x14ac:dyDescent="0.4">
      <c r="A385" s="1027">
        <v>38876</v>
      </c>
      <c r="B385" s="1028">
        <v>7.1000000000000008E-2</v>
      </c>
      <c r="C385" s="1028">
        <v>4.6150000000000004E-2</v>
      </c>
      <c r="D385" s="1028">
        <v>6.5000000000000002E-2</v>
      </c>
    </row>
    <row r="386" spans="1:4" x14ac:dyDescent="0.4">
      <c r="A386" s="1027">
        <v>38877</v>
      </c>
      <c r="B386" s="1028">
        <v>7.0800000000000002E-2</v>
      </c>
      <c r="C386" s="1028">
        <v>4.6020000000000005E-2</v>
      </c>
      <c r="D386" s="1028">
        <v>6.5000000000000002E-2</v>
      </c>
    </row>
    <row r="387" spans="1:4" x14ac:dyDescent="0.4">
      <c r="A387" s="1027">
        <v>38880</v>
      </c>
      <c r="B387" s="1028">
        <v>7.0800000000000002E-2</v>
      </c>
      <c r="C387" s="1028">
        <v>4.6020000000000005E-2</v>
      </c>
      <c r="D387" s="1028">
        <v>6.5000000000000002E-2</v>
      </c>
    </row>
    <row r="388" spans="1:4" x14ac:dyDescent="0.4">
      <c r="A388" s="1027">
        <v>38881</v>
      </c>
      <c r="B388" s="1028">
        <v>7.0650000000000004E-2</v>
      </c>
      <c r="C388" s="1028">
        <v>4.5922500000000005E-2</v>
      </c>
      <c r="D388" s="1028">
        <v>6.5000000000000002E-2</v>
      </c>
    </row>
    <row r="389" spans="1:4" x14ac:dyDescent="0.4">
      <c r="A389" s="1027">
        <v>38882</v>
      </c>
      <c r="B389" s="1028">
        <v>7.1300000000000002E-2</v>
      </c>
      <c r="C389" s="1028">
        <v>4.6345000000000004E-2</v>
      </c>
      <c r="D389" s="1028">
        <v>6.5000000000000002E-2</v>
      </c>
    </row>
    <row r="390" spans="1:4" x14ac:dyDescent="0.4">
      <c r="A390" s="1027">
        <v>38883</v>
      </c>
      <c r="B390" s="1028">
        <v>7.2099999999999997E-2</v>
      </c>
      <c r="C390" s="1028">
        <v>4.6864999999999997E-2</v>
      </c>
      <c r="D390" s="1028">
        <v>6.5000000000000002E-2</v>
      </c>
    </row>
    <row r="391" spans="1:4" x14ac:dyDescent="0.4">
      <c r="A391" s="1027">
        <v>38884</v>
      </c>
      <c r="B391" s="1028">
        <v>7.2000000000000008E-2</v>
      </c>
      <c r="C391" s="1028">
        <v>4.6800000000000008E-2</v>
      </c>
      <c r="D391" s="1028">
        <v>6.5000000000000002E-2</v>
      </c>
    </row>
    <row r="392" spans="1:4" x14ac:dyDescent="0.4">
      <c r="A392" s="1027">
        <v>38887</v>
      </c>
      <c r="B392" s="1028">
        <v>7.2550000000000003E-2</v>
      </c>
      <c r="C392" s="1028">
        <v>4.7157500000000005E-2</v>
      </c>
      <c r="D392" s="1028">
        <v>6.5000000000000002E-2</v>
      </c>
    </row>
    <row r="393" spans="1:4" x14ac:dyDescent="0.4">
      <c r="A393" s="1027">
        <v>38888</v>
      </c>
      <c r="B393" s="1028">
        <v>7.2649999999999992E-2</v>
      </c>
      <c r="C393" s="1028">
        <v>4.7222499999999994E-2</v>
      </c>
      <c r="D393" s="1028">
        <v>6.5000000000000002E-2</v>
      </c>
    </row>
    <row r="394" spans="1:4" x14ac:dyDescent="0.4">
      <c r="A394" s="1027">
        <v>38889</v>
      </c>
      <c r="B394" s="1028">
        <v>7.2550000000000003E-2</v>
      </c>
      <c r="C394" s="1028">
        <v>4.7157500000000005E-2</v>
      </c>
      <c r="D394" s="1028">
        <v>6.5000000000000002E-2</v>
      </c>
    </row>
    <row r="395" spans="1:4" x14ac:dyDescent="0.4">
      <c r="A395" s="1027">
        <v>38890</v>
      </c>
      <c r="B395" s="1028">
        <v>7.3099999999999998E-2</v>
      </c>
      <c r="C395" s="1028">
        <v>4.7515000000000002E-2</v>
      </c>
      <c r="D395" s="1028">
        <v>6.5000000000000002E-2</v>
      </c>
    </row>
    <row r="396" spans="1:4" x14ac:dyDescent="0.4">
      <c r="A396" s="1027">
        <v>38891</v>
      </c>
      <c r="B396" s="1028">
        <v>7.3349999999999999E-2</v>
      </c>
      <c r="C396" s="1028">
        <v>4.7677499999999998E-2</v>
      </c>
      <c r="D396" s="1028">
        <v>6.5000000000000002E-2</v>
      </c>
    </row>
    <row r="397" spans="1:4" x14ac:dyDescent="0.4">
      <c r="A397" s="1027">
        <v>38894</v>
      </c>
      <c r="B397" s="1028">
        <v>7.3550000000000004E-2</v>
      </c>
      <c r="C397" s="1028">
        <v>4.7807500000000003E-2</v>
      </c>
      <c r="D397" s="1028">
        <v>6.5000000000000002E-2</v>
      </c>
    </row>
    <row r="398" spans="1:4" x14ac:dyDescent="0.4">
      <c r="A398" s="1027">
        <v>38895</v>
      </c>
      <c r="B398" s="1028">
        <v>7.325000000000001E-2</v>
      </c>
      <c r="C398" s="1028">
        <v>4.7612500000000009E-2</v>
      </c>
      <c r="D398" s="1028">
        <v>6.5000000000000002E-2</v>
      </c>
    </row>
    <row r="399" spans="1:4" x14ac:dyDescent="0.4">
      <c r="A399" s="1027">
        <v>38896</v>
      </c>
      <c r="B399" s="1028">
        <v>7.3349999999999999E-2</v>
      </c>
      <c r="C399" s="1028">
        <v>4.7677499999999998E-2</v>
      </c>
      <c r="D399" s="1028">
        <v>6.5000000000000002E-2</v>
      </c>
    </row>
    <row r="400" spans="1:4" x14ac:dyDescent="0.4">
      <c r="A400" s="1027">
        <v>38897</v>
      </c>
      <c r="B400" s="1028">
        <v>7.3450000000000001E-2</v>
      </c>
      <c r="C400" s="1028">
        <v>4.77425E-2</v>
      </c>
      <c r="D400" s="1028">
        <v>6.5000000000000002E-2</v>
      </c>
    </row>
    <row r="401" spans="1:4" x14ac:dyDescent="0.4">
      <c r="A401" s="1027">
        <v>38898</v>
      </c>
      <c r="B401" s="1028">
        <v>7.325000000000001E-2</v>
      </c>
      <c r="C401" s="1028">
        <v>4.7612500000000009E-2</v>
      </c>
      <c r="D401" s="1028">
        <v>6.5000000000000002E-2</v>
      </c>
    </row>
    <row r="402" spans="1:4" x14ac:dyDescent="0.4">
      <c r="A402" s="1027">
        <v>38901</v>
      </c>
      <c r="B402" s="1028">
        <v>7.2999999999999995E-2</v>
      </c>
      <c r="C402" s="1028">
        <v>4.7449999999999999E-2</v>
      </c>
      <c r="D402" s="1028">
        <v>6.5000000000000002E-2</v>
      </c>
    </row>
    <row r="403" spans="1:4" x14ac:dyDescent="0.4">
      <c r="A403" s="1027">
        <v>38903</v>
      </c>
      <c r="B403" s="1028">
        <v>7.3849999999999999E-2</v>
      </c>
      <c r="C403" s="1028">
        <v>4.8002500000000003E-2</v>
      </c>
      <c r="D403" s="1028">
        <v>6.5000000000000002E-2</v>
      </c>
    </row>
    <row r="404" spans="1:4" x14ac:dyDescent="0.4">
      <c r="A404" s="1027">
        <v>38904</v>
      </c>
      <c r="B404" s="1028">
        <v>7.3349999999999999E-2</v>
      </c>
      <c r="C404" s="1028">
        <v>4.7677499999999998E-2</v>
      </c>
      <c r="D404" s="1028">
        <v>6.5000000000000002E-2</v>
      </c>
    </row>
    <row r="405" spans="1:4" x14ac:dyDescent="0.4">
      <c r="A405" s="1027">
        <v>38905</v>
      </c>
      <c r="B405" s="1028">
        <v>7.2749999999999995E-2</v>
      </c>
      <c r="C405" s="1028">
        <v>4.7287499999999996E-2</v>
      </c>
      <c r="D405" s="1028">
        <v>6.5000000000000002E-2</v>
      </c>
    </row>
    <row r="406" spans="1:4" x14ac:dyDescent="0.4">
      <c r="A406" s="1027">
        <v>38908</v>
      </c>
      <c r="B406" s="1028">
        <v>7.2950000000000001E-2</v>
      </c>
      <c r="C406" s="1028">
        <v>4.7417500000000001E-2</v>
      </c>
      <c r="D406" s="1028">
        <v>6.5000000000000002E-2</v>
      </c>
    </row>
    <row r="407" spans="1:4" x14ac:dyDescent="0.4">
      <c r="A407" s="1027">
        <v>38909</v>
      </c>
      <c r="B407" s="1028">
        <v>7.2250000000000009E-2</v>
      </c>
      <c r="C407" s="1028">
        <v>4.6962500000000004E-2</v>
      </c>
      <c r="D407" s="1028">
        <v>6.5000000000000002E-2</v>
      </c>
    </row>
    <row r="408" spans="1:4" x14ac:dyDescent="0.4">
      <c r="A408" s="1027">
        <v>38910</v>
      </c>
      <c r="B408" s="1028">
        <v>7.2599999999999998E-2</v>
      </c>
      <c r="C408" s="1028">
        <v>4.7190000000000003E-2</v>
      </c>
      <c r="D408" s="1028">
        <v>6.5000000000000002E-2</v>
      </c>
    </row>
    <row r="409" spans="1:4" x14ac:dyDescent="0.4">
      <c r="A409" s="1027">
        <v>38911</v>
      </c>
      <c r="B409" s="1028">
        <v>7.2300000000000003E-2</v>
      </c>
      <c r="C409" s="1028">
        <v>4.6995000000000002E-2</v>
      </c>
      <c r="D409" s="1028">
        <v>6.5000000000000002E-2</v>
      </c>
    </row>
    <row r="410" spans="1:4" x14ac:dyDescent="0.4">
      <c r="A410" s="1027">
        <v>38912</v>
      </c>
      <c r="B410" s="1028">
        <v>7.2149999999999992E-2</v>
      </c>
      <c r="C410" s="1028">
        <v>4.6897499999999995E-2</v>
      </c>
      <c r="D410" s="1028">
        <v>6.5000000000000002E-2</v>
      </c>
    </row>
    <row r="411" spans="1:4" x14ac:dyDescent="0.4">
      <c r="A411" s="1027">
        <v>38915</v>
      </c>
      <c r="B411" s="1028">
        <v>7.22E-2</v>
      </c>
      <c r="C411" s="1028">
        <v>4.6929999999999999E-2</v>
      </c>
      <c r="D411" s="1028">
        <v>6.5000000000000002E-2</v>
      </c>
    </row>
    <row r="412" spans="1:4" x14ac:dyDescent="0.4">
      <c r="A412" s="1027">
        <v>38916</v>
      </c>
      <c r="B412" s="1028">
        <v>7.2649999999999992E-2</v>
      </c>
      <c r="C412" s="1028">
        <v>4.7222499999999994E-2</v>
      </c>
      <c r="D412" s="1028">
        <v>6.5000000000000002E-2</v>
      </c>
    </row>
    <row r="413" spans="1:4" x14ac:dyDescent="0.4">
      <c r="A413" s="1027">
        <v>38917</v>
      </c>
      <c r="B413" s="1028">
        <v>7.2349999999999998E-2</v>
      </c>
      <c r="C413" s="1028">
        <v>4.70275E-2</v>
      </c>
      <c r="D413" s="1028">
        <v>6.5000000000000002E-2</v>
      </c>
    </row>
    <row r="414" spans="1:4" x14ac:dyDescent="0.4">
      <c r="A414" s="1027">
        <v>38918</v>
      </c>
      <c r="B414" s="1028">
        <v>7.17E-2</v>
      </c>
      <c r="C414" s="1028">
        <v>4.6605000000000001E-2</v>
      </c>
      <c r="D414" s="1028">
        <v>6.5000000000000002E-2</v>
      </c>
    </row>
    <row r="415" spans="1:4" x14ac:dyDescent="0.4">
      <c r="A415" s="1027">
        <v>38919</v>
      </c>
      <c r="B415" s="1028">
        <v>7.1550000000000002E-2</v>
      </c>
      <c r="C415" s="1028">
        <v>4.65075E-2</v>
      </c>
      <c r="D415" s="1028">
        <v>6.5000000000000002E-2</v>
      </c>
    </row>
    <row r="416" spans="1:4" x14ac:dyDescent="0.4">
      <c r="A416" s="1027">
        <v>38922</v>
      </c>
      <c r="B416" s="1028">
        <v>7.1500000000000008E-2</v>
      </c>
      <c r="C416" s="1028">
        <v>4.6475000000000009E-2</v>
      </c>
      <c r="D416" s="1028">
        <v>6.5000000000000002E-2</v>
      </c>
    </row>
    <row r="417" spans="1:4" x14ac:dyDescent="0.4">
      <c r="A417" s="1027">
        <v>38923</v>
      </c>
      <c r="B417" s="1028">
        <v>7.1800000000000003E-2</v>
      </c>
      <c r="C417" s="1028">
        <v>4.6670000000000003E-2</v>
      </c>
      <c r="D417" s="1028">
        <v>6.5000000000000002E-2</v>
      </c>
    </row>
    <row r="418" spans="1:4" x14ac:dyDescent="0.4">
      <c r="A418" s="1027">
        <v>38924</v>
      </c>
      <c r="B418" s="1028">
        <v>7.1800000000000003E-2</v>
      </c>
      <c r="C418" s="1028">
        <v>4.6670000000000003E-2</v>
      </c>
      <c r="D418" s="1028">
        <v>6.5000000000000002E-2</v>
      </c>
    </row>
    <row r="419" spans="1:4" x14ac:dyDescent="0.4">
      <c r="A419" s="1027">
        <v>38925</v>
      </c>
      <c r="B419" s="1028">
        <v>7.145E-2</v>
      </c>
      <c r="C419" s="1028">
        <v>4.6442500000000005E-2</v>
      </c>
      <c r="D419" s="1028">
        <v>6.5000000000000002E-2</v>
      </c>
    </row>
    <row r="420" spans="1:4" x14ac:dyDescent="0.4">
      <c r="A420" s="1027">
        <v>38926</v>
      </c>
      <c r="B420" s="1028">
        <v>7.1050000000000002E-2</v>
      </c>
      <c r="C420" s="1028">
        <v>4.6182500000000001E-2</v>
      </c>
      <c r="D420" s="1028">
        <v>6.5000000000000002E-2</v>
      </c>
    </row>
    <row r="421" spans="1:4" x14ac:dyDescent="0.4">
      <c r="A421" s="1027">
        <v>38929</v>
      </c>
      <c r="B421" s="1028">
        <v>7.1099999999999997E-2</v>
      </c>
      <c r="C421" s="1028">
        <v>4.6214999999999999E-2</v>
      </c>
      <c r="D421" s="1028">
        <v>6.5000000000000002E-2</v>
      </c>
    </row>
    <row r="422" spans="1:4" x14ac:dyDescent="0.4">
      <c r="A422" s="1027">
        <v>38930</v>
      </c>
      <c r="B422" s="1028">
        <v>7.1099999999999997E-2</v>
      </c>
      <c r="C422" s="1028">
        <v>4.6214999999999999E-2</v>
      </c>
      <c r="D422" s="1028">
        <v>6.5000000000000002E-2</v>
      </c>
    </row>
    <row r="423" spans="1:4" x14ac:dyDescent="0.4">
      <c r="A423" s="1027">
        <v>38931</v>
      </c>
      <c r="B423" s="1028">
        <v>7.1050000000000002E-2</v>
      </c>
      <c r="C423" s="1028">
        <v>4.6182500000000001E-2</v>
      </c>
      <c r="D423" s="1028">
        <v>6.5000000000000002E-2</v>
      </c>
    </row>
    <row r="424" spans="1:4" x14ac:dyDescent="0.4">
      <c r="A424" s="1027">
        <v>38932</v>
      </c>
      <c r="B424" s="1028">
        <v>7.0899999999999991E-2</v>
      </c>
      <c r="C424" s="1028">
        <v>4.6084999999999994E-2</v>
      </c>
      <c r="D424" s="1028">
        <v>6.5000000000000002E-2</v>
      </c>
    </row>
    <row r="425" spans="1:4" x14ac:dyDescent="0.4">
      <c r="A425" s="1027">
        <v>38933</v>
      </c>
      <c r="B425" s="1028">
        <v>7.0199999999999999E-2</v>
      </c>
      <c r="C425" s="1028">
        <v>4.5630000000000004E-2</v>
      </c>
      <c r="D425" s="1028">
        <v>6.5000000000000002E-2</v>
      </c>
    </row>
    <row r="426" spans="1:4" x14ac:dyDescent="0.4">
      <c r="A426" s="1027">
        <v>38936</v>
      </c>
      <c r="B426" s="1028">
        <v>7.0199999999999999E-2</v>
      </c>
      <c r="C426" s="1028">
        <v>4.5630000000000004E-2</v>
      </c>
      <c r="D426" s="1028">
        <v>6.5000000000000002E-2</v>
      </c>
    </row>
    <row r="427" spans="1:4" x14ac:dyDescent="0.4">
      <c r="A427" s="1027">
        <v>38937</v>
      </c>
      <c r="B427" s="1028">
        <v>7.0300000000000001E-2</v>
      </c>
      <c r="C427" s="1028">
        <v>4.5695E-2</v>
      </c>
      <c r="D427" s="1028">
        <v>6.5000000000000002E-2</v>
      </c>
    </row>
    <row r="428" spans="1:4" x14ac:dyDescent="0.4">
      <c r="A428" s="1027">
        <v>38938</v>
      </c>
      <c r="B428" s="1028">
        <v>7.039999999999999E-2</v>
      </c>
      <c r="C428" s="1028">
        <v>4.5759999999999995E-2</v>
      </c>
      <c r="D428" s="1028">
        <v>6.5000000000000002E-2</v>
      </c>
    </row>
    <row r="429" spans="1:4" x14ac:dyDescent="0.4">
      <c r="A429" s="1027">
        <v>38939</v>
      </c>
      <c r="B429" s="1028">
        <v>7.0500000000000007E-2</v>
      </c>
      <c r="C429" s="1028">
        <v>4.5825000000000005E-2</v>
      </c>
      <c r="D429" s="1028">
        <v>6.5000000000000002E-2</v>
      </c>
    </row>
    <row r="430" spans="1:4" x14ac:dyDescent="0.4">
      <c r="A430" s="1027">
        <v>38940</v>
      </c>
      <c r="B430" s="1028">
        <v>7.0699999999999999E-2</v>
      </c>
      <c r="C430" s="1028">
        <v>4.5955000000000003E-2</v>
      </c>
      <c r="D430" s="1028">
        <v>6.5000000000000002E-2</v>
      </c>
    </row>
    <row r="431" spans="1:4" x14ac:dyDescent="0.4">
      <c r="A431" s="1027">
        <v>38943</v>
      </c>
      <c r="B431" s="1028">
        <v>7.0949999999999999E-2</v>
      </c>
      <c r="C431" s="1028">
        <v>4.6117499999999999E-2</v>
      </c>
      <c r="D431" s="1028">
        <v>6.5000000000000002E-2</v>
      </c>
    </row>
    <row r="432" spans="1:4" x14ac:dyDescent="0.4">
      <c r="A432" s="1027">
        <v>38944</v>
      </c>
      <c r="B432" s="1028">
        <v>7.039999999999999E-2</v>
      </c>
      <c r="C432" s="1028">
        <v>4.5759999999999995E-2</v>
      </c>
      <c r="D432" s="1028">
        <v>6.5000000000000002E-2</v>
      </c>
    </row>
    <row r="433" spans="1:4" x14ac:dyDescent="0.4">
      <c r="A433" s="1027">
        <v>38945</v>
      </c>
      <c r="B433" s="1028">
        <v>6.9750000000000006E-2</v>
      </c>
      <c r="C433" s="1028">
        <v>4.5337500000000003E-2</v>
      </c>
      <c r="D433" s="1028">
        <v>6.5000000000000002E-2</v>
      </c>
    </row>
    <row r="434" spans="1:4" x14ac:dyDescent="0.4">
      <c r="A434" s="1027">
        <v>38946</v>
      </c>
      <c r="B434" s="1028">
        <v>6.9499999999999992E-2</v>
      </c>
      <c r="C434" s="1028">
        <v>4.5175E-2</v>
      </c>
      <c r="D434" s="1028">
        <v>6.5000000000000002E-2</v>
      </c>
    </row>
    <row r="435" spans="1:4" x14ac:dyDescent="0.4">
      <c r="A435" s="1027">
        <v>38947</v>
      </c>
      <c r="B435" s="1028">
        <v>6.9400000000000003E-2</v>
      </c>
      <c r="C435" s="1028">
        <v>4.5110000000000004E-2</v>
      </c>
      <c r="D435" s="1028">
        <v>6.5000000000000002E-2</v>
      </c>
    </row>
    <row r="436" spans="1:4" x14ac:dyDescent="0.4">
      <c r="A436" s="1027">
        <v>38950</v>
      </c>
      <c r="B436" s="1028">
        <v>6.9250000000000006E-2</v>
      </c>
      <c r="C436" s="1028">
        <v>4.5012500000000004E-2</v>
      </c>
      <c r="D436" s="1028">
        <v>6.5000000000000002E-2</v>
      </c>
    </row>
    <row r="437" spans="1:4" x14ac:dyDescent="0.4">
      <c r="A437" s="1027">
        <v>38951</v>
      </c>
      <c r="B437" s="1028">
        <v>6.9000000000000006E-2</v>
      </c>
      <c r="C437" s="1028">
        <v>4.4850000000000008E-2</v>
      </c>
      <c r="D437" s="1028">
        <v>6.5000000000000002E-2</v>
      </c>
    </row>
    <row r="438" spans="1:4" x14ac:dyDescent="0.4">
      <c r="A438" s="1027">
        <v>38952</v>
      </c>
      <c r="B438" s="1028">
        <v>6.9400000000000003E-2</v>
      </c>
      <c r="C438" s="1028">
        <v>4.5110000000000004E-2</v>
      </c>
      <c r="D438" s="1028">
        <v>6.5000000000000002E-2</v>
      </c>
    </row>
    <row r="439" spans="1:4" x14ac:dyDescent="0.4">
      <c r="A439" s="1027">
        <v>38953</v>
      </c>
      <c r="B439" s="1028">
        <v>6.905E-2</v>
      </c>
      <c r="C439" s="1028">
        <v>4.4882499999999999E-2</v>
      </c>
      <c r="D439" s="1028">
        <v>6.5000000000000002E-2</v>
      </c>
    </row>
    <row r="440" spans="1:4" x14ac:dyDescent="0.4">
      <c r="A440" s="1027">
        <v>38954</v>
      </c>
      <c r="B440" s="1028">
        <v>6.8949999999999997E-2</v>
      </c>
      <c r="C440" s="1028">
        <v>4.4817500000000003E-2</v>
      </c>
      <c r="D440" s="1028">
        <v>6.5000000000000002E-2</v>
      </c>
    </row>
    <row r="441" spans="1:4" x14ac:dyDescent="0.4">
      <c r="A441" s="1027">
        <v>38957</v>
      </c>
      <c r="B441" s="1028">
        <v>6.9150000000000003E-2</v>
      </c>
      <c r="C441" s="1028">
        <v>4.4947500000000001E-2</v>
      </c>
      <c r="D441" s="1028">
        <v>6.5000000000000002E-2</v>
      </c>
    </row>
    <row r="442" spans="1:4" x14ac:dyDescent="0.4">
      <c r="A442" s="1027">
        <v>38958</v>
      </c>
      <c r="B442" s="1028">
        <v>6.9250000000000006E-2</v>
      </c>
      <c r="C442" s="1028">
        <v>4.5012500000000004E-2</v>
      </c>
      <c r="D442" s="1028">
        <v>6.5000000000000002E-2</v>
      </c>
    </row>
    <row r="443" spans="1:4" x14ac:dyDescent="0.4">
      <c r="A443" s="1027">
        <v>38959</v>
      </c>
      <c r="B443" s="1028">
        <v>6.8750000000000006E-2</v>
      </c>
      <c r="C443" s="1028">
        <v>4.4687500000000005E-2</v>
      </c>
      <c r="D443" s="1028">
        <v>6.5000000000000002E-2</v>
      </c>
    </row>
    <row r="444" spans="1:4" x14ac:dyDescent="0.4">
      <c r="A444" s="1027">
        <v>38960</v>
      </c>
      <c r="B444" s="1028">
        <v>6.8599999999999994E-2</v>
      </c>
      <c r="C444" s="1028">
        <v>4.4589999999999998E-2</v>
      </c>
      <c r="D444" s="1028">
        <v>6.5000000000000002E-2</v>
      </c>
    </row>
    <row r="445" spans="1:4" x14ac:dyDescent="0.4">
      <c r="A445" s="1027">
        <v>38961</v>
      </c>
      <c r="B445" s="1028">
        <v>6.8449999999999997E-2</v>
      </c>
      <c r="C445" s="1028">
        <v>4.4492499999999997E-2</v>
      </c>
      <c r="D445" s="1028">
        <v>6.5000000000000002E-2</v>
      </c>
    </row>
    <row r="446" spans="1:4" x14ac:dyDescent="0.4">
      <c r="A446" s="1027">
        <v>38965</v>
      </c>
      <c r="B446" s="1028">
        <v>6.8699999999999997E-2</v>
      </c>
      <c r="C446" s="1028">
        <v>4.4655E-2</v>
      </c>
      <c r="D446" s="1028">
        <v>6.5000000000000002E-2</v>
      </c>
    </row>
    <row r="447" spans="1:4" x14ac:dyDescent="0.4">
      <c r="A447" s="1027">
        <v>38966</v>
      </c>
      <c r="B447" s="1028">
        <v>6.9099999999999995E-2</v>
      </c>
      <c r="C447" s="1028">
        <v>4.4914999999999997E-2</v>
      </c>
      <c r="D447" s="1028">
        <v>6.5000000000000002E-2</v>
      </c>
    </row>
    <row r="448" spans="1:4" x14ac:dyDescent="0.4">
      <c r="A448" s="1027">
        <v>38967</v>
      </c>
      <c r="B448" s="1028">
        <v>6.8900000000000003E-2</v>
      </c>
      <c r="C448" s="1028">
        <v>4.4785000000000005E-2</v>
      </c>
      <c r="D448" s="1028">
        <v>6.5000000000000002E-2</v>
      </c>
    </row>
    <row r="449" spans="1:4" x14ac:dyDescent="0.4">
      <c r="A449" s="1027">
        <v>38968</v>
      </c>
      <c r="B449" s="1028">
        <v>6.8500000000000005E-2</v>
      </c>
      <c r="C449" s="1028">
        <v>4.4525000000000002E-2</v>
      </c>
      <c r="D449" s="1028">
        <v>6.5000000000000002E-2</v>
      </c>
    </row>
    <row r="450" spans="1:4" x14ac:dyDescent="0.4">
      <c r="A450" s="1027">
        <v>38971</v>
      </c>
      <c r="B450" s="1028">
        <v>6.8949999999999997E-2</v>
      </c>
      <c r="C450" s="1028">
        <v>4.4817500000000003E-2</v>
      </c>
      <c r="D450" s="1028">
        <v>6.5000000000000002E-2</v>
      </c>
    </row>
    <row r="451" spans="1:4" x14ac:dyDescent="0.4">
      <c r="A451" s="1027">
        <v>38972</v>
      </c>
      <c r="B451" s="1028">
        <v>6.9000000000000006E-2</v>
      </c>
      <c r="C451" s="1028">
        <v>4.4850000000000008E-2</v>
      </c>
      <c r="D451" s="1028">
        <v>6.5000000000000002E-2</v>
      </c>
    </row>
    <row r="452" spans="1:4" x14ac:dyDescent="0.4">
      <c r="A452" s="1027">
        <v>38973</v>
      </c>
      <c r="B452" s="1028">
        <v>6.8450000000000011E-2</v>
      </c>
      <c r="C452" s="1028">
        <v>4.4492500000000011E-2</v>
      </c>
      <c r="D452" s="1028">
        <v>6.5000000000000002E-2</v>
      </c>
    </row>
    <row r="453" spans="1:4" x14ac:dyDescent="0.4">
      <c r="A453" s="1027">
        <v>38974</v>
      </c>
      <c r="B453" s="1028">
        <v>6.8400000000000002E-2</v>
      </c>
      <c r="C453" s="1028">
        <v>4.4460000000000006E-2</v>
      </c>
      <c r="D453" s="1028">
        <v>6.5000000000000002E-2</v>
      </c>
    </row>
    <row r="454" spans="1:4" x14ac:dyDescent="0.4">
      <c r="A454" s="1027">
        <v>38975</v>
      </c>
      <c r="B454" s="1028">
        <v>6.8500000000000005E-2</v>
      </c>
      <c r="C454" s="1028">
        <v>4.4525000000000002E-2</v>
      </c>
      <c r="D454" s="1028">
        <v>6.5000000000000002E-2</v>
      </c>
    </row>
    <row r="455" spans="1:4" x14ac:dyDescent="0.4">
      <c r="A455" s="1027">
        <v>38978</v>
      </c>
      <c r="B455" s="1028">
        <v>6.93E-2</v>
      </c>
      <c r="C455" s="1028">
        <v>4.5045000000000002E-2</v>
      </c>
      <c r="D455" s="1028">
        <v>6.5000000000000002E-2</v>
      </c>
    </row>
    <row r="456" spans="1:4" x14ac:dyDescent="0.4">
      <c r="A456" s="1027">
        <v>38979</v>
      </c>
      <c r="B456" s="1028">
        <v>6.8500000000000005E-2</v>
      </c>
      <c r="C456" s="1028">
        <v>4.4525000000000002E-2</v>
      </c>
      <c r="D456" s="1028">
        <v>6.5000000000000002E-2</v>
      </c>
    </row>
    <row r="457" spans="1:4" x14ac:dyDescent="0.4">
      <c r="A457" s="1027">
        <v>38980</v>
      </c>
      <c r="B457" s="1028">
        <v>6.8250000000000005E-2</v>
      </c>
      <c r="C457" s="1028">
        <v>4.4362500000000006E-2</v>
      </c>
      <c r="D457" s="1028">
        <v>6.5000000000000002E-2</v>
      </c>
    </row>
    <row r="458" spans="1:4" x14ac:dyDescent="0.4">
      <c r="A458" s="1027">
        <v>38981</v>
      </c>
      <c r="B458" s="1028">
        <v>6.7900000000000002E-2</v>
      </c>
      <c r="C458" s="1028">
        <v>4.4135000000000001E-2</v>
      </c>
      <c r="D458" s="1028">
        <v>6.5000000000000002E-2</v>
      </c>
    </row>
    <row r="459" spans="1:4" x14ac:dyDescent="0.4">
      <c r="A459" s="1027">
        <v>38982</v>
      </c>
      <c r="B459" s="1028">
        <v>6.7049999999999998E-2</v>
      </c>
      <c r="C459" s="1028">
        <v>4.3582500000000003E-2</v>
      </c>
      <c r="D459" s="1028">
        <v>6.5000000000000002E-2</v>
      </c>
    </row>
    <row r="460" spans="1:4" x14ac:dyDescent="0.4">
      <c r="A460" s="1027">
        <v>38985</v>
      </c>
      <c r="B460" s="1028">
        <v>6.6449999999999995E-2</v>
      </c>
      <c r="C460" s="1028">
        <v>4.3192500000000002E-2</v>
      </c>
      <c r="D460" s="1028">
        <v>6.5000000000000002E-2</v>
      </c>
    </row>
    <row r="461" spans="1:4" x14ac:dyDescent="0.4">
      <c r="A461" s="1027">
        <v>38986</v>
      </c>
      <c r="B461" s="1028">
        <v>6.6650000000000001E-2</v>
      </c>
      <c r="C461" s="1028">
        <v>4.33225E-2</v>
      </c>
      <c r="D461" s="1028">
        <v>6.5000000000000002E-2</v>
      </c>
    </row>
    <row r="462" spans="1:4" x14ac:dyDescent="0.4">
      <c r="A462" s="1027">
        <v>38987</v>
      </c>
      <c r="B462" s="1028">
        <v>6.6799999999999998E-2</v>
      </c>
      <c r="C462" s="1028">
        <v>4.342E-2</v>
      </c>
      <c r="D462" s="1028">
        <v>6.5000000000000002E-2</v>
      </c>
    </row>
    <row r="463" spans="1:4" x14ac:dyDescent="0.4">
      <c r="A463" s="1027">
        <v>38988</v>
      </c>
      <c r="B463" s="1028">
        <v>6.7150000000000001E-2</v>
      </c>
      <c r="C463" s="1028">
        <v>4.3647500000000006E-2</v>
      </c>
      <c r="D463" s="1028">
        <v>6.5000000000000002E-2</v>
      </c>
    </row>
    <row r="464" spans="1:4" x14ac:dyDescent="0.4">
      <c r="A464" s="1027">
        <v>38989</v>
      </c>
      <c r="B464" s="1028">
        <v>6.7299999999999999E-2</v>
      </c>
      <c r="C464" s="1028">
        <v>4.3744999999999999E-2</v>
      </c>
      <c r="D464" s="1028">
        <v>6.5000000000000002E-2</v>
      </c>
    </row>
    <row r="465" spans="1:4" x14ac:dyDescent="0.4">
      <c r="A465" s="1027">
        <v>38992</v>
      </c>
      <c r="B465" s="1028">
        <v>6.7099999999999993E-2</v>
      </c>
      <c r="C465" s="1028">
        <v>4.3614999999999994E-2</v>
      </c>
      <c r="D465" s="1028">
        <v>6.5000000000000002E-2</v>
      </c>
    </row>
    <row r="466" spans="1:4" x14ac:dyDescent="0.4">
      <c r="A466" s="1027">
        <v>38993</v>
      </c>
      <c r="B466" s="1028">
        <v>6.7099999999999993E-2</v>
      </c>
      <c r="C466" s="1028">
        <v>4.3614999999999994E-2</v>
      </c>
      <c r="D466" s="1028">
        <v>6.5000000000000002E-2</v>
      </c>
    </row>
    <row r="467" spans="1:4" x14ac:dyDescent="0.4">
      <c r="A467" s="1027">
        <v>38994</v>
      </c>
      <c r="B467" s="1028">
        <v>6.6799999999999998E-2</v>
      </c>
      <c r="C467" s="1028">
        <v>4.342E-2</v>
      </c>
      <c r="D467" s="1028">
        <v>6.5000000000000002E-2</v>
      </c>
    </row>
    <row r="468" spans="1:4" x14ac:dyDescent="0.4">
      <c r="A468" s="1027">
        <v>38995</v>
      </c>
      <c r="B468" s="1028">
        <v>6.7250000000000004E-2</v>
      </c>
      <c r="C468" s="1028">
        <v>4.3712500000000001E-2</v>
      </c>
      <c r="D468" s="1028">
        <v>6.5000000000000002E-2</v>
      </c>
    </row>
    <row r="469" spans="1:4" x14ac:dyDescent="0.4">
      <c r="A469" s="1027">
        <v>38996</v>
      </c>
      <c r="B469" s="1028">
        <v>6.7900000000000002E-2</v>
      </c>
      <c r="C469" s="1028">
        <v>4.4135000000000001E-2</v>
      </c>
      <c r="D469" s="1028">
        <v>6.5000000000000002E-2</v>
      </c>
    </row>
    <row r="470" spans="1:4" x14ac:dyDescent="0.4">
      <c r="A470" s="1027">
        <v>39000</v>
      </c>
      <c r="B470" s="1028">
        <v>6.855E-2</v>
      </c>
      <c r="C470" s="1028">
        <v>4.45575E-2</v>
      </c>
      <c r="D470" s="1028">
        <v>6.5000000000000002E-2</v>
      </c>
    </row>
    <row r="471" spans="1:4" x14ac:dyDescent="0.4">
      <c r="A471" s="1027">
        <v>39001</v>
      </c>
      <c r="B471" s="1028">
        <v>6.8500000000000005E-2</v>
      </c>
      <c r="C471" s="1028">
        <v>4.4525000000000002E-2</v>
      </c>
      <c r="D471" s="1028">
        <v>6.5000000000000002E-2</v>
      </c>
    </row>
    <row r="472" spans="1:4" x14ac:dyDescent="0.4">
      <c r="A472" s="1027">
        <v>39002</v>
      </c>
      <c r="B472" s="1028">
        <v>6.88E-2</v>
      </c>
      <c r="C472" s="1028">
        <v>4.4720000000000003E-2</v>
      </c>
      <c r="D472" s="1028">
        <v>6.5000000000000002E-2</v>
      </c>
    </row>
    <row r="473" spans="1:4" x14ac:dyDescent="0.4">
      <c r="A473" s="1027">
        <v>39003</v>
      </c>
      <c r="B473" s="1028">
        <v>6.93E-2</v>
      </c>
      <c r="C473" s="1028">
        <v>4.5045000000000002E-2</v>
      </c>
      <c r="D473" s="1028">
        <v>6.5000000000000002E-2</v>
      </c>
    </row>
    <row r="474" spans="1:4" x14ac:dyDescent="0.4">
      <c r="A474" s="1027">
        <v>39006</v>
      </c>
      <c r="B474" s="1028">
        <v>6.9000000000000006E-2</v>
      </c>
      <c r="C474" s="1028">
        <v>4.4850000000000008E-2</v>
      </c>
      <c r="D474" s="1028">
        <v>6.5000000000000002E-2</v>
      </c>
    </row>
    <row r="475" spans="1:4" x14ac:dyDescent="0.4">
      <c r="A475" s="1027">
        <v>39007</v>
      </c>
      <c r="B475" s="1028">
        <v>6.8400000000000002E-2</v>
      </c>
      <c r="C475" s="1028">
        <v>4.4460000000000006E-2</v>
      </c>
      <c r="D475" s="1028">
        <v>6.5000000000000002E-2</v>
      </c>
    </row>
    <row r="476" spans="1:4" x14ac:dyDescent="0.4">
      <c r="A476" s="1027">
        <v>39008</v>
      </c>
      <c r="B476" s="1028">
        <v>6.8750000000000006E-2</v>
      </c>
      <c r="C476" s="1028">
        <v>4.4687500000000005E-2</v>
      </c>
      <c r="D476" s="1028">
        <v>6.5000000000000002E-2</v>
      </c>
    </row>
    <row r="477" spans="1:4" x14ac:dyDescent="0.4">
      <c r="A477" s="1027">
        <v>39009</v>
      </c>
      <c r="B477" s="1028">
        <v>6.8900000000000003E-2</v>
      </c>
      <c r="C477" s="1028">
        <v>4.4785000000000005E-2</v>
      </c>
      <c r="D477" s="1028">
        <v>6.5000000000000002E-2</v>
      </c>
    </row>
    <row r="478" spans="1:4" x14ac:dyDescent="0.4">
      <c r="A478" s="1027">
        <v>39010</v>
      </c>
      <c r="B478" s="1028">
        <v>6.8949999999999997E-2</v>
      </c>
      <c r="C478" s="1028">
        <v>4.4817500000000003E-2</v>
      </c>
      <c r="D478" s="1028">
        <v>6.5000000000000002E-2</v>
      </c>
    </row>
    <row r="479" spans="1:4" x14ac:dyDescent="0.4">
      <c r="A479" s="1027">
        <v>39013</v>
      </c>
      <c r="B479" s="1028">
        <v>6.9399999999999989E-2</v>
      </c>
      <c r="C479" s="1028">
        <v>4.5109999999999997E-2</v>
      </c>
      <c r="D479" s="1028">
        <v>6.5000000000000002E-2</v>
      </c>
    </row>
    <row r="480" spans="1:4" x14ac:dyDescent="0.4">
      <c r="A480" s="1027">
        <v>39014</v>
      </c>
      <c r="B480" s="1028">
        <v>6.93E-2</v>
      </c>
      <c r="C480" s="1028">
        <v>4.5045000000000002E-2</v>
      </c>
      <c r="D480" s="1028">
        <v>6.5000000000000002E-2</v>
      </c>
    </row>
    <row r="481" spans="1:4" x14ac:dyDescent="0.4">
      <c r="A481" s="1027">
        <v>39015</v>
      </c>
      <c r="B481" s="1028">
        <v>6.905E-2</v>
      </c>
      <c r="C481" s="1028">
        <v>4.4882499999999999E-2</v>
      </c>
      <c r="D481" s="1028">
        <v>6.5000000000000002E-2</v>
      </c>
    </row>
    <row r="482" spans="1:4" x14ac:dyDescent="0.4">
      <c r="A482" s="1027">
        <v>39016</v>
      </c>
      <c r="B482" s="1028">
        <v>6.8250000000000005E-2</v>
      </c>
      <c r="C482" s="1028">
        <v>4.4362500000000006E-2</v>
      </c>
      <c r="D482" s="1028">
        <v>6.5000000000000002E-2</v>
      </c>
    </row>
    <row r="483" spans="1:4" x14ac:dyDescent="0.4">
      <c r="A483" s="1027">
        <v>39017</v>
      </c>
      <c r="B483" s="1028">
        <v>6.7849999999999994E-2</v>
      </c>
      <c r="C483" s="1028">
        <v>4.4102499999999996E-2</v>
      </c>
      <c r="D483" s="1028">
        <v>6.5000000000000002E-2</v>
      </c>
    </row>
    <row r="484" spans="1:4" x14ac:dyDescent="0.4">
      <c r="A484" s="1027">
        <v>39020</v>
      </c>
      <c r="B484" s="1028">
        <v>6.7750000000000005E-2</v>
      </c>
      <c r="C484" s="1028">
        <v>4.4037500000000007E-2</v>
      </c>
      <c r="D484" s="1028">
        <v>6.5000000000000002E-2</v>
      </c>
    </row>
    <row r="485" spans="1:4" x14ac:dyDescent="0.4">
      <c r="A485" s="1027">
        <v>39021</v>
      </c>
      <c r="B485" s="1028">
        <v>6.7250000000000004E-2</v>
      </c>
      <c r="C485" s="1028">
        <v>4.3712500000000001E-2</v>
      </c>
      <c r="D485" s="1028">
        <v>6.5000000000000002E-2</v>
      </c>
    </row>
    <row r="486" spans="1:4" x14ac:dyDescent="0.4">
      <c r="A486" s="1027">
        <v>39022</v>
      </c>
      <c r="B486" s="1028">
        <v>6.6650000000000001E-2</v>
      </c>
      <c r="C486" s="1028">
        <v>4.33225E-2</v>
      </c>
      <c r="D486" s="1028">
        <v>6.5000000000000002E-2</v>
      </c>
    </row>
    <row r="487" spans="1:4" x14ac:dyDescent="0.4">
      <c r="A487" s="1027">
        <v>39023</v>
      </c>
      <c r="B487" s="1028">
        <v>6.6849999999999993E-2</v>
      </c>
      <c r="C487" s="1028">
        <v>4.3452499999999998E-2</v>
      </c>
      <c r="D487" s="1028">
        <v>6.5000000000000002E-2</v>
      </c>
    </row>
    <row r="488" spans="1:4" x14ac:dyDescent="0.4">
      <c r="A488" s="1027">
        <v>39024</v>
      </c>
      <c r="B488" s="1028">
        <v>6.7900000000000002E-2</v>
      </c>
      <c r="C488" s="1028">
        <v>4.4135000000000001E-2</v>
      </c>
      <c r="D488" s="1028">
        <v>6.5000000000000002E-2</v>
      </c>
    </row>
    <row r="489" spans="1:4" x14ac:dyDescent="0.4">
      <c r="A489" s="1027">
        <v>39027</v>
      </c>
      <c r="B489" s="1028">
        <v>6.8250000000000005E-2</v>
      </c>
      <c r="C489" s="1028">
        <v>4.4362500000000006E-2</v>
      </c>
      <c r="D489" s="1028">
        <v>6.5000000000000002E-2</v>
      </c>
    </row>
    <row r="490" spans="1:4" x14ac:dyDescent="0.4">
      <c r="A490" s="1027">
        <v>39028</v>
      </c>
      <c r="B490" s="1028">
        <v>6.7299999999999999E-2</v>
      </c>
      <c r="C490" s="1028">
        <v>4.3744999999999999E-2</v>
      </c>
      <c r="D490" s="1028">
        <v>6.5000000000000002E-2</v>
      </c>
    </row>
    <row r="491" spans="1:4" x14ac:dyDescent="0.4">
      <c r="A491" s="1027">
        <v>39029</v>
      </c>
      <c r="B491" s="1028">
        <v>6.7600000000000007E-2</v>
      </c>
      <c r="C491" s="1028">
        <v>4.3940000000000007E-2</v>
      </c>
      <c r="D491" s="1028">
        <v>6.5000000000000002E-2</v>
      </c>
    </row>
    <row r="492" spans="1:4" x14ac:dyDescent="0.4">
      <c r="A492" s="1027">
        <v>39030</v>
      </c>
      <c r="B492" s="1028">
        <v>6.7199999999999996E-2</v>
      </c>
      <c r="C492" s="1028">
        <v>4.3679999999999997E-2</v>
      </c>
      <c r="D492" s="1028">
        <v>6.5000000000000002E-2</v>
      </c>
    </row>
    <row r="493" spans="1:4" x14ac:dyDescent="0.4">
      <c r="A493" s="1027">
        <v>39031</v>
      </c>
      <c r="B493" s="1028">
        <v>6.6799999999999998E-2</v>
      </c>
      <c r="C493" s="1028">
        <v>4.342E-2</v>
      </c>
      <c r="D493" s="1028">
        <v>6.5000000000000002E-2</v>
      </c>
    </row>
    <row r="494" spans="1:4" x14ac:dyDescent="0.4">
      <c r="A494" s="1027">
        <v>39034</v>
      </c>
      <c r="B494" s="1028">
        <v>6.7099999999999993E-2</v>
      </c>
      <c r="C494" s="1028">
        <v>4.3614999999999994E-2</v>
      </c>
      <c r="D494" s="1028">
        <v>6.5000000000000002E-2</v>
      </c>
    </row>
    <row r="495" spans="1:4" x14ac:dyDescent="0.4">
      <c r="A495" s="1027">
        <v>39035</v>
      </c>
      <c r="B495" s="1028">
        <v>6.6549999999999998E-2</v>
      </c>
      <c r="C495" s="1028">
        <v>4.3257499999999997E-2</v>
      </c>
      <c r="D495" s="1028">
        <v>6.5000000000000002E-2</v>
      </c>
    </row>
    <row r="496" spans="1:4" x14ac:dyDescent="0.4">
      <c r="A496" s="1027">
        <v>39036</v>
      </c>
      <c r="B496" s="1028">
        <v>6.6750000000000004E-2</v>
      </c>
      <c r="C496" s="1028">
        <v>4.3387500000000002E-2</v>
      </c>
      <c r="D496" s="1028">
        <v>6.5000000000000002E-2</v>
      </c>
    </row>
    <row r="497" spans="1:4" x14ac:dyDescent="0.4">
      <c r="A497" s="1027">
        <v>39037</v>
      </c>
      <c r="B497" s="1028">
        <v>6.6799999999999998E-2</v>
      </c>
      <c r="C497" s="1028">
        <v>4.342E-2</v>
      </c>
      <c r="D497" s="1028">
        <v>6.5000000000000002E-2</v>
      </c>
    </row>
    <row r="498" spans="1:4" x14ac:dyDescent="0.4">
      <c r="A498" s="1027">
        <v>39038</v>
      </c>
      <c r="B498" s="1028">
        <v>6.6750000000000004E-2</v>
      </c>
      <c r="C498" s="1028">
        <v>4.3387500000000002E-2</v>
      </c>
      <c r="D498" s="1028">
        <v>6.5000000000000002E-2</v>
      </c>
    </row>
    <row r="499" spans="1:4" x14ac:dyDescent="0.4">
      <c r="A499" s="1027">
        <v>39041</v>
      </c>
      <c r="B499" s="1028">
        <v>6.6650000000000001E-2</v>
      </c>
      <c r="C499" s="1028">
        <v>4.33225E-2</v>
      </c>
      <c r="D499" s="1028">
        <v>6.5000000000000002E-2</v>
      </c>
    </row>
    <row r="500" spans="1:4" x14ac:dyDescent="0.4">
      <c r="A500" s="1027">
        <v>39042</v>
      </c>
      <c r="B500" s="1028">
        <v>6.6500000000000004E-2</v>
      </c>
      <c r="C500" s="1028">
        <v>4.3225000000000006E-2</v>
      </c>
      <c r="D500" s="1028">
        <v>6.5000000000000002E-2</v>
      </c>
    </row>
    <row r="501" spans="1:4" x14ac:dyDescent="0.4">
      <c r="A501" s="1027">
        <v>39043</v>
      </c>
      <c r="B501" s="1028">
        <v>6.6250000000000003E-2</v>
      </c>
      <c r="C501" s="1028">
        <v>4.3062500000000004E-2</v>
      </c>
      <c r="D501" s="1028">
        <v>6.5000000000000002E-2</v>
      </c>
    </row>
    <row r="502" spans="1:4" x14ac:dyDescent="0.4">
      <c r="A502" s="1027">
        <v>39045</v>
      </c>
      <c r="B502" s="1028">
        <v>6.5799999999999997E-2</v>
      </c>
      <c r="C502" s="1028">
        <v>4.2770000000000002E-2</v>
      </c>
      <c r="D502" s="1028">
        <v>6.5000000000000002E-2</v>
      </c>
    </row>
    <row r="503" spans="1:4" x14ac:dyDescent="0.4">
      <c r="A503" s="1027">
        <v>39048</v>
      </c>
      <c r="B503" s="1028">
        <v>6.6199999999999995E-2</v>
      </c>
      <c r="C503" s="1028">
        <v>4.3029999999999999E-2</v>
      </c>
      <c r="D503" s="1028">
        <v>6.5000000000000002E-2</v>
      </c>
    </row>
    <row r="504" spans="1:4" x14ac:dyDescent="0.4">
      <c r="A504" s="1027">
        <v>39049</v>
      </c>
      <c r="B504" s="1028">
        <v>6.5450000000000008E-2</v>
      </c>
      <c r="C504" s="1028">
        <v>4.2542500000000004E-2</v>
      </c>
      <c r="D504" s="1028">
        <v>6.5000000000000002E-2</v>
      </c>
    </row>
    <row r="505" spans="1:4" x14ac:dyDescent="0.4">
      <c r="A505" s="1027">
        <v>39050</v>
      </c>
      <c r="B505" s="1028">
        <v>6.5500000000000003E-2</v>
      </c>
      <c r="C505" s="1028">
        <v>4.2575000000000002E-2</v>
      </c>
      <c r="D505" s="1028">
        <v>6.5000000000000002E-2</v>
      </c>
    </row>
    <row r="506" spans="1:4" x14ac:dyDescent="0.4">
      <c r="A506" s="1027">
        <v>39051</v>
      </c>
      <c r="B506" s="1028">
        <v>6.5250000000000002E-2</v>
      </c>
      <c r="C506" s="1028">
        <v>4.2412500000000006E-2</v>
      </c>
      <c r="D506" s="1028">
        <v>6.5000000000000002E-2</v>
      </c>
    </row>
    <row r="507" spans="1:4" x14ac:dyDescent="0.4">
      <c r="A507" s="1027">
        <v>39052</v>
      </c>
      <c r="B507" s="1028">
        <v>6.4649999999999999E-2</v>
      </c>
      <c r="C507" s="1028">
        <v>4.2022500000000004E-2</v>
      </c>
      <c r="D507" s="1028">
        <v>6.5000000000000002E-2</v>
      </c>
    </row>
    <row r="508" spans="1:4" x14ac:dyDescent="0.4">
      <c r="A508" s="1027">
        <v>39055</v>
      </c>
      <c r="B508" s="1028">
        <v>6.4700000000000008E-2</v>
      </c>
      <c r="C508" s="1028">
        <v>4.2055000000000009E-2</v>
      </c>
      <c r="D508" s="1028">
        <v>6.5000000000000002E-2</v>
      </c>
    </row>
    <row r="509" spans="1:4" x14ac:dyDescent="0.4">
      <c r="A509" s="1027">
        <v>39056</v>
      </c>
      <c r="B509" s="1028">
        <v>6.4850000000000005E-2</v>
      </c>
      <c r="C509" s="1028">
        <v>4.2152500000000002E-2</v>
      </c>
      <c r="D509" s="1028">
        <v>6.5000000000000002E-2</v>
      </c>
    </row>
    <row r="510" spans="1:4" x14ac:dyDescent="0.4">
      <c r="A510" s="1027">
        <v>39057</v>
      </c>
      <c r="B510" s="1028">
        <v>6.4950000000000008E-2</v>
      </c>
      <c r="C510" s="1028">
        <v>4.2217500000000005E-2</v>
      </c>
      <c r="D510" s="1028">
        <v>6.5000000000000002E-2</v>
      </c>
    </row>
    <row r="511" spans="1:4" x14ac:dyDescent="0.4">
      <c r="A511" s="1027">
        <v>39058</v>
      </c>
      <c r="B511" s="1028">
        <v>6.5200000000000008E-2</v>
      </c>
      <c r="C511" s="1028">
        <v>4.2380000000000008E-2</v>
      </c>
      <c r="D511" s="1028">
        <v>6.5000000000000002E-2</v>
      </c>
    </row>
    <row r="512" spans="1:4" x14ac:dyDescent="0.4">
      <c r="A512" s="1027">
        <v>39059</v>
      </c>
      <c r="B512" s="1028">
        <v>6.5699999999999995E-2</v>
      </c>
      <c r="C512" s="1028">
        <v>4.2705E-2</v>
      </c>
      <c r="D512" s="1028">
        <v>6.5000000000000002E-2</v>
      </c>
    </row>
    <row r="513" spans="1:4" x14ac:dyDescent="0.4">
      <c r="A513" s="1027">
        <v>39062</v>
      </c>
      <c r="B513" s="1028">
        <v>6.5799999999999997E-2</v>
      </c>
      <c r="C513" s="1028">
        <v>4.2770000000000002E-2</v>
      </c>
      <c r="D513" s="1028">
        <v>6.5000000000000002E-2</v>
      </c>
    </row>
    <row r="514" spans="1:4" x14ac:dyDescent="0.4">
      <c r="A514" s="1027">
        <v>39063</v>
      </c>
      <c r="B514" s="1028">
        <v>6.565E-2</v>
      </c>
      <c r="C514" s="1028">
        <v>4.2672500000000002E-2</v>
      </c>
      <c r="D514" s="1028">
        <v>6.5000000000000002E-2</v>
      </c>
    </row>
    <row r="515" spans="1:4" x14ac:dyDescent="0.4">
      <c r="A515" s="1027">
        <v>39064</v>
      </c>
      <c r="B515" s="1028">
        <v>6.5949999999999995E-2</v>
      </c>
      <c r="C515" s="1028">
        <v>4.2867499999999996E-2</v>
      </c>
      <c r="D515" s="1028">
        <v>6.5000000000000002E-2</v>
      </c>
    </row>
    <row r="516" spans="1:4" x14ac:dyDescent="0.4">
      <c r="A516" s="1027">
        <v>39065</v>
      </c>
      <c r="B516" s="1028">
        <v>6.6199999999999995E-2</v>
      </c>
      <c r="C516" s="1028">
        <v>4.3029999999999999E-2</v>
      </c>
      <c r="D516" s="1028">
        <v>6.5000000000000002E-2</v>
      </c>
    </row>
    <row r="517" spans="1:4" x14ac:dyDescent="0.4">
      <c r="A517" s="1027">
        <v>39066</v>
      </c>
      <c r="B517" s="1028">
        <v>6.5750000000000003E-2</v>
      </c>
      <c r="C517" s="1028">
        <v>4.2737500000000005E-2</v>
      </c>
      <c r="D517" s="1028">
        <v>6.5000000000000002E-2</v>
      </c>
    </row>
    <row r="518" spans="1:4" x14ac:dyDescent="0.4">
      <c r="A518" s="1027">
        <v>39069</v>
      </c>
      <c r="B518" s="1028">
        <v>6.6500000000000004E-2</v>
      </c>
      <c r="C518" s="1028">
        <v>4.3225000000000006E-2</v>
      </c>
      <c r="D518" s="1028">
        <v>6.5000000000000002E-2</v>
      </c>
    </row>
    <row r="519" spans="1:4" x14ac:dyDescent="0.4">
      <c r="A519" s="1027">
        <v>39070</v>
      </c>
      <c r="B519" s="1028">
        <v>6.6449999999999995E-2</v>
      </c>
      <c r="C519" s="1028">
        <v>4.3192500000000002E-2</v>
      </c>
      <c r="D519" s="1028">
        <v>6.5000000000000002E-2</v>
      </c>
    </row>
    <row r="520" spans="1:4" x14ac:dyDescent="0.4">
      <c r="A520" s="1027">
        <v>39071</v>
      </c>
      <c r="B520" s="1028">
        <v>6.6650000000000001E-2</v>
      </c>
      <c r="C520" s="1028">
        <v>4.33225E-2</v>
      </c>
      <c r="D520" s="1028">
        <v>6.5000000000000002E-2</v>
      </c>
    </row>
    <row r="521" spans="1:4" x14ac:dyDescent="0.4">
      <c r="A521" s="1027">
        <v>39072</v>
      </c>
      <c r="B521" s="1028">
        <v>6.6650000000000001E-2</v>
      </c>
      <c r="C521" s="1028">
        <v>4.33225E-2</v>
      </c>
      <c r="D521" s="1028">
        <v>6.5000000000000002E-2</v>
      </c>
    </row>
    <row r="522" spans="1:4" x14ac:dyDescent="0.4">
      <c r="A522" s="1027">
        <v>39073</v>
      </c>
      <c r="B522" s="1028">
        <v>6.6799999999999998E-2</v>
      </c>
      <c r="C522" s="1028">
        <v>4.342E-2</v>
      </c>
      <c r="D522" s="1028">
        <v>6.5000000000000002E-2</v>
      </c>
    </row>
    <row r="523" spans="1:4" x14ac:dyDescent="0.4">
      <c r="A523" s="1027">
        <v>39077</v>
      </c>
      <c r="B523" s="1028">
        <v>6.6600000000000006E-2</v>
      </c>
      <c r="C523" s="1028">
        <v>4.3290000000000009E-2</v>
      </c>
      <c r="D523" s="1028">
        <v>6.5000000000000002E-2</v>
      </c>
    </row>
    <row r="524" spans="1:4" x14ac:dyDescent="0.4">
      <c r="A524" s="1027">
        <v>39078</v>
      </c>
      <c r="B524" s="1028">
        <v>6.6900000000000001E-2</v>
      </c>
      <c r="C524" s="1028">
        <v>4.3485000000000003E-2</v>
      </c>
      <c r="D524" s="1028">
        <v>6.5000000000000002E-2</v>
      </c>
    </row>
    <row r="525" spans="1:4" x14ac:dyDescent="0.4">
      <c r="A525" s="1027">
        <v>39079</v>
      </c>
      <c r="B525" s="1028">
        <v>6.7599999999999993E-2</v>
      </c>
      <c r="C525" s="1028">
        <v>4.394E-2</v>
      </c>
      <c r="D525" s="1028">
        <v>6.5000000000000002E-2</v>
      </c>
    </row>
    <row r="526" spans="1:4" x14ac:dyDescent="0.4">
      <c r="A526" s="1027">
        <v>39080</v>
      </c>
      <c r="B526" s="1028">
        <v>6.7549999999999999E-2</v>
      </c>
      <c r="C526" s="1028">
        <v>4.3907500000000002E-2</v>
      </c>
      <c r="D526" s="1028">
        <v>6.5000000000000002E-2</v>
      </c>
    </row>
    <row r="527" spans="1:4" x14ac:dyDescent="0.4">
      <c r="A527" s="1027">
        <v>39084</v>
      </c>
      <c r="B527" s="1028">
        <v>6.7349999999999993E-2</v>
      </c>
      <c r="C527" s="1028">
        <v>4.3777499999999997E-2</v>
      </c>
      <c r="D527" s="1028">
        <v>6.5000000000000002E-2</v>
      </c>
    </row>
    <row r="528" spans="1:4" x14ac:dyDescent="0.4">
      <c r="A528" s="1027">
        <v>39085</v>
      </c>
      <c r="B528" s="1028">
        <v>6.7099999999999993E-2</v>
      </c>
      <c r="C528" s="1028">
        <v>4.3614999999999994E-2</v>
      </c>
      <c r="D528" s="1028">
        <v>6.5000000000000002E-2</v>
      </c>
    </row>
    <row r="529" spans="1:4" x14ac:dyDescent="0.4">
      <c r="A529" s="1027">
        <v>39086</v>
      </c>
      <c r="B529" s="1028">
        <v>6.6549999999999998E-2</v>
      </c>
      <c r="C529" s="1028">
        <v>4.3257499999999997E-2</v>
      </c>
      <c r="D529" s="1028">
        <v>6.5000000000000002E-2</v>
      </c>
    </row>
    <row r="530" spans="1:4" x14ac:dyDescent="0.4">
      <c r="A530" s="1027">
        <v>39087</v>
      </c>
      <c r="B530" s="1028">
        <v>6.7049999999999998E-2</v>
      </c>
      <c r="C530" s="1028">
        <v>4.3582500000000003E-2</v>
      </c>
      <c r="D530" s="1028">
        <v>6.5000000000000002E-2</v>
      </c>
    </row>
    <row r="531" spans="1:4" x14ac:dyDescent="0.4">
      <c r="A531" s="1027">
        <v>39090</v>
      </c>
      <c r="B531" s="1028">
        <v>6.6849999999999993E-2</v>
      </c>
      <c r="C531" s="1028">
        <v>4.3452499999999998E-2</v>
      </c>
      <c r="D531" s="1028">
        <v>6.5000000000000002E-2</v>
      </c>
    </row>
    <row r="532" spans="1:4" x14ac:dyDescent="0.4">
      <c r="A532" s="1027">
        <v>39091</v>
      </c>
      <c r="B532" s="1028">
        <v>6.6949999999999996E-2</v>
      </c>
      <c r="C532" s="1028">
        <v>4.3517500000000001E-2</v>
      </c>
      <c r="D532" s="1028">
        <v>6.5000000000000002E-2</v>
      </c>
    </row>
    <row r="533" spans="1:4" x14ac:dyDescent="0.4">
      <c r="A533" s="1027">
        <v>39092</v>
      </c>
      <c r="B533" s="1028">
        <v>6.7349999999999993E-2</v>
      </c>
      <c r="C533" s="1028">
        <v>4.3777499999999997E-2</v>
      </c>
      <c r="D533" s="1028">
        <v>6.5000000000000002E-2</v>
      </c>
    </row>
    <row r="534" spans="1:4" x14ac:dyDescent="0.4">
      <c r="A534" s="1027">
        <v>39093</v>
      </c>
      <c r="B534" s="1028">
        <v>6.7699999999999996E-2</v>
      </c>
      <c r="C534" s="1028">
        <v>4.4005000000000002E-2</v>
      </c>
      <c r="D534" s="1028">
        <v>6.5000000000000002E-2</v>
      </c>
    </row>
    <row r="535" spans="1:4" x14ac:dyDescent="0.4">
      <c r="A535" s="1027">
        <v>39094</v>
      </c>
      <c r="B535" s="1028">
        <v>6.8199999999999997E-2</v>
      </c>
      <c r="C535" s="1028">
        <v>4.4330000000000001E-2</v>
      </c>
      <c r="D535" s="1028">
        <v>6.5000000000000002E-2</v>
      </c>
    </row>
    <row r="536" spans="1:4" x14ac:dyDescent="0.4">
      <c r="A536" s="1027">
        <v>39098</v>
      </c>
      <c r="B536" s="1028">
        <v>6.8099999999999994E-2</v>
      </c>
      <c r="C536" s="1028">
        <v>4.4264999999999999E-2</v>
      </c>
      <c r="D536" s="1028">
        <v>6.5000000000000002E-2</v>
      </c>
    </row>
    <row r="537" spans="1:4" x14ac:dyDescent="0.4">
      <c r="A537" s="1027">
        <v>39099</v>
      </c>
      <c r="B537" s="1028">
        <v>6.8150000000000002E-2</v>
      </c>
      <c r="C537" s="1028">
        <v>4.4297500000000004E-2</v>
      </c>
      <c r="D537" s="1028">
        <v>6.5000000000000002E-2</v>
      </c>
    </row>
    <row r="538" spans="1:4" x14ac:dyDescent="0.4">
      <c r="A538" s="1027">
        <v>39100</v>
      </c>
      <c r="B538" s="1028">
        <v>6.8449999999999997E-2</v>
      </c>
      <c r="C538" s="1028">
        <v>4.4492499999999997E-2</v>
      </c>
      <c r="D538" s="1028">
        <v>6.5000000000000002E-2</v>
      </c>
    </row>
    <row r="539" spans="1:4" x14ac:dyDescent="0.4">
      <c r="A539" s="1027">
        <v>39101</v>
      </c>
      <c r="B539" s="1028">
        <v>6.8349999999999994E-2</v>
      </c>
      <c r="C539" s="1028">
        <v>4.4427499999999995E-2</v>
      </c>
      <c r="D539" s="1028">
        <v>6.5000000000000002E-2</v>
      </c>
    </row>
    <row r="540" spans="1:4" x14ac:dyDescent="0.4">
      <c r="A540" s="1027">
        <v>39104</v>
      </c>
      <c r="B540" s="1028">
        <v>6.8049999999999999E-2</v>
      </c>
      <c r="C540" s="1028">
        <v>4.4232500000000001E-2</v>
      </c>
      <c r="D540" s="1028">
        <v>6.5000000000000002E-2</v>
      </c>
    </row>
    <row r="541" spans="1:4" x14ac:dyDescent="0.4">
      <c r="A541" s="1027">
        <v>39105</v>
      </c>
      <c r="B541" s="1028">
        <v>6.8250000000000005E-2</v>
      </c>
      <c r="C541" s="1028">
        <v>4.4362500000000006E-2</v>
      </c>
      <c r="D541" s="1028">
        <v>6.5000000000000002E-2</v>
      </c>
    </row>
    <row r="542" spans="1:4" x14ac:dyDescent="0.4">
      <c r="A542" s="1027">
        <v>39106</v>
      </c>
      <c r="B542" s="1028">
        <v>6.8649999999999989E-2</v>
      </c>
      <c r="C542" s="1028">
        <v>4.4622499999999996E-2</v>
      </c>
      <c r="D542" s="1028">
        <v>0.06</v>
      </c>
    </row>
    <row r="543" spans="1:4" x14ac:dyDescent="0.4">
      <c r="A543" s="1027">
        <v>39107</v>
      </c>
      <c r="B543" s="1028">
        <v>6.8949999999999997E-2</v>
      </c>
      <c r="C543" s="1028">
        <v>4.4817500000000003E-2</v>
      </c>
      <c r="D543" s="1028">
        <v>0.06</v>
      </c>
    </row>
    <row r="544" spans="1:4" x14ac:dyDescent="0.4">
      <c r="A544" s="1027">
        <v>39108</v>
      </c>
      <c r="B544" s="1028">
        <v>6.9400000000000003E-2</v>
      </c>
      <c r="C544" s="1028">
        <v>4.5110000000000004E-2</v>
      </c>
      <c r="D544" s="1028">
        <v>0.06</v>
      </c>
    </row>
    <row r="545" spans="1:4" x14ac:dyDescent="0.4">
      <c r="A545" s="1027">
        <v>39111</v>
      </c>
      <c r="B545" s="1028">
        <v>6.9550000000000001E-2</v>
      </c>
      <c r="C545" s="1028">
        <v>4.5207500000000005E-2</v>
      </c>
      <c r="D545" s="1028">
        <v>0.06</v>
      </c>
    </row>
    <row r="546" spans="1:4" x14ac:dyDescent="0.4">
      <c r="A546" s="1027">
        <v>39112</v>
      </c>
      <c r="B546" s="1028">
        <v>6.9650000000000004E-2</v>
      </c>
      <c r="C546" s="1028">
        <v>4.5272500000000007E-2</v>
      </c>
      <c r="D546" s="1028">
        <v>0.06</v>
      </c>
    </row>
    <row r="547" spans="1:4" x14ac:dyDescent="0.4">
      <c r="A547" s="1027">
        <v>39113</v>
      </c>
      <c r="B547" s="1028">
        <v>6.9449999999999998E-2</v>
      </c>
      <c r="C547" s="1028">
        <v>4.5142500000000002E-2</v>
      </c>
      <c r="D547" s="1028">
        <v>0.06</v>
      </c>
    </row>
    <row r="548" spans="1:4" x14ac:dyDescent="0.4">
      <c r="A548" s="1027">
        <v>39114</v>
      </c>
      <c r="B548" s="1028">
        <v>6.9000000000000006E-2</v>
      </c>
      <c r="C548" s="1028">
        <v>4.4850000000000008E-2</v>
      </c>
      <c r="D548" s="1028">
        <v>0.06</v>
      </c>
    </row>
    <row r="549" spans="1:4" x14ac:dyDescent="0.4">
      <c r="A549" s="1027">
        <v>39115</v>
      </c>
      <c r="B549" s="1028">
        <v>6.8750000000000006E-2</v>
      </c>
      <c r="C549" s="1028">
        <v>4.4687500000000005E-2</v>
      </c>
      <c r="D549" s="1028">
        <v>0.06</v>
      </c>
    </row>
    <row r="550" spans="1:4" x14ac:dyDescent="0.4">
      <c r="A550" s="1027">
        <v>39118</v>
      </c>
      <c r="B550" s="1028">
        <v>6.855E-2</v>
      </c>
      <c r="C550" s="1028">
        <v>4.45575E-2</v>
      </c>
      <c r="D550" s="1028">
        <v>0.06</v>
      </c>
    </row>
    <row r="551" spans="1:4" x14ac:dyDescent="0.4">
      <c r="A551" s="1027">
        <v>39119</v>
      </c>
      <c r="B551" s="1028">
        <v>6.855E-2</v>
      </c>
      <c r="C551" s="1028">
        <v>4.45575E-2</v>
      </c>
      <c r="D551" s="1028">
        <v>0.06</v>
      </c>
    </row>
    <row r="552" spans="1:4" x14ac:dyDescent="0.4">
      <c r="A552" s="1027">
        <v>39120</v>
      </c>
      <c r="B552" s="1028">
        <v>6.8049999999999999E-2</v>
      </c>
      <c r="C552" s="1028">
        <v>4.4232500000000001E-2</v>
      </c>
      <c r="D552" s="1028">
        <v>0.06</v>
      </c>
    </row>
    <row r="553" spans="1:4" x14ac:dyDescent="0.4">
      <c r="A553" s="1027">
        <v>39121</v>
      </c>
      <c r="B553" s="1028">
        <v>6.8099999999999994E-2</v>
      </c>
      <c r="C553" s="1028">
        <v>4.4264999999999999E-2</v>
      </c>
      <c r="D553" s="1028">
        <v>0.06</v>
      </c>
    </row>
    <row r="554" spans="1:4" x14ac:dyDescent="0.4">
      <c r="A554" s="1027">
        <v>39122</v>
      </c>
      <c r="B554" s="1028">
        <v>6.8599999999999994E-2</v>
      </c>
      <c r="C554" s="1028">
        <v>4.4589999999999998E-2</v>
      </c>
      <c r="D554" s="1028">
        <v>0.06</v>
      </c>
    </row>
    <row r="555" spans="1:4" x14ac:dyDescent="0.4">
      <c r="A555" s="1027">
        <v>39125</v>
      </c>
      <c r="B555" s="1028">
        <v>6.8750000000000006E-2</v>
      </c>
      <c r="C555" s="1028">
        <v>4.4687500000000005E-2</v>
      </c>
      <c r="D555" s="1028">
        <v>0.06</v>
      </c>
    </row>
    <row r="556" spans="1:4" x14ac:dyDescent="0.4">
      <c r="A556" s="1027">
        <v>39126</v>
      </c>
      <c r="B556" s="1028">
        <v>6.8949999999999997E-2</v>
      </c>
      <c r="C556" s="1028">
        <v>4.4817500000000003E-2</v>
      </c>
      <c r="D556" s="1028">
        <v>0.06</v>
      </c>
    </row>
    <row r="557" spans="1:4" x14ac:dyDescent="0.4">
      <c r="A557" s="1027">
        <v>39127</v>
      </c>
      <c r="B557" s="1028">
        <v>6.83E-2</v>
      </c>
      <c r="C557" s="1028">
        <v>4.4395000000000004E-2</v>
      </c>
      <c r="D557" s="1028">
        <v>0.06</v>
      </c>
    </row>
    <row r="558" spans="1:4" x14ac:dyDescent="0.4">
      <c r="A558" s="1027">
        <v>39128</v>
      </c>
      <c r="B558" s="1028">
        <v>6.7699999999999996E-2</v>
      </c>
      <c r="C558" s="1028">
        <v>4.4005000000000002E-2</v>
      </c>
      <c r="D558" s="1028">
        <v>0.06</v>
      </c>
    </row>
    <row r="559" spans="1:4" x14ac:dyDescent="0.4">
      <c r="A559" s="1027">
        <v>39129</v>
      </c>
      <c r="B559" s="1028">
        <v>6.7650000000000002E-2</v>
      </c>
      <c r="C559" s="1028">
        <v>4.3972500000000005E-2</v>
      </c>
      <c r="D559" s="1028">
        <v>0.06</v>
      </c>
    </row>
    <row r="560" spans="1:4" x14ac:dyDescent="0.4">
      <c r="A560" s="1027">
        <v>39133</v>
      </c>
      <c r="B560" s="1028">
        <v>6.7650000000000002E-2</v>
      </c>
      <c r="C560" s="1028">
        <v>4.3972500000000005E-2</v>
      </c>
      <c r="D560" s="1028">
        <v>0.06</v>
      </c>
    </row>
    <row r="561" spans="1:4" x14ac:dyDescent="0.4">
      <c r="A561" s="1027">
        <v>39134</v>
      </c>
      <c r="B561" s="1028">
        <v>6.7750000000000005E-2</v>
      </c>
      <c r="C561" s="1028">
        <v>4.4037500000000007E-2</v>
      </c>
      <c r="D561" s="1028">
        <v>0.06</v>
      </c>
    </row>
    <row r="562" spans="1:4" x14ac:dyDescent="0.4">
      <c r="A562" s="1027">
        <v>39135</v>
      </c>
      <c r="B562" s="1028">
        <v>6.8049999999999999E-2</v>
      </c>
      <c r="C562" s="1028">
        <v>4.4232500000000001E-2</v>
      </c>
      <c r="D562" s="1028">
        <v>0.06</v>
      </c>
    </row>
    <row r="563" spans="1:4" x14ac:dyDescent="0.4">
      <c r="A563" s="1027">
        <v>39136</v>
      </c>
      <c r="B563" s="1028">
        <v>6.7699999999999996E-2</v>
      </c>
      <c r="C563" s="1028">
        <v>4.4005000000000002E-2</v>
      </c>
      <c r="D563" s="1028">
        <v>0.06</v>
      </c>
    </row>
    <row r="564" spans="1:4" x14ac:dyDescent="0.4">
      <c r="A564" s="1027">
        <v>39139</v>
      </c>
      <c r="B564" s="1028">
        <v>6.7399999999999988E-2</v>
      </c>
      <c r="C564" s="1028">
        <v>4.3809999999999995E-2</v>
      </c>
      <c r="D564" s="1028">
        <v>0.06</v>
      </c>
    </row>
    <row r="565" spans="1:4" x14ac:dyDescent="0.4">
      <c r="A565" s="1027">
        <v>39140</v>
      </c>
      <c r="B565" s="1028">
        <v>6.6799999999999998E-2</v>
      </c>
      <c r="C565" s="1028">
        <v>4.342E-2</v>
      </c>
      <c r="D565" s="1028">
        <v>0.06</v>
      </c>
    </row>
    <row r="566" spans="1:4" x14ac:dyDescent="0.4">
      <c r="A566" s="1027">
        <v>39141</v>
      </c>
      <c r="B566" s="1028">
        <v>6.6799999999999998E-2</v>
      </c>
      <c r="C566" s="1028">
        <v>4.342E-2</v>
      </c>
      <c r="D566" s="1028">
        <v>0.06</v>
      </c>
    </row>
    <row r="567" spans="1:4" x14ac:dyDescent="0.4">
      <c r="A567" s="1027">
        <v>39142</v>
      </c>
      <c r="B567" s="1028">
        <v>6.6750000000000004E-2</v>
      </c>
      <c r="C567" s="1028">
        <v>4.3387500000000002E-2</v>
      </c>
      <c r="D567" s="1028">
        <v>0.06</v>
      </c>
    </row>
    <row r="568" spans="1:4" x14ac:dyDescent="0.4">
      <c r="A568" s="1027">
        <v>39143</v>
      </c>
      <c r="B568" s="1028">
        <v>6.6750000000000004E-2</v>
      </c>
      <c r="C568" s="1028">
        <v>4.3387500000000002E-2</v>
      </c>
      <c r="D568" s="1028">
        <v>0.06</v>
      </c>
    </row>
    <row r="569" spans="1:4" x14ac:dyDescent="0.4">
      <c r="A569" s="1027">
        <v>39146</v>
      </c>
      <c r="B569" s="1028">
        <v>6.6549999999999998E-2</v>
      </c>
      <c r="C569" s="1028">
        <v>4.3257499999999997E-2</v>
      </c>
      <c r="D569" s="1028">
        <v>0.06</v>
      </c>
    </row>
    <row r="570" spans="1:4" x14ac:dyDescent="0.4">
      <c r="A570" s="1027">
        <v>39147</v>
      </c>
      <c r="B570" s="1028">
        <v>6.6349999999999992E-2</v>
      </c>
      <c r="C570" s="1028">
        <v>4.3127499999999999E-2</v>
      </c>
      <c r="D570" s="1028">
        <v>0.06</v>
      </c>
    </row>
    <row r="571" spans="1:4" x14ac:dyDescent="0.4">
      <c r="A571" s="1027">
        <v>39148</v>
      </c>
      <c r="B571" s="1028">
        <v>6.6299999999999998E-2</v>
      </c>
      <c r="C571" s="1028">
        <v>4.3095000000000001E-2</v>
      </c>
      <c r="D571" s="1028">
        <v>0.06</v>
      </c>
    </row>
    <row r="572" spans="1:4" x14ac:dyDescent="0.4">
      <c r="A572" s="1027">
        <v>39149</v>
      </c>
      <c r="B572" s="1028">
        <v>6.6299999999999998E-2</v>
      </c>
      <c r="C572" s="1028">
        <v>4.3095000000000001E-2</v>
      </c>
      <c r="D572" s="1028">
        <v>0.06</v>
      </c>
    </row>
    <row r="573" spans="1:4" x14ac:dyDescent="0.4">
      <c r="A573" s="1027">
        <v>39150</v>
      </c>
      <c r="B573" s="1028">
        <v>6.6949999999999996E-2</v>
      </c>
      <c r="C573" s="1028">
        <v>4.3517500000000001E-2</v>
      </c>
      <c r="D573" s="1028">
        <v>0.06</v>
      </c>
    </row>
    <row r="574" spans="1:4" x14ac:dyDescent="0.4">
      <c r="A574" s="1027">
        <v>39153</v>
      </c>
      <c r="B574" s="1028">
        <v>6.6750000000000004E-2</v>
      </c>
      <c r="C574" s="1028">
        <v>4.3387500000000002E-2</v>
      </c>
      <c r="D574" s="1028">
        <v>0.06</v>
      </c>
    </row>
    <row r="575" spans="1:4" x14ac:dyDescent="0.4">
      <c r="A575" s="1027">
        <v>39154</v>
      </c>
      <c r="B575" s="1028">
        <v>6.6599999999999993E-2</v>
      </c>
      <c r="C575" s="1028">
        <v>4.3289999999999995E-2</v>
      </c>
      <c r="D575" s="1028">
        <v>0.06</v>
      </c>
    </row>
    <row r="576" spans="1:4" x14ac:dyDescent="0.4">
      <c r="A576" s="1027">
        <v>39155</v>
      </c>
      <c r="B576" s="1028">
        <v>6.6299999999999998E-2</v>
      </c>
      <c r="C576" s="1028">
        <v>4.3095000000000001E-2</v>
      </c>
      <c r="D576" s="1028">
        <v>0.06</v>
      </c>
    </row>
    <row r="577" spans="1:4" x14ac:dyDescent="0.4">
      <c r="A577" s="1027">
        <v>39156</v>
      </c>
      <c r="B577" s="1028">
        <v>6.6650000000000001E-2</v>
      </c>
      <c r="C577" s="1028">
        <v>4.33225E-2</v>
      </c>
      <c r="D577" s="1028">
        <v>0.06</v>
      </c>
    </row>
    <row r="578" spans="1:4" x14ac:dyDescent="0.4">
      <c r="A578" s="1027">
        <v>39157</v>
      </c>
      <c r="B578" s="1028">
        <v>6.6750000000000004E-2</v>
      </c>
      <c r="C578" s="1028">
        <v>4.3387500000000002E-2</v>
      </c>
      <c r="D578" s="1028">
        <v>0.06</v>
      </c>
    </row>
    <row r="579" spans="1:4" x14ac:dyDescent="0.4">
      <c r="A579" s="1027">
        <v>39160</v>
      </c>
      <c r="B579" s="1028">
        <v>6.6849999999999993E-2</v>
      </c>
      <c r="C579" s="1028">
        <v>4.3452499999999998E-2</v>
      </c>
      <c r="D579" s="1028">
        <v>0.06</v>
      </c>
    </row>
    <row r="580" spans="1:4" x14ac:dyDescent="0.4">
      <c r="A580" s="1027">
        <v>39161</v>
      </c>
      <c r="B580" s="1028">
        <v>6.6650000000000001E-2</v>
      </c>
      <c r="C580" s="1028">
        <v>4.33225E-2</v>
      </c>
      <c r="D580" s="1028">
        <v>0.06</v>
      </c>
    </row>
    <row r="581" spans="1:4" x14ac:dyDescent="0.4">
      <c r="A581" s="1027">
        <v>39162</v>
      </c>
      <c r="B581" s="1028">
        <v>6.7000000000000004E-2</v>
      </c>
      <c r="C581" s="1028">
        <v>4.3550000000000005E-2</v>
      </c>
      <c r="D581" s="1028">
        <v>0.06</v>
      </c>
    </row>
    <row r="582" spans="1:4" x14ac:dyDescent="0.4">
      <c r="A582" s="1027">
        <v>39163</v>
      </c>
      <c r="B582" s="1028">
        <v>6.6849999999999993E-2</v>
      </c>
      <c r="C582" s="1028">
        <v>4.3452499999999998E-2</v>
      </c>
      <c r="D582" s="1028">
        <v>0.06</v>
      </c>
    </row>
    <row r="583" spans="1:4" x14ac:dyDescent="0.4">
      <c r="A583" s="1027">
        <v>39164</v>
      </c>
      <c r="B583" s="1028">
        <v>6.7250000000000004E-2</v>
      </c>
      <c r="C583" s="1028">
        <v>4.3712500000000001E-2</v>
      </c>
      <c r="D583" s="1028">
        <v>0.06</v>
      </c>
    </row>
    <row r="584" spans="1:4" x14ac:dyDescent="0.4">
      <c r="A584" s="1027">
        <v>39167</v>
      </c>
      <c r="B584" s="1028">
        <v>6.7049999999999998E-2</v>
      </c>
      <c r="C584" s="1028">
        <v>4.3582500000000003E-2</v>
      </c>
      <c r="D584" s="1028">
        <v>0.06</v>
      </c>
    </row>
    <row r="585" spans="1:4" x14ac:dyDescent="0.4">
      <c r="A585" s="1027">
        <v>39168</v>
      </c>
      <c r="B585" s="1028">
        <v>6.7500000000000004E-2</v>
      </c>
      <c r="C585" s="1028">
        <v>4.3875000000000004E-2</v>
      </c>
      <c r="D585" s="1028">
        <v>0.06</v>
      </c>
    </row>
    <row r="586" spans="1:4" x14ac:dyDescent="0.4">
      <c r="A586" s="1027">
        <v>39169</v>
      </c>
      <c r="B586" s="1028">
        <v>6.7199999999999996E-2</v>
      </c>
      <c r="C586" s="1028">
        <v>4.3679999999999997E-2</v>
      </c>
      <c r="D586" s="1028">
        <v>0.06</v>
      </c>
    </row>
    <row r="587" spans="1:4" x14ac:dyDescent="0.4">
      <c r="A587" s="1027">
        <v>39170</v>
      </c>
      <c r="B587" s="1028">
        <v>6.7699999999999996E-2</v>
      </c>
      <c r="C587" s="1028">
        <v>4.4005000000000002E-2</v>
      </c>
      <c r="D587" s="1028">
        <v>0.06</v>
      </c>
    </row>
    <row r="588" spans="1:4" x14ac:dyDescent="0.4">
      <c r="A588" s="1027">
        <v>39171</v>
      </c>
      <c r="B588" s="1028">
        <v>6.795000000000001E-2</v>
      </c>
      <c r="C588" s="1028">
        <v>4.4167500000000005E-2</v>
      </c>
      <c r="D588" s="1028">
        <v>0.06</v>
      </c>
    </row>
    <row r="589" spans="1:4" x14ac:dyDescent="0.4">
      <c r="A589" s="1027">
        <v>39174</v>
      </c>
      <c r="B589" s="1028">
        <v>6.7849999999999994E-2</v>
      </c>
      <c r="C589" s="1028">
        <v>4.4102499999999996E-2</v>
      </c>
      <c r="D589" s="1028">
        <v>0.06</v>
      </c>
    </row>
    <row r="590" spans="1:4" x14ac:dyDescent="0.4">
      <c r="A590" s="1027">
        <v>39175</v>
      </c>
      <c r="B590" s="1028">
        <v>6.7900000000000002E-2</v>
      </c>
      <c r="C590" s="1028">
        <v>4.4135000000000001E-2</v>
      </c>
      <c r="D590" s="1028">
        <v>0.06</v>
      </c>
    </row>
    <row r="591" spans="1:4" x14ac:dyDescent="0.4">
      <c r="A591" s="1027">
        <v>39176</v>
      </c>
      <c r="B591" s="1028">
        <v>6.7750000000000005E-2</v>
      </c>
      <c r="C591" s="1028">
        <v>4.4037500000000007E-2</v>
      </c>
      <c r="D591" s="1028">
        <v>0.06</v>
      </c>
    </row>
    <row r="592" spans="1:4" x14ac:dyDescent="0.4">
      <c r="A592" s="1027">
        <v>39177</v>
      </c>
      <c r="B592" s="1028">
        <v>6.795000000000001E-2</v>
      </c>
      <c r="C592" s="1028">
        <v>4.4167500000000005E-2</v>
      </c>
      <c r="D592" s="1028">
        <v>0.06</v>
      </c>
    </row>
    <row r="593" spans="1:4" x14ac:dyDescent="0.4">
      <c r="A593" s="1027">
        <v>39178</v>
      </c>
      <c r="B593" s="1028">
        <v>6.8900000000000003E-2</v>
      </c>
      <c r="C593" s="1028">
        <v>4.4785000000000005E-2</v>
      </c>
      <c r="D593" s="1028">
        <v>0.06</v>
      </c>
    </row>
    <row r="594" spans="1:4" x14ac:dyDescent="0.4">
      <c r="A594" s="1027">
        <v>39181</v>
      </c>
      <c r="B594" s="1028">
        <v>6.88E-2</v>
      </c>
      <c r="C594" s="1028">
        <v>4.4720000000000003E-2</v>
      </c>
      <c r="D594" s="1028">
        <v>0.06</v>
      </c>
    </row>
    <row r="595" spans="1:4" x14ac:dyDescent="0.4">
      <c r="A595" s="1027">
        <v>39182</v>
      </c>
      <c r="B595" s="1028">
        <v>6.8500000000000005E-2</v>
      </c>
      <c r="C595" s="1028">
        <v>4.4525000000000002E-2</v>
      </c>
      <c r="D595" s="1028">
        <v>0.06</v>
      </c>
    </row>
    <row r="596" spans="1:4" x14ac:dyDescent="0.4">
      <c r="A596" s="1027">
        <v>39183</v>
      </c>
      <c r="B596" s="1028">
        <v>6.8500000000000005E-2</v>
      </c>
      <c r="C596" s="1028">
        <v>4.4525000000000002E-2</v>
      </c>
      <c r="D596" s="1028">
        <v>0.06</v>
      </c>
    </row>
    <row r="597" spans="1:4" x14ac:dyDescent="0.4">
      <c r="A597" s="1027">
        <v>39184</v>
      </c>
      <c r="B597" s="1028">
        <v>6.8599999999999994E-2</v>
      </c>
      <c r="C597" s="1028">
        <v>4.4589999999999998E-2</v>
      </c>
      <c r="D597" s="1028">
        <v>0.06</v>
      </c>
    </row>
    <row r="598" spans="1:4" x14ac:dyDescent="0.4">
      <c r="A598" s="1027">
        <v>39185</v>
      </c>
      <c r="B598" s="1028">
        <v>6.9000000000000006E-2</v>
      </c>
      <c r="C598" s="1028">
        <v>4.4850000000000008E-2</v>
      </c>
      <c r="D598" s="1028">
        <v>0.06</v>
      </c>
    </row>
    <row r="599" spans="1:4" x14ac:dyDescent="0.4">
      <c r="A599" s="1027">
        <v>39188</v>
      </c>
      <c r="B599" s="1028">
        <v>6.8699999999999997E-2</v>
      </c>
      <c r="C599" s="1028">
        <v>4.4655E-2</v>
      </c>
      <c r="D599" s="1028">
        <v>0.06</v>
      </c>
    </row>
    <row r="600" spans="1:4" x14ac:dyDescent="0.4">
      <c r="A600" s="1027">
        <v>39189</v>
      </c>
      <c r="B600" s="1028">
        <v>6.8099999999999994E-2</v>
      </c>
      <c r="C600" s="1028">
        <v>4.4264999999999999E-2</v>
      </c>
      <c r="D600" s="1028">
        <v>0.06</v>
      </c>
    </row>
    <row r="601" spans="1:4" x14ac:dyDescent="0.4">
      <c r="A601" s="1027">
        <v>39190</v>
      </c>
      <c r="B601" s="1028">
        <v>6.7750000000000005E-2</v>
      </c>
      <c r="C601" s="1028">
        <v>4.4037500000000007E-2</v>
      </c>
      <c r="D601" s="1028">
        <v>0.06</v>
      </c>
    </row>
    <row r="602" spans="1:4" x14ac:dyDescent="0.4">
      <c r="A602" s="1027">
        <v>39191</v>
      </c>
      <c r="B602" s="1028">
        <v>6.7799999999999999E-2</v>
      </c>
      <c r="C602" s="1028">
        <v>4.4069999999999998E-2</v>
      </c>
      <c r="D602" s="1028">
        <v>0.06</v>
      </c>
    </row>
    <row r="603" spans="1:4" x14ac:dyDescent="0.4">
      <c r="A603" s="1027">
        <v>39192</v>
      </c>
      <c r="B603" s="1028">
        <v>6.8099999999999994E-2</v>
      </c>
      <c r="C603" s="1028">
        <v>4.4264999999999999E-2</v>
      </c>
      <c r="D603" s="1028">
        <v>0.06</v>
      </c>
    </row>
    <row r="604" spans="1:4" x14ac:dyDescent="0.4">
      <c r="A604" s="1027">
        <v>39195</v>
      </c>
      <c r="B604" s="1028">
        <v>6.7900000000000002E-2</v>
      </c>
      <c r="C604" s="1028">
        <v>4.4135000000000001E-2</v>
      </c>
      <c r="D604" s="1028">
        <v>0.06</v>
      </c>
    </row>
    <row r="605" spans="1:4" x14ac:dyDescent="0.4">
      <c r="A605" s="1027">
        <v>39196</v>
      </c>
      <c r="B605" s="1028">
        <v>6.7449999999999996E-2</v>
      </c>
      <c r="C605" s="1028">
        <v>4.38425E-2</v>
      </c>
      <c r="D605" s="1028">
        <v>0.06</v>
      </c>
    </row>
    <row r="606" spans="1:4" x14ac:dyDescent="0.4">
      <c r="A606" s="1027">
        <v>39197</v>
      </c>
      <c r="B606" s="1028">
        <v>6.7599999999999993E-2</v>
      </c>
      <c r="C606" s="1028">
        <v>4.394E-2</v>
      </c>
      <c r="D606" s="1028">
        <v>0.06</v>
      </c>
    </row>
    <row r="607" spans="1:4" x14ac:dyDescent="0.4">
      <c r="A607" s="1027">
        <v>39198</v>
      </c>
      <c r="B607" s="1028">
        <v>6.8150000000000002E-2</v>
      </c>
      <c r="C607" s="1028">
        <v>4.4297500000000004E-2</v>
      </c>
      <c r="D607" s="1028">
        <v>0.06</v>
      </c>
    </row>
    <row r="608" spans="1:4" x14ac:dyDescent="0.4">
      <c r="A608" s="1027">
        <v>39199</v>
      </c>
      <c r="B608" s="1028">
        <v>6.83E-2</v>
      </c>
      <c r="C608" s="1028">
        <v>4.4395000000000004E-2</v>
      </c>
      <c r="D608" s="1028">
        <v>0.06</v>
      </c>
    </row>
    <row r="609" spans="1:4" x14ac:dyDescent="0.4">
      <c r="A609" s="1027">
        <v>39202</v>
      </c>
      <c r="B609" s="1028">
        <v>6.795000000000001E-2</v>
      </c>
      <c r="C609" s="1028">
        <v>4.4167500000000005E-2</v>
      </c>
      <c r="D609" s="1028">
        <v>0.06</v>
      </c>
    </row>
    <row r="610" spans="1:4" x14ac:dyDescent="0.4">
      <c r="A610" s="1027">
        <v>39203</v>
      </c>
      <c r="B610" s="1028">
        <v>6.8099999999999994E-2</v>
      </c>
      <c r="C610" s="1028">
        <v>4.4264999999999999E-2</v>
      </c>
      <c r="D610" s="1028">
        <v>0.06</v>
      </c>
    </row>
    <row r="611" spans="1:4" x14ac:dyDescent="0.4">
      <c r="A611" s="1027">
        <v>39204</v>
      </c>
      <c r="B611" s="1028">
        <v>6.795000000000001E-2</v>
      </c>
      <c r="C611" s="1028">
        <v>4.4167500000000005E-2</v>
      </c>
      <c r="D611" s="1028">
        <v>0.06</v>
      </c>
    </row>
    <row r="612" spans="1:4" x14ac:dyDescent="0.4">
      <c r="A612" s="1027">
        <v>39205</v>
      </c>
      <c r="B612" s="1028">
        <v>6.8199999999999997E-2</v>
      </c>
      <c r="C612" s="1028">
        <v>4.4330000000000001E-2</v>
      </c>
      <c r="D612" s="1028">
        <v>0.06</v>
      </c>
    </row>
    <row r="613" spans="1:4" x14ac:dyDescent="0.4">
      <c r="A613" s="1027">
        <v>39206</v>
      </c>
      <c r="B613" s="1028">
        <v>6.7799999999999999E-2</v>
      </c>
      <c r="C613" s="1028">
        <v>4.4069999999999998E-2</v>
      </c>
      <c r="D613" s="1028">
        <v>0.06</v>
      </c>
    </row>
    <row r="614" spans="1:4" x14ac:dyDescent="0.4">
      <c r="A614" s="1027">
        <v>39209</v>
      </c>
      <c r="B614" s="1028">
        <v>6.7699999999999996E-2</v>
      </c>
      <c r="C614" s="1028">
        <v>4.4005000000000002E-2</v>
      </c>
      <c r="D614" s="1028">
        <v>0.06</v>
      </c>
    </row>
    <row r="615" spans="1:4" x14ac:dyDescent="0.4">
      <c r="A615" s="1027">
        <v>39210</v>
      </c>
      <c r="B615" s="1028">
        <v>6.7650000000000002E-2</v>
      </c>
      <c r="C615" s="1028">
        <v>4.3972500000000005E-2</v>
      </c>
      <c r="D615" s="1028">
        <v>0.06</v>
      </c>
    </row>
    <row r="616" spans="1:4" x14ac:dyDescent="0.4">
      <c r="A616" s="1027">
        <v>39211</v>
      </c>
      <c r="B616" s="1028">
        <v>6.7799999999999999E-2</v>
      </c>
      <c r="C616" s="1028">
        <v>4.4069999999999998E-2</v>
      </c>
      <c r="D616" s="1028">
        <v>0.06</v>
      </c>
    </row>
    <row r="617" spans="1:4" x14ac:dyDescent="0.4">
      <c r="A617" s="1027">
        <v>39212</v>
      </c>
      <c r="B617" s="1028">
        <v>6.8000000000000005E-2</v>
      </c>
      <c r="C617" s="1028">
        <v>4.4200000000000003E-2</v>
      </c>
      <c r="D617" s="1028">
        <v>0.06</v>
      </c>
    </row>
    <row r="618" spans="1:4" x14ac:dyDescent="0.4">
      <c r="A618" s="1027">
        <v>39213</v>
      </c>
      <c r="B618" s="1028">
        <v>6.7750000000000005E-2</v>
      </c>
      <c r="C618" s="1028">
        <v>4.4037500000000007E-2</v>
      </c>
      <c r="D618" s="1028">
        <v>0.06</v>
      </c>
    </row>
    <row r="619" spans="1:4" x14ac:dyDescent="0.4">
      <c r="A619" s="1027">
        <v>39216</v>
      </c>
      <c r="B619" s="1028">
        <v>6.8099999999999994E-2</v>
      </c>
      <c r="C619" s="1028">
        <v>4.4264999999999999E-2</v>
      </c>
      <c r="D619" s="1028">
        <v>0.06</v>
      </c>
    </row>
    <row r="620" spans="1:4" x14ac:dyDescent="0.4">
      <c r="A620" s="1027">
        <v>39217</v>
      </c>
      <c r="B620" s="1028">
        <v>6.8400000000000002E-2</v>
      </c>
      <c r="C620" s="1028">
        <v>4.4460000000000006E-2</v>
      </c>
      <c r="D620" s="1028">
        <v>0.06</v>
      </c>
    </row>
    <row r="621" spans="1:4" x14ac:dyDescent="0.4">
      <c r="A621" s="1027">
        <v>39218</v>
      </c>
      <c r="B621" s="1028">
        <v>6.8449999999999997E-2</v>
      </c>
      <c r="C621" s="1028">
        <v>4.4492499999999997E-2</v>
      </c>
      <c r="D621" s="1028">
        <v>0.06</v>
      </c>
    </row>
    <row r="622" spans="1:4" x14ac:dyDescent="0.4">
      <c r="A622" s="1027">
        <v>39219</v>
      </c>
      <c r="B622" s="1028">
        <v>6.8849999999999995E-2</v>
      </c>
      <c r="C622" s="1028">
        <v>4.4752500000000001E-2</v>
      </c>
      <c r="D622" s="1028">
        <v>0.06</v>
      </c>
    </row>
    <row r="623" spans="1:4" x14ac:dyDescent="0.4">
      <c r="A623" s="1027">
        <v>39220</v>
      </c>
      <c r="B623" s="1028">
        <v>6.9150000000000003E-2</v>
      </c>
      <c r="C623" s="1028">
        <v>4.4947500000000001E-2</v>
      </c>
      <c r="D623" s="1028">
        <v>0.06</v>
      </c>
    </row>
    <row r="624" spans="1:4" x14ac:dyDescent="0.4">
      <c r="A624" s="1027">
        <v>39223</v>
      </c>
      <c r="B624" s="1028">
        <v>6.964999999999999E-2</v>
      </c>
      <c r="C624" s="1028">
        <v>4.5272499999999993E-2</v>
      </c>
      <c r="D624" s="1028">
        <v>0.06</v>
      </c>
    </row>
    <row r="625" spans="1:4" x14ac:dyDescent="0.4">
      <c r="A625" s="1027">
        <v>39224</v>
      </c>
      <c r="B625" s="1028">
        <v>6.93E-2</v>
      </c>
      <c r="C625" s="1028">
        <v>4.5045000000000002E-2</v>
      </c>
      <c r="D625" s="1028">
        <v>0.06</v>
      </c>
    </row>
    <row r="626" spans="1:4" x14ac:dyDescent="0.4">
      <c r="A626" s="1027">
        <v>39225</v>
      </c>
      <c r="B626" s="1028">
        <v>6.9849999999999995E-2</v>
      </c>
      <c r="C626" s="1028">
        <v>4.5402499999999998E-2</v>
      </c>
      <c r="D626" s="1028">
        <v>0.06</v>
      </c>
    </row>
    <row r="627" spans="1:4" x14ac:dyDescent="0.4">
      <c r="A627" s="1027">
        <v>39226</v>
      </c>
      <c r="B627" s="1028">
        <v>7.0300000000000001E-2</v>
      </c>
      <c r="C627" s="1028">
        <v>4.5695E-2</v>
      </c>
      <c r="D627" s="1028">
        <v>0.06</v>
      </c>
    </row>
    <row r="628" spans="1:4" x14ac:dyDescent="0.4">
      <c r="A628" s="1027">
        <v>39227</v>
      </c>
      <c r="B628" s="1028">
        <v>7.0000000000000007E-2</v>
      </c>
      <c r="C628" s="1028">
        <v>4.5500000000000006E-2</v>
      </c>
      <c r="D628" s="1028">
        <v>0.06</v>
      </c>
    </row>
    <row r="629" spans="1:4" x14ac:dyDescent="0.4">
      <c r="A629" s="1027">
        <v>39231</v>
      </c>
      <c r="B629" s="1028">
        <v>7.0099999999999996E-2</v>
      </c>
      <c r="C629" s="1028">
        <v>4.5565000000000001E-2</v>
      </c>
      <c r="D629" s="1028">
        <v>0.06</v>
      </c>
    </row>
    <row r="630" spans="1:4" x14ac:dyDescent="0.4">
      <c r="A630" s="1027">
        <v>39232</v>
      </c>
      <c r="B630" s="1028">
        <v>7.0050000000000001E-2</v>
      </c>
      <c r="C630" s="1028">
        <v>4.5532500000000004E-2</v>
      </c>
      <c r="D630" s="1028">
        <v>0.06</v>
      </c>
    </row>
    <row r="631" spans="1:4" x14ac:dyDescent="0.4">
      <c r="A631" s="1027">
        <v>39233</v>
      </c>
      <c r="B631" s="1028">
        <v>7.0550000000000002E-2</v>
      </c>
      <c r="C631" s="1028">
        <v>4.5857500000000002E-2</v>
      </c>
      <c r="D631" s="1028">
        <v>0.06</v>
      </c>
    </row>
    <row r="632" spans="1:4" x14ac:dyDescent="0.4">
      <c r="A632" s="1027">
        <v>39234</v>
      </c>
      <c r="B632" s="1028">
        <v>7.0800000000000002E-2</v>
      </c>
      <c r="C632" s="1028">
        <v>4.6020000000000005E-2</v>
      </c>
      <c r="D632" s="1028">
        <v>0.06</v>
      </c>
    </row>
    <row r="633" spans="1:4" x14ac:dyDescent="0.4">
      <c r="A633" s="1027">
        <v>39237</v>
      </c>
      <c r="B633" s="1028">
        <v>7.0800000000000002E-2</v>
      </c>
      <c r="C633" s="1028">
        <v>4.6020000000000005E-2</v>
      </c>
      <c r="D633" s="1028">
        <v>0.06</v>
      </c>
    </row>
    <row r="634" spans="1:4" x14ac:dyDescent="0.4">
      <c r="A634" s="1027">
        <v>39238</v>
      </c>
      <c r="B634" s="1028">
        <v>7.1149999999999991E-2</v>
      </c>
      <c r="C634" s="1028">
        <v>4.6247499999999997E-2</v>
      </c>
      <c r="D634" s="1028">
        <v>0.06</v>
      </c>
    </row>
    <row r="635" spans="1:4" x14ac:dyDescent="0.4">
      <c r="A635" s="1027">
        <v>39239</v>
      </c>
      <c r="B635" s="1028">
        <v>7.1199999999999999E-2</v>
      </c>
      <c r="C635" s="1028">
        <v>4.6280000000000002E-2</v>
      </c>
      <c r="D635" s="1028">
        <v>0.06</v>
      </c>
    </row>
    <row r="636" spans="1:4" x14ac:dyDescent="0.4">
      <c r="A636" s="1027">
        <v>39240</v>
      </c>
      <c r="B636" s="1028">
        <v>7.2650000000000006E-2</v>
      </c>
      <c r="C636" s="1028">
        <v>4.7222500000000008E-2</v>
      </c>
      <c r="D636" s="1028">
        <v>0.06</v>
      </c>
    </row>
    <row r="637" spans="1:4" x14ac:dyDescent="0.4">
      <c r="A637" s="1027">
        <v>39241</v>
      </c>
      <c r="B637" s="1028">
        <v>7.3450000000000001E-2</v>
      </c>
      <c r="C637" s="1028">
        <v>4.77425E-2</v>
      </c>
      <c r="D637" s="1028">
        <v>0.06</v>
      </c>
    </row>
    <row r="638" spans="1:4" x14ac:dyDescent="0.4">
      <c r="A638" s="1027">
        <v>39244</v>
      </c>
      <c r="B638" s="1028">
        <v>7.3300000000000004E-2</v>
      </c>
      <c r="C638" s="1028">
        <v>4.7645000000000007E-2</v>
      </c>
      <c r="D638" s="1028">
        <v>0.06</v>
      </c>
    </row>
    <row r="639" spans="1:4" x14ac:dyDescent="0.4">
      <c r="A639" s="1027">
        <v>39245</v>
      </c>
      <c r="B639" s="1028">
        <v>7.4300000000000005E-2</v>
      </c>
      <c r="C639" s="1028">
        <v>4.8295000000000005E-2</v>
      </c>
      <c r="D639" s="1028">
        <v>0.06</v>
      </c>
    </row>
    <row r="640" spans="1:4" x14ac:dyDescent="0.4">
      <c r="A640" s="1027">
        <v>39246</v>
      </c>
      <c r="B640" s="1028">
        <v>7.4249999999999997E-2</v>
      </c>
      <c r="C640" s="1028">
        <v>4.82625E-2</v>
      </c>
      <c r="D640" s="1028">
        <v>0.06</v>
      </c>
    </row>
    <row r="641" spans="1:4" x14ac:dyDescent="0.4">
      <c r="A641" s="1027">
        <v>39247</v>
      </c>
      <c r="B641" s="1028">
        <v>7.3399999999999993E-2</v>
      </c>
      <c r="C641" s="1028">
        <v>4.7709999999999995E-2</v>
      </c>
      <c r="D641" s="1028">
        <v>0.06</v>
      </c>
    </row>
    <row r="642" spans="1:4" x14ac:dyDescent="0.4">
      <c r="A642" s="1027">
        <v>39248</v>
      </c>
      <c r="B642" s="1028">
        <v>7.350000000000001E-2</v>
      </c>
      <c r="C642" s="1028">
        <v>4.7775000000000005E-2</v>
      </c>
      <c r="D642" s="1028">
        <v>0.06</v>
      </c>
    </row>
    <row r="643" spans="1:4" x14ac:dyDescent="0.4">
      <c r="A643" s="1027">
        <v>39251</v>
      </c>
      <c r="B643" s="1028">
        <v>7.3450000000000001E-2</v>
      </c>
      <c r="C643" s="1028">
        <v>4.77425E-2</v>
      </c>
      <c r="D643" s="1028">
        <v>0.06</v>
      </c>
    </row>
    <row r="644" spans="1:4" x14ac:dyDescent="0.4">
      <c r="A644" s="1027">
        <v>39252</v>
      </c>
      <c r="B644" s="1028">
        <v>7.2849999999999998E-2</v>
      </c>
      <c r="C644" s="1028">
        <v>4.7352499999999999E-2</v>
      </c>
      <c r="D644" s="1028">
        <v>0.06</v>
      </c>
    </row>
    <row r="645" spans="1:4" x14ac:dyDescent="0.4">
      <c r="A645" s="1027">
        <v>39253</v>
      </c>
      <c r="B645" s="1028">
        <v>7.2950000000000001E-2</v>
      </c>
      <c r="C645" s="1028">
        <v>4.7417500000000001E-2</v>
      </c>
      <c r="D645" s="1028">
        <v>0.06</v>
      </c>
    </row>
    <row r="646" spans="1:4" x14ac:dyDescent="0.4">
      <c r="A646" s="1027">
        <v>39254</v>
      </c>
      <c r="B646" s="1028">
        <v>7.3349999999999999E-2</v>
      </c>
      <c r="C646" s="1028">
        <v>4.7677499999999998E-2</v>
      </c>
      <c r="D646" s="1028">
        <v>0.06</v>
      </c>
    </row>
    <row r="647" spans="1:4" x14ac:dyDescent="0.4">
      <c r="A647" s="1027">
        <v>39255</v>
      </c>
      <c r="B647" s="1028">
        <v>7.3849999999999999E-2</v>
      </c>
      <c r="C647" s="1028">
        <v>4.8002500000000003E-2</v>
      </c>
      <c r="D647" s="1028">
        <v>0.06</v>
      </c>
    </row>
    <row r="648" spans="1:4" x14ac:dyDescent="0.4">
      <c r="A648" s="1027">
        <v>39258</v>
      </c>
      <c r="B648" s="1028">
        <v>7.3150000000000007E-2</v>
      </c>
      <c r="C648" s="1028">
        <v>4.7547500000000006E-2</v>
      </c>
      <c r="D648" s="1028">
        <v>0.06</v>
      </c>
    </row>
    <row r="649" spans="1:4" x14ac:dyDescent="0.4">
      <c r="A649" s="1027">
        <v>39259</v>
      </c>
      <c r="B649" s="1028">
        <v>7.2849999999999998E-2</v>
      </c>
      <c r="C649" s="1028">
        <v>4.7352499999999999E-2</v>
      </c>
      <c r="D649" s="1028">
        <v>0.06</v>
      </c>
    </row>
    <row r="650" spans="1:4" x14ac:dyDescent="0.4">
      <c r="A650" s="1027">
        <v>39260</v>
      </c>
      <c r="B650" s="1028">
        <v>7.2599999999999998E-2</v>
      </c>
      <c r="C650" s="1028">
        <v>4.7190000000000003E-2</v>
      </c>
      <c r="D650" s="1028">
        <v>0.06</v>
      </c>
    </row>
    <row r="651" spans="1:4" x14ac:dyDescent="0.4">
      <c r="A651" s="1027">
        <v>39261</v>
      </c>
      <c r="B651" s="1028">
        <v>7.2749999999999995E-2</v>
      </c>
      <c r="C651" s="1028">
        <v>4.7287499999999996E-2</v>
      </c>
      <c r="D651" s="1028">
        <v>0.06</v>
      </c>
    </row>
    <row r="652" spans="1:4" x14ac:dyDescent="0.4">
      <c r="A652" s="1027">
        <v>39262</v>
      </c>
      <c r="B652" s="1028">
        <v>7.2749999999999995E-2</v>
      </c>
      <c r="C652" s="1028">
        <v>4.7287499999999996E-2</v>
      </c>
      <c r="D652" s="1028">
        <v>0.06</v>
      </c>
    </row>
    <row r="653" spans="1:4" x14ac:dyDescent="0.4">
      <c r="A653" s="1027">
        <v>39265</v>
      </c>
      <c r="B653" s="1028">
        <v>7.2149999999999992E-2</v>
      </c>
      <c r="C653" s="1028">
        <v>4.6897499999999995E-2</v>
      </c>
      <c r="D653" s="1028">
        <v>0.06</v>
      </c>
    </row>
    <row r="654" spans="1:4" x14ac:dyDescent="0.4">
      <c r="A654" s="1027">
        <v>39266</v>
      </c>
      <c r="B654" s="1028">
        <v>7.2400000000000006E-2</v>
      </c>
      <c r="C654" s="1028">
        <v>4.7060000000000005E-2</v>
      </c>
      <c r="D654" s="1028">
        <v>0.06</v>
      </c>
    </row>
    <row r="655" spans="1:4" x14ac:dyDescent="0.4">
      <c r="A655" s="1027">
        <v>39268</v>
      </c>
      <c r="B655" s="1028">
        <v>7.3149999999999993E-2</v>
      </c>
      <c r="C655" s="1028">
        <v>4.7547499999999999E-2</v>
      </c>
      <c r="D655" s="1028">
        <v>0.06</v>
      </c>
    </row>
    <row r="656" spans="1:4" x14ac:dyDescent="0.4">
      <c r="A656" s="1027">
        <v>39269</v>
      </c>
      <c r="B656" s="1028">
        <v>7.3899999999999993E-2</v>
      </c>
      <c r="C656" s="1028">
        <v>4.8034999999999994E-2</v>
      </c>
      <c r="D656" s="1028">
        <v>0.06</v>
      </c>
    </row>
    <row r="657" spans="1:4" x14ac:dyDescent="0.4">
      <c r="A657" s="1027">
        <v>39272</v>
      </c>
      <c r="B657" s="1028">
        <v>7.3550000000000004E-2</v>
      </c>
      <c r="C657" s="1028">
        <v>4.7807500000000003E-2</v>
      </c>
      <c r="D657" s="1028">
        <v>0.06</v>
      </c>
    </row>
    <row r="658" spans="1:4" x14ac:dyDescent="0.4">
      <c r="A658" s="1027">
        <v>39273</v>
      </c>
      <c r="B658" s="1028">
        <v>7.2999999999999995E-2</v>
      </c>
      <c r="C658" s="1028">
        <v>4.7449999999999999E-2</v>
      </c>
      <c r="D658" s="1028">
        <v>0.06</v>
      </c>
    </row>
    <row r="659" spans="1:4" x14ac:dyDescent="0.4">
      <c r="A659" s="1027">
        <v>39274</v>
      </c>
      <c r="B659" s="1028">
        <v>7.2899999999999993E-2</v>
      </c>
      <c r="C659" s="1028">
        <v>4.7384999999999997E-2</v>
      </c>
      <c r="D659" s="1028">
        <v>0.06</v>
      </c>
    </row>
    <row r="660" spans="1:4" x14ac:dyDescent="0.4">
      <c r="A660" s="1027">
        <v>39275</v>
      </c>
      <c r="B660" s="1028">
        <v>7.3399999999999993E-2</v>
      </c>
      <c r="C660" s="1028">
        <v>4.7709999999999995E-2</v>
      </c>
      <c r="D660" s="1028">
        <v>0.06</v>
      </c>
    </row>
    <row r="661" spans="1:4" x14ac:dyDescent="0.4">
      <c r="A661" s="1027">
        <v>39276</v>
      </c>
      <c r="B661" s="1028">
        <v>7.3499999999999996E-2</v>
      </c>
      <c r="C661" s="1028">
        <v>4.7774999999999998E-2</v>
      </c>
      <c r="D661" s="1028">
        <v>0.06</v>
      </c>
    </row>
    <row r="662" spans="1:4" x14ac:dyDescent="0.4">
      <c r="A662" s="1027">
        <v>39279</v>
      </c>
      <c r="B662" s="1028">
        <v>7.3099999999999998E-2</v>
      </c>
      <c r="C662" s="1028">
        <v>4.7515000000000002E-2</v>
      </c>
      <c r="D662" s="1028">
        <v>0.06</v>
      </c>
    </row>
    <row r="663" spans="1:4" x14ac:dyDescent="0.4">
      <c r="A663" s="1027">
        <v>39280</v>
      </c>
      <c r="B663" s="1028">
        <v>7.3349999999999999E-2</v>
      </c>
      <c r="C663" s="1028">
        <v>4.7677499999999998E-2</v>
      </c>
      <c r="D663" s="1028">
        <v>0.06</v>
      </c>
    </row>
    <row r="664" spans="1:4" x14ac:dyDescent="0.4">
      <c r="A664" s="1027">
        <v>39281</v>
      </c>
      <c r="B664" s="1028">
        <v>7.2599999999999998E-2</v>
      </c>
      <c r="C664" s="1028">
        <v>4.7190000000000003E-2</v>
      </c>
      <c r="D664" s="1028">
        <v>0.06</v>
      </c>
    </row>
    <row r="665" spans="1:4" x14ac:dyDescent="0.4">
      <c r="A665" s="1027">
        <v>39282</v>
      </c>
      <c r="B665" s="1028">
        <v>7.2749999999999995E-2</v>
      </c>
      <c r="C665" s="1028">
        <v>4.7287499999999996E-2</v>
      </c>
      <c r="D665" s="1028">
        <v>0.06</v>
      </c>
    </row>
    <row r="666" spans="1:4" x14ac:dyDescent="0.4">
      <c r="A666" s="1027">
        <v>39283</v>
      </c>
      <c r="B666" s="1028">
        <v>7.2099999999999997E-2</v>
      </c>
      <c r="C666" s="1028">
        <v>4.6864999999999997E-2</v>
      </c>
      <c r="D666" s="1028">
        <v>0.06</v>
      </c>
    </row>
    <row r="667" spans="1:4" x14ac:dyDescent="0.4">
      <c r="A667" s="1027">
        <v>39286</v>
      </c>
      <c r="B667" s="1028">
        <v>7.2300000000000003E-2</v>
      </c>
      <c r="C667" s="1028">
        <v>4.6995000000000002E-2</v>
      </c>
      <c r="D667" s="1028">
        <v>0.06</v>
      </c>
    </row>
    <row r="668" spans="1:4" x14ac:dyDescent="0.4">
      <c r="A668" s="1027">
        <v>39287</v>
      </c>
      <c r="B668" s="1028">
        <v>7.22E-2</v>
      </c>
      <c r="C668" s="1028">
        <v>4.6929999999999999E-2</v>
      </c>
      <c r="D668" s="1028">
        <v>0.06</v>
      </c>
    </row>
    <row r="669" spans="1:4" x14ac:dyDescent="0.4">
      <c r="A669" s="1027">
        <v>39288</v>
      </c>
      <c r="B669" s="1028">
        <v>7.2000000000000008E-2</v>
      </c>
      <c r="C669" s="1028">
        <v>4.6800000000000008E-2</v>
      </c>
      <c r="D669" s="1028">
        <v>0.06</v>
      </c>
    </row>
    <row r="670" spans="1:4" x14ac:dyDescent="0.4">
      <c r="A670" s="1027">
        <v>39289</v>
      </c>
      <c r="B670" s="1028">
        <v>7.1749999999999994E-2</v>
      </c>
      <c r="C670" s="1028">
        <v>4.6637499999999998E-2</v>
      </c>
      <c r="D670" s="1028">
        <v>0.06</v>
      </c>
    </row>
    <row r="671" spans="1:4" x14ac:dyDescent="0.4">
      <c r="A671" s="1027">
        <v>39290</v>
      </c>
      <c r="B671" s="1028">
        <v>7.1250000000000008E-2</v>
      </c>
      <c r="C671" s="1028">
        <v>4.6312500000000006E-2</v>
      </c>
      <c r="D671" s="1028">
        <v>0.06</v>
      </c>
    </row>
    <row r="672" spans="1:4" x14ac:dyDescent="0.4">
      <c r="A672" s="1027">
        <v>39293</v>
      </c>
      <c r="B672" s="1028">
        <v>7.1399999999999991E-2</v>
      </c>
      <c r="C672" s="1028">
        <v>4.6409999999999993E-2</v>
      </c>
      <c r="D672" s="1028">
        <v>0.06</v>
      </c>
    </row>
    <row r="673" spans="1:4" x14ac:dyDescent="0.4">
      <c r="A673" s="1027">
        <v>39294</v>
      </c>
      <c r="B673" s="1028">
        <v>7.1250000000000008E-2</v>
      </c>
      <c r="C673" s="1028">
        <v>4.6312500000000006E-2</v>
      </c>
      <c r="D673" s="1028">
        <v>0.06</v>
      </c>
    </row>
    <row r="674" spans="1:4" x14ac:dyDescent="0.4">
      <c r="A674" s="1027">
        <v>39295</v>
      </c>
      <c r="B674" s="1028">
        <v>7.0750000000000007E-2</v>
      </c>
      <c r="C674" s="1028">
        <v>4.5987500000000008E-2</v>
      </c>
      <c r="D674" s="1028">
        <v>0.06</v>
      </c>
    </row>
    <row r="675" spans="1:4" x14ac:dyDescent="0.4">
      <c r="A675" s="1027">
        <v>39296</v>
      </c>
      <c r="B675" s="1028">
        <v>7.0899999999999991E-2</v>
      </c>
      <c r="C675" s="1028">
        <v>4.6084999999999994E-2</v>
      </c>
      <c r="D675" s="1028">
        <v>0.06</v>
      </c>
    </row>
    <row r="676" spans="1:4" x14ac:dyDescent="0.4">
      <c r="A676" s="1027">
        <v>39297</v>
      </c>
      <c r="B676" s="1028">
        <v>7.0449999999999999E-2</v>
      </c>
      <c r="C676" s="1028">
        <v>4.57925E-2</v>
      </c>
      <c r="D676" s="1028">
        <v>0.06</v>
      </c>
    </row>
    <row r="677" spans="1:4" x14ac:dyDescent="0.4">
      <c r="A677" s="1027">
        <v>39300</v>
      </c>
      <c r="B677" s="1028">
        <v>7.0449999999999999E-2</v>
      </c>
      <c r="C677" s="1028">
        <v>4.57925E-2</v>
      </c>
      <c r="D677" s="1028">
        <v>0.06</v>
      </c>
    </row>
    <row r="678" spans="1:4" x14ac:dyDescent="0.4">
      <c r="A678" s="1027">
        <v>39301</v>
      </c>
      <c r="B678" s="1028">
        <v>7.0500000000000007E-2</v>
      </c>
      <c r="C678" s="1028">
        <v>4.5825000000000005E-2</v>
      </c>
      <c r="D678" s="1028">
        <v>0.06</v>
      </c>
    </row>
    <row r="679" spans="1:4" x14ac:dyDescent="0.4">
      <c r="A679" s="1027">
        <v>39302</v>
      </c>
      <c r="B679" s="1028">
        <v>7.1150000000000005E-2</v>
      </c>
      <c r="C679" s="1028">
        <v>4.6247500000000004E-2</v>
      </c>
      <c r="D679" s="1028">
        <v>0.06</v>
      </c>
    </row>
    <row r="680" spans="1:4" x14ac:dyDescent="0.4">
      <c r="A680" s="1027">
        <v>39303</v>
      </c>
      <c r="B680" s="1028">
        <v>7.0699999999999999E-2</v>
      </c>
      <c r="C680" s="1028">
        <v>4.5955000000000003E-2</v>
      </c>
      <c r="D680" s="1028">
        <v>0.06</v>
      </c>
    </row>
    <row r="681" spans="1:4" x14ac:dyDescent="0.4">
      <c r="A681" s="1027">
        <v>39304</v>
      </c>
      <c r="B681" s="1028">
        <v>7.0500000000000007E-2</v>
      </c>
      <c r="C681" s="1028">
        <v>4.5825000000000005E-2</v>
      </c>
      <c r="D681" s="1028">
        <v>0.06</v>
      </c>
    </row>
    <row r="682" spans="1:4" x14ac:dyDescent="0.4">
      <c r="A682" s="1027">
        <v>39307</v>
      </c>
      <c r="B682" s="1028">
        <v>7.1199999999999999E-2</v>
      </c>
      <c r="C682" s="1028">
        <v>4.6280000000000002E-2</v>
      </c>
      <c r="D682" s="1028">
        <v>0.06</v>
      </c>
    </row>
    <row r="683" spans="1:4" x14ac:dyDescent="0.4">
      <c r="A683" s="1027">
        <v>39308</v>
      </c>
      <c r="B683" s="1028">
        <v>7.0750000000000007E-2</v>
      </c>
      <c r="C683" s="1028">
        <v>4.5987500000000008E-2</v>
      </c>
      <c r="D683" s="1028">
        <v>0.06</v>
      </c>
    </row>
    <row r="684" spans="1:4" x14ac:dyDescent="0.4">
      <c r="A684" s="1027">
        <v>39309</v>
      </c>
      <c r="B684" s="1028">
        <v>7.0949999999999999E-2</v>
      </c>
      <c r="C684" s="1028">
        <v>4.6117499999999999E-2</v>
      </c>
      <c r="D684" s="1028">
        <v>0.06</v>
      </c>
    </row>
    <row r="685" spans="1:4" x14ac:dyDescent="0.4">
      <c r="A685" s="1027">
        <v>39310</v>
      </c>
      <c r="B685" s="1028">
        <v>7.0599999999999996E-2</v>
      </c>
      <c r="C685" s="1028">
        <v>4.589E-2</v>
      </c>
      <c r="D685" s="1028">
        <v>0.06</v>
      </c>
    </row>
    <row r="686" spans="1:4" x14ac:dyDescent="0.4">
      <c r="A686" s="1027">
        <v>39311</v>
      </c>
      <c r="B686" s="1028">
        <v>7.0550000000000002E-2</v>
      </c>
      <c r="C686" s="1028">
        <v>4.5857500000000002E-2</v>
      </c>
      <c r="D686" s="1028">
        <v>0.06</v>
      </c>
    </row>
    <row r="687" spans="1:4" x14ac:dyDescent="0.4">
      <c r="A687" s="1027">
        <v>39314</v>
      </c>
      <c r="B687" s="1028">
        <v>7.0349999999999996E-2</v>
      </c>
      <c r="C687" s="1028">
        <v>4.5727499999999997E-2</v>
      </c>
      <c r="D687" s="1028">
        <v>0.06</v>
      </c>
    </row>
    <row r="688" spans="1:4" x14ac:dyDescent="0.4">
      <c r="A688" s="1027">
        <v>39315</v>
      </c>
      <c r="B688" s="1028">
        <v>6.989999999999999E-2</v>
      </c>
      <c r="C688" s="1028">
        <v>4.5434999999999996E-2</v>
      </c>
      <c r="D688" s="1028">
        <v>0.06</v>
      </c>
    </row>
    <row r="689" spans="1:4" x14ac:dyDescent="0.4">
      <c r="A689" s="1027">
        <v>39316</v>
      </c>
      <c r="B689" s="1028">
        <v>6.9999999999999993E-2</v>
      </c>
      <c r="C689" s="1028">
        <v>4.5499999999999999E-2</v>
      </c>
      <c r="D689" s="1028">
        <v>0.06</v>
      </c>
    </row>
    <row r="690" spans="1:4" x14ac:dyDescent="0.4">
      <c r="A690" s="1027">
        <v>39317</v>
      </c>
      <c r="B690" s="1028">
        <v>6.9800000000000001E-2</v>
      </c>
      <c r="C690" s="1028">
        <v>4.5370000000000001E-2</v>
      </c>
      <c r="D690" s="1028">
        <v>0.06</v>
      </c>
    </row>
    <row r="691" spans="1:4" x14ac:dyDescent="0.4">
      <c r="A691" s="1027">
        <v>39318</v>
      </c>
      <c r="B691" s="1028">
        <v>6.93E-2</v>
      </c>
      <c r="C691" s="1028">
        <v>4.5045000000000002E-2</v>
      </c>
      <c r="D691" s="1028">
        <v>0.06</v>
      </c>
    </row>
    <row r="692" spans="1:4" x14ac:dyDescent="0.4">
      <c r="A692" s="1027">
        <v>39321</v>
      </c>
      <c r="B692" s="1028">
        <v>6.8599999999999994E-2</v>
      </c>
      <c r="C692" s="1028">
        <v>4.4589999999999998E-2</v>
      </c>
      <c r="D692" s="1028">
        <v>0.06</v>
      </c>
    </row>
    <row r="693" spans="1:4" x14ac:dyDescent="0.4">
      <c r="A693" s="1027">
        <v>39322</v>
      </c>
      <c r="B693" s="1028">
        <v>6.8500000000000005E-2</v>
      </c>
      <c r="C693" s="1028">
        <v>4.4525000000000002E-2</v>
      </c>
      <c r="D693" s="1028">
        <v>0.06</v>
      </c>
    </row>
    <row r="694" spans="1:4" x14ac:dyDescent="0.4">
      <c r="A694" s="1027">
        <v>39323</v>
      </c>
      <c r="B694" s="1028">
        <v>6.855E-2</v>
      </c>
      <c r="C694" s="1028">
        <v>4.45575E-2</v>
      </c>
      <c r="D694" s="1028">
        <v>0.06</v>
      </c>
    </row>
    <row r="695" spans="1:4" x14ac:dyDescent="0.4">
      <c r="A695" s="1027">
        <v>39324</v>
      </c>
      <c r="B695" s="1028">
        <v>6.8400000000000002E-2</v>
      </c>
      <c r="C695" s="1028">
        <v>4.4460000000000006E-2</v>
      </c>
      <c r="D695" s="1028">
        <v>0.06</v>
      </c>
    </row>
    <row r="696" spans="1:4" x14ac:dyDescent="0.4">
      <c r="A696" s="1027">
        <v>39325</v>
      </c>
      <c r="B696" s="1028">
        <v>6.8599999999999994E-2</v>
      </c>
      <c r="C696" s="1028">
        <v>4.4589999999999998E-2</v>
      </c>
      <c r="D696" s="1028">
        <v>0.06</v>
      </c>
    </row>
    <row r="697" spans="1:4" x14ac:dyDescent="0.4">
      <c r="A697" s="1027">
        <v>39329</v>
      </c>
      <c r="B697" s="1028">
        <v>6.8750000000000006E-2</v>
      </c>
      <c r="C697" s="1028">
        <v>4.4687500000000005E-2</v>
      </c>
      <c r="D697" s="1028">
        <v>0.06</v>
      </c>
    </row>
    <row r="698" spans="1:4" x14ac:dyDescent="0.4">
      <c r="A698" s="1027">
        <v>39330</v>
      </c>
      <c r="B698" s="1028">
        <v>6.8099999999999994E-2</v>
      </c>
      <c r="C698" s="1028">
        <v>4.4264999999999999E-2</v>
      </c>
      <c r="D698" s="1028">
        <v>0.06</v>
      </c>
    </row>
    <row r="699" spans="1:4" x14ac:dyDescent="0.4">
      <c r="A699" s="1027">
        <v>39331</v>
      </c>
      <c r="B699" s="1028">
        <v>6.7799999999999999E-2</v>
      </c>
      <c r="C699" s="1028">
        <v>4.4069999999999998E-2</v>
      </c>
      <c r="D699" s="1028">
        <v>0.06</v>
      </c>
    </row>
    <row r="700" spans="1:4" x14ac:dyDescent="0.4">
      <c r="A700" s="1027">
        <v>39332</v>
      </c>
      <c r="B700" s="1028">
        <v>6.6600000000000006E-2</v>
      </c>
      <c r="C700" s="1028">
        <v>4.3290000000000009E-2</v>
      </c>
      <c r="D700" s="1028">
        <v>0.06</v>
      </c>
    </row>
    <row r="701" spans="1:4" x14ac:dyDescent="0.4">
      <c r="A701" s="1027">
        <v>39335</v>
      </c>
      <c r="B701" s="1028">
        <v>6.6000000000000003E-2</v>
      </c>
      <c r="C701" s="1028">
        <v>4.2900000000000001E-2</v>
      </c>
      <c r="D701" s="1028">
        <v>0.06</v>
      </c>
    </row>
    <row r="702" spans="1:4" x14ac:dyDescent="0.4">
      <c r="A702" s="1027">
        <v>39336</v>
      </c>
      <c r="B702" s="1028">
        <v>6.6250000000000003E-2</v>
      </c>
      <c r="C702" s="1028">
        <v>4.3062500000000004E-2</v>
      </c>
      <c r="D702" s="1028">
        <v>0.06</v>
      </c>
    </row>
    <row r="703" spans="1:4" x14ac:dyDescent="0.4">
      <c r="A703" s="1027">
        <v>39337</v>
      </c>
      <c r="B703" s="1028">
        <v>6.6650000000000001E-2</v>
      </c>
      <c r="C703" s="1028">
        <v>4.33225E-2</v>
      </c>
      <c r="D703" s="1028">
        <v>0.06</v>
      </c>
    </row>
    <row r="704" spans="1:4" x14ac:dyDescent="0.4">
      <c r="A704" s="1027">
        <v>39338</v>
      </c>
      <c r="B704" s="1028">
        <v>6.7400000000000002E-2</v>
      </c>
      <c r="C704" s="1028">
        <v>4.3810000000000002E-2</v>
      </c>
      <c r="D704" s="1028">
        <v>0.06</v>
      </c>
    </row>
    <row r="705" spans="1:4" x14ac:dyDescent="0.4">
      <c r="A705" s="1027">
        <v>39339</v>
      </c>
      <c r="B705" s="1028">
        <v>6.7500000000000004E-2</v>
      </c>
      <c r="C705" s="1028">
        <v>4.3875000000000004E-2</v>
      </c>
      <c r="D705" s="1028">
        <v>0.06</v>
      </c>
    </row>
    <row r="706" spans="1:4" x14ac:dyDescent="0.4">
      <c r="A706" s="1027">
        <v>39342</v>
      </c>
      <c r="B706" s="1028">
        <v>6.7799999999999999E-2</v>
      </c>
      <c r="C706" s="1028">
        <v>4.4069999999999998E-2</v>
      </c>
      <c r="D706" s="1028">
        <v>0.06</v>
      </c>
    </row>
    <row r="707" spans="1:4" x14ac:dyDescent="0.4">
      <c r="A707" s="1027">
        <v>39343</v>
      </c>
      <c r="B707" s="1028">
        <v>6.7799999999999999E-2</v>
      </c>
      <c r="C707" s="1028">
        <v>4.4069999999999998E-2</v>
      </c>
      <c r="D707" s="1028">
        <v>0.06</v>
      </c>
    </row>
    <row r="708" spans="1:4" x14ac:dyDescent="0.4">
      <c r="A708" s="1027">
        <v>39344</v>
      </c>
      <c r="B708" s="1028">
        <v>6.7750000000000005E-2</v>
      </c>
      <c r="C708" s="1028">
        <v>4.4037500000000007E-2</v>
      </c>
      <c r="D708" s="1028">
        <v>0.06</v>
      </c>
    </row>
    <row r="709" spans="1:4" x14ac:dyDescent="0.4">
      <c r="A709" s="1027">
        <v>39345</v>
      </c>
      <c r="B709" s="1028">
        <v>6.8449999999999997E-2</v>
      </c>
      <c r="C709" s="1028">
        <v>4.4492499999999997E-2</v>
      </c>
      <c r="D709" s="1028">
        <v>0.06</v>
      </c>
    </row>
    <row r="710" spans="1:4" x14ac:dyDescent="0.4">
      <c r="A710" s="1027">
        <v>39346</v>
      </c>
      <c r="B710" s="1028">
        <v>6.9250000000000006E-2</v>
      </c>
      <c r="C710" s="1028">
        <v>4.5012500000000004E-2</v>
      </c>
      <c r="D710" s="1028">
        <v>0.06</v>
      </c>
    </row>
    <row r="711" spans="1:4" x14ac:dyDescent="0.4">
      <c r="A711" s="1027">
        <v>39349</v>
      </c>
      <c r="B711" s="1028">
        <v>6.905E-2</v>
      </c>
      <c r="C711" s="1028">
        <v>4.4882499999999999E-2</v>
      </c>
      <c r="D711" s="1028">
        <v>0.06</v>
      </c>
    </row>
    <row r="712" spans="1:4" x14ac:dyDescent="0.4">
      <c r="A712" s="1027">
        <v>39350</v>
      </c>
      <c r="B712" s="1028">
        <v>6.8500000000000005E-2</v>
      </c>
      <c r="C712" s="1028">
        <v>4.4525000000000002E-2</v>
      </c>
      <c r="D712" s="1028">
        <v>0.06</v>
      </c>
    </row>
    <row r="713" spans="1:4" x14ac:dyDescent="0.4">
      <c r="A713" s="1027">
        <v>39351</v>
      </c>
      <c r="B713" s="1028">
        <v>6.9099999999999995E-2</v>
      </c>
      <c r="C713" s="1028">
        <v>4.4914999999999997E-2</v>
      </c>
      <c r="D713" s="1028">
        <v>0.06</v>
      </c>
    </row>
    <row r="714" spans="1:4" x14ac:dyDescent="0.4">
      <c r="A714" s="1027">
        <v>39352</v>
      </c>
      <c r="B714" s="1028">
        <v>6.8650000000000003E-2</v>
      </c>
      <c r="C714" s="1028">
        <v>4.4622500000000002E-2</v>
      </c>
      <c r="D714" s="1028">
        <v>0.06</v>
      </c>
    </row>
    <row r="715" spans="1:4" x14ac:dyDescent="0.4">
      <c r="A715" s="1027">
        <v>39353</v>
      </c>
      <c r="B715" s="1028">
        <v>6.7750000000000005E-2</v>
      </c>
      <c r="C715" s="1028">
        <v>4.4037500000000007E-2</v>
      </c>
      <c r="D715" s="1028">
        <v>0.06</v>
      </c>
    </row>
    <row r="716" spans="1:4" x14ac:dyDescent="0.4">
      <c r="A716" s="1027">
        <v>39356</v>
      </c>
      <c r="B716" s="1028">
        <v>6.7949999999999997E-2</v>
      </c>
      <c r="C716" s="1028">
        <v>4.4167499999999998E-2</v>
      </c>
      <c r="D716" s="1028">
        <v>0.06</v>
      </c>
    </row>
    <row r="717" spans="1:4" x14ac:dyDescent="0.4">
      <c r="A717" s="1027">
        <v>39357</v>
      </c>
      <c r="B717" s="1028">
        <v>6.7699999999999996E-2</v>
      </c>
      <c r="C717" s="1028">
        <v>4.4005000000000002E-2</v>
      </c>
      <c r="D717" s="1028">
        <v>0.06</v>
      </c>
    </row>
    <row r="718" spans="1:4" x14ac:dyDescent="0.4">
      <c r="A718" s="1027">
        <v>39358</v>
      </c>
      <c r="B718" s="1028">
        <v>6.4949999999999994E-2</v>
      </c>
      <c r="C718" s="1028">
        <v>4.2217499999999998E-2</v>
      </c>
      <c r="D718" s="1028">
        <v>0.06</v>
      </c>
    </row>
    <row r="719" spans="1:4" x14ac:dyDescent="0.4">
      <c r="A719" s="1027">
        <v>39359</v>
      </c>
      <c r="B719" s="1028">
        <v>6.4949999999999994E-2</v>
      </c>
      <c r="C719" s="1028">
        <v>4.2217499999999998E-2</v>
      </c>
      <c r="D719" s="1028">
        <v>0.06</v>
      </c>
    </row>
    <row r="720" spans="1:4" x14ac:dyDescent="0.4">
      <c r="A720" s="1027">
        <v>39360</v>
      </c>
      <c r="B720" s="1028">
        <v>6.5599999999999992E-2</v>
      </c>
      <c r="C720" s="1028">
        <v>4.2639999999999997E-2</v>
      </c>
      <c r="D720" s="1028">
        <v>0.06</v>
      </c>
    </row>
    <row r="721" spans="1:4" x14ac:dyDescent="0.4">
      <c r="A721" s="1027">
        <v>39364</v>
      </c>
      <c r="B721" s="1028">
        <v>6.5500000000000003E-2</v>
      </c>
      <c r="C721" s="1028">
        <v>4.2575000000000002E-2</v>
      </c>
      <c r="D721" s="1028">
        <v>0.06</v>
      </c>
    </row>
    <row r="722" spans="1:4" x14ac:dyDescent="0.4">
      <c r="A722" s="1027">
        <v>39365</v>
      </c>
      <c r="B722" s="1028">
        <v>6.5699999999999995E-2</v>
      </c>
      <c r="C722" s="1028">
        <v>4.2705E-2</v>
      </c>
      <c r="D722" s="1028">
        <v>0.06</v>
      </c>
    </row>
    <row r="723" spans="1:4" x14ac:dyDescent="0.4">
      <c r="A723" s="1027">
        <v>39366</v>
      </c>
      <c r="B723" s="1028">
        <v>6.6049999999999998E-2</v>
      </c>
      <c r="C723" s="1028">
        <v>4.2932499999999998E-2</v>
      </c>
      <c r="D723" s="1028">
        <v>0.06</v>
      </c>
    </row>
    <row r="724" spans="1:4" x14ac:dyDescent="0.4">
      <c r="A724" s="1027">
        <v>39367</v>
      </c>
      <c r="B724" s="1028">
        <v>6.565E-2</v>
      </c>
      <c r="C724" s="1028">
        <v>4.2672500000000002E-2</v>
      </c>
      <c r="D724" s="1028">
        <v>0.06</v>
      </c>
    </row>
    <row r="725" spans="1:4" x14ac:dyDescent="0.4">
      <c r="A725" s="1027">
        <v>39370</v>
      </c>
      <c r="B725" s="1028">
        <v>6.6250000000000003E-2</v>
      </c>
      <c r="C725" s="1028">
        <v>4.3062500000000004E-2</v>
      </c>
      <c r="D725" s="1028">
        <v>0.06</v>
      </c>
    </row>
    <row r="726" spans="1:4" x14ac:dyDescent="0.4">
      <c r="A726" s="1027">
        <v>39371</v>
      </c>
      <c r="B726" s="1028">
        <v>6.59E-2</v>
      </c>
      <c r="C726" s="1028">
        <v>4.2835000000000005E-2</v>
      </c>
      <c r="D726" s="1028">
        <v>0.06</v>
      </c>
    </row>
    <row r="727" spans="1:4" x14ac:dyDescent="0.4">
      <c r="A727" s="1027">
        <v>39372</v>
      </c>
      <c r="B727" s="1028">
        <v>6.5349999999999991E-2</v>
      </c>
      <c r="C727" s="1028">
        <v>4.2477499999999994E-2</v>
      </c>
      <c r="D727" s="1028">
        <v>0.06</v>
      </c>
    </row>
    <row r="728" spans="1:4" x14ac:dyDescent="0.4">
      <c r="A728" s="1027">
        <v>39373</v>
      </c>
      <c r="B728" s="1028">
        <v>6.4799999999999996E-2</v>
      </c>
      <c r="C728" s="1028">
        <v>4.2119999999999998E-2</v>
      </c>
      <c r="D728" s="1028">
        <v>0.06</v>
      </c>
    </row>
    <row r="729" spans="1:4" x14ac:dyDescent="0.4">
      <c r="A729" s="1027">
        <v>39374</v>
      </c>
      <c r="B729" s="1028">
        <v>6.3500000000000001E-2</v>
      </c>
      <c r="C729" s="1028">
        <v>4.1274999999999999E-2</v>
      </c>
      <c r="D729" s="1028">
        <v>0.06</v>
      </c>
    </row>
    <row r="730" spans="1:4" x14ac:dyDescent="0.4">
      <c r="A730" s="1027">
        <v>39377</v>
      </c>
      <c r="B730" s="1028">
        <v>6.3549999999999995E-2</v>
      </c>
      <c r="C730" s="1028">
        <v>4.1307499999999997E-2</v>
      </c>
      <c r="D730" s="1028">
        <v>0.06</v>
      </c>
    </row>
    <row r="731" spans="1:4" x14ac:dyDescent="0.4">
      <c r="A731" s="1027">
        <v>39378</v>
      </c>
      <c r="B731" s="1028">
        <v>6.3750000000000001E-2</v>
      </c>
      <c r="C731" s="1028">
        <v>4.1437500000000002E-2</v>
      </c>
      <c r="D731" s="1028">
        <v>0.06</v>
      </c>
    </row>
    <row r="732" spans="1:4" x14ac:dyDescent="0.4">
      <c r="A732" s="1027">
        <v>39379</v>
      </c>
      <c r="B732" s="1028">
        <v>6.3100000000000003E-2</v>
      </c>
      <c r="C732" s="1028">
        <v>4.1015000000000003E-2</v>
      </c>
      <c r="D732" s="1028">
        <v>0.06</v>
      </c>
    </row>
    <row r="733" spans="1:4" x14ac:dyDescent="0.4">
      <c r="A733" s="1027">
        <v>39380</v>
      </c>
      <c r="B733" s="1028">
        <v>6.3100000000000003E-2</v>
      </c>
      <c r="C733" s="1028">
        <v>4.1015000000000003E-2</v>
      </c>
      <c r="D733" s="1028">
        <v>0.06</v>
      </c>
    </row>
    <row r="734" spans="1:4" x14ac:dyDescent="0.4">
      <c r="A734" s="1027">
        <v>39381</v>
      </c>
      <c r="B734" s="1028">
        <v>6.3500000000000001E-2</v>
      </c>
      <c r="C734" s="1028">
        <v>4.1274999999999999E-2</v>
      </c>
      <c r="D734" s="1028">
        <v>0.06</v>
      </c>
    </row>
    <row r="735" spans="1:4" x14ac:dyDescent="0.4">
      <c r="A735" s="1027">
        <v>39384</v>
      </c>
      <c r="B735" s="1028">
        <v>6.3549999999999995E-2</v>
      </c>
      <c r="C735" s="1028">
        <v>4.1307499999999997E-2</v>
      </c>
      <c r="D735" s="1028">
        <v>0.06</v>
      </c>
    </row>
    <row r="736" spans="1:4" x14ac:dyDescent="0.4">
      <c r="A736" s="1027">
        <v>39385</v>
      </c>
      <c r="B736" s="1028">
        <v>6.3549999999999995E-2</v>
      </c>
      <c r="C736" s="1028">
        <v>4.1307499999999997E-2</v>
      </c>
      <c r="D736" s="1028">
        <v>0.06</v>
      </c>
    </row>
    <row r="737" spans="1:4" x14ac:dyDescent="0.4">
      <c r="A737" s="1027">
        <v>39386</v>
      </c>
      <c r="B737" s="1028">
        <v>6.3699999999999993E-2</v>
      </c>
      <c r="C737" s="1028">
        <v>4.1404999999999997E-2</v>
      </c>
      <c r="D737" s="1028">
        <v>0.06</v>
      </c>
    </row>
    <row r="738" spans="1:4" x14ac:dyDescent="0.4">
      <c r="A738" s="1027">
        <v>39387</v>
      </c>
      <c r="B738" s="1028">
        <v>6.3449999999999993E-2</v>
      </c>
      <c r="C738" s="1028">
        <v>4.1242499999999994E-2</v>
      </c>
      <c r="D738" s="1028">
        <v>0.06</v>
      </c>
    </row>
    <row r="739" spans="1:4" x14ac:dyDescent="0.4">
      <c r="A739" s="1027">
        <v>39388</v>
      </c>
      <c r="B739" s="1028">
        <v>6.3049999999999995E-2</v>
      </c>
      <c r="C739" s="1028">
        <v>4.0982499999999998E-2</v>
      </c>
      <c r="D739" s="1028">
        <v>0.06</v>
      </c>
    </row>
    <row r="740" spans="1:4" x14ac:dyDescent="0.4">
      <c r="A740" s="1027">
        <v>39391</v>
      </c>
      <c r="B740" s="1028">
        <v>6.3549999999999995E-2</v>
      </c>
      <c r="C740" s="1028">
        <v>4.1307499999999997E-2</v>
      </c>
      <c r="D740" s="1028">
        <v>0.06</v>
      </c>
    </row>
    <row r="741" spans="1:4" x14ac:dyDescent="0.4">
      <c r="A741" s="1027">
        <v>39392</v>
      </c>
      <c r="B741" s="1028">
        <v>6.3899999999999998E-2</v>
      </c>
      <c r="C741" s="1028">
        <v>4.1535000000000002E-2</v>
      </c>
      <c r="D741" s="1028">
        <v>0.06</v>
      </c>
    </row>
    <row r="742" spans="1:4" x14ac:dyDescent="0.4">
      <c r="A742" s="1027">
        <v>39393</v>
      </c>
      <c r="B742" s="1028">
        <v>6.4100000000000004E-2</v>
      </c>
      <c r="C742" s="1028">
        <v>4.1665000000000008E-2</v>
      </c>
      <c r="D742" s="1028">
        <v>0.06</v>
      </c>
    </row>
    <row r="743" spans="1:4" x14ac:dyDescent="0.4">
      <c r="A743" s="1027">
        <v>39394</v>
      </c>
      <c r="B743" s="1028">
        <v>6.3850000000000004E-2</v>
      </c>
      <c r="C743" s="1028">
        <v>4.1502500000000005E-2</v>
      </c>
      <c r="D743" s="1028">
        <v>0.06</v>
      </c>
    </row>
    <row r="744" spans="1:4" x14ac:dyDescent="0.4">
      <c r="A744" s="1027">
        <v>39395</v>
      </c>
      <c r="B744" s="1028">
        <v>6.3299999999999995E-2</v>
      </c>
      <c r="C744" s="1028">
        <v>4.1145000000000001E-2</v>
      </c>
      <c r="D744" s="1028">
        <v>0.06</v>
      </c>
    </row>
    <row r="745" spans="1:4" x14ac:dyDescent="0.4">
      <c r="A745" s="1027">
        <v>39399</v>
      </c>
      <c r="B745" s="1028">
        <v>6.3250000000000001E-2</v>
      </c>
      <c r="C745" s="1028">
        <v>4.1112500000000003E-2</v>
      </c>
      <c r="D745" s="1028">
        <v>0.06</v>
      </c>
    </row>
    <row r="746" spans="1:4" x14ac:dyDescent="0.4">
      <c r="A746" s="1027">
        <v>39400</v>
      </c>
      <c r="B746" s="1028">
        <v>6.3299999999999995E-2</v>
      </c>
      <c r="C746" s="1028">
        <v>4.1145000000000001E-2</v>
      </c>
      <c r="D746" s="1028">
        <v>0.06</v>
      </c>
    </row>
    <row r="747" spans="1:4" x14ac:dyDescent="0.4">
      <c r="A747" s="1027">
        <v>39401</v>
      </c>
      <c r="B747" s="1028">
        <v>6.3100000000000003E-2</v>
      </c>
      <c r="C747" s="1028">
        <v>4.1015000000000003E-2</v>
      </c>
      <c r="D747" s="1028">
        <v>0.06</v>
      </c>
    </row>
    <row r="748" spans="1:4" x14ac:dyDescent="0.4">
      <c r="A748" s="1027">
        <v>39402</v>
      </c>
      <c r="B748" s="1028">
        <v>6.2350000000000003E-2</v>
      </c>
      <c r="C748" s="1028">
        <v>4.0527500000000001E-2</v>
      </c>
      <c r="D748" s="1028">
        <v>0.06</v>
      </c>
    </row>
    <row r="749" spans="1:4" x14ac:dyDescent="0.4">
      <c r="A749" s="1027">
        <v>39405</v>
      </c>
      <c r="B749" s="1028">
        <v>6.2350000000000003E-2</v>
      </c>
      <c r="C749" s="1028">
        <v>4.0527500000000001E-2</v>
      </c>
      <c r="D749" s="1028">
        <v>0.06</v>
      </c>
    </row>
    <row r="750" spans="1:4" x14ac:dyDescent="0.4">
      <c r="A750" s="1027">
        <v>39406</v>
      </c>
      <c r="B750" s="1028">
        <v>6.25E-2</v>
      </c>
      <c r="C750" s="1028">
        <v>4.0625000000000001E-2</v>
      </c>
      <c r="D750" s="1028">
        <v>0.06</v>
      </c>
    </row>
    <row r="751" spans="1:4" x14ac:dyDescent="0.4">
      <c r="A751" s="1027">
        <v>39407</v>
      </c>
      <c r="B751" s="1028">
        <v>6.2199999999999991E-2</v>
      </c>
      <c r="C751" s="1028">
        <v>4.0429999999999994E-2</v>
      </c>
      <c r="D751" s="1028">
        <v>0.06</v>
      </c>
    </row>
    <row r="752" spans="1:4" x14ac:dyDescent="0.4">
      <c r="A752" s="1027">
        <v>39409</v>
      </c>
      <c r="B752" s="1028">
        <v>6.1549999999999994E-2</v>
      </c>
      <c r="C752" s="1028">
        <v>4.0007499999999994E-2</v>
      </c>
      <c r="D752" s="1028">
        <v>0.06</v>
      </c>
    </row>
    <row r="753" spans="1:4" x14ac:dyDescent="0.4">
      <c r="A753" s="1027">
        <v>39412</v>
      </c>
      <c r="B753" s="1028">
        <v>6.0850000000000001E-2</v>
      </c>
      <c r="C753" s="1028">
        <v>3.9552500000000004E-2</v>
      </c>
      <c r="D753" s="1028">
        <v>0.06</v>
      </c>
    </row>
    <row r="754" spans="1:4" x14ac:dyDescent="0.4">
      <c r="A754" s="1027">
        <v>39413</v>
      </c>
      <c r="B754" s="1028">
        <v>6.0399999999999995E-2</v>
      </c>
      <c r="C754" s="1028">
        <v>3.9259999999999996E-2</v>
      </c>
      <c r="D754" s="1028">
        <v>0.06</v>
      </c>
    </row>
    <row r="755" spans="1:4" x14ac:dyDescent="0.4">
      <c r="A755" s="1027">
        <v>39414</v>
      </c>
      <c r="B755" s="1028">
        <v>6.0050000000000006E-2</v>
      </c>
      <c r="C755" s="1028">
        <v>3.9032500000000005E-2</v>
      </c>
      <c r="D755" s="1028">
        <v>0.06</v>
      </c>
    </row>
    <row r="756" spans="1:4" x14ac:dyDescent="0.4">
      <c r="A756" s="1027">
        <v>39415</v>
      </c>
      <c r="B756" s="1028">
        <v>5.96E-2</v>
      </c>
      <c r="C756" s="1028">
        <v>3.8740000000000004E-2</v>
      </c>
      <c r="D756" s="1028">
        <v>0.06</v>
      </c>
    </row>
    <row r="757" spans="1:4" x14ac:dyDescent="0.4">
      <c r="A757" s="1027">
        <v>39416</v>
      </c>
      <c r="B757" s="1028">
        <v>0.06</v>
      </c>
      <c r="C757" s="1028">
        <v>3.9E-2</v>
      </c>
      <c r="D757" s="1028">
        <v>0.06</v>
      </c>
    </row>
    <row r="758" spans="1:4" x14ac:dyDescent="0.4">
      <c r="A758" s="1027">
        <v>39419</v>
      </c>
      <c r="B758" s="1028">
        <v>5.9149999999999994E-2</v>
      </c>
      <c r="C758" s="1028">
        <v>3.8447499999999996E-2</v>
      </c>
      <c r="D758" s="1028">
        <v>0.06</v>
      </c>
    </row>
    <row r="759" spans="1:4" x14ac:dyDescent="0.4">
      <c r="A759" s="1027">
        <v>39420</v>
      </c>
      <c r="B759" s="1028">
        <v>5.9149999999999994E-2</v>
      </c>
      <c r="C759" s="1028">
        <v>3.8447499999999996E-2</v>
      </c>
      <c r="D759" s="1028">
        <v>0.06</v>
      </c>
    </row>
    <row r="760" spans="1:4" x14ac:dyDescent="0.4">
      <c r="A760" s="1027">
        <v>39421</v>
      </c>
      <c r="B760" s="1028">
        <v>5.9700000000000003E-2</v>
      </c>
      <c r="C760" s="1028">
        <v>3.8805000000000006E-2</v>
      </c>
      <c r="D760" s="1028">
        <v>0.06</v>
      </c>
    </row>
    <row r="761" spans="1:4" x14ac:dyDescent="0.4">
      <c r="A761" s="1027">
        <v>39422</v>
      </c>
      <c r="B761" s="1028">
        <v>6.0249999999999998E-2</v>
      </c>
      <c r="C761" s="1028">
        <v>3.9162500000000003E-2</v>
      </c>
      <c r="D761" s="1028">
        <v>0.06</v>
      </c>
    </row>
    <row r="762" spans="1:4" x14ac:dyDescent="0.4">
      <c r="A762" s="1027">
        <v>39423</v>
      </c>
      <c r="B762" s="1028">
        <v>6.2049999999999994E-2</v>
      </c>
      <c r="C762" s="1028">
        <v>4.03325E-2</v>
      </c>
      <c r="D762" s="1028">
        <v>0.06</v>
      </c>
    </row>
    <row r="763" spans="1:4" x14ac:dyDescent="0.4">
      <c r="A763" s="1027">
        <v>39426</v>
      </c>
      <c r="B763" s="1028">
        <v>6.2649999999999997E-2</v>
      </c>
      <c r="C763" s="1028">
        <v>4.0722500000000002E-2</v>
      </c>
      <c r="D763" s="1028">
        <v>0.06</v>
      </c>
    </row>
    <row r="764" spans="1:4" x14ac:dyDescent="0.4">
      <c r="A764" s="1027">
        <v>39427</v>
      </c>
      <c r="B764" s="1028">
        <v>6.1700000000000005E-2</v>
      </c>
      <c r="C764" s="1028">
        <v>4.0105000000000002E-2</v>
      </c>
      <c r="D764" s="1028">
        <v>0.06</v>
      </c>
    </row>
    <row r="765" spans="1:4" x14ac:dyDescent="0.4">
      <c r="A765" s="1027">
        <v>39428</v>
      </c>
      <c r="B765" s="1028">
        <v>6.1899999999999997E-2</v>
      </c>
      <c r="C765" s="1028">
        <v>4.0235E-2</v>
      </c>
      <c r="D765" s="1028">
        <v>0.06</v>
      </c>
    </row>
    <row r="766" spans="1:4" x14ac:dyDescent="0.4">
      <c r="A766" s="1027">
        <v>39429</v>
      </c>
      <c r="B766" s="1028">
        <v>6.1699999999999991E-2</v>
      </c>
      <c r="C766" s="1028">
        <v>4.0104999999999995E-2</v>
      </c>
      <c r="D766" s="1028">
        <v>0.06</v>
      </c>
    </row>
    <row r="767" spans="1:4" x14ac:dyDescent="0.4">
      <c r="A767" s="1027">
        <v>39430</v>
      </c>
      <c r="B767" s="1028">
        <v>6.2649999999999997E-2</v>
      </c>
      <c r="C767" s="1028">
        <v>4.0722500000000002E-2</v>
      </c>
      <c r="D767" s="1028">
        <v>0.06</v>
      </c>
    </row>
    <row r="768" spans="1:4" x14ac:dyDescent="0.4">
      <c r="A768" s="1027">
        <v>39433</v>
      </c>
      <c r="B768" s="1028">
        <v>6.25E-2</v>
      </c>
      <c r="C768" s="1028">
        <v>4.0625000000000001E-2</v>
      </c>
      <c r="D768" s="1028">
        <v>0.06</v>
      </c>
    </row>
    <row r="769" spans="1:4" x14ac:dyDescent="0.4">
      <c r="A769" s="1027">
        <v>39434</v>
      </c>
      <c r="B769" s="1028">
        <v>6.1399999999999996E-2</v>
      </c>
      <c r="C769" s="1028">
        <v>3.9910000000000001E-2</v>
      </c>
      <c r="D769" s="1028">
        <v>0.06</v>
      </c>
    </row>
    <row r="770" spans="1:4" x14ac:dyDescent="0.4">
      <c r="A770" s="1027">
        <v>39435</v>
      </c>
      <c r="B770" s="1028">
        <v>6.1299999999999993E-2</v>
      </c>
      <c r="C770" s="1028">
        <v>3.9844999999999998E-2</v>
      </c>
      <c r="D770" s="1028">
        <v>0.06</v>
      </c>
    </row>
    <row r="771" spans="1:4" x14ac:dyDescent="0.4">
      <c r="A771" s="1027">
        <v>39436</v>
      </c>
      <c r="B771" s="1028">
        <v>5.9899999999999995E-2</v>
      </c>
      <c r="C771" s="1028">
        <v>3.8934999999999997E-2</v>
      </c>
      <c r="D771" s="1028">
        <v>0.06</v>
      </c>
    </row>
    <row r="772" spans="1:4" x14ac:dyDescent="0.4">
      <c r="A772" s="1027">
        <v>39437</v>
      </c>
      <c r="B772" s="1028">
        <v>6.1050000000000007E-2</v>
      </c>
      <c r="C772" s="1028">
        <v>3.9682500000000002E-2</v>
      </c>
      <c r="D772" s="1028">
        <v>0.06</v>
      </c>
    </row>
    <row r="773" spans="1:4" x14ac:dyDescent="0.4">
      <c r="A773" s="1027">
        <v>39440</v>
      </c>
      <c r="B773" s="1028">
        <v>6.2300000000000008E-2</v>
      </c>
      <c r="C773" s="1028">
        <v>4.0495000000000003E-2</v>
      </c>
      <c r="D773" s="1028">
        <v>0.06</v>
      </c>
    </row>
    <row r="774" spans="1:4" x14ac:dyDescent="0.4">
      <c r="A774" s="1027">
        <v>39442</v>
      </c>
      <c r="B774" s="1028">
        <v>6.2049999999999994E-2</v>
      </c>
      <c r="C774" s="1028">
        <v>4.03325E-2</v>
      </c>
      <c r="D774" s="1028">
        <v>0.06</v>
      </c>
    </row>
    <row r="775" spans="1:4" x14ac:dyDescent="0.4">
      <c r="A775" s="1027">
        <v>39443</v>
      </c>
      <c r="B775" s="1028">
        <v>6.2649999999999997E-2</v>
      </c>
      <c r="C775" s="1028">
        <v>4.0722500000000002E-2</v>
      </c>
      <c r="D775" s="1028">
        <v>0.06</v>
      </c>
    </row>
    <row r="776" spans="1:4" x14ac:dyDescent="0.4">
      <c r="A776" s="1027">
        <v>39444</v>
      </c>
      <c r="B776" s="1028">
        <v>6.1100000000000002E-2</v>
      </c>
      <c r="C776" s="1028">
        <v>3.9715E-2</v>
      </c>
      <c r="D776" s="1028">
        <v>0.06</v>
      </c>
    </row>
    <row r="777" spans="1:4" x14ac:dyDescent="0.4">
      <c r="A777" s="1027">
        <v>39447</v>
      </c>
      <c r="B777" s="1028">
        <v>6.0549999999999993E-2</v>
      </c>
      <c r="C777" s="1028">
        <v>3.9357499999999997E-2</v>
      </c>
      <c r="D777" s="1028">
        <v>0.06</v>
      </c>
    </row>
    <row r="778" spans="1:4" x14ac:dyDescent="0.4">
      <c r="A778" s="1027">
        <v>39449</v>
      </c>
      <c r="B778" s="1028">
        <v>5.9449999999999989E-2</v>
      </c>
      <c r="C778" s="1028">
        <v>3.8642499999999996E-2</v>
      </c>
      <c r="D778" s="1028">
        <v>0.06</v>
      </c>
    </row>
    <row r="779" spans="1:4" x14ac:dyDescent="0.4">
      <c r="A779" s="1027">
        <v>39450</v>
      </c>
      <c r="B779" s="1028">
        <v>5.9799999999999992E-2</v>
      </c>
      <c r="C779" s="1028">
        <v>3.8869999999999995E-2</v>
      </c>
      <c r="D779" s="1028">
        <v>0.06</v>
      </c>
    </row>
    <row r="780" spans="1:4" x14ac:dyDescent="0.4">
      <c r="A780" s="1027">
        <v>39451</v>
      </c>
      <c r="B780" s="1028">
        <v>5.8499999999999996E-2</v>
      </c>
      <c r="C780" s="1028">
        <v>3.8024999999999996E-2</v>
      </c>
      <c r="D780" s="1028">
        <v>0.06</v>
      </c>
    </row>
    <row r="781" spans="1:4" x14ac:dyDescent="0.4">
      <c r="A781" s="1027">
        <v>39454</v>
      </c>
      <c r="B781" s="1028">
        <v>5.5750000000000001E-2</v>
      </c>
      <c r="C781" s="1028">
        <v>3.6237499999999999E-2</v>
      </c>
      <c r="D781" s="1028">
        <v>0.06</v>
      </c>
    </row>
    <row r="782" spans="1:4" x14ac:dyDescent="0.4">
      <c r="A782" s="1027">
        <v>39455</v>
      </c>
      <c r="B782" s="1028">
        <v>5.5899999999999998E-2</v>
      </c>
      <c r="C782" s="1028">
        <v>3.6334999999999999E-2</v>
      </c>
      <c r="D782" s="1028">
        <v>0.06</v>
      </c>
    </row>
    <row r="783" spans="1:4" x14ac:dyDescent="0.4">
      <c r="A783" s="1027">
        <v>39456</v>
      </c>
      <c r="B783" s="1028">
        <v>5.5299999999999995E-2</v>
      </c>
      <c r="C783" s="1028">
        <v>3.5944999999999998E-2</v>
      </c>
      <c r="D783" s="1028">
        <v>0.06</v>
      </c>
    </row>
    <row r="784" spans="1:4" x14ac:dyDescent="0.4">
      <c r="A784" s="1027">
        <v>39457</v>
      </c>
      <c r="B784" s="1028">
        <v>5.57E-2</v>
      </c>
      <c r="C784" s="1028">
        <v>3.6205000000000001E-2</v>
      </c>
      <c r="D784" s="1028">
        <v>0.06</v>
      </c>
    </row>
    <row r="785" spans="1:4" x14ac:dyDescent="0.4">
      <c r="A785" s="1027">
        <v>39458</v>
      </c>
      <c r="B785" s="1028">
        <v>5.5850000000000004E-2</v>
      </c>
      <c r="C785" s="1028">
        <v>3.6302500000000001E-2</v>
      </c>
      <c r="D785" s="1028">
        <v>0.06</v>
      </c>
    </row>
    <row r="786" spans="1:4" x14ac:dyDescent="0.4">
      <c r="A786" s="1027">
        <v>39461</v>
      </c>
      <c r="B786" s="1028">
        <v>5.5299999999999995E-2</v>
      </c>
      <c r="C786" s="1028">
        <v>3.5944999999999998E-2</v>
      </c>
      <c r="D786" s="1028">
        <v>0.06</v>
      </c>
    </row>
    <row r="787" spans="1:4" x14ac:dyDescent="0.4">
      <c r="A787" s="1027">
        <v>39462</v>
      </c>
      <c r="B787" s="1028">
        <v>5.4450000000000005E-2</v>
      </c>
      <c r="C787" s="1028">
        <v>3.5392500000000007E-2</v>
      </c>
      <c r="D787" s="1028">
        <v>0.06</v>
      </c>
    </row>
    <row r="788" spans="1:4" x14ac:dyDescent="0.4">
      <c r="A788" s="1027">
        <v>39463</v>
      </c>
      <c r="B788" s="1028">
        <v>5.4100000000000002E-2</v>
      </c>
      <c r="C788" s="1028">
        <v>3.5165000000000002E-2</v>
      </c>
      <c r="D788" s="1028">
        <v>0.06</v>
      </c>
    </row>
    <row r="789" spans="1:4" x14ac:dyDescent="0.4">
      <c r="A789" s="1027">
        <v>39464</v>
      </c>
      <c r="B789" s="1028">
        <v>5.4350000000000002E-2</v>
      </c>
      <c r="C789" s="1028">
        <v>3.5327500000000005E-2</v>
      </c>
      <c r="D789" s="1028">
        <v>0.06</v>
      </c>
    </row>
    <row r="790" spans="1:4" x14ac:dyDescent="0.4">
      <c r="A790" s="1027">
        <v>39465</v>
      </c>
      <c r="B790" s="1028">
        <v>5.425E-2</v>
      </c>
      <c r="C790" s="1028">
        <v>3.5262500000000002E-2</v>
      </c>
      <c r="D790" s="1028">
        <v>0.06</v>
      </c>
    </row>
    <row r="791" spans="1:4" x14ac:dyDescent="0.4">
      <c r="A791" s="1027">
        <v>39469</v>
      </c>
      <c r="B791" s="1028">
        <v>5.3649999999999996E-2</v>
      </c>
      <c r="C791" s="1028">
        <v>3.4872500000000001E-2</v>
      </c>
      <c r="D791" s="1028">
        <v>0.06</v>
      </c>
    </row>
    <row r="792" spans="1:4" x14ac:dyDescent="0.4">
      <c r="A792" s="1027">
        <v>39470</v>
      </c>
      <c r="B792" s="1028">
        <v>5.1450000000000003E-2</v>
      </c>
      <c r="C792" s="1028">
        <v>3.34425E-2</v>
      </c>
      <c r="D792" s="1028">
        <v>0.06</v>
      </c>
    </row>
    <row r="793" spans="1:4" x14ac:dyDescent="0.4">
      <c r="A793" s="1027">
        <v>39471</v>
      </c>
      <c r="B793" s="1028">
        <v>5.425E-2</v>
      </c>
      <c r="C793" s="1028">
        <v>3.5262500000000002E-2</v>
      </c>
      <c r="D793" s="1028">
        <v>0.06</v>
      </c>
    </row>
    <row r="794" spans="1:4" x14ac:dyDescent="0.4">
      <c r="A794" s="1027">
        <v>39472</v>
      </c>
      <c r="B794" s="1028">
        <v>5.4350000000000002E-2</v>
      </c>
      <c r="C794" s="1028">
        <v>3.5327500000000005E-2</v>
      </c>
      <c r="D794" s="1028">
        <v>0.06</v>
      </c>
    </row>
    <row r="795" spans="1:4" x14ac:dyDescent="0.4">
      <c r="A795" s="1027">
        <v>39475</v>
      </c>
      <c r="B795" s="1028">
        <v>5.3500000000000006E-2</v>
      </c>
      <c r="C795" s="1028">
        <v>3.4775000000000007E-2</v>
      </c>
      <c r="D795" s="1028">
        <v>0.06</v>
      </c>
    </row>
    <row r="796" spans="1:4" x14ac:dyDescent="0.4">
      <c r="A796" s="1027">
        <v>39476</v>
      </c>
      <c r="B796" s="1028">
        <v>5.4149999999999997E-2</v>
      </c>
      <c r="C796" s="1028">
        <v>3.51975E-2</v>
      </c>
      <c r="D796" s="1028">
        <v>0.06</v>
      </c>
    </row>
    <row r="797" spans="1:4" x14ac:dyDescent="0.4">
      <c r="A797" s="1027">
        <v>39477</v>
      </c>
      <c r="B797" s="1028">
        <v>5.4649999999999997E-2</v>
      </c>
      <c r="C797" s="1028">
        <v>3.5522499999999999E-2</v>
      </c>
      <c r="D797" s="1028">
        <v>0.06</v>
      </c>
    </row>
    <row r="798" spans="1:4" x14ac:dyDescent="0.4">
      <c r="A798" s="1027">
        <v>39478</v>
      </c>
      <c r="B798" s="1028">
        <v>5.4100000000000002E-2</v>
      </c>
      <c r="C798" s="1028">
        <v>3.5165000000000002E-2</v>
      </c>
      <c r="D798" s="1028">
        <v>0.06</v>
      </c>
    </row>
    <row r="799" spans="1:4" x14ac:dyDescent="0.4">
      <c r="A799" s="1027">
        <v>39479</v>
      </c>
      <c r="B799" s="1028">
        <v>5.3649999999999996E-2</v>
      </c>
      <c r="C799" s="1028">
        <v>3.4872500000000001E-2</v>
      </c>
      <c r="D799" s="1028">
        <v>0.06</v>
      </c>
    </row>
    <row r="800" spans="1:4" x14ac:dyDescent="0.4">
      <c r="A800" s="1027">
        <v>39482</v>
      </c>
      <c r="B800" s="1028">
        <v>5.45E-2</v>
      </c>
      <c r="C800" s="1028">
        <v>3.5424999999999998E-2</v>
      </c>
      <c r="D800" s="1028">
        <v>0.06</v>
      </c>
    </row>
    <row r="801" spans="1:4" x14ac:dyDescent="0.4">
      <c r="A801" s="1027">
        <v>39483</v>
      </c>
      <c r="B801" s="1028">
        <v>5.3499999999999999E-2</v>
      </c>
      <c r="C801" s="1028">
        <v>3.4775E-2</v>
      </c>
      <c r="D801" s="1028">
        <v>6.5000000000000002E-2</v>
      </c>
    </row>
    <row r="802" spans="1:4" x14ac:dyDescent="0.4">
      <c r="A802" s="1027">
        <v>39484</v>
      </c>
      <c r="B802" s="1028">
        <v>5.4350000000000002E-2</v>
      </c>
      <c r="C802" s="1028">
        <v>3.5327500000000005E-2</v>
      </c>
      <c r="D802" s="1028">
        <v>6.5000000000000002E-2</v>
      </c>
    </row>
    <row r="803" spans="1:4" x14ac:dyDescent="0.4">
      <c r="A803" s="1027">
        <v>39485</v>
      </c>
      <c r="B803" s="1028">
        <v>5.4649999999999997E-2</v>
      </c>
      <c r="C803" s="1028">
        <v>3.5522499999999999E-2</v>
      </c>
      <c r="D803" s="1028">
        <v>6.5000000000000002E-2</v>
      </c>
    </row>
    <row r="804" spans="1:4" x14ac:dyDescent="0.4">
      <c r="A804" s="1027">
        <v>39486</v>
      </c>
      <c r="B804" s="1028">
        <v>5.5450000000000006E-2</v>
      </c>
      <c r="C804" s="1028">
        <v>3.6042500000000005E-2</v>
      </c>
      <c r="D804" s="1028">
        <v>6.5000000000000002E-2</v>
      </c>
    </row>
    <row r="805" spans="1:4" x14ac:dyDescent="0.4">
      <c r="A805" s="1027">
        <v>39489</v>
      </c>
      <c r="B805" s="1028">
        <v>5.4599999999999996E-2</v>
      </c>
      <c r="C805" s="1028">
        <v>3.5490000000000001E-2</v>
      </c>
      <c r="D805" s="1028">
        <v>6.5000000000000002E-2</v>
      </c>
    </row>
    <row r="806" spans="1:4" x14ac:dyDescent="0.4">
      <c r="A806" s="1027">
        <v>39490</v>
      </c>
      <c r="B806" s="1028">
        <v>5.5850000000000004E-2</v>
      </c>
      <c r="C806" s="1028">
        <v>3.6302500000000001E-2</v>
      </c>
      <c r="D806" s="1028">
        <v>6.5000000000000002E-2</v>
      </c>
    </row>
    <row r="807" spans="1:4" x14ac:dyDescent="0.4">
      <c r="A807" s="1027">
        <v>39491</v>
      </c>
      <c r="B807" s="1028">
        <v>5.5700000000000006E-2</v>
      </c>
      <c r="C807" s="1028">
        <v>3.6205000000000008E-2</v>
      </c>
      <c r="D807" s="1028">
        <v>6.5000000000000002E-2</v>
      </c>
    </row>
    <row r="808" spans="1:4" x14ac:dyDescent="0.4">
      <c r="A808" s="1027">
        <v>39492</v>
      </c>
      <c r="B808" s="1028">
        <v>5.6899999999999999E-2</v>
      </c>
      <c r="C808" s="1028">
        <v>3.6985000000000004E-2</v>
      </c>
      <c r="D808" s="1028">
        <v>6.5000000000000002E-2</v>
      </c>
    </row>
    <row r="809" spans="1:4" x14ac:dyDescent="0.4">
      <c r="A809" s="1027">
        <v>39493</v>
      </c>
      <c r="B809" s="1028">
        <v>5.7149999999999999E-2</v>
      </c>
      <c r="C809" s="1028">
        <v>3.71475E-2</v>
      </c>
      <c r="D809" s="1028">
        <v>6.5000000000000002E-2</v>
      </c>
    </row>
    <row r="810" spans="1:4" x14ac:dyDescent="0.4">
      <c r="A810" s="1027">
        <v>39497</v>
      </c>
      <c r="B810" s="1028">
        <v>5.7499999999999996E-2</v>
      </c>
      <c r="C810" s="1028">
        <v>3.7374999999999999E-2</v>
      </c>
      <c r="D810" s="1028">
        <v>6.5000000000000002E-2</v>
      </c>
    </row>
    <row r="811" spans="1:4" x14ac:dyDescent="0.4">
      <c r="A811" s="1027">
        <v>39498</v>
      </c>
      <c r="B811" s="1028">
        <v>5.8300000000000005E-2</v>
      </c>
      <c r="C811" s="1028">
        <v>3.7895000000000005E-2</v>
      </c>
      <c r="D811" s="1028">
        <v>6.5000000000000002E-2</v>
      </c>
    </row>
    <row r="812" spans="1:4" x14ac:dyDescent="0.4">
      <c r="A812" s="1027">
        <v>39499</v>
      </c>
      <c r="B812" s="1028">
        <v>5.6300000000000003E-2</v>
      </c>
      <c r="C812" s="1028">
        <v>3.6595000000000003E-2</v>
      </c>
      <c r="D812" s="1028">
        <v>6.5000000000000002E-2</v>
      </c>
    </row>
    <row r="813" spans="1:4" x14ac:dyDescent="0.4">
      <c r="A813" s="1027">
        <v>39500</v>
      </c>
      <c r="B813" s="1028">
        <v>5.6599999999999998E-2</v>
      </c>
      <c r="C813" s="1028">
        <v>3.6789999999999996E-2</v>
      </c>
      <c r="D813" s="1028">
        <v>6.5000000000000002E-2</v>
      </c>
    </row>
    <row r="814" spans="1:4" x14ac:dyDescent="0.4">
      <c r="A814" s="1027">
        <v>39503</v>
      </c>
      <c r="B814" s="1028">
        <v>5.8400000000000001E-2</v>
      </c>
      <c r="C814" s="1028">
        <v>3.7960000000000001E-2</v>
      </c>
      <c r="D814" s="1028">
        <v>6.5000000000000002E-2</v>
      </c>
    </row>
    <row r="815" spans="1:4" x14ac:dyDescent="0.4">
      <c r="A815" s="1027">
        <v>39504</v>
      </c>
      <c r="B815" s="1028">
        <v>5.7849999999999999E-2</v>
      </c>
      <c r="C815" s="1028">
        <v>3.7602499999999997E-2</v>
      </c>
      <c r="D815" s="1028">
        <v>6.5000000000000002E-2</v>
      </c>
    </row>
    <row r="816" spans="1:4" x14ac:dyDescent="0.4">
      <c r="A816" s="1027">
        <v>39505</v>
      </c>
      <c r="B816" s="1028">
        <v>5.7350000000000005E-2</v>
      </c>
      <c r="C816" s="1028">
        <v>3.7277500000000005E-2</v>
      </c>
      <c r="D816" s="1028">
        <v>6.5000000000000002E-2</v>
      </c>
    </row>
    <row r="817" spans="1:4" x14ac:dyDescent="0.4">
      <c r="A817" s="1027">
        <v>39506</v>
      </c>
      <c r="B817" s="1028">
        <v>5.6000000000000001E-2</v>
      </c>
      <c r="C817" s="1028">
        <v>3.6400000000000002E-2</v>
      </c>
      <c r="D817" s="1028">
        <v>6.5000000000000002E-2</v>
      </c>
    </row>
    <row r="818" spans="1:4" x14ac:dyDescent="0.4">
      <c r="A818" s="1027">
        <v>39507</v>
      </c>
      <c r="B818" s="1028">
        <v>5.4799999999999995E-2</v>
      </c>
      <c r="C818" s="1028">
        <v>3.5619999999999999E-2</v>
      </c>
      <c r="D818" s="1028">
        <v>6.5000000000000002E-2</v>
      </c>
    </row>
    <row r="819" spans="1:4" x14ac:dyDescent="0.4">
      <c r="A819" s="1027">
        <v>39510</v>
      </c>
      <c r="B819" s="1028">
        <v>5.475E-2</v>
      </c>
      <c r="C819" s="1028">
        <v>3.5587500000000001E-2</v>
      </c>
      <c r="D819" s="1028">
        <v>6.5000000000000002E-2</v>
      </c>
    </row>
    <row r="820" spans="1:4" x14ac:dyDescent="0.4">
      <c r="A820" s="1027">
        <v>39511</v>
      </c>
      <c r="B820" s="1028">
        <v>5.4699999999999999E-2</v>
      </c>
      <c r="C820" s="1028">
        <v>3.5555000000000003E-2</v>
      </c>
      <c r="D820" s="1028">
        <v>6.5000000000000002E-2</v>
      </c>
    </row>
    <row r="821" spans="1:4" x14ac:dyDescent="0.4">
      <c r="A821" s="1027">
        <v>39512</v>
      </c>
      <c r="B821" s="1028">
        <v>5.6350000000000004E-2</v>
      </c>
      <c r="C821" s="1028">
        <v>3.6627500000000007E-2</v>
      </c>
      <c r="D821" s="1028">
        <v>6.5000000000000002E-2</v>
      </c>
    </row>
    <row r="822" spans="1:4" x14ac:dyDescent="0.4">
      <c r="A822" s="1027">
        <v>39513</v>
      </c>
      <c r="B822" s="1028">
        <v>5.6750000000000002E-2</v>
      </c>
      <c r="C822" s="1028">
        <v>3.6887500000000004E-2</v>
      </c>
      <c r="D822" s="1028">
        <v>6.5000000000000002E-2</v>
      </c>
    </row>
    <row r="823" spans="1:4" x14ac:dyDescent="0.4">
      <c r="A823" s="1027">
        <v>39514</v>
      </c>
      <c r="B823" s="1028">
        <v>5.6500000000000002E-2</v>
      </c>
      <c r="C823" s="1028">
        <v>3.6725000000000001E-2</v>
      </c>
      <c r="D823" s="1028">
        <v>7.0000000000000007E-2</v>
      </c>
    </row>
    <row r="824" spans="1:4" x14ac:dyDescent="0.4">
      <c r="A824" s="1027">
        <v>39517</v>
      </c>
      <c r="B824" s="1028">
        <v>5.5500000000000001E-2</v>
      </c>
      <c r="C824" s="1028">
        <v>3.6075000000000003E-2</v>
      </c>
      <c r="D824" s="1028">
        <v>7.0000000000000007E-2</v>
      </c>
    </row>
    <row r="825" spans="1:4" x14ac:dyDescent="0.4">
      <c r="A825" s="1027">
        <v>39518</v>
      </c>
      <c r="B825" s="1028">
        <v>5.6100000000000004E-2</v>
      </c>
      <c r="C825" s="1028">
        <v>3.6465000000000004E-2</v>
      </c>
      <c r="D825" s="1028">
        <v>7.0000000000000007E-2</v>
      </c>
    </row>
    <row r="826" spans="1:4" x14ac:dyDescent="0.4">
      <c r="A826" s="1027">
        <v>39519</v>
      </c>
      <c r="B826" s="1028">
        <v>5.4950000000000006E-2</v>
      </c>
      <c r="C826" s="1028">
        <v>3.5717500000000006E-2</v>
      </c>
      <c r="D826" s="1028">
        <v>7.0000000000000007E-2</v>
      </c>
    </row>
    <row r="827" spans="1:4" x14ac:dyDescent="0.4">
      <c r="A827" s="1027">
        <v>39520</v>
      </c>
      <c r="B827" s="1028">
        <v>5.3850000000000002E-2</v>
      </c>
      <c r="C827" s="1028">
        <v>3.5002500000000006E-2</v>
      </c>
      <c r="D827" s="1028">
        <v>7.0000000000000007E-2</v>
      </c>
    </row>
    <row r="828" spans="1:4" x14ac:dyDescent="0.4">
      <c r="A828" s="1027">
        <v>39521</v>
      </c>
      <c r="B828" s="1028">
        <v>5.3300000000000007E-2</v>
      </c>
      <c r="C828" s="1028">
        <v>3.4645000000000009E-2</v>
      </c>
      <c r="D828" s="1028">
        <v>7.0000000000000007E-2</v>
      </c>
    </row>
    <row r="829" spans="1:4" x14ac:dyDescent="0.4">
      <c r="A829" s="1027">
        <v>39524</v>
      </c>
      <c r="B829" s="1028">
        <v>5.2249999999999998E-2</v>
      </c>
      <c r="C829" s="1028">
        <v>3.39625E-2</v>
      </c>
      <c r="D829" s="1028">
        <v>7.0000000000000007E-2</v>
      </c>
    </row>
    <row r="830" spans="1:4" x14ac:dyDescent="0.4">
      <c r="A830" s="1027">
        <v>39525</v>
      </c>
      <c r="B830" s="1028">
        <v>5.2400000000000009E-2</v>
      </c>
      <c r="C830" s="1028">
        <v>3.4060000000000007E-2</v>
      </c>
      <c r="D830" s="1028">
        <v>7.0000000000000007E-2</v>
      </c>
    </row>
    <row r="831" spans="1:4" x14ac:dyDescent="0.4">
      <c r="A831" s="1027">
        <v>39526</v>
      </c>
      <c r="B831" s="1028">
        <v>5.1749999999999997E-2</v>
      </c>
      <c r="C831" s="1028">
        <v>3.3637500000000001E-2</v>
      </c>
      <c r="D831" s="1028">
        <v>7.0000000000000007E-2</v>
      </c>
    </row>
    <row r="832" spans="1:4" x14ac:dyDescent="0.4">
      <c r="A832" s="1027">
        <v>39527</v>
      </c>
      <c r="B832" s="1028">
        <v>5.135E-2</v>
      </c>
      <c r="C832" s="1028">
        <v>3.3377500000000004E-2</v>
      </c>
      <c r="D832" s="1028">
        <v>7.0000000000000007E-2</v>
      </c>
    </row>
    <row r="833" spans="1:4" x14ac:dyDescent="0.4">
      <c r="A833" s="1027">
        <v>39531</v>
      </c>
      <c r="B833" s="1028">
        <v>5.2499999999999998E-2</v>
      </c>
      <c r="C833" s="1028">
        <v>3.4125000000000003E-2</v>
      </c>
      <c r="D833" s="1028">
        <v>7.0000000000000007E-2</v>
      </c>
    </row>
    <row r="834" spans="1:4" x14ac:dyDescent="0.4">
      <c r="A834" s="1027">
        <v>39532</v>
      </c>
      <c r="B834" s="1028">
        <v>5.2600000000000001E-2</v>
      </c>
      <c r="C834" s="1028">
        <v>3.4190000000000005E-2</v>
      </c>
      <c r="D834" s="1028">
        <v>7.0000000000000007E-2</v>
      </c>
    </row>
    <row r="835" spans="1:4" x14ac:dyDescent="0.4">
      <c r="A835" s="1027">
        <v>39533</v>
      </c>
      <c r="B835" s="1028">
        <v>5.2549999999999999E-2</v>
      </c>
      <c r="C835" s="1028">
        <v>3.41575E-2</v>
      </c>
      <c r="D835" s="1028">
        <v>7.0000000000000007E-2</v>
      </c>
    </row>
    <row r="836" spans="1:4" x14ac:dyDescent="0.4">
      <c r="A836" s="1027">
        <v>39534</v>
      </c>
      <c r="B836" s="1028">
        <v>5.3350000000000002E-2</v>
      </c>
      <c r="C836" s="1028">
        <v>3.46775E-2</v>
      </c>
      <c r="D836" s="1028">
        <v>7.0000000000000007E-2</v>
      </c>
    </row>
    <row r="837" spans="1:4" x14ac:dyDescent="0.4">
      <c r="A837" s="1027">
        <v>39535</v>
      </c>
      <c r="B837" s="1028">
        <v>5.3600000000000002E-2</v>
      </c>
      <c r="C837" s="1028">
        <v>3.4840000000000003E-2</v>
      </c>
      <c r="D837" s="1028">
        <v>7.0000000000000007E-2</v>
      </c>
    </row>
    <row r="838" spans="1:4" x14ac:dyDescent="0.4">
      <c r="A838" s="1027">
        <v>39538</v>
      </c>
      <c r="B838" s="1028">
        <v>5.2499999999999998E-2</v>
      </c>
      <c r="C838" s="1028">
        <v>3.4125000000000003E-2</v>
      </c>
      <c r="D838" s="1028">
        <v>7.0000000000000007E-2</v>
      </c>
    </row>
    <row r="839" spans="1:4" x14ac:dyDescent="0.4">
      <c r="A839" s="1027">
        <v>39539</v>
      </c>
      <c r="B839" s="1028">
        <v>5.3800000000000001E-2</v>
      </c>
      <c r="C839" s="1028">
        <v>3.4970000000000001E-2</v>
      </c>
      <c r="D839" s="1028">
        <v>7.0000000000000007E-2</v>
      </c>
    </row>
    <row r="840" spans="1:4" x14ac:dyDescent="0.4">
      <c r="A840" s="1027">
        <v>39540</v>
      </c>
      <c r="B840" s="1028">
        <v>5.4199999999999991E-2</v>
      </c>
      <c r="C840" s="1028">
        <v>3.5229999999999997E-2</v>
      </c>
      <c r="D840" s="1028">
        <v>7.0000000000000007E-2</v>
      </c>
    </row>
    <row r="841" spans="1:4" x14ac:dyDescent="0.4">
      <c r="A841" s="1027">
        <v>39541</v>
      </c>
      <c r="B841" s="1028">
        <v>5.3800000000000001E-2</v>
      </c>
      <c r="C841" s="1028">
        <v>3.4970000000000001E-2</v>
      </c>
      <c r="D841" s="1028">
        <v>7.0000000000000007E-2</v>
      </c>
    </row>
    <row r="842" spans="1:4" x14ac:dyDescent="0.4">
      <c r="A842" s="1027">
        <v>39542</v>
      </c>
      <c r="B842" s="1028">
        <v>5.305E-2</v>
      </c>
      <c r="C842" s="1028">
        <v>3.4482499999999999E-2</v>
      </c>
      <c r="D842" s="1028">
        <v>7.0000000000000007E-2</v>
      </c>
    </row>
    <row r="843" spans="1:4" x14ac:dyDescent="0.4">
      <c r="A843" s="1027">
        <v>39545</v>
      </c>
      <c r="B843" s="1028">
        <v>5.3249999999999999E-2</v>
      </c>
      <c r="C843" s="1028">
        <v>3.4612499999999997E-2</v>
      </c>
      <c r="D843" s="1028">
        <v>7.0000000000000007E-2</v>
      </c>
    </row>
    <row r="844" spans="1:4" x14ac:dyDescent="0.4">
      <c r="A844" s="1027">
        <v>39546</v>
      </c>
      <c r="B844" s="1028">
        <v>5.3399999999999996E-2</v>
      </c>
      <c r="C844" s="1028">
        <v>3.4709999999999998E-2</v>
      </c>
      <c r="D844" s="1028">
        <v>7.0000000000000007E-2</v>
      </c>
    </row>
    <row r="845" spans="1:4" x14ac:dyDescent="0.4">
      <c r="A845" s="1027">
        <v>39547</v>
      </c>
      <c r="B845" s="1028">
        <v>5.5649999999999998E-2</v>
      </c>
      <c r="C845" s="1028">
        <v>3.6172500000000003E-2</v>
      </c>
      <c r="D845" s="1028">
        <v>7.0000000000000007E-2</v>
      </c>
    </row>
    <row r="846" spans="1:4" x14ac:dyDescent="0.4">
      <c r="A846" s="1027">
        <v>39548</v>
      </c>
      <c r="B846" s="1028">
        <v>5.5500000000000001E-2</v>
      </c>
      <c r="C846" s="1028">
        <v>3.6075000000000003E-2</v>
      </c>
      <c r="D846" s="1028">
        <v>7.0000000000000007E-2</v>
      </c>
    </row>
    <row r="847" spans="1:4" x14ac:dyDescent="0.4">
      <c r="A847" s="1027">
        <v>39549</v>
      </c>
      <c r="B847" s="1028">
        <v>5.5100000000000003E-2</v>
      </c>
      <c r="C847" s="1028">
        <v>3.5815000000000007E-2</v>
      </c>
      <c r="D847" s="1028">
        <v>7.0000000000000007E-2</v>
      </c>
    </row>
    <row r="848" spans="1:4" x14ac:dyDescent="0.4">
      <c r="A848" s="1027">
        <v>39552</v>
      </c>
      <c r="B848" s="1028">
        <v>5.5299999999999995E-2</v>
      </c>
      <c r="C848" s="1028">
        <v>3.5944999999999998E-2</v>
      </c>
      <c r="D848" s="1028">
        <v>7.0000000000000007E-2</v>
      </c>
    </row>
    <row r="849" spans="1:4" x14ac:dyDescent="0.4">
      <c r="A849" s="1027">
        <v>39553</v>
      </c>
      <c r="B849" s="1028">
        <v>5.6399999999999999E-2</v>
      </c>
      <c r="C849" s="1028">
        <v>3.6659999999999998E-2</v>
      </c>
      <c r="D849" s="1028">
        <v>7.0000000000000007E-2</v>
      </c>
    </row>
    <row r="850" spans="1:4" x14ac:dyDescent="0.4">
      <c r="A850" s="1027">
        <v>39554</v>
      </c>
      <c r="B850" s="1028">
        <v>5.7250000000000002E-2</v>
      </c>
      <c r="C850" s="1028">
        <v>3.7212500000000003E-2</v>
      </c>
      <c r="D850" s="1028">
        <v>7.0000000000000007E-2</v>
      </c>
    </row>
    <row r="851" spans="1:4" x14ac:dyDescent="0.4">
      <c r="A851" s="1027">
        <v>39555</v>
      </c>
      <c r="B851" s="1028">
        <v>5.8250000000000003E-2</v>
      </c>
      <c r="C851" s="1028">
        <v>3.78625E-2</v>
      </c>
      <c r="D851" s="1028">
        <v>7.0000000000000007E-2</v>
      </c>
    </row>
    <row r="852" spans="1:4" x14ac:dyDescent="0.4">
      <c r="A852" s="1027">
        <v>39556</v>
      </c>
      <c r="B852" s="1028">
        <v>5.8999999999999997E-2</v>
      </c>
      <c r="C852" s="1028">
        <v>3.8350000000000002E-2</v>
      </c>
      <c r="D852" s="1028">
        <v>7.0000000000000007E-2</v>
      </c>
    </row>
    <row r="853" spans="1:4" x14ac:dyDescent="0.4">
      <c r="A853" s="1027">
        <v>39559</v>
      </c>
      <c r="B853" s="1028">
        <v>5.74E-2</v>
      </c>
      <c r="C853" s="1028">
        <v>3.7310000000000003E-2</v>
      </c>
      <c r="D853" s="1028">
        <v>7.0000000000000007E-2</v>
      </c>
    </row>
    <row r="854" spans="1:4" x14ac:dyDescent="0.4">
      <c r="A854" s="1027">
        <v>39560</v>
      </c>
      <c r="B854" s="1028">
        <v>5.7049999999999997E-2</v>
      </c>
      <c r="C854" s="1028">
        <v>3.7082499999999997E-2</v>
      </c>
      <c r="D854" s="1028">
        <v>7.0000000000000007E-2</v>
      </c>
    </row>
    <row r="855" spans="1:4" x14ac:dyDescent="0.4">
      <c r="A855" s="1027">
        <v>39561</v>
      </c>
      <c r="B855" s="1028">
        <v>5.7500000000000002E-2</v>
      </c>
      <c r="C855" s="1028">
        <v>3.7375000000000005E-2</v>
      </c>
      <c r="D855" s="1028">
        <v>7.2499999999999995E-2</v>
      </c>
    </row>
    <row r="856" spans="1:4" x14ac:dyDescent="0.4">
      <c r="A856" s="1027">
        <v>39562</v>
      </c>
      <c r="B856" s="1028">
        <v>5.8249999999999996E-2</v>
      </c>
      <c r="C856" s="1028">
        <v>3.78625E-2</v>
      </c>
      <c r="D856" s="1028">
        <v>7.2499999999999995E-2</v>
      </c>
    </row>
    <row r="857" spans="1:4" x14ac:dyDescent="0.4">
      <c r="A857" s="1027">
        <v>39563</v>
      </c>
      <c r="B857" s="1028">
        <v>5.8699999999999995E-2</v>
      </c>
      <c r="C857" s="1028">
        <v>3.8155000000000001E-2</v>
      </c>
      <c r="D857" s="1028">
        <v>7.2499999999999995E-2</v>
      </c>
    </row>
    <row r="858" spans="1:4" x14ac:dyDescent="0.4">
      <c r="A858" s="1027">
        <v>39566</v>
      </c>
      <c r="B858" s="1028">
        <v>5.8500000000000003E-2</v>
      </c>
      <c r="C858" s="1028">
        <v>3.8025000000000003E-2</v>
      </c>
      <c r="D858" s="1028">
        <v>7.2499999999999995E-2</v>
      </c>
    </row>
    <row r="859" spans="1:4" x14ac:dyDescent="0.4">
      <c r="A859" s="1027">
        <v>39567</v>
      </c>
      <c r="B859" s="1028">
        <v>5.7449999999999994E-2</v>
      </c>
      <c r="C859" s="1028">
        <v>3.7342500000000001E-2</v>
      </c>
      <c r="D859" s="1028">
        <v>7.2499999999999995E-2</v>
      </c>
    </row>
    <row r="860" spans="1:4" x14ac:dyDescent="0.4">
      <c r="A860" s="1027">
        <v>39568</v>
      </c>
      <c r="B860" s="1028">
        <v>5.7799999999999997E-2</v>
      </c>
      <c r="C860" s="1028">
        <v>3.7569999999999999E-2</v>
      </c>
      <c r="D860" s="1028">
        <v>7.2499999999999995E-2</v>
      </c>
    </row>
    <row r="861" spans="1:4" x14ac:dyDescent="0.4">
      <c r="A861" s="1027">
        <v>39569</v>
      </c>
      <c r="B861" s="1028">
        <v>5.6799999999999996E-2</v>
      </c>
      <c r="C861" s="1028">
        <v>3.6920000000000001E-2</v>
      </c>
      <c r="D861" s="1028">
        <v>7.2499999999999995E-2</v>
      </c>
    </row>
    <row r="862" spans="1:4" x14ac:dyDescent="0.4">
      <c r="A862" s="1027">
        <v>39570</v>
      </c>
      <c r="B862" s="1028">
        <v>5.8099999999999992E-2</v>
      </c>
      <c r="C862" s="1028">
        <v>3.7764999999999993E-2</v>
      </c>
      <c r="D862" s="1028">
        <v>7.2499999999999995E-2</v>
      </c>
    </row>
    <row r="863" spans="1:4" x14ac:dyDescent="0.4">
      <c r="A863" s="1027">
        <v>39573</v>
      </c>
      <c r="B863" s="1028">
        <v>5.8249999999999996E-2</v>
      </c>
      <c r="C863" s="1028">
        <v>3.78625E-2</v>
      </c>
      <c r="D863" s="1028">
        <v>7.2499999999999995E-2</v>
      </c>
    </row>
    <row r="864" spans="1:4" x14ac:dyDescent="0.4">
      <c r="A864" s="1027">
        <v>39574</v>
      </c>
      <c r="B864" s="1028">
        <v>5.8100000000000006E-2</v>
      </c>
      <c r="C864" s="1028">
        <v>3.7765000000000007E-2</v>
      </c>
      <c r="D864" s="1028">
        <v>7.2499999999999995E-2</v>
      </c>
    </row>
    <row r="865" spans="1:4" x14ac:dyDescent="0.4">
      <c r="A865" s="1027">
        <v>39575</v>
      </c>
      <c r="B865" s="1028">
        <v>5.8949999999999995E-2</v>
      </c>
      <c r="C865" s="1028">
        <v>3.8317499999999997E-2</v>
      </c>
      <c r="D865" s="1028">
        <v>7.2499999999999995E-2</v>
      </c>
    </row>
    <row r="866" spans="1:4" x14ac:dyDescent="0.4">
      <c r="A866" s="1027">
        <v>39576</v>
      </c>
      <c r="B866" s="1028">
        <v>5.765E-2</v>
      </c>
      <c r="C866" s="1028">
        <v>3.7472499999999999E-2</v>
      </c>
      <c r="D866" s="1028">
        <v>7.2499999999999995E-2</v>
      </c>
    </row>
    <row r="867" spans="1:4" x14ac:dyDescent="0.4">
      <c r="A867" s="1027">
        <v>39577</v>
      </c>
      <c r="B867" s="1028">
        <v>5.7349999999999998E-2</v>
      </c>
      <c r="C867" s="1028">
        <v>3.7277499999999998E-2</v>
      </c>
      <c r="D867" s="1028">
        <v>7.2499999999999995E-2</v>
      </c>
    </row>
    <row r="868" spans="1:4" x14ac:dyDescent="0.4">
      <c r="A868" s="1027">
        <v>39580</v>
      </c>
      <c r="B868" s="1028">
        <v>5.7099999999999991E-2</v>
      </c>
      <c r="C868" s="1028">
        <v>3.7114999999999995E-2</v>
      </c>
      <c r="D868" s="1028">
        <v>7.2499999999999995E-2</v>
      </c>
    </row>
    <row r="869" spans="1:4" x14ac:dyDescent="0.4">
      <c r="A869" s="1027">
        <v>39581</v>
      </c>
      <c r="B869" s="1028">
        <v>5.815E-2</v>
      </c>
      <c r="C869" s="1028">
        <v>3.7797500000000005E-2</v>
      </c>
      <c r="D869" s="1028">
        <v>7.2499999999999995E-2</v>
      </c>
    </row>
    <row r="870" spans="1:4" x14ac:dyDescent="0.4">
      <c r="A870" s="1027">
        <v>39582</v>
      </c>
      <c r="B870" s="1028">
        <v>5.8599999999999992E-2</v>
      </c>
      <c r="C870" s="1028">
        <v>3.8089999999999999E-2</v>
      </c>
      <c r="D870" s="1028">
        <v>7.2499999999999995E-2</v>
      </c>
    </row>
    <row r="871" spans="1:4" x14ac:dyDescent="0.4">
      <c r="A871" s="1027">
        <v>39583</v>
      </c>
      <c r="B871" s="1028">
        <v>5.8349999999999999E-2</v>
      </c>
      <c r="C871" s="1028">
        <v>3.7927500000000003E-2</v>
      </c>
      <c r="D871" s="1028">
        <v>7.2499999999999995E-2</v>
      </c>
    </row>
    <row r="872" spans="1:4" x14ac:dyDescent="0.4">
      <c r="A872" s="1027">
        <v>39584</v>
      </c>
      <c r="B872" s="1028">
        <v>5.6999999999999995E-2</v>
      </c>
      <c r="C872" s="1028">
        <v>3.705E-2</v>
      </c>
      <c r="D872" s="1028">
        <v>7.2499999999999995E-2</v>
      </c>
    </row>
    <row r="873" spans="1:4" x14ac:dyDescent="0.4">
      <c r="A873" s="1027">
        <v>39587</v>
      </c>
      <c r="B873" s="1028">
        <v>5.7749999999999996E-2</v>
      </c>
      <c r="C873" s="1028">
        <v>3.7537500000000001E-2</v>
      </c>
      <c r="D873" s="1028">
        <v>7.2499999999999995E-2</v>
      </c>
    </row>
    <row r="874" spans="1:4" x14ac:dyDescent="0.4">
      <c r="A874" s="1027">
        <v>39588</v>
      </c>
      <c r="B874" s="1028">
        <v>5.7599999999999991E-2</v>
      </c>
      <c r="C874" s="1028">
        <v>3.7439999999999994E-2</v>
      </c>
      <c r="D874" s="1028">
        <v>7.2499999999999995E-2</v>
      </c>
    </row>
    <row r="875" spans="1:4" x14ac:dyDescent="0.4">
      <c r="A875" s="1027">
        <v>39589</v>
      </c>
      <c r="B875" s="1028">
        <v>5.7599999999999991E-2</v>
      </c>
      <c r="C875" s="1028">
        <v>3.7439999999999994E-2</v>
      </c>
      <c r="D875" s="1028">
        <v>7.2499999999999995E-2</v>
      </c>
    </row>
    <row r="876" spans="1:4" x14ac:dyDescent="0.4">
      <c r="A876" s="1027">
        <v>39590</v>
      </c>
      <c r="B876" s="1028">
        <v>5.885E-2</v>
      </c>
      <c r="C876" s="1028">
        <v>3.8252500000000002E-2</v>
      </c>
      <c r="D876" s="1028">
        <v>7.2499999999999995E-2</v>
      </c>
    </row>
    <row r="877" spans="1:4" x14ac:dyDescent="0.4">
      <c r="A877" s="1027">
        <v>39591</v>
      </c>
      <c r="B877" s="1028">
        <v>5.815E-2</v>
      </c>
      <c r="C877" s="1028">
        <v>3.7797500000000005E-2</v>
      </c>
      <c r="D877" s="1028">
        <v>7.2499999999999995E-2</v>
      </c>
    </row>
    <row r="878" spans="1:4" x14ac:dyDescent="0.4">
      <c r="A878" s="1027">
        <v>39595</v>
      </c>
      <c r="B878" s="1028">
        <v>5.9000000000000004E-2</v>
      </c>
      <c r="C878" s="1028">
        <v>3.8350000000000002E-2</v>
      </c>
      <c r="D878" s="1028">
        <v>7.2499999999999995E-2</v>
      </c>
    </row>
    <row r="879" spans="1:4" x14ac:dyDescent="0.4">
      <c r="A879" s="1027">
        <v>39596</v>
      </c>
      <c r="B879" s="1028">
        <v>5.9749999999999998E-2</v>
      </c>
      <c r="C879" s="1028">
        <v>3.8837499999999997E-2</v>
      </c>
      <c r="D879" s="1028">
        <v>7.2499999999999995E-2</v>
      </c>
    </row>
    <row r="880" spans="1:4" x14ac:dyDescent="0.4">
      <c r="A880" s="1027">
        <v>39597</v>
      </c>
      <c r="B880" s="1028">
        <v>6.0999999999999992E-2</v>
      </c>
      <c r="C880" s="1028">
        <v>3.9649999999999998E-2</v>
      </c>
      <c r="D880" s="1028">
        <v>7.2499999999999995E-2</v>
      </c>
    </row>
    <row r="881" spans="1:4" x14ac:dyDescent="0.4">
      <c r="A881" s="1027">
        <v>39598</v>
      </c>
      <c r="B881" s="1028">
        <v>6.0149999999999995E-2</v>
      </c>
      <c r="C881" s="1028">
        <v>3.90975E-2</v>
      </c>
      <c r="D881" s="1028">
        <v>7.2499999999999995E-2</v>
      </c>
    </row>
    <row r="882" spans="1:4" x14ac:dyDescent="0.4">
      <c r="A882" s="1027">
        <v>39601</v>
      </c>
      <c r="B882" s="1028">
        <v>6.0099999999999994E-2</v>
      </c>
      <c r="C882" s="1028">
        <v>3.9064999999999996E-2</v>
      </c>
      <c r="D882" s="1028">
        <v>7.2499999999999995E-2</v>
      </c>
    </row>
    <row r="883" spans="1:4" x14ac:dyDescent="0.4">
      <c r="A883" s="1027">
        <v>39602</v>
      </c>
      <c r="B883" s="1028">
        <v>6.0099999999999994E-2</v>
      </c>
      <c r="C883" s="1028">
        <v>3.9064999999999996E-2</v>
      </c>
      <c r="D883" s="1028">
        <v>7.2499999999999995E-2</v>
      </c>
    </row>
    <row r="884" spans="1:4" x14ac:dyDescent="0.4">
      <c r="A884" s="1027">
        <v>39603</v>
      </c>
      <c r="B884" s="1028">
        <v>5.9299999999999999E-2</v>
      </c>
      <c r="C884" s="1028">
        <v>3.8545000000000003E-2</v>
      </c>
      <c r="D884" s="1028">
        <v>7.2499999999999995E-2</v>
      </c>
    </row>
    <row r="885" spans="1:4" x14ac:dyDescent="0.4">
      <c r="A885" s="1027">
        <v>39604</v>
      </c>
      <c r="B885" s="1028">
        <v>6.0749999999999998E-2</v>
      </c>
      <c r="C885" s="1028">
        <v>3.9487500000000002E-2</v>
      </c>
      <c r="D885" s="1028">
        <v>7.2499999999999995E-2</v>
      </c>
    </row>
    <row r="886" spans="1:4" x14ac:dyDescent="0.4">
      <c r="A886" s="1027">
        <v>39605</v>
      </c>
      <c r="B886" s="1028">
        <v>6.0400000000000002E-2</v>
      </c>
      <c r="C886" s="1028">
        <v>3.9260000000000003E-2</v>
      </c>
      <c r="D886" s="1028">
        <v>7.2499999999999995E-2</v>
      </c>
    </row>
    <row r="887" spans="1:4" x14ac:dyDescent="0.4">
      <c r="A887" s="1027">
        <v>39608</v>
      </c>
      <c r="B887" s="1028">
        <v>6.0699999999999997E-2</v>
      </c>
      <c r="C887" s="1028">
        <v>3.9454999999999997E-2</v>
      </c>
      <c r="D887" s="1028">
        <v>7.2499999999999995E-2</v>
      </c>
    </row>
    <row r="888" spans="1:4" x14ac:dyDescent="0.4">
      <c r="A888" s="1027">
        <v>39609</v>
      </c>
      <c r="B888" s="1028">
        <v>6.0699999999999997E-2</v>
      </c>
      <c r="C888" s="1028">
        <v>3.9454999999999997E-2</v>
      </c>
      <c r="D888" s="1028">
        <v>7.2499999999999995E-2</v>
      </c>
    </row>
    <row r="889" spans="1:4" x14ac:dyDescent="0.4">
      <c r="A889" s="1027">
        <v>39610</v>
      </c>
      <c r="B889" s="1028">
        <v>6.0650000000000003E-2</v>
      </c>
      <c r="C889" s="1028">
        <v>3.9422500000000006E-2</v>
      </c>
      <c r="D889" s="1028">
        <v>7.2499999999999995E-2</v>
      </c>
    </row>
    <row r="890" spans="1:4" x14ac:dyDescent="0.4">
      <c r="A890" s="1027">
        <v>39611</v>
      </c>
      <c r="B890" s="1028">
        <v>6.1499999999999999E-2</v>
      </c>
      <c r="C890" s="1028">
        <v>3.9975000000000004E-2</v>
      </c>
      <c r="D890" s="1028">
        <v>7.2499999999999995E-2</v>
      </c>
    </row>
    <row r="891" spans="1:4" x14ac:dyDescent="0.4">
      <c r="A891" s="1027">
        <v>39612</v>
      </c>
      <c r="B891" s="1028">
        <v>6.1599999999999995E-2</v>
      </c>
      <c r="C891" s="1028">
        <v>4.0039999999999999E-2</v>
      </c>
      <c r="D891" s="1028">
        <v>7.2499999999999995E-2</v>
      </c>
    </row>
    <row r="892" spans="1:4" x14ac:dyDescent="0.4">
      <c r="A892" s="1027">
        <v>39615</v>
      </c>
      <c r="B892" s="1028">
        <v>6.239999999999999E-2</v>
      </c>
      <c r="C892" s="1028">
        <v>4.0559999999999992E-2</v>
      </c>
      <c r="D892" s="1028">
        <v>7.2499999999999995E-2</v>
      </c>
    </row>
    <row r="893" spans="1:4" x14ac:dyDescent="0.4">
      <c r="A893" s="1027">
        <v>39616</v>
      </c>
      <c r="B893" s="1028">
        <v>6.1949999999999998E-2</v>
      </c>
      <c r="C893" s="1028">
        <v>4.0267499999999998E-2</v>
      </c>
      <c r="D893" s="1028">
        <v>7.2499999999999995E-2</v>
      </c>
    </row>
    <row r="894" spans="1:4" x14ac:dyDescent="0.4">
      <c r="A894" s="1027">
        <v>39617</v>
      </c>
      <c r="B894" s="1028">
        <v>6.1149999999999996E-2</v>
      </c>
      <c r="C894" s="1028">
        <v>3.9747499999999998E-2</v>
      </c>
      <c r="D894" s="1028">
        <v>7.2499999999999995E-2</v>
      </c>
    </row>
    <row r="895" spans="1:4" x14ac:dyDescent="0.4">
      <c r="A895" s="1027">
        <v>39618</v>
      </c>
      <c r="B895" s="1028">
        <v>6.1449999999999998E-2</v>
      </c>
      <c r="C895" s="1028">
        <v>3.9942499999999999E-2</v>
      </c>
      <c r="D895" s="1028">
        <v>7.2499999999999995E-2</v>
      </c>
    </row>
    <row r="896" spans="1:4" x14ac:dyDescent="0.4">
      <c r="A896" s="1027">
        <v>39619</v>
      </c>
      <c r="B896" s="1028">
        <v>6.105E-2</v>
      </c>
      <c r="C896" s="1028">
        <v>3.9682500000000002E-2</v>
      </c>
      <c r="D896" s="1028">
        <v>7.2499999999999995E-2</v>
      </c>
    </row>
    <row r="897" spans="1:4" x14ac:dyDescent="0.4">
      <c r="A897" s="1027">
        <v>39622</v>
      </c>
      <c r="B897" s="1028">
        <v>6.1199999999999997E-2</v>
      </c>
      <c r="C897" s="1028">
        <v>3.9780000000000003E-2</v>
      </c>
      <c r="D897" s="1028">
        <v>7.2499999999999995E-2</v>
      </c>
    </row>
    <row r="898" spans="1:4" x14ac:dyDescent="0.4">
      <c r="A898" s="1027">
        <v>39623</v>
      </c>
      <c r="B898" s="1028">
        <v>6.1199999999999997E-2</v>
      </c>
      <c r="C898" s="1028">
        <v>3.9780000000000003E-2</v>
      </c>
      <c r="D898" s="1028">
        <v>7.2499999999999995E-2</v>
      </c>
    </row>
    <row r="899" spans="1:4" x14ac:dyDescent="0.4">
      <c r="A899" s="1027">
        <v>39624</v>
      </c>
      <c r="B899" s="1028">
        <v>6.1499999999999992E-2</v>
      </c>
      <c r="C899" s="1028">
        <v>3.9974999999999997E-2</v>
      </c>
      <c r="D899" s="1028">
        <v>7.2499999999999995E-2</v>
      </c>
    </row>
    <row r="900" spans="1:4" x14ac:dyDescent="0.4">
      <c r="A900" s="1027">
        <v>39625</v>
      </c>
      <c r="B900" s="1028">
        <v>6.0400000000000002E-2</v>
      </c>
      <c r="C900" s="1028">
        <v>3.9260000000000003E-2</v>
      </c>
      <c r="D900" s="1028">
        <v>7.2499999999999995E-2</v>
      </c>
    </row>
    <row r="901" spans="1:4" x14ac:dyDescent="0.4">
      <c r="A901" s="1027">
        <v>39626</v>
      </c>
      <c r="B901" s="1028">
        <v>5.9899999999999995E-2</v>
      </c>
      <c r="C901" s="1028">
        <v>3.8934999999999997E-2</v>
      </c>
      <c r="D901" s="1028">
        <v>7.2499999999999995E-2</v>
      </c>
    </row>
    <row r="902" spans="1:4" x14ac:dyDescent="0.4">
      <c r="A902" s="1027">
        <v>39629</v>
      </c>
      <c r="B902" s="1028">
        <v>5.9299999999999999E-2</v>
      </c>
      <c r="C902" s="1028">
        <v>3.8545000000000003E-2</v>
      </c>
      <c r="D902" s="1028">
        <v>7.2499999999999995E-2</v>
      </c>
    </row>
    <row r="903" spans="1:4" x14ac:dyDescent="0.4">
      <c r="A903" s="1027">
        <v>39630</v>
      </c>
      <c r="B903" s="1028">
        <v>5.9599999999999993E-2</v>
      </c>
      <c r="C903" s="1028">
        <v>3.8739999999999997E-2</v>
      </c>
      <c r="D903" s="1028">
        <v>7.2499999999999995E-2</v>
      </c>
    </row>
    <row r="904" spans="1:4" x14ac:dyDescent="0.4">
      <c r="A904" s="1027">
        <v>39631</v>
      </c>
      <c r="B904" s="1028">
        <v>5.9699999999999996E-2</v>
      </c>
      <c r="C904" s="1028">
        <v>3.8804999999999999E-2</v>
      </c>
      <c r="D904" s="1028">
        <v>7.2499999999999995E-2</v>
      </c>
    </row>
    <row r="905" spans="1:4" x14ac:dyDescent="0.4">
      <c r="A905" s="1027">
        <v>39632</v>
      </c>
      <c r="B905" s="1028">
        <v>6.0049999999999999E-2</v>
      </c>
      <c r="C905" s="1028">
        <v>3.9032499999999998E-2</v>
      </c>
      <c r="D905" s="1028">
        <v>7.2499999999999995E-2</v>
      </c>
    </row>
    <row r="906" spans="1:4" x14ac:dyDescent="0.4">
      <c r="A906" s="1027">
        <v>39636</v>
      </c>
      <c r="B906" s="1028">
        <v>6.0449999999999997E-2</v>
      </c>
      <c r="C906" s="1028">
        <v>3.9292500000000001E-2</v>
      </c>
      <c r="D906" s="1028">
        <v>7.2499999999999995E-2</v>
      </c>
    </row>
    <row r="907" spans="1:4" x14ac:dyDescent="0.4">
      <c r="A907" s="1027">
        <v>39637</v>
      </c>
      <c r="B907" s="1028">
        <v>5.96E-2</v>
      </c>
      <c r="C907" s="1028">
        <v>3.8740000000000004E-2</v>
      </c>
      <c r="D907" s="1028">
        <v>7.2499999999999995E-2</v>
      </c>
    </row>
    <row r="908" spans="1:4" x14ac:dyDescent="0.4">
      <c r="A908" s="1027">
        <v>39638</v>
      </c>
      <c r="B908" s="1028">
        <v>5.8949999999999995E-2</v>
      </c>
      <c r="C908" s="1028">
        <v>3.8317499999999997E-2</v>
      </c>
      <c r="D908" s="1028">
        <v>7.2499999999999995E-2</v>
      </c>
    </row>
    <row r="909" spans="1:4" x14ac:dyDescent="0.4">
      <c r="A909" s="1027">
        <v>39639</v>
      </c>
      <c r="B909" s="1028">
        <v>5.8400000000000001E-2</v>
      </c>
      <c r="C909" s="1028">
        <v>3.7960000000000001E-2</v>
      </c>
      <c r="D909" s="1028">
        <v>7.2499999999999995E-2</v>
      </c>
    </row>
    <row r="910" spans="1:4" x14ac:dyDescent="0.4">
      <c r="A910" s="1027">
        <v>39640</v>
      </c>
      <c r="B910" s="1028">
        <v>5.8349999999999992E-2</v>
      </c>
      <c r="C910" s="1028">
        <v>3.7927499999999996E-2</v>
      </c>
      <c r="D910" s="1028">
        <v>7.2499999999999995E-2</v>
      </c>
    </row>
    <row r="911" spans="1:4" x14ac:dyDescent="0.4">
      <c r="A911" s="1027">
        <v>39643</v>
      </c>
      <c r="B911" s="1028">
        <v>5.8799999999999998E-2</v>
      </c>
      <c r="C911" s="1028">
        <v>3.8219999999999997E-2</v>
      </c>
      <c r="D911" s="1028">
        <v>7.2499999999999995E-2</v>
      </c>
    </row>
    <row r="912" spans="1:4" x14ac:dyDescent="0.4">
      <c r="A912" s="1027">
        <v>39644</v>
      </c>
      <c r="B912" s="1028">
        <v>5.8249999999999996E-2</v>
      </c>
      <c r="C912" s="1028">
        <v>3.78625E-2</v>
      </c>
      <c r="D912" s="1028">
        <v>7.2499999999999995E-2</v>
      </c>
    </row>
    <row r="913" spans="1:4" x14ac:dyDescent="0.4">
      <c r="A913" s="1027">
        <v>39645</v>
      </c>
      <c r="B913" s="1028">
        <v>5.9349999999999993E-2</v>
      </c>
      <c r="C913" s="1028">
        <v>3.8577499999999994E-2</v>
      </c>
      <c r="D913" s="1028">
        <v>7.2499999999999995E-2</v>
      </c>
    </row>
    <row r="914" spans="1:4" x14ac:dyDescent="0.4">
      <c r="A914" s="1027">
        <v>39646</v>
      </c>
      <c r="B914" s="1028">
        <v>5.9949999999999996E-2</v>
      </c>
      <c r="C914" s="1028">
        <v>3.8967500000000002E-2</v>
      </c>
      <c r="D914" s="1028">
        <v>7.2499999999999995E-2</v>
      </c>
    </row>
    <row r="915" spans="1:4" x14ac:dyDescent="0.4">
      <c r="A915" s="1027">
        <v>39647</v>
      </c>
      <c r="B915" s="1028">
        <v>6.105E-2</v>
      </c>
      <c r="C915" s="1028">
        <v>3.9682500000000002E-2</v>
      </c>
      <c r="D915" s="1028">
        <v>7.2499999999999995E-2</v>
      </c>
    </row>
    <row r="916" spans="1:4" x14ac:dyDescent="0.4">
      <c r="A916" s="1027">
        <v>39650</v>
      </c>
      <c r="B916" s="1028">
        <v>6.1449999999999998E-2</v>
      </c>
      <c r="C916" s="1028">
        <v>3.9942499999999999E-2</v>
      </c>
      <c r="D916" s="1028">
        <v>7.2499999999999995E-2</v>
      </c>
    </row>
    <row r="917" spans="1:4" x14ac:dyDescent="0.4">
      <c r="A917" s="1027">
        <v>39651</v>
      </c>
      <c r="B917" s="1028">
        <v>6.105E-2</v>
      </c>
      <c r="C917" s="1028">
        <v>3.9682500000000002E-2</v>
      </c>
      <c r="D917" s="1028">
        <v>7.2499999999999995E-2</v>
      </c>
    </row>
    <row r="918" spans="1:4" x14ac:dyDescent="0.4">
      <c r="A918" s="1027">
        <v>39652</v>
      </c>
      <c r="B918" s="1028">
        <v>6.1349999999999995E-2</v>
      </c>
      <c r="C918" s="1028">
        <v>3.9877499999999996E-2</v>
      </c>
      <c r="D918" s="1028">
        <v>7.2499999999999995E-2</v>
      </c>
    </row>
    <row r="919" spans="1:4" x14ac:dyDescent="0.4">
      <c r="A919" s="1027">
        <v>39653</v>
      </c>
      <c r="B919" s="1028">
        <v>6.0150000000000002E-2</v>
      </c>
      <c r="C919" s="1028">
        <v>3.90975E-2</v>
      </c>
      <c r="D919" s="1028">
        <v>7.2499999999999995E-2</v>
      </c>
    </row>
    <row r="920" spans="1:4" x14ac:dyDescent="0.4">
      <c r="A920" s="1027">
        <v>39654</v>
      </c>
      <c r="B920" s="1028">
        <v>6.0449999999999997E-2</v>
      </c>
      <c r="C920" s="1028">
        <v>3.9292500000000001E-2</v>
      </c>
      <c r="D920" s="1028">
        <v>7.2499999999999995E-2</v>
      </c>
    </row>
    <row r="921" spans="1:4" x14ac:dyDescent="0.4">
      <c r="A921" s="1027">
        <v>39657</v>
      </c>
      <c r="B921" s="1028">
        <v>5.9949999999999996E-2</v>
      </c>
      <c r="C921" s="1028">
        <v>3.8967500000000002E-2</v>
      </c>
      <c r="D921" s="1028">
        <v>7.2499999999999995E-2</v>
      </c>
    </row>
    <row r="922" spans="1:4" x14ac:dyDescent="0.4">
      <c r="A922" s="1027">
        <v>39658</v>
      </c>
      <c r="B922" s="1028">
        <v>6.0699999999999997E-2</v>
      </c>
      <c r="C922" s="1028">
        <v>3.9454999999999997E-2</v>
      </c>
      <c r="D922" s="1028">
        <v>7.2499999999999995E-2</v>
      </c>
    </row>
    <row r="923" spans="1:4" x14ac:dyDescent="0.4">
      <c r="A923" s="1027">
        <v>39659</v>
      </c>
      <c r="B923" s="1028">
        <v>6.0499999999999991E-2</v>
      </c>
      <c r="C923" s="1028">
        <v>3.9324999999999999E-2</v>
      </c>
      <c r="D923" s="1028">
        <v>7.2499999999999995E-2</v>
      </c>
    </row>
    <row r="924" spans="1:4" x14ac:dyDescent="0.4">
      <c r="A924" s="1027">
        <v>39660</v>
      </c>
      <c r="B924" s="1028">
        <v>5.9650000000000002E-2</v>
      </c>
      <c r="C924" s="1028">
        <v>3.8772500000000001E-2</v>
      </c>
      <c r="D924" s="1028">
        <v>7.2499999999999995E-2</v>
      </c>
    </row>
    <row r="925" spans="1:4" x14ac:dyDescent="0.4">
      <c r="A925" s="1027">
        <v>39661</v>
      </c>
      <c r="B925" s="1028">
        <v>5.9900000000000002E-2</v>
      </c>
      <c r="C925" s="1028">
        <v>3.8935000000000004E-2</v>
      </c>
      <c r="D925" s="1028">
        <v>7.2499999999999995E-2</v>
      </c>
    </row>
    <row r="926" spans="1:4" x14ac:dyDescent="0.4">
      <c r="A926" s="1027">
        <v>39664</v>
      </c>
      <c r="B926" s="1028">
        <v>5.96E-2</v>
      </c>
      <c r="C926" s="1028">
        <v>3.8740000000000004E-2</v>
      </c>
      <c r="D926" s="1028">
        <v>7.2499999999999995E-2</v>
      </c>
    </row>
    <row r="927" spans="1:4" x14ac:dyDescent="0.4">
      <c r="A927" s="1027">
        <v>39665</v>
      </c>
      <c r="B927" s="1028">
        <v>6.0249999999999998E-2</v>
      </c>
      <c r="C927" s="1028">
        <v>3.9162500000000003E-2</v>
      </c>
      <c r="D927" s="1028">
        <v>7.2499999999999995E-2</v>
      </c>
    </row>
    <row r="928" spans="1:4" x14ac:dyDescent="0.4">
      <c r="A928" s="1027">
        <v>39666</v>
      </c>
      <c r="B928" s="1028">
        <v>6.1049999999999993E-2</v>
      </c>
      <c r="C928" s="1028">
        <v>3.9682499999999996E-2</v>
      </c>
      <c r="D928" s="1028">
        <v>7.2499999999999995E-2</v>
      </c>
    </row>
    <row r="929" spans="1:4" x14ac:dyDescent="0.4">
      <c r="A929" s="1027">
        <v>39667</v>
      </c>
      <c r="B929" s="1028">
        <v>6.0749999999999992E-2</v>
      </c>
      <c r="C929" s="1028">
        <v>3.9487499999999995E-2</v>
      </c>
      <c r="D929" s="1028">
        <v>7.2499999999999995E-2</v>
      </c>
    </row>
    <row r="930" spans="1:4" x14ac:dyDescent="0.4">
      <c r="A930" s="1027">
        <v>39668</v>
      </c>
      <c r="B930" s="1028">
        <v>5.9899999999999995E-2</v>
      </c>
      <c r="C930" s="1028">
        <v>3.8934999999999997E-2</v>
      </c>
      <c r="D930" s="1028">
        <v>7.2499999999999995E-2</v>
      </c>
    </row>
    <row r="931" spans="1:4" x14ac:dyDescent="0.4">
      <c r="A931" s="1027">
        <v>39671</v>
      </c>
      <c r="B931" s="1028">
        <v>6.0049999999999999E-2</v>
      </c>
      <c r="C931" s="1028">
        <v>3.9032499999999998E-2</v>
      </c>
      <c r="D931" s="1028">
        <v>7.2499999999999995E-2</v>
      </c>
    </row>
    <row r="932" spans="1:4" x14ac:dyDescent="0.4">
      <c r="A932" s="1027">
        <v>39672</v>
      </c>
      <c r="B932" s="1028">
        <v>5.9650000000000002E-2</v>
      </c>
      <c r="C932" s="1028">
        <v>3.8772500000000001E-2</v>
      </c>
      <c r="D932" s="1028">
        <v>7.2499999999999995E-2</v>
      </c>
    </row>
    <row r="933" spans="1:4" x14ac:dyDescent="0.4">
      <c r="A933" s="1027">
        <v>39673</v>
      </c>
      <c r="B933" s="1028">
        <v>5.924999999999999E-2</v>
      </c>
      <c r="C933" s="1028">
        <v>3.8512499999999998E-2</v>
      </c>
      <c r="D933" s="1028">
        <v>7.2499999999999995E-2</v>
      </c>
    </row>
    <row r="934" spans="1:4" x14ac:dyDescent="0.4">
      <c r="A934" s="1027">
        <v>39674</v>
      </c>
      <c r="B934" s="1028">
        <v>5.9400000000000001E-2</v>
      </c>
      <c r="C934" s="1028">
        <v>3.8610000000000005E-2</v>
      </c>
      <c r="D934" s="1028">
        <v>7.2499999999999995E-2</v>
      </c>
    </row>
    <row r="935" spans="1:4" x14ac:dyDescent="0.4">
      <c r="A935" s="1027">
        <v>39675</v>
      </c>
      <c r="B935" s="1028">
        <v>5.9099999999999993E-2</v>
      </c>
      <c r="C935" s="1028">
        <v>3.8414999999999998E-2</v>
      </c>
      <c r="D935" s="1028">
        <v>7.2499999999999995E-2</v>
      </c>
    </row>
    <row r="936" spans="1:4" x14ac:dyDescent="0.4">
      <c r="A936" s="1027">
        <v>39678</v>
      </c>
      <c r="B936" s="1028">
        <v>5.8799999999999998E-2</v>
      </c>
      <c r="C936" s="1028">
        <v>3.8219999999999997E-2</v>
      </c>
      <c r="D936" s="1028">
        <v>7.2499999999999995E-2</v>
      </c>
    </row>
    <row r="937" spans="1:4" x14ac:dyDescent="0.4">
      <c r="A937" s="1027">
        <v>39679</v>
      </c>
      <c r="B937" s="1028">
        <v>5.8899999999999994E-2</v>
      </c>
      <c r="C937" s="1028">
        <v>3.8285E-2</v>
      </c>
      <c r="D937" s="1028">
        <v>7.2499999999999995E-2</v>
      </c>
    </row>
    <row r="938" spans="1:4" x14ac:dyDescent="0.4">
      <c r="A938" s="1027">
        <v>39680</v>
      </c>
      <c r="B938" s="1028">
        <v>5.8700000000000002E-2</v>
      </c>
      <c r="C938" s="1028">
        <v>3.8155000000000001E-2</v>
      </c>
      <c r="D938" s="1028">
        <v>7.2499999999999995E-2</v>
      </c>
    </row>
    <row r="939" spans="1:4" x14ac:dyDescent="0.4">
      <c r="A939" s="1027">
        <v>39681</v>
      </c>
      <c r="B939" s="1028">
        <v>5.815E-2</v>
      </c>
      <c r="C939" s="1028">
        <v>3.7797500000000005E-2</v>
      </c>
      <c r="D939" s="1028">
        <v>0.08</v>
      </c>
    </row>
    <row r="940" spans="1:4" x14ac:dyDescent="0.4">
      <c r="A940" s="1027">
        <v>39682</v>
      </c>
      <c r="B940" s="1028">
        <v>5.8750000000000004E-2</v>
      </c>
      <c r="C940" s="1028">
        <v>3.8187500000000006E-2</v>
      </c>
      <c r="D940" s="1028">
        <v>0.08</v>
      </c>
    </row>
    <row r="941" spans="1:4" x14ac:dyDescent="0.4">
      <c r="A941" s="1027">
        <v>39685</v>
      </c>
      <c r="B941" s="1028">
        <v>5.8049999999999997E-2</v>
      </c>
      <c r="C941" s="1028">
        <v>3.7732500000000002E-2</v>
      </c>
      <c r="D941" s="1028">
        <v>0.08</v>
      </c>
    </row>
    <row r="942" spans="1:4" x14ac:dyDescent="0.4">
      <c r="A942" s="1027">
        <v>39686</v>
      </c>
      <c r="B942" s="1028">
        <v>5.8199999999999995E-2</v>
      </c>
      <c r="C942" s="1028">
        <v>3.7829999999999996E-2</v>
      </c>
      <c r="D942" s="1028">
        <v>0.08</v>
      </c>
    </row>
    <row r="943" spans="1:4" x14ac:dyDescent="0.4">
      <c r="A943" s="1027">
        <v>39687</v>
      </c>
      <c r="B943" s="1028">
        <v>5.8149999999999993E-2</v>
      </c>
      <c r="C943" s="1028">
        <v>3.7797499999999998E-2</v>
      </c>
      <c r="D943" s="1028">
        <v>0.08</v>
      </c>
    </row>
    <row r="944" spans="1:4" x14ac:dyDescent="0.4">
      <c r="A944" s="1027">
        <v>39688</v>
      </c>
      <c r="B944" s="1028">
        <v>5.8099999999999992E-2</v>
      </c>
      <c r="C944" s="1028">
        <v>3.7764999999999993E-2</v>
      </c>
      <c r="D944" s="1028">
        <v>0.08</v>
      </c>
    </row>
    <row r="945" spans="1:4" x14ac:dyDescent="0.4">
      <c r="A945" s="1027">
        <v>39689</v>
      </c>
      <c r="B945" s="1028">
        <v>5.765E-2</v>
      </c>
      <c r="C945" s="1028">
        <v>3.7472499999999999E-2</v>
      </c>
      <c r="D945" s="1028">
        <v>0.08</v>
      </c>
    </row>
    <row r="946" spans="1:4" x14ac:dyDescent="0.4">
      <c r="A946" s="1027">
        <v>39693</v>
      </c>
      <c r="B946" s="1028">
        <v>5.7799999999999997E-2</v>
      </c>
      <c r="C946" s="1028">
        <v>3.7569999999999999E-2</v>
      </c>
      <c r="D946" s="1028">
        <v>0.08</v>
      </c>
    </row>
    <row r="947" spans="1:4" x14ac:dyDescent="0.4">
      <c r="A947" s="1027">
        <v>39694</v>
      </c>
      <c r="B947" s="1028">
        <v>5.7199999999999994E-2</v>
      </c>
      <c r="C947" s="1028">
        <v>3.7179999999999998E-2</v>
      </c>
      <c r="D947" s="1028">
        <v>0.08</v>
      </c>
    </row>
    <row r="948" spans="1:4" x14ac:dyDescent="0.4">
      <c r="A948" s="1027">
        <v>39695</v>
      </c>
      <c r="B948" s="1028">
        <v>5.6500000000000002E-2</v>
      </c>
      <c r="C948" s="1028">
        <v>3.6725000000000001E-2</v>
      </c>
      <c r="D948" s="1028">
        <v>0.08</v>
      </c>
    </row>
    <row r="949" spans="1:4" x14ac:dyDescent="0.4">
      <c r="A949" s="1027">
        <v>39696</v>
      </c>
      <c r="B949" s="1028">
        <v>5.5750000000000001E-2</v>
      </c>
      <c r="C949" s="1028">
        <v>3.6237499999999999E-2</v>
      </c>
      <c r="D949" s="1028">
        <v>0.08</v>
      </c>
    </row>
    <row r="950" spans="1:4" x14ac:dyDescent="0.4">
      <c r="A950" s="1027">
        <v>39699</v>
      </c>
      <c r="B950" s="1028">
        <v>5.6500000000000002E-2</v>
      </c>
      <c r="C950" s="1028">
        <v>3.6725000000000001E-2</v>
      </c>
      <c r="D950" s="1028">
        <v>0.08</v>
      </c>
    </row>
    <row r="951" spans="1:4" x14ac:dyDescent="0.4">
      <c r="A951" s="1027">
        <v>39700</v>
      </c>
      <c r="B951" s="1028">
        <v>5.525E-2</v>
      </c>
      <c r="C951" s="1028">
        <v>3.59125E-2</v>
      </c>
      <c r="D951" s="1028">
        <v>0.08</v>
      </c>
    </row>
    <row r="952" spans="1:4" x14ac:dyDescent="0.4">
      <c r="A952" s="1027">
        <v>39701</v>
      </c>
      <c r="B952" s="1028">
        <v>5.5199999999999992E-2</v>
      </c>
      <c r="C952" s="1028">
        <v>3.5879999999999995E-2</v>
      </c>
      <c r="D952" s="1028">
        <v>0.08</v>
      </c>
    </row>
    <row r="953" spans="1:4" x14ac:dyDescent="0.4">
      <c r="A953" s="1027">
        <v>39702</v>
      </c>
      <c r="B953" s="1028">
        <v>5.5199999999999992E-2</v>
      </c>
      <c r="C953" s="1028">
        <v>3.5879999999999995E-2</v>
      </c>
      <c r="D953" s="1028">
        <v>0.08</v>
      </c>
    </row>
    <row r="954" spans="1:4" x14ac:dyDescent="0.4">
      <c r="A954" s="1027">
        <v>39703</v>
      </c>
      <c r="B954" s="1028">
        <v>5.9249999999999997E-2</v>
      </c>
      <c r="C954" s="1028">
        <v>3.8512499999999998E-2</v>
      </c>
      <c r="D954" s="1028">
        <v>0.08</v>
      </c>
    </row>
    <row r="955" spans="1:4" x14ac:dyDescent="0.4">
      <c r="A955" s="1027">
        <v>39706</v>
      </c>
      <c r="B955" s="1028">
        <v>5.9249999999999997E-2</v>
      </c>
      <c r="C955" s="1028">
        <v>3.8512499999999998E-2</v>
      </c>
      <c r="D955" s="1028">
        <v>0.08</v>
      </c>
    </row>
    <row r="956" spans="1:4" x14ac:dyDescent="0.4">
      <c r="A956" s="1027">
        <v>39707</v>
      </c>
      <c r="B956" s="1028">
        <v>5.67E-2</v>
      </c>
      <c r="C956" s="1028">
        <v>3.6854999999999999E-2</v>
      </c>
      <c r="D956" s="1028">
        <v>0.08</v>
      </c>
    </row>
    <row r="957" spans="1:4" x14ac:dyDescent="0.4">
      <c r="A957" s="1027">
        <v>39708</v>
      </c>
      <c r="B957" s="1028">
        <v>5.7750000000000003E-2</v>
      </c>
      <c r="C957" s="1028">
        <v>3.7537500000000001E-2</v>
      </c>
      <c r="D957" s="1028">
        <v>0.08</v>
      </c>
    </row>
    <row r="958" spans="1:4" x14ac:dyDescent="0.4">
      <c r="A958" s="1027">
        <v>39709</v>
      </c>
      <c r="B958" s="1028">
        <v>5.7999999999999996E-2</v>
      </c>
      <c r="C958" s="1028">
        <v>3.7699999999999997E-2</v>
      </c>
      <c r="D958" s="1028">
        <v>0.08</v>
      </c>
    </row>
    <row r="959" spans="1:4" x14ac:dyDescent="0.4">
      <c r="A959" s="1027">
        <v>39710</v>
      </c>
      <c r="B959" s="1028">
        <v>6.0249999999999998E-2</v>
      </c>
      <c r="C959" s="1028">
        <v>3.9162500000000003E-2</v>
      </c>
      <c r="D959" s="1028">
        <v>0.08</v>
      </c>
    </row>
    <row r="960" spans="1:4" x14ac:dyDescent="0.4">
      <c r="A960" s="1027">
        <v>39713</v>
      </c>
      <c r="B960" s="1028">
        <v>6.2049999999999994E-2</v>
      </c>
      <c r="C960" s="1028">
        <v>4.03325E-2</v>
      </c>
      <c r="D960" s="1028">
        <v>0.08</v>
      </c>
    </row>
    <row r="961" spans="1:4" x14ac:dyDescent="0.4">
      <c r="A961" s="1027">
        <v>39714</v>
      </c>
      <c r="B961" s="1028">
        <v>6.1649999999999996E-2</v>
      </c>
      <c r="C961" s="1028">
        <v>4.0072499999999997E-2</v>
      </c>
      <c r="D961" s="1028">
        <v>0.08</v>
      </c>
    </row>
    <row r="962" spans="1:4" x14ac:dyDescent="0.4">
      <c r="A962" s="1027">
        <v>39715</v>
      </c>
      <c r="B962" s="1028">
        <v>6.1249999999999999E-2</v>
      </c>
      <c r="C962" s="1028">
        <v>3.9812500000000001E-2</v>
      </c>
      <c r="D962" s="1028">
        <v>0.08</v>
      </c>
    </row>
    <row r="963" spans="1:4" x14ac:dyDescent="0.4">
      <c r="A963" s="1027">
        <v>39716</v>
      </c>
      <c r="B963" s="1028">
        <v>6.1850000000000002E-2</v>
      </c>
      <c r="C963" s="1028">
        <v>4.0202500000000002E-2</v>
      </c>
      <c r="D963" s="1028">
        <v>0.08</v>
      </c>
    </row>
    <row r="964" spans="1:4" x14ac:dyDescent="0.4">
      <c r="A964" s="1027">
        <v>39717</v>
      </c>
      <c r="B964" s="1028">
        <v>6.1299999999999993E-2</v>
      </c>
      <c r="C964" s="1028">
        <v>3.9844999999999998E-2</v>
      </c>
      <c r="D964" s="1028">
        <v>0.08</v>
      </c>
    </row>
    <row r="965" spans="1:4" x14ac:dyDescent="0.4">
      <c r="A965" s="1027">
        <v>39720</v>
      </c>
      <c r="B965" s="1028">
        <v>5.9499999999999997E-2</v>
      </c>
      <c r="C965" s="1028">
        <v>3.8675000000000001E-2</v>
      </c>
      <c r="D965" s="1028">
        <v>0.08</v>
      </c>
    </row>
    <row r="966" spans="1:4" x14ac:dyDescent="0.4">
      <c r="A966" s="1027">
        <v>39721</v>
      </c>
      <c r="B966" s="1028">
        <v>5.985E-2</v>
      </c>
      <c r="C966" s="1028">
        <v>3.89025E-2</v>
      </c>
      <c r="D966" s="1028">
        <v>0.08</v>
      </c>
    </row>
    <row r="967" spans="1:4" x14ac:dyDescent="0.4">
      <c r="A967" s="1027">
        <v>39722</v>
      </c>
      <c r="B967" s="1028">
        <v>5.9400000000000001E-2</v>
      </c>
      <c r="C967" s="1028">
        <v>3.8610000000000005E-2</v>
      </c>
      <c r="D967" s="1028">
        <v>0.08</v>
      </c>
    </row>
    <row r="968" spans="1:4" x14ac:dyDescent="0.4">
      <c r="A968" s="1027">
        <v>39723</v>
      </c>
      <c r="B968" s="1028">
        <v>5.9249999999999997E-2</v>
      </c>
      <c r="C968" s="1028">
        <v>3.8512499999999998E-2</v>
      </c>
      <c r="D968" s="1028">
        <v>0.08</v>
      </c>
    </row>
    <row r="969" spans="1:4" x14ac:dyDescent="0.4">
      <c r="A969" s="1027">
        <v>39724</v>
      </c>
      <c r="B969" s="1028">
        <v>5.935E-2</v>
      </c>
      <c r="C969" s="1028">
        <v>3.8577500000000001E-2</v>
      </c>
      <c r="D969" s="1028">
        <v>0.08</v>
      </c>
    </row>
    <row r="970" spans="1:4" x14ac:dyDescent="0.4">
      <c r="A970" s="1027">
        <v>39727</v>
      </c>
      <c r="B970" s="1028">
        <v>5.7099999999999998E-2</v>
      </c>
      <c r="C970" s="1028">
        <v>3.7115000000000002E-2</v>
      </c>
      <c r="D970" s="1028">
        <v>0.08</v>
      </c>
    </row>
    <row r="971" spans="1:4" x14ac:dyDescent="0.4">
      <c r="A971" s="1027">
        <v>39728</v>
      </c>
      <c r="B971" s="1028">
        <v>5.7200000000000001E-2</v>
      </c>
      <c r="C971" s="1028">
        <v>3.7180000000000005E-2</v>
      </c>
      <c r="D971" s="1028">
        <v>0.08</v>
      </c>
    </row>
    <row r="972" spans="1:4" x14ac:dyDescent="0.4">
      <c r="A972" s="1027">
        <v>39729</v>
      </c>
      <c r="B972" s="1028">
        <v>5.6999999999999995E-2</v>
      </c>
      <c r="C972" s="1028">
        <v>3.705E-2</v>
      </c>
      <c r="D972" s="1028">
        <v>0.08</v>
      </c>
    </row>
    <row r="973" spans="1:4" x14ac:dyDescent="0.4">
      <c r="A973" s="1027">
        <v>39730</v>
      </c>
      <c r="B973" s="1028">
        <v>5.7799999999999997E-2</v>
      </c>
      <c r="C973" s="1028">
        <v>3.7569999999999999E-2</v>
      </c>
      <c r="D973" s="1028">
        <v>0.08</v>
      </c>
    </row>
    <row r="974" spans="1:4" x14ac:dyDescent="0.4">
      <c r="A974" s="1027">
        <v>39731</v>
      </c>
      <c r="B974" s="1028">
        <v>5.8550000000000005E-2</v>
      </c>
      <c r="C974" s="1028">
        <v>3.8057500000000001E-2</v>
      </c>
      <c r="D974" s="1028">
        <v>0.08</v>
      </c>
    </row>
    <row r="975" spans="1:4" x14ac:dyDescent="0.4">
      <c r="A975" s="1027">
        <v>39735</v>
      </c>
      <c r="B975" s="1028">
        <v>6.1950000000000005E-2</v>
      </c>
      <c r="C975" s="1028">
        <v>4.0267500000000005E-2</v>
      </c>
      <c r="D975" s="1028">
        <v>0.08</v>
      </c>
    </row>
    <row r="976" spans="1:4" x14ac:dyDescent="0.4">
      <c r="A976" s="1027">
        <v>39736</v>
      </c>
      <c r="B976" s="1028">
        <v>6.3200000000000006E-2</v>
      </c>
      <c r="C976" s="1028">
        <v>4.1080000000000005E-2</v>
      </c>
      <c r="D976" s="1028">
        <v>0.08</v>
      </c>
    </row>
    <row r="977" spans="1:4" x14ac:dyDescent="0.4">
      <c r="A977" s="1027">
        <v>39737</v>
      </c>
      <c r="B977" s="1028">
        <v>6.1950000000000005E-2</v>
      </c>
      <c r="C977" s="1028">
        <v>4.0267500000000005E-2</v>
      </c>
      <c r="D977" s="1028">
        <v>0.08</v>
      </c>
    </row>
    <row r="978" spans="1:4" x14ac:dyDescent="0.4">
      <c r="A978" s="1027">
        <v>39738</v>
      </c>
      <c r="B978" s="1028">
        <v>6.2449999999999999E-2</v>
      </c>
      <c r="C978" s="1028">
        <v>4.0592500000000004E-2</v>
      </c>
      <c r="D978" s="1028">
        <v>0.08</v>
      </c>
    </row>
    <row r="979" spans="1:4" x14ac:dyDescent="0.4">
      <c r="A979" s="1027">
        <v>39741</v>
      </c>
      <c r="B979" s="1028">
        <v>6.2149999999999997E-2</v>
      </c>
      <c r="C979" s="1028">
        <v>4.0397499999999996E-2</v>
      </c>
      <c r="D979" s="1028">
        <v>0.08</v>
      </c>
    </row>
    <row r="980" spans="1:4" x14ac:dyDescent="0.4">
      <c r="A980" s="1027">
        <v>39742</v>
      </c>
      <c r="B980" s="1028">
        <v>5.9900000000000009E-2</v>
      </c>
      <c r="C980" s="1028">
        <v>3.8935000000000004E-2</v>
      </c>
      <c r="D980" s="1028">
        <v>0.08</v>
      </c>
    </row>
    <row r="981" spans="1:4" x14ac:dyDescent="0.4">
      <c r="A981" s="1027">
        <v>39743</v>
      </c>
      <c r="B981" s="1028">
        <v>5.8800000000000005E-2</v>
      </c>
      <c r="C981" s="1028">
        <v>3.8220000000000004E-2</v>
      </c>
      <c r="D981" s="1028">
        <v>0.08</v>
      </c>
    </row>
    <row r="982" spans="1:4" x14ac:dyDescent="0.4">
      <c r="A982" s="1027">
        <v>39744</v>
      </c>
      <c r="B982" s="1028">
        <v>5.8050000000000004E-2</v>
      </c>
      <c r="C982" s="1028">
        <v>3.7732500000000002E-2</v>
      </c>
      <c r="D982" s="1028">
        <v>0.08</v>
      </c>
    </row>
    <row r="983" spans="1:4" x14ac:dyDescent="0.4">
      <c r="A983" s="1027">
        <v>39745</v>
      </c>
      <c r="B983" s="1028">
        <v>5.8049999999999997E-2</v>
      </c>
      <c r="C983" s="1028">
        <v>3.7732500000000002E-2</v>
      </c>
      <c r="D983" s="1028">
        <v>0.08</v>
      </c>
    </row>
    <row r="984" spans="1:4" x14ac:dyDescent="0.4">
      <c r="A984" s="1027">
        <v>39748</v>
      </c>
      <c r="B984" s="1028">
        <v>5.8249999999999996E-2</v>
      </c>
      <c r="C984" s="1028">
        <v>3.78625E-2</v>
      </c>
      <c r="D984" s="1028">
        <v>0.08</v>
      </c>
    </row>
    <row r="985" spans="1:4" x14ac:dyDescent="0.4">
      <c r="A985" s="1027">
        <v>39749</v>
      </c>
      <c r="B985" s="1028">
        <v>5.9249999999999997E-2</v>
      </c>
      <c r="C985" s="1028">
        <v>3.8512499999999998E-2</v>
      </c>
      <c r="D985" s="1028">
        <v>0.08</v>
      </c>
    </row>
    <row r="986" spans="1:4" x14ac:dyDescent="0.4">
      <c r="A986" s="1027">
        <v>39750</v>
      </c>
      <c r="B986" s="1028">
        <v>6.0150000000000002E-2</v>
      </c>
      <c r="C986" s="1028">
        <v>3.90975E-2</v>
      </c>
      <c r="D986" s="1028">
        <v>0.08</v>
      </c>
    </row>
    <row r="987" spans="1:4" x14ac:dyDescent="0.4">
      <c r="A987" s="1027">
        <v>39751</v>
      </c>
      <c r="B987" s="1028">
        <v>6.1149999999999996E-2</v>
      </c>
      <c r="C987" s="1028">
        <v>3.9747499999999998E-2</v>
      </c>
      <c r="D987" s="1028">
        <v>0.08</v>
      </c>
    </row>
    <row r="988" spans="1:4" x14ac:dyDescent="0.4">
      <c r="A988" s="1027">
        <v>39752</v>
      </c>
      <c r="B988" s="1028">
        <v>6.1200000000000004E-2</v>
      </c>
      <c r="C988" s="1028">
        <v>3.9780000000000003E-2</v>
      </c>
      <c r="D988" s="1028">
        <v>0.08</v>
      </c>
    </row>
    <row r="989" spans="1:4" x14ac:dyDescent="0.4">
      <c r="A989" s="1027">
        <v>39755</v>
      </c>
      <c r="B989" s="1028">
        <v>6.2300000000000008E-2</v>
      </c>
      <c r="C989" s="1028">
        <v>4.0495000000000003E-2</v>
      </c>
      <c r="D989" s="1028">
        <v>0.08</v>
      </c>
    </row>
    <row r="990" spans="1:4" x14ac:dyDescent="0.4">
      <c r="A990" s="1027">
        <v>39756</v>
      </c>
      <c r="B990" s="1028">
        <v>6.1850000000000002E-2</v>
      </c>
      <c r="C990" s="1028">
        <v>4.0202500000000002E-2</v>
      </c>
      <c r="D990" s="1028">
        <v>0.08</v>
      </c>
    </row>
    <row r="991" spans="1:4" x14ac:dyDescent="0.4">
      <c r="A991" s="1027">
        <v>39757</v>
      </c>
      <c r="B991" s="1028">
        <v>5.91E-2</v>
      </c>
      <c r="C991" s="1028">
        <v>3.8414999999999998E-2</v>
      </c>
      <c r="D991" s="1028">
        <v>0.08</v>
      </c>
    </row>
    <row r="992" spans="1:4" x14ac:dyDescent="0.4">
      <c r="A992" s="1027">
        <v>39758</v>
      </c>
      <c r="B992" s="1028">
        <v>5.9550000000000006E-2</v>
      </c>
      <c r="C992" s="1028">
        <v>3.8707500000000006E-2</v>
      </c>
      <c r="D992" s="1028">
        <v>0.08</v>
      </c>
    </row>
    <row r="993" spans="1:4" x14ac:dyDescent="0.4">
      <c r="A993" s="1027">
        <v>39759</v>
      </c>
      <c r="B993" s="1028">
        <v>5.9650000000000009E-2</v>
      </c>
      <c r="C993" s="1028">
        <v>3.8772500000000008E-2</v>
      </c>
      <c r="D993" s="1028">
        <v>0.08</v>
      </c>
    </row>
    <row r="994" spans="1:4" x14ac:dyDescent="0.4">
      <c r="A994" s="1027">
        <v>39762</v>
      </c>
      <c r="B994" s="1028">
        <v>5.9550000000000006E-2</v>
      </c>
      <c r="C994" s="1028">
        <v>3.8707500000000006E-2</v>
      </c>
      <c r="D994" s="1028">
        <v>0.08</v>
      </c>
    </row>
    <row r="995" spans="1:4" x14ac:dyDescent="0.4">
      <c r="A995" s="1027">
        <v>39764</v>
      </c>
      <c r="B995" s="1028">
        <v>5.8599999999999999E-2</v>
      </c>
      <c r="C995" s="1028">
        <v>3.8089999999999999E-2</v>
      </c>
      <c r="D995" s="1028">
        <v>0.08</v>
      </c>
    </row>
    <row r="996" spans="1:4" x14ac:dyDescent="0.4">
      <c r="A996" s="1027">
        <v>39765</v>
      </c>
      <c r="B996" s="1028">
        <v>5.8700000000000002E-2</v>
      </c>
      <c r="C996" s="1028">
        <v>3.8155000000000001E-2</v>
      </c>
      <c r="D996" s="1028">
        <v>0.08</v>
      </c>
    </row>
    <row r="997" spans="1:4" x14ac:dyDescent="0.4">
      <c r="A997" s="1027">
        <v>39766</v>
      </c>
      <c r="B997" s="1028">
        <v>5.8050000000000004E-2</v>
      </c>
      <c r="C997" s="1028">
        <v>3.7732500000000002E-2</v>
      </c>
      <c r="D997" s="1028">
        <v>0.08</v>
      </c>
    </row>
    <row r="998" spans="1:4" x14ac:dyDescent="0.4">
      <c r="A998" s="1027">
        <v>39769</v>
      </c>
      <c r="B998" s="1028">
        <v>5.7300000000000004E-2</v>
      </c>
      <c r="C998" s="1028">
        <v>3.7245E-2</v>
      </c>
      <c r="D998" s="1028">
        <v>0.08</v>
      </c>
    </row>
    <row r="999" spans="1:4" x14ac:dyDescent="0.4">
      <c r="A999" s="1027">
        <v>39770</v>
      </c>
      <c r="B999" s="1028">
        <v>5.6800000000000003E-2</v>
      </c>
      <c r="C999" s="1028">
        <v>3.6920000000000001E-2</v>
      </c>
      <c r="D999" s="1028">
        <v>0.08</v>
      </c>
    </row>
    <row r="1000" spans="1:4" x14ac:dyDescent="0.4">
      <c r="A1000" s="1027">
        <v>39771</v>
      </c>
      <c r="B1000" s="1028">
        <v>5.4800000000000001E-2</v>
      </c>
      <c r="C1000" s="1028">
        <v>3.5619999999999999E-2</v>
      </c>
      <c r="D1000" s="1028">
        <v>0.08</v>
      </c>
    </row>
    <row r="1001" spans="1:4" x14ac:dyDescent="0.4">
      <c r="A1001" s="1027">
        <v>39772</v>
      </c>
      <c r="B1001" s="1028">
        <v>5.0200000000000002E-2</v>
      </c>
      <c r="C1001" s="1028">
        <v>3.2629999999999999E-2</v>
      </c>
      <c r="D1001" s="1028">
        <v>0.08</v>
      </c>
    </row>
    <row r="1002" spans="1:4" x14ac:dyDescent="0.4">
      <c r="A1002" s="1027">
        <v>39773</v>
      </c>
      <c r="B1002" s="1028">
        <v>0.05</v>
      </c>
      <c r="C1002" s="1028">
        <v>3.2500000000000001E-2</v>
      </c>
      <c r="D1002" s="1028">
        <v>0.08</v>
      </c>
    </row>
    <row r="1003" spans="1:4" x14ac:dyDescent="0.4">
      <c r="A1003" s="1027">
        <v>39776</v>
      </c>
      <c r="B1003" s="1028">
        <v>5.2250000000000005E-2</v>
      </c>
      <c r="C1003" s="1028">
        <v>3.3962500000000007E-2</v>
      </c>
      <c r="D1003" s="1028">
        <v>0.08</v>
      </c>
    </row>
    <row r="1004" spans="1:4" x14ac:dyDescent="0.4">
      <c r="A1004" s="1027">
        <v>39777</v>
      </c>
      <c r="B1004" s="1028">
        <v>4.9350000000000005E-2</v>
      </c>
      <c r="C1004" s="1028">
        <v>3.2077500000000002E-2</v>
      </c>
      <c r="D1004" s="1028">
        <v>0.08</v>
      </c>
    </row>
    <row r="1005" spans="1:4" x14ac:dyDescent="0.4">
      <c r="A1005" s="1027">
        <v>39778</v>
      </c>
      <c r="B1005" s="1028">
        <v>4.9500000000000002E-2</v>
      </c>
      <c r="C1005" s="1028">
        <v>3.2175000000000002E-2</v>
      </c>
      <c r="D1005" s="1028">
        <v>0.08</v>
      </c>
    </row>
    <row r="1006" spans="1:4" x14ac:dyDescent="0.4">
      <c r="A1006" s="1027">
        <v>39780</v>
      </c>
      <c r="B1006" s="1028">
        <v>4.8800000000000003E-2</v>
      </c>
      <c r="C1006" s="1028">
        <v>3.1720000000000005E-2</v>
      </c>
      <c r="D1006" s="1028">
        <v>0.08</v>
      </c>
    </row>
    <row r="1007" spans="1:4" x14ac:dyDescent="0.4">
      <c r="A1007" s="1027">
        <v>39783</v>
      </c>
      <c r="B1007" s="1028">
        <v>4.7050000000000002E-2</v>
      </c>
      <c r="C1007" s="1028">
        <v>3.0582500000000002E-2</v>
      </c>
      <c r="D1007" s="1028">
        <v>0.08</v>
      </c>
    </row>
    <row r="1008" spans="1:4" x14ac:dyDescent="0.4">
      <c r="A1008" s="1027">
        <v>39784</v>
      </c>
      <c r="B1008" s="1028">
        <v>4.6450000000000005E-2</v>
      </c>
      <c r="C1008" s="1028">
        <v>3.0192500000000004E-2</v>
      </c>
      <c r="D1008" s="1028">
        <v>0.08</v>
      </c>
    </row>
    <row r="1009" spans="1:4" x14ac:dyDescent="0.4">
      <c r="A1009" s="1027">
        <v>39785</v>
      </c>
      <c r="B1009" s="1028">
        <v>4.6850000000000003E-2</v>
      </c>
      <c r="C1009" s="1028">
        <v>3.0452500000000004E-2</v>
      </c>
      <c r="D1009" s="1028">
        <v>0.08</v>
      </c>
    </row>
    <row r="1010" spans="1:4" x14ac:dyDescent="0.4">
      <c r="A1010" s="1027">
        <v>39786</v>
      </c>
      <c r="B1010" s="1028">
        <v>4.6050000000000001E-2</v>
      </c>
      <c r="C1010" s="1028">
        <v>2.9932500000000001E-2</v>
      </c>
      <c r="D1010" s="1028">
        <v>0.08</v>
      </c>
    </row>
    <row r="1011" spans="1:4" x14ac:dyDescent="0.4">
      <c r="A1011" s="1027">
        <v>39787</v>
      </c>
      <c r="B1011" s="1028">
        <v>4.5200000000000004E-2</v>
      </c>
      <c r="C1011" s="1028">
        <v>2.9380000000000003E-2</v>
      </c>
      <c r="D1011" s="1028">
        <v>0.08</v>
      </c>
    </row>
    <row r="1012" spans="1:4" x14ac:dyDescent="0.4">
      <c r="A1012" s="1027">
        <v>39790</v>
      </c>
      <c r="B1012" s="1028">
        <v>4.6200000000000005E-2</v>
      </c>
      <c r="C1012" s="1028">
        <v>3.0030000000000005E-2</v>
      </c>
      <c r="D1012" s="1028">
        <v>0.08</v>
      </c>
    </row>
    <row r="1013" spans="1:4" x14ac:dyDescent="0.4">
      <c r="A1013" s="1027">
        <v>39791</v>
      </c>
      <c r="B1013" s="1028">
        <v>4.6050000000000001E-2</v>
      </c>
      <c r="C1013" s="1028">
        <v>2.9932500000000001E-2</v>
      </c>
      <c r="D1013" s="1028">
        <v>0.08</v>
      </c>
    </row>
    <row r="1014" spans="1:4" x14ac:dyDescent="0.4">
      <c r="A1014" s="1027">
        <v>39792</v>
      </c>
      <c r="B1014" s="1028">
        <v>4.6050000000000001E-2</v>
      </c>
      <c r="C1014" s="1028">
        <v>2.9932500000000001E-2</v>
      </c>
      <c r="D1014" s="1028">
        <v>0.08</v>
      </c>
    </row>
    <row r="1015" spans="1:4" x14ac:dyDescent="0.4">
      <c r="A1015" s="1027">
        <v>39793</v>
      </c>
      <c r="B1015" s="1028">
        <v>4.5499999999999999E-2</v>
      </c>
      <c r="C1015" s="1028">
        <v>2.9575000000000001E-2</v>
      </c>
      <c r="D1015" s="1028">
        <v>0.08</v>
      </c>
    </row>
    <row r="1016" spans="1:4" x14ac:dyDescent="0.4">
      <c r="A1016" s="1027">
        <v>39794</v>
      </c>
      <c r="B1016" s="1028">
        <v>4.7299999999999995E-2</v>
      </c>
      <c r="C1016" s="1028">
        <v>3.0744999999999998E-2</v>
      </c>
      <c r="D1016" s="1028">
        <v>0.08</v>
      </c>
    </row>
    <row r="1017" spans="1:4" x14ac:dyDescent="0.4">
      <c r="A1017" s="1027">
        <v>39797</v>
      </c>
      <c r="B1017" s="1028">
        <v>4.65E-2</v>
      </c>
      <c r="C1017" s="1028">
        <v>3.0225000000000002E-2</v>
      </c>
      <c r="D1017" s="1028">
        <v>0.08</v>
      </c>
    </row>
    <row r="1018" spans="1:4" x14ac:dyDescent="0.4">
      <c r="A1018" s="1027">
        <v>39798</v>
      </c>
      <c r="B1018" s="1028">
        <v>4.6100000000000002E-2</v>
      </c>
      <c r="C1018" s="1028">
        <v>2.9965000000000002E-2</v>
      </c>
      <c r="D1018" s="1028">
        <v>0.08</v>
      </c>
    </row>
    <row r="1019" spans="1:4" x14ac:dyDescent="0.4">
      <c r="A1019" s="1027">
        <v>39799</v>
      </c>
      <c r="B1019" s="1028">
        <v>4.165E-2</v>
      </c>
      <c r="C1019" s="1028">
        <v>2.7072499999999999E-2</v>
      </c>
      <c r="D1019" s="1028">
        <v>0.08</v>
      </c>
    </row>
    <row r="1020" spans="1:4" x14ac:dyDescent="0.4">
      <c r="A1020" s="1027">
        <v>39800</v>
      </c>
      <c r="B1020" s="1028">
        <v>4.24E-2</v>
      </c>
      <c r="C1020" s="1028">
        <v>2.7560000000000001E-2</v>
      </c>
      <c r="D1020" s="1028">
        <v>0.08</v>
      </c>
    </row>
    <row r="1021" spans="1:4" x14ac:dyDescent="0.4">
      <c r="A1021" s="1027">
        <v>39801</v>
      </c>
      <c r="B1021" s="1028">
        <v>4.3799999999999999E-2</v>
      </c>
      <c r="C1021" s="1028">
        <v>2.8469999999999999E-2</v>
      </c>
      <c r="D1021" s="1028">
        <v>0.08</v>
      </c>
    </row>
    <row r="1022" spans="1:4" x14ac:dyDescent="0.4">
      <c r="A1022" s="1027">
        <v>39804</v>
      </c>
      <c r="B1022" s="1028">
        <v>4.4450000000000003E-2</v>
      </c>
      <c r="C1022" s="1028">
        <v>2.8892500000000002E-2</v>
      </c>
      <c r="D1022" s="1028">
        <v>0.08</v>
      </c>
    </row>
    <row r="1023" spans="1:4" x14ac:dyDescent="0.4">
      <c r="A1023" s="1027">
        <v>39805</v>
      </c>
      <c r="B1023" s="1028">
        <v>4.5100000000000001E-2</v>
      </c>
      <c r="C1023" s="1028">
        <v>2.9315000000000001E-2</v>
      </c>
      <c r="D1023" s="1028">
        <v>0.08</v>
      </c>
    </row>
    <row r="1024" spans="1:4" x14ac:dyDescent="0.4">
      <c r="A1024" s="1027">
        <v>39806</v>
      </c>
      <c r="B1024" s="1028">
        <v>4.5249999999999999E-2</v>
      </c>
      <c r="C1024" s="1028">
        <v>2.9412500000000001E-2</v>
      </c>
      <c r="D1024" s="1028">
        <v>0.08</v>
      </c>
    </row>
    <row r="1025" spans="1:4" x14ac:dyDescent="0.4">
      <c r="A1025" s="1027">
        <v>39808</v>
      </c>
      <c r="B1025" s="1028">
        <v>4.5350000000000001E-2</v>
      </c>
      <c r="C1025" s="1028">
        <v>2.94775E-2</v>
      </c>
      <c r="D1025" s="1028">
        <v>0.08</v>
      </c>
    </row>
    <row r="1026" spans="1:4" x14ac:dyDescent="0.4">
      <c r="A1026" s="1027">
        <v>39811</v>
      </c>
      <c r="B1026" s="1028">
        <v>4.4549999999999992E-2</v>
      </c>
      <c r="C1026" s="1028">
        <v>2.8957499999999997E-2</v>
      </c>
      <c r="D1026" s="1028">
        <v>0.08</v>
      </c>
    </row>
    <row r="1027" spans="1:4" x14ac:dyDescent="0.4">
      <c r="A1027" s="1027">
        <v>39812</v>
      </c>
      <c r="B1027" s="1028">
        <v>4.505E-2</v>
      </c>
      <c r="C1027" s="1028">
        <v>2.92825E-2</v>
      </c>
      <c r="D1027" s="1028">
        <v>0.08</v>
      </c>
    </row>
    <row r="1028" spans="1:4" x14ac:dyDescent="0.4">
      <c r="A1028" s="1027">
        <v>39813</v>
      </c>
      <c r="B1028" s="1028">
        <v>4.4899999999999995E-2</v>
      </c>
      <c r="C1028" s="1028">
        <v>2.9184999999999999E-2</v>
      </c>
      <c r="D1028" s="1028">
        <v>0.08</v>
      </c>
    </row>
    <row r="1029" spans="1:4" x14ac:dyDescent="0.4">
      <c r="A1029" s="1027">
        <v>39815</v>
      </c>
      <c r="B1029" s="1028">
        <v>4.5949999999999998E-2</v>
      </c>
      <c r="C1029" s="1028">
        <v>2.9867499999999998E-2</v>
      </c>
      <c r="D1029" s="1028">
        <v>0.08</v>
      </c>
    </row>
    <row r="1030" spans="1:4" x14ac:dyDescent="0.4">
      <c r="A1030" s="1027">
        <v>39818</v>
      </c>
      <c r="B1030" s="1028">
        <v>4.8250000000000001E-2</v>
      </c>
      <c r="C1030" s="1028">
        <v>3.1362500000000001E-2</v>
      </c>
      <c r="D1030" s="1028">
        <v>0.08</v>
      </c>
    </row>
    <row r="1031" spans="1:4" x14ac:dyDescent="0.4">
      <c r="A1031" s="1027">
        <v>39819</v>
      </c>
      <c r="B1031" s="1028">
        <v>4.9299999999999997E-2</v>
      </c>
      <c r="C1031" s="1028">
        <v>3.2044999999999997E-2</v>
      </c>
      <c r="D1031" s="1028">
        <v>0.08</v>
      </c>
    </row>
    <row r="1032" spans="1:4" x14ac:dyDescent="0.4">
      <c r="A1032" s="1027">
        <v>39820</v>
      </c>
      <c r="B1032" s="1028">
        <v>4.7399999999999998E-2</v>
      </c>
      <c r="C1032" s="1028">
        <v>3.0810000000000001E-2</v>
      </c>
      <c r="D1032" s="1028">
        <v>0.08</v>
      </c>
    </row>
    <row r="1033" spans="1:4" x14ac:dyDescent="0.4">
      <c r="A1033" s="1027">
        <v>39821</v>
      </c>
      <c r="B1033" s="1028">
        <v>4.6700000000000005E-2</v>
      </c>
      <c r="C1033" s="1028">
        <v>3.0355000000000004E-2</v>
      </c>
      <c r="D1033" s="1028">
        <v>0.08</v>
      </c>
    </row>
    <row r="1034" spans="1:4" x14ac:dyDescent="0.4">
      <c r="A1034" s="1027">
        <v>39822</v>
      </c>
      <c r="B1034" s="1028">
        <v>4.5649999999999996E-2</v>
      </c>
      <c r="C1034" s="1028">
        <v>2.9672499999999997E-2</v>
      </c>
      <c r="D1034" s="1028">
        <v>0.08</v>
      </c>
    </row>
    <row r="1035" spans="1:4" x14ac:dyDescent="0.4">
      <c r="A1035" s="1027">
        <v>39825</v>
      </c>
      <c r="B1035" s="1028">
        <v>4.5450000000000004E-2</v>
      </c>
      <c r="C1035" s="1028">
        <v>2.9542500000000003E-2</v>
      </c>
      <c r="D1035" s="1028">
        <v>0.08</v>
      </c>
    </row>
    <row r="1036" spans="1:4" x14ac:dyDescent="0.4">
      <c r="A1036" s="1027">
        <v>39826</v>
      </c>
      <c r="B1036" s="1028">
        <v>4.5200000000000004E-2</v>
      </c>
      <c r="C1036" s="1028">
        <v>2.9380000000000003E-2</v>
      </c>
      <c r="D1036" s="1028">
        <v>0.08</v>
      </c>
    </row>
    <row r="1037" spans="1:4" x14ac:dyDescent="0.4">
      <c r="A1037" s="1027">
        <v>39827</v>
      </c>
      <c r="B1037" s="1028">
        <v>4.4149999999999995E-2</v>
      </c>
      <c r="C1037" s="1028">
        <v>2.8697499999999997E-2</v>
      </c>
      <c r="D1037" s="1028">
        <v>0.08</v>
      </c>
    </row>
    <row r="1038" spans="1:4" x14ac:dyDescent="0.4">
      <c r="A1038" s="1027">
        <v>39828</v>
      </c>
      <c r="B1038" s="1028">
        <v>4.3950000000000003E-2</v>
      </c>
      <c r="C1038" s="1028">
        <v>2.8567500000000003E-2</v>
      </c>
      <c r="D1038" s="1028">
        <v>0.08</v>
      </c>
    </row>
    <row r="1039" spans="1:4" x14ac:dyDescent="0.4">
      <c r="A1039" s="1027">
        <v>39829</v>
      </c>
      <c r="B1039" s="1028">
        <v>4.48E-2</v>
      </c>
      <c r="C1039" s="1028">
        <v>2.912E-2</v>
      </c>
      <c r="D1039" s="1028">
        <v>0.08</v>
      </c>
    </row>
    <row r="1040" spans="1:4" x14ac:dyDescent="0.4">
      <c r="A1040" s="1027">
        <v>39833</v>
      </c>
      <c r="B1040" s="1028">
        <v>4.6249999999999999E-2</v>
      </c>
      <c r="C1040" s="1028">
        <v>3.0062499999999999E-2</v>
      </c>
      <c r="D1040" s="1028">
        <v>0.08</v>
      </c>
    </row>
    <row r="1041" spans="1:4" x14ac:dyDescent="0.4">
      <c r="A1041" s="1027">
        <v>39834</v>
      </c>
      <c r="B1041" s="1028">
        <v>4.5649999999999996E-2</v>
      </c>
      <c r="C1041" s="1028">
        <v>2.9672499999999997E-2</v>
      </c>
      <c r="D1041" s="1028">
        <v>0.08</v>
      </c>
    </row>
    <row r="1042" spans="1:4" x14ac:dyDescent="0.4">
      <c r="A1042" s="1027">
        <v>39835</v>
      </c>
      <c r="B1042" s="1028">
        <v>4.7500000000000001E-2</v>
      </c>
      <c r="C1042" s="1028">
        <v>3.0875000000000003E-2</v>
      </c>
      <c r="D1042" s="1028">
        <v>0.08</v>
      </c>
    </row>
    <row r="1043" spans="1:4" x14ac:dyDescent="0.4">
      <c r="A1043" s="1027">
        <v>39836</v>
      </c>
      <c r="B1043" s="1028">
        <v>4.8799999999999996E-2</v>
      </c>
      <c r="C1043" s="1028">
        <v>3.1719999999999998E-2</v>
      </c>
      <c r="D1043" s="1028">
        <v>0.08</v>
      </c>
    </row>
    <row r="1044" spans="1:4" x14ac:dyDescent="0.4">
      <c r="A1044" s="1027">
        <v>39839</v>
      </c>
      <c r="B1044" s="1028">
        <v>4.9299999999999997E-2</v>
      </c>
      <c r="C1044" s="1028">
        <v>3.2044999999999997E-2</v>
      </c>
      <c r="D1044" s="1028">
        <v>0.08</v>
      </c>
    </row>
    <row r="1045" spans="1:4" x14ac:dyDescent="0.4">
      <c r="A1045" s="1027">
        <v>39840</v>
      </c>
      <c r="B1045" s="1028">
        <v>4.9149999999999999E-2</v>
      </c>
      <c r="C1045" s="1028">
        <v>3.1947500000000004E-2</v>
      </c>
      <c r="D1045" s="1028">
        <v>0.08</v>
      </c>
    </row>
    <row r="1046" spans="1:4" x14ac:dyDescent="0.4">
      <c r="A1046" s="1027">
        <v>39841</v>
      </c>
      <c r="B1046" s="1028">
        <v>4.8149999999999998E-2</v>
      </c>
      <c r="C1046" s="1028">
        <v>3.1297499999999999E-2</v>
      </c>
      <c r="D1046" s="1028">
        <v>0.08</v>
      </c>
    </row>
    <row r="1047" spans="1:4" x14ac:dyDescent="0.4">
      <c r="A1047" s="1027">
        <v>39842</v>
      </c>
      <c r="B1047" s="1028">
        <v>4.9700000000000001E-2</v>
      </c>
      <c r="C1047" s="1028">
        <v>3.2305E-2</v>
      </c>
      <c r="D1047" s="1028">
        <v>0.08</v>
      </c>
    </row>
    <row r="1048" spans="1:4" x14ac:dyDescent="0.4">
      <c r="A1048" s="1027">
        <v>39843</v>
      </c>
      <c r="B1048" s="1028">
        <v>5.0500000000000003E-2</v>
      </c>
      <c r="C1048" s="1028">
        <v>3.2825E-2</v>
      </c>
      <c r="D1048" s="1028">
        <v>0.08</v>
      </c>
    </row>
    <row r="1049" spans="1:4" x14ac:dyDescent="0.4">
      <c r="A1049" s="1027">
        <v>39846</v>
      </c>
      <c r="B1049" s="1028">
        <v>5.0599999999999992E-2</v>
      </c>
      <c r="C1049" s="1028">
        <v>3.2889999999999996E-2</v>
      </c>
      <c r="D1049" s="1028">
        <v>0.08</v>
      </c>
    </row>
    <row r="1050" spans="1:4" x14ac:dyDescent="0.4">
      <c r="A1050" s="1027">
        <v>39847</v>
      </c>
      <c r="B1050" s="1028">
        <v>5.0799999999999998E-2</v>
      </c>
      <c r="C1050" s="1028">
        <v>3.3020000000000001E-2</v>
      </c>
      <c r="D1050" s="1028">
        <v>0.08</v>
      </c>
    </row>
    <row r="1051" spans="1:4" x14ac:dyDescent="0.4">
      <c r="A1051" s="1027">
        <v>39848</v>
      </c>
      <c r="B1051" s="1028">
        <v>5.1750000000000004E-2</v>
      </c>
      <c r="C1051" s="1028">
        <v>3.3637500000000001E-2</v>
      </c>
      <c r="D1051" s="1028">
        <v>0.08</v>
      </c>
    </row>
    <row r="1052" spans="1:4" x14ac:dyDescent="0.4">
      <c r="A1052" s="1027">
        <v>39849</v>
      </c>
      <c r="B1052" s="1028">
        <v>5.1500000000000004E-2</v>
      </c>
      <c r="C1052" s="1028">
        <v>3.3475000000000005E-2</v>
      </c>
      <c r="D1052" s="1028">
        <v>0.08</v>
      </c>
    </row>
    <row r="1053" spans="1:4" x14ac:dyDescent="0.4">
      <c r="A1053" s="1027">
        <v>39850</v>
      </c>
      <c r="B1053" s="1028">
        <v>5.2150000000000002E-2</v>
      </c>
      <c r="C1053" s="1028">
        <v>3.3897500000000004E-2</v>
      </c>
      <c r="D1053" s="1028">
        <v>0.08</v>
      </c>
    </row>
    <row r="1054" spans="1:4" x14ac:dyDescent="0.4">
      <c r="A1054" s="1027">
        <v>39853</v>
      </c>
      <c r="B1054" s="1028">
        <v>5.305E-2</v>
      </c>
      <c r="C1054" s="1028">
        <v>3.4482499999999999E-2</v>
      </c>
      <c r="D1054" s="1028">
        <v>0.08</v>
      </c>
    </row>
    <row r="1055" spans="1:4" x14ac:dyDescent="0.4">
      <c r="A1055" s="1027">
        <v>39854</v>
      </c>
      <c r="B1055" s="1028">
        <v>5.1350000000000007E-2</v>
      </c>
      <c r="C1055" s="1028">
        <v>3.3377500000000004E-2</v>
      </c>
      <c r="D1055" s="1028">
        <v>0.08</v>
      </c>
    </row>
    <row r="1056" spans="1:4" x14ac:dyDescent="0.4">
      <c r="A1056" s="1027">
        <v>39855</v>
      </c>
      <c r="B1056" s="1028">
        <v>5.0100000000000006E-2</v>
      </c>
      <c r="C1056" s="1028">
        <v>3.2565000000000004E-2</v>
      </c>
      <c r="D1056" s="1028">
        <v>0.08</v>
      </c>
    </row>
    <row r="1057" spans="1:4" x14ac:dyDescent="0.4">
      <c r="A1057" s="1027">
        <v>39856</v>
      </c>
      <c r="B1057" s="1028">
        <v>5.0049999999999997E-2</v>
      </c>
      <c r="C1057" s="1028">
        <v>3.2532499999999999E-2</v>
      </c>
      <c r="D1057" s="1028">
        <v>0.08</v>
      </c>
    </row>
    <row r="1058" spans="1:4" x14ac:dyDescent="0.4">
      <c r="A1058" s="1027">
        <v>39857</v>
      </c>
      <c r="B1058" s="1028">
        <v>5.1049999999999998E-2</v>
      </c>
      <c r="C1058" s="1028">
        <v>3.3182499999999997E-2</v>
      </c>
      <c r="D1058" s="1028">
        <v>0.08</v>
      </c>
    </row>
    <row r="1059" spans="1:4" x14ac:dyDescent="0.4">
      <c r="A1059" s="1027">
        <v>39861</v>
      </c>
      <c r="B1059" s="1028">
        <v>5.3899999999999997E-2</v>
      </c>
      <c r="C1059" s="1028">
        <v>3.5034999999999997E-2</v>
      </c>
      <c r="D1059" s="1028">
        <v>0.08</v>
      </c>
    </row>
    <row r="1060" spans="1:4" x14ac:dyDescent="0.4">
      <c r="A1060" s="1027">
        <v>39862</v>
      </c>
      <c r="B1060" s="1028">
        <v>5.3600000000000002E-2</v>
      </c>
      <c r="C1060" s="1028">
        <v>3.4840000000000003E-2</v>
      </c>
      <c r="D1060" s="1028">
        <v>0.09</v>
      </c>
    </row>
    <row r="1061" spans="1:4" x14ac:dyDescent="0.4">
      <c r="A1061" s="1027">
        <v>39863</v>
      </c>
      <c r="B1061" s="1028">
        <v>5.5E-2</v>
      </c>
      <c r="C1061" s="1028">
        <v>3.5750000000000004E-2</v>
      </c>
      <c r="D1061" s="1028">
        <v>0.09</v>
      </c>
    </row>
    <row r="1062" spans="1:4" x14ac:dyDescent="0.4">
      <c r="A1062" s="1027">
        <v>39864</v>
      </c>
      <c r="B1062" s="1028">
        <v>5.4300000000000001E-2</v>
      </c>
      <c r="C1062" s="1028">
        <v>3.5295E-2</v>
      </c>
      <c r="D1062" s="1028">
        <v>0.09</v>
      </c>
    </row>
    <row r="1063" spans="1:4" x14ac:dyDescent="0.4">
      <c r="A1063" s="1027">
        <v>39867</v>
      </c>
      <c r="B1063" s="1028">
        <v>5.3949999999999998E-2</v>
      </c>
      <c r="C1063" s="1028">
        <v>3.5067500000000001E-2</v>
      </c>
      <c r="D1063" s="1028">
        <v>0.09</v>
      </c>
    </row>
    <row r="1064" spans="1:4" x14ac:dyDescent="0.4">
      <c r="A1064" s="1027">
        <v>39868</v>
      </c>
      <c r="B1064" s="1028">
        <v>5.3650000000000003E-2</v>
      </c>
      <c r="C1064" s="1028">
        <v>3.4872500000000001E-2</v>
      </c>
      <c r="D1064" s="1028">
        <v>0.09</v>
      </c>
    </row>
    <row r="1065" spans="1:4" x14ac:dyDescent="0.4">
      <c r="A1065" s="1027">
        <v>39869</v>
      </c>
      <c r="B1065" s="1028">
        <v>5.4649999999999997E-2</v>
      </c>
      <c r="C1065" s="1028">
        <v>3.5522499999999999E-2</v>
      </c>
      <c r="D1065" s="1028">
        <v>0.09</v>
      </c>
    </row>
    <row r="1066" spans="1:4" x14ac:dyDescent="0.4">
      <c r="A1066" s="1027">
        <v>39870</v>
      </c>
      <c r="B1066" s="1028">
        <v>5.6850000000000005E-2</v>
      </c>
      <c r="C1066" s="1028">
        <v>3.6952500000000006E-2</v>
      </c>
      <c r="D1066" s="1028">
        <v>0.09</v>
      </c>
    </row>
    <row r="1067" spans="1:4" x14ac:dyDescent="0.4">
      <c r="A1067" s="1027">
        <v>39871</v>
      </c>
      <c r="B1067" s="1028">
        <v>5.7000000000000002E-2</v>
      </c>
      <c r="C1067" s="1028">
        <v>3.705E-2</v>
      </c>
      <c r="D1067" s="1028">
        <v>0.09</v>
      </c>
    </row>
    <row r="1068" spans="1:4" x14ac:dyDescent="0.4">
      <c r="A1068" s="1027">
        <v>39874</v>
      </c>
      <c r="B1068" s="1028">
        <v>5.6100000000000004E-2</v>
      </c>
      <c r="C1068" s="1028">
        <v>3.6465000000000004E-2</v>
      </c>
      <c r="D1068" s="1028">
        <v>0.09</v>
      </c>
    </row>
    <row r="1069" spans="1:4" x14ac:dyDescent="0.4">
      <c r="A1069" s="1027">
        <v>39875</v>
      </c>
      <c r="B1069" s="1028">
        <v>5.6350000000000004E-2</v>
      </c>
      <c r="C1069" s="1028">
        <v>3.6627500000000007E-2</v>
      </c>
      <c r="D1069" s="1028">
        <v>0.09</v>
      </c>
    </row>
    <row r="1070" spans="1:4" x14ac:dyDescent="0.4">
      <c r="A1070" s="1027">
        <v>39876</v>
      </c>
      <c r="B1070" s="1028">
        <v>5.6750000000000002E-2</v>
      </c>
      <c r="C1070" s="1028">
        <v>3.6887500000000004E-2</v>
      </c>
      <c r="D1070" s="1028">
        <v>0.09</v>
      </c>
    </row>
    <row r="1071" spans="1:4" x14ac:dyDescent="0.4">
      <c r="A1071" s="1027">
        <v>39877</v>
      </c>
      <c r="B1071" s="1028">
        <v>5.5399999999999998E-2</v>
      </c>
      <c r="C1071" s="1028">
        <v>3.601E-2</v>
      </c>
      <c r="D1071" s="1028">
        <v>0.09</v>
      </c>
    </row>
    <row r="1072" spans="1:4" x14ac:dyDescent="0.4">
      <c r="A1072" s="1027">
        <v>39878</v>
      </c>
      <c r="B1072" s="1028">
        <v>5.4199999999999998E-2</v>
      </c>
      <c r="C1072" s="1028">
        <v>3.5229999999999997E-2</v>
      </c>
      <c r="D1072" s="1028">
        <v>0.09</v>
      </c>
    </row>
    <row r="1073" spans="1:4" x14ac:dyDescent="0.4">
      <c r="A1073" s="1027">
        <v>39881</v>
      </c>
      <c r="B1073" s="1028">
        <v>5.525E-2</v>
      </c>
      <c r="C1073" s="1028">
        <v>3.59125E-2</v>
      </c>
      <c r="D1073" s="1028">
        <v>0.09</v>
      </c>
    </row>
    <row r="1074" spans="1:4" x14ac:dyDescent="0.4">
      <c r="A1074" s="1027">
        <v>39882</v>
      </c>
      <c r="B1074" s="1028">
        <v>5.5649999999999998E-2</v>
      </c>
      <c r="C1074" s="1028">
        <v>3.6172500000000003E-2</v>
      </c>
      <c r="D1074" s="1028">
        <v>0.09</v>
      </c>
    </row>
    <row r="1075" spans="1:4" x14ac:dyDescent="0.4">
      <c r="A1075" s="1027">
        <v>39883</v>
      </c>
      <c r="B1075" s="1028">
        <v>5.6250000000000001E-2</v>
      </c>
      <c r="C1075" s="1028">
        <v>3.6562500000000005E-2</v>
      </c>
      <c r="D1075" s="1028">
        <v>0.09</v>
      </c>
    </row>
    <row r="1076" spans="1:4" x14ac:dyDescent="0.4">
      <c r="A1076" s="1027">
        <v>39884</v>
      </c>
      <c r="B1076" s="1028">
        <v>5.4899999999999997E-2</v>
      </c>
      <c r="C1076" s="1028">
        <v>3.5685000000000001E-2</v>
      </c>
      <c r="D1076" s="1028">
        <v>0.09</v>
      </c>
    </row>
    <row r="1077" spans="1:4" x14ac:dyDescent="0.4">
      <c r="A1077" s="1027">
        <v>39885</v>
      </c>
      <c r="B1077" s="1028">
        <v>5.475E-2</v>
      </c>
      <c r="C1077" s="1028">
        <v>3.5587500000000001E-2</v>
      </c>
      <c r="D1077" s="1028">
        <v>0.09</v>
      </c>
    </row>
    <row r="1078" spans="1:4" x14ac:dyDescent="0.4">
      <c r="A1078" s="1027">
        <v>39888</v>
      </c>
      <c r="B1078" s="1028">
        <v>5.595E-2</v>
      </c>
      <c r="C1078" s="1028">
        <v>3.6367500000000004E-2</v>
      </c>
      <c r="D1078" s="1028">
        <v>0.09</v>
      </c>
    </row>
    <row r="1079" spans="1:4" x14ac:dyDescent="0.4">
      <c r="A1079" s="1027">
        <v>39889</v>
      </c>
      <c r="B1079" s="1028">
        <v>5.5500000000000001E-2</v>
      </c>
      <c r="C1079" s="1028">
        <v>3.6075000000000003E-2</v>
      </c>
      <c r="D1079" s="1028">
        <v>0.09</v>
      </c>
    </row>
    <row r="1080" spans="1:4" x14ac:dyDescent="0.4">
      <c r="A1080" s="1027">
        <v>39890</v>
      </c>
      <c r="B1080" s="1028">
        <v>5.6299999999999996E-2</v>
      </c>
      <c r="C1080" s="1028">
        <v>3.6594999999999996E-2</v>
      </c>
      <c r="D1080" s="1028">
        <v>0.09</v>
      </c>
    </row>
    <row r="1081" spans="1:4" x14ac:dyDescent="0.4">
      <c r="A1081" s="1027">
        <v>39891</v>
      </c>
      <c r="B1081" s="1028">
        <v>5.2900000000000003E-2</v>
      </c>
      <c r="C1081" s="1028">
        <v>3.4385000000000006E-2</v>
      </c>
      <c r="D1081" s="1028">
        <v>0.09</v>
      </c>
    </row>
    <row r="1082" spans="1:4" x14ac:dyDescent="0.4">
      <c r="A1082" s="1027">
        <v>39892</v>
      </c>
      <c r="B1082" s="1028">
        <v>5.4400000000000004E-2</v>
      </c>
      <c r="C1082" s="1028">
        <v>3.5360000000000003E-2</v>
      </c>
      <c r="D1082" s="1028">
        <v>0.09</v>
      </c>
    </row>
    <row r="1083" spans="1:4" x14ac:dyDescent="0.4">
      <c r="A1083" s="1027">
        <v>39895</v>
      </c>
      <c r="B1083" s="1028">
        <v>5.4599999999999996E-2</v>
      </c>
      <c r="C1083" s="1028">
        <v>3.5490000000000001E-2</v>
      </c>
      <c r="D1083" s="1028">
        <v>0.09</v>
      </c>
    </row>
    <row r="1084" spans="1:4" x14ac:dyDescent="0.4">
      <c r="A1084" s="1027">
        <v>39896</v>
      </c>
      <c r="B1084" s="1028">
        <v>5.5E-2</v>
      </c>
      <c r="C1084" s="1028">
        <v>3.5750000000000004E-2</v>
      </c>
      <c r="D1084" s="1028">
        <v>0.09</v>
      </c>
    </row>
    <row r="1085" spans="1:4" x14ac:dyDescent="0.4">
      <c r="A1085" s="1027">
        <v>39897</v>
      </c>
      <c r="B1085" s="1028">
        <v>5.4699999999999999E-2</v>
      </c>
      <c r="C1085" s="1028">
        <v>3.5555000000000003E-2</v>
      </c>
      <c r="D1085" s="1028">
        <v>0.09</v>
      </c>
    </row>
    <row r="1086" spans="1:4" x14ac:dyDescent="0.4">
      <c r="A1086" s="1027">
        <v>39898</v>
      </c>
      <c r="B1086" s="1028">
        <v>5.5E-2</v>
      </c>
      <c r="C1086" s="1028">
        <v>3.5750000000000004E-2</v>
      </c>
      <c r="D1086" s="1028">
        <v>0.09</v>
      </c>
    </row>
    <row r="1087" spans="1:4" x14ac:dyDescent="0.4">
      <c r="A1087" s="1027">
        <v>39899</v>
      </c>
      <c r="B1087" s="1028">
        <v>5.4050000000000001E-2</v>
      </c>
      <c r="C1087" s="1028">
        <v>3.5132500000000004E-2</v>
      </c>
      <c r="D1087" s="1028">
        <v>0.09</v>
      </c>
    </row>
    <row r="1088" spans="1:4" x14ac:dyDescent="0.4">
      <c r="A1088" s="1027">
        <v>39902</v>
      </c>
      <c r="B1088" s="1028">
        <v>5.3650000000000003E-2</v>
      </c>
      <c r="C1088" s="1028">
        <v>3.4872500000000001E-2</v>
      </c>
      <c r="D1088" s="1028">
        <v>0.09</v>
      </c>
    </row>
    <row r="1089" spans="1:4" x14ac:dyDescent="0.4">
      <c r="A1089" s="1027">
        <v>39903</v>
      </c>
      <c r="B1089" s="1028">
        <v>5.3650000000000003E-2</v>
      </c>
      <c r="C1089" s="1028">
        <v>3.4872500000000001E-2</v>
      </c>
      <c r="D1089" s="1028">
        <v>0.09</v>
      </c>
    </row>
    <row r="1090" spans="1:4" x14ac:dyDescent="0.4">
      <c r="A1090" s="1027">
        <v>39904</v>
      </c>
      <c r="B1090" s="1028">
        <v>5.3699999999999998E-2</v>
      </c>
      <c r="C1090" s="1028">
        <v>3.4904999999999999E-2</v>
      </c>
      <c r="D1090" s="1028">
        <v>0.09</v>
      </c>
    </row>
    <row r="1091" spans="1:4" x14ac:dyDescent="0.4">
      <c r="A1091" s="1027">
        <v>39905</v>
      </c>
      <c r="B1091" s="1028">
        <v>5.3699999999999998E-2</v>
      </c>
      <c r="C1091" s="1028">
        <v>3.4904999999999999E-2</v>
      </c>
      <c r="D1091" s="1028">
        <v>0.09</v>
      </c>
    </row>
    <row r="1092" spans="1:4" x14ac:dyDescent="0.4">
      <c r="A1092" s="1027">
        <v>39906</v>
      </c>
      <c r="B1092" s="1028">
        <v>5.4699999999999999E-2</v>
      </c>
      <c r="C1092" s="1028">
        <v>3.5555000000000003E-2</v>
      </c>
      <c r="D1092" s="1028">
        <v>0.09</v>
      </c>
    </row>
    <row r="1093" spans="1:4" x14ac:dyDescent="0.4">
      <c r="A1093" s="1027">
        <v>39909</v>
      </c>
      <c r="B1093" s="1028">
        <v>5.5399999999999998E-2</v>
      </c>
      <c r="C1093" s="1028">
        <v>3.601E-2</v>
      </c>
      <c r="D1093" s="1028">
        <v>9.5000000000000001E-2</v>
      </c>
    </row>
    <row r="1094" spans="1:4" x14ac:dyDescent="0.4">
      <c r="A1094" s="1027">
        <v>39910</v>
      </c>
      <c r="B1094" s="1028">
        <v>5.5800000000000002E-2</v>
      </c>
      <c r="C1094" s="1028">
        <v>3.6270000000000004E-2</v>
      </c>
      <c r="D1094" s="1028">
        <v>9.5000000000000001E-2</v>
      </c>
    </row>
    <row r="1095" spans="1:4" x14ac:dyDescent="0.4">
      <c r="A1095" s="1027">
        <v>39911</v>
      </c>
      <c r="B1095" s="1028">
        <v>5.5500000000000001E-2</v>
      </c>
      <c r="C1095" s="1028">
        <v>3.6075000000000003E-2</v>
      </c>
      <c r="D1095" s="1028">
        <v>9.5000000000000001E-2</v>
      </c>
    </row>
    <row r="1096" spans="1:4" x14ac:dyDescent="0.4">
      <c r="A1096" s="1027">
        <v>39912</v>
      </c>
      <c r="B1096" s="1028">
        <v>5.6000000000000001E-2</v>
      </c>
      <c r="C1096" s="1028">
        <v>3.6400000000000002E-2</v>
      </c>
      <c r="D1096" s="1028">
        <v>9.5000000000000001E-2</v>
      </c>
    </row>
    <row r="1097" spans="1:4" x14ac:dyDescent="0.4">
      <c r="A1097" s="1027">
        <v>39916</v>
      </c>
      <c r="B1097" s="1028">
        <v>5.5350000000000003E-2</v>
      </c>
      <c r="C1097" s="1028">
        <v>3.5977500000000003E-2</v>
      </c>
      <c r="D1097" s="1028">
        <v>9.5000000000000001E-2</v>
      </c>
    </row>
    <row r="1098" spans="1:4" x14ac:dyDescent="0.4">
      <c r="A1098" s="1027">
        <v>39917</v>
      </c>
      <c r="B1098" s="1028">
        <v>5.5E-2</v>
      </c>
      <c r="C1098" s="1028">
        <v>3.5750000000000004E-2</v>
      </c>
      <c r="D1098" s="1028">
        <v>9.5000000000000001E-2</v>
      </c>
    </row>
    <row r="1099" spans="1:4" x14ac:dyDescent="0.4">
      <c r="A1099" s="1027">
        <v>39918</v>
      </c>
      <c r="B1099" s="1028">
        <v>5.45E-2</v>
      </c>
      <c r="C1099" s="1028">
        <v>3.5424999999999998E-2</v>
      </c>
      <c r="D1099" s="1028">
        <v>9.5000000000000001E-2</v>
      </c>
    </row>
    <row r="1100" spans="1:4" x14ac:dyDescent="0.4">
      <c r="A1100" s="1027">
        <v>39919</v>
      </c>
      <c r="B1100" s="1028">
        <v>5.4300000000000001E-2</v>
      </c>
      <c r="C1100" s="1028">
        <v>3.5295E-2</v>
      </c>
      <c r="D1100" s="1028">
        <v>9.5000000000000001E-2</v>
      </c>
    </row>
    <row r="1101" spans="1:4" x14ac:dyDescent="0.4">
      <c r="A1101" s="1027">
        <v>39920</v>
      </c>
      <c r="B1101" s="1028">
        <v>5.5450000000000006E-2</v>
      </c>
      <c r="C1101" s="1028">
        <v>3.6042500000000005E-2</v>
      </c>
      <c r="D1101" s="1028">
        <v>9.5000000000000001E-2</v>
      </c>
    </row>
    <row r="1102" spans="1:4" x14ac:dyDescent="0.4">
      <c r="A1102" s="1027">
        <v>39923</v>
      </c>
      <c r="B1102" s="1028">
        <v>5.8950000000000002E-2</v>
      </c>
      <c r="C1102" s="1028">
        <v>3.8317500000000004E-2</v>
      </c>
      <c r="D1102" s="1028">
        <v>9.5000000000000001E-2</v>
      </c>
    </row>
    <row r="1103" spans="1:4" x14ac:dyDescent="0.4">
      <c r="A1103" s="1027">
        <v>39924</v>
      </c>
      <c r="B1103" s="1028">
        <v>5.8600000000000006E-2</v>
      </c>
      <c r="C1103" s="1028">
        <v>3.8090000000000006E-2</v>
      </c>
      <c r="D1103" s="1028">
        <v>9.5000000000000001E-2</v>
      </c>
    </row>
    <row r="1104" spans="1:4" x14ac:dyDescent="0.4">
      <c r="A1104" s="1027">
        <v>39925</v>
      </c>
      <c r="B1104" s="1028">
        <v>5.9600000000000007E-2</v>
      </c>
      <c r="C1104" s="1028">
        <v>3.8740000000000004E-2</v>
      </c>
      <c r="D1104" s="1028">
        <v>9.5000000000000001E-2</v>
      </c>
    </row>
    <row r="1105" spans="1:4" x14ac:dyDescent="0.4">
      <c r="A1105" s="1027">
        <v>39926</v>
      </c>
      <c r="B1105" s="1028">
        <v>5.9800000000000006E-2</v>
      </c>
      <c r="C1105" s="1028">
        <v>3.8870000000000002E-2</v>
      </c>
      <c r="D1105" s="1028">
        <v>9.5000000000000001E-2</v>
      </c>
    </row>
    <row r="1106" spans="1:4" x14ac:dyDescent="0.4">
      <c r="A1106" s="1027">
        <v>39927</v>
      </c>
      <c r="B1106" s="1028">
        <v>6.0200000000000004E-2</v>
      </c>
      <c r="C1106" s="1028">
        <v>3.9130000000000005E-2</v>
      </c>
      <c r="D1106" s="1028">
        <v>9.5000000000000001E-2</v>
      </c>
    </row>
    <row r="1107" spans="1:4" x14ac:dyDescent="0.4">
      <c r="A1107" s="1027">
        <v>39930</v>
      </c>
      <c r="B1107" s="1028">
        <v>6.0150000000000002E-2</v>
      </c>
      <c r="C1107" s="1028">
        <v>3.90975E-2</v>
      </c>
      <c r="D1107" s="1028">
        <v>9.5000000000000001E-2</v>
      </c>
    </row>
    <row r="1108" spans="1:4" x14ac:dyDescent="0.4">
      <c r="A1108" s="1027">
        <v>39931</v>
      </c>
      <c r="B1108" s="1028">
        <v>5.9600000000000007E-2</v>
      </c>
      <c r="C1108" s="1028">
        <v>3.8740000000000004E-2</v>
      </c>
      <c r="D1108" s="1028">
        <v>9.5000000000000001E-2</v>
      </c>
    </row>
    <row r="1109" spans="1:4" x14ac:dyDescent="0.4">
      <c r="A1109" s="1027">
        <v>39932</v>
      </c>
      <c r="B1109" s="1028">
        <v>6.0000000000000005E-2</v>
      </c>
      <c r="C1109" s="1028">
        <v>3.9000000000000007E-2</v>
      </c>
      <c r="D1109" s="1028">
        <v>9.5000000000000001E-2</v>
      </c>
    </row>
    <row r="1110" spans="1:4" x14ac:dyDescent="0.4">
      <c r="A1110" s="1027">
        <v>39933</v>
      </c>
      <c r="B1110" s="1028">
        <v>6.1200000000000004E-2</v>
      </c>
      <c r="C1110" s="1028">
        <v>3.9780000000000003E-2</v>
      </c>
      <c r="D1110" s="1028">
        <v>9.5000000000000001E-2</v>
      </c>
    </row>
    <row r="1111" spans="1:4" x14ac:dyDescent="0.4">
      <c r="A1111" s="1027">
        <v>39934</v>
      </c>
      <c r="B1111" s="1028">
        <v>6.2100000000000002E-2</v>
      </c>
      <c r="C1111" s="1028">
        <v>4.0365000000000005E-2</v>
      </c>
      <c r="D1111" s="1028">
        <v>9.5000000000000001E-2</v>
      </c>
    </row>
    <row r="1112" spans="1:4" x14ac:dyDescent="0.4">
      <c r="A1112" s="1027">
        <v>39937</v>
      </c>
      <c r="B1112" s="1028">
        <v>6.2350000000000003E-2</v>
      </c>
      <c r="C1112" s="1028">
        <v>4.0527500000000001E-2</v>
      </c>
      <c r="D1112" s="1028">
        <v>9.5000000000000001E-2</v>
      </c>
    </row>
    <row r="1113" spans="1:4" x14ac:dyDescent="0.4">
      <c r="A1113" s="1027">
        <v>39938</v>
      </c>
      <c r="B1113" s="1028">
        <v>6.1800000000000001E-2</v>
      </c>
      <c r="C1113" s="1028">
        <v>4.0170000000000004E-2</v>
      </c>
      <c r="D1113" s="1028">
        <v>9.5000000000000001E-2</v>
      </c>
    </row>
    <row r="1114" spans="1:4" x14ac:dyDescent="0.4">
      <c r="A1114" s="1027">
        <v>39939</v>
      </c>
      <c r="B1114" s="1028">
        <v>6.1600000000000002E-2</v>
      </c>
      <c r="C1114" s="1028">
        <v>4.0039999999999999E-2</v>
      </c>
      <c r="D1114" s="1028">
        <v>9.5000000000000001E-2</v>
      </c>
    </row>
    <row r="1115" spans="1:4" x14ac:dyDescent="0.4">
      <c r="A1115" s="1027">
        <v>39940</v>
      </c>
      <c r="B1115" s="1028">
        <v>6.2450000000000006E-2</v>
      </c>
      <c r="C1115" s="1028">
        <v>4.0592500000000004E-2</v>
      </c>
      <c r="D1115" s="1028">
        <v>9.5000000000000001E-2</v>
      </c>
    </row>
    <row r="1116" spans="1:4" x14ac:dyDescent="0.4">
      <c r="A1116" s="1027">
        <v>39941</v>
      </c>
      <c r="B1116" s="1028">
        <v>6.3E-2</v>
      </c>
      <c r="C1116" s="1028">
        <v>4.095E-2</v>
      </c>
      <c r="D1116" s="1028">
        <v>9.5000000000000001E-2</v>
      </c>
    </row>
    <row r="1117" spans="1:4" x14ac:dyDescent="0.4">
      <c r="A1117" s="1027">
        <v>39944</v>
      </c>
      <c r="B1117" s="1028">
        <v>6.2650000000000011E-2</v>
      </c>
      <c r="C1117" s="1028">
        <v>4.0722500000000009E-2</v>
      </c>
      <c r="D1117" s="1028">
        <v>9.5000000000000001E-2</v>
      </c>
    </row>
    <row r="1118" spans="1:4" x14ac:dyDescent="0.4">
      <c r="A1118" s="1027">
        <v>39945</v>
      </c>
      <c r="B1118" s="1028">
        <v>6.2449999999999999E-2</v>
      </c>
      <c r="C1118" s="1028">
        <v>4.0592500000000004E-2</v>
      </c>
      <c r="D1118" s="1028">
        <v>9.5000000000000001E-2</v>
      </c>
    </row>
    <row r="1119" spans="1:4" x14ac:dyDescent="0.4">
      <c r="A1119" s="1027">
        <v>39946</v>
      </c>
      <c r="B1119" s="1028">
        <v>6.13E-2</v>
      </c>
      <c r="C1119" s="1028">
        <v>3.9844999999999998E-2</v>
      </c>
      <c r="D1119" s="1028">
        <v>9.5000000000000001E-2</v>
      </c>
    </row>
    <row r="1120" spans="1:4" x14ac:dyDescent="0.4">
      <c r="A1120" s="1027">
        <v>39947</v>
      </c>
      <c r="B1120" s="1028">
        <v>6.1400000000000003E-2</v>
      </c>
      <c r="C1120" s="1028">
        <v>3.9910000000000001E-2</v>
      </c>
      <c r="D1120" s="1028">
        <v>9.5000000000000001E-2</v>
      </c>
    </row>
    <row r="1121" spans="1:4" x14ac:dyDescent="0.4">
      <c r="A1121" s="1027">
        <v>39948</v>
      </c>
      <c r="B1121" s="1028">
        <v>6.1600000000000009E-2</v>
      </c>
      <c r="C1121" s="1028">
        <v>4.0040000000000006E-2</v>
      </c>
      <c r="D1121" s="1028">
        <v>9.5000000000000001E-2</v>
      </c>
    </row>
    <row r="1122" spans="1:4" x14ac:dyDescent="0.4">
      <c r="A1122" s="1027">
        <v>39951</v>
      </c>
      <c r="B1122" s="1028">
        <v>6.1500000000000006E-2</v>
      </c>
      <c r="C1122" s="1028">
        <v>3.9975000000000004E-2</v>
      </c>
      <c r="D1122" s="1028">
        <v>9.5000000000000001E-2</v>
      </c>
    </row>
    <row r="1123" spans="1:4" x14ac:dyDescent="0.4">
      <c r="A1123" s="1027">
        <v>39952</v>
      </c>
      <c r="B1123" s="1028">
        <v>6.2700000000000006E-2</v>
      </c>
      <c r="C1123" s="1028">
        <v>4.0755000000000006E-2</v>
      </c>
      <c r="D1123" s="1028">
        <v>9.5000000000000001E-2</v>
      </c>
    </row>
    <row r="1124" spans="1:4" x14ac:dyDescent="0.4">
      <c r="A1124" s="1027">
        <v>39953</v>
      </c>
      <c r="B1124" s="1028">
        <v>6.2549999999999994E-2</v>
      </c>
      <c r="C1124" s="1028">
        <v>4.0657499999999999E-2</v>
      </c>
      <c r="D1124" s="1028">
        <v>0.1</v>
      </c>
    </row>
    <row r="1125" spans="1:4" x14ac:dyDescent="0.4">
      <c r="A1125" s="1027">
        <v>39954</v>
      </c>
      <c r="B1125" s="1028">
        <v>6.2350000000000003E-2</v>
      </c>
      <c r="C1125" s="1028">
        <v>4.0527500000000001E-2</v>
      </c>
      <c r="D1125" s="1028">
        <v>0.1</v>
      </c>
    </row>
    <row r="1126" spans="1:4" x14ac:dyDescent="0.4">
      <c r="A1126" s="1027">
        <v>39955</v>
      </c>
      <c r="B1126" s="1028">
        <v>6.4549999999999996E-2</v>
      </c>
      <c r="C1126" s="1028">
        <v>4.1957500000000002E-2</v>
      </c>
      <c r="D1126" s="1028">
        <v>0.1</v>
      </c>
    </row>
    <row r="1127" spans="1:4" x14ac:dyDescent="0.4">
      <c r="A1127" s="1027">
        <v>39959</v>
      </c>
      <c r="B1127" s="1028">
        <v>6.5400000000000014E-2</v>
      </c>
      <c r="C1127" s="1028">
        <v>4.2510000000000013E-2</v>
      </c>
      <c r="D1127" s="1028">
        <v>0.1</v>
      </c>
    </row>
    <row r="1128" spans="1:4" x14ac:dyDescent="0.4">
      <c r="A1128" s="1027">
        <v>39960</v>
      </c>
      <c r="B1128" s="1028">
        <v>6.7549999999999999E-2</v>
      </c>
      <c r="C1128" s="1028">
        <v>4.3907500000000002E-2</v>
      </c>
      <c r="D1128" s="1028">
        <v>0.1</v>
      </c>
    </row>
    <row r="1129" spans="1:4" x14ac:dyDescent="0.4">
      <c r="A1129" s="1027">
        <v>39961</v>
      </c>
      <c r="B1129" s="1028">
        <v>6.8750000000000006E-2</v>
      </c>
      <c r="C1129" s="1028">
        <v>4.4687500000000005E-2</v>
      </c>
      <c r="D1129" s="1028">
        <v>0.1</v>
      </c>
    </row>
    <row r="1130" spans="1:4" x14ac:dyDescent="0.4">
      <c r="A1130" s="1027">
        <v>39962</v>
      </c>
      <c r="B1130" s="1028">
        <v>6.6799999999999998E-2</v>
      </c>
      <c r="C1130" s="1028">
        <v>4.342E-2</v>
      </c>
      <c r="D1130" s="1028">
        <v>0.1</v>
      </c>
    </row>
    <row r="1131" spans="1:4" x14ac:dyDescent="0.4">
      <c r="A1131" s="1027">
        <v>39965</v>
      </c>
      <c r="B1131" s="1028">
        <v>6.795000000000001E-2</v>
      </c>
      <c r="C1131" s="1028">
        <v>4.4167500000000005E-2</v>
      </c>
      <c r="D1131" s="1028">
        <v>0.1</v>
      </c>
    </row>
    <row r="1132" spans="1:4" x14ac:dyDescent="0.4">
      <c r="A1132" s="1027">
        <v>39966</v>
      </c>
      <c r="B1132" s="1028">
        <v>6.9200000000000012E-2</v>
      </c>
      <c r="C1132" s="1028">
        <v>4.4980000000000006E-2</v>
      </c>
      <c r="D1132" s="1028">
        <v>0.1</v>
      </c>
    </row>
    <row r="1133" spans="1:4" x14ac:dyDescent="0.4">
      <c r="A1133" s="1027">
        <v>39967</v>
      </c>
      <c r="B1133" s="1028">
        <v>6.8200000000000011E-2</v>
      </c>
      <c r="C1133" s="1028">
        <v>4.4330000000000008E-2</v>
      </c>
      <c r="D1133" s="1028">
        <v>0.1</v>
      </c>
    </row>
    <row r="1134" spans="1:4" x14ac:dyDescent="0.4">
      <c r="A1134" s="1027">
        <v>39968</v>
      </c>
      <c r="B1134" s="1028">
        <v>6.8599999999999994E-2</v>
      </c>
      <c r="C1134" s="1028">
        <v>4.4589999999999998E-2</v>
      </c>
      <c r="D1134" s="1028">
        <v>0.1</v>
      </c>
    </row>
    <row r="1135" spans="1:4" x14ac:dyDescent="0.4">
      <c r="A1135" s="1027">
        <v>39969</v>
      </c>
      <c r="B1135" s="1028">
        <v>7.1050000000000002E-2</v>
      </c>
      <c r="C1135" s="1028">
        <v>4.6182500000000001E-2</v>
      </c>
      <c r="D1135" s="1028">
        <v>0.1</v>
      </c>
    </row>
    <row r="1136" spans="1:4" x14ac:dyDescent="0.4">
      <c r="A1136" s="1027">
        <v>39972</v>
      </c>
      <c r="B1136" s="1028">
        <v>7.8600000000000003E-2</v>
      </c>
      <c r="C1136" s="1028">
        <v>5.1090000000000003E-2</v>
      </c>
      <c r="D1136" s="1028">
        <v>0.1</v>
      </c>
    </row>
    <row r="1137" spans="1:4" x14ac:dyDescent="0.4">
      <c r="A1137" s="1027">
        <v>39973</v>
      </c>
      <c r="B1137" s="1028">
        <v>7.8050000000000008E-2</v>
      </c>
      <c r="C1137" s="1028">
        <v>5.0732500000000007E-2</v>
      </c>
      <c r="D1137" s="1028">
        <v>0.1</v>
      </c>
    </row>
    <row r="1138" spans="1:4" x14ac:dyDescent="0.4">
      <c r="A1138" s="1027">
        <v>39974</v>
      </c>
      <c r="B1138" s="1028">
        <v>7.9000000000000001E-2</v>
      </c>
      <c r="C1138" s="1028">
        <v>5.135E-2</v>
      </c>
      <c r="D1138" s="1028">
        <v>0.1</v>
      </c>
    </row>
    <row r="1139" spans="1:4" x14ac:dyDescent="0.4">
      <c r="A1139" s="1027">
        <v>39975</v>
      </c>
      <c r="B1139" s="1028">
        <v>7.9649999999999999E-2</v>
      </c>
      <c r="C1139" s="1028">
        <v>5.1772499999999999E-2</v>
      </c>
      <c r="D1139" s="1028">
        <v>0.1</v>
      </c>
    </row>
    <row r="1140" spans="1:4" x14ac:dyDescent="0.4">
      <c r="A1140" s="1027">
        <v>39976</v>
      </c>
      <c r="B1140" s="1028">
        <v>7.7600000000000002E-2</v>
      </c>
      <c r="C1140" s="1028">
        <v>5.0440000000000006E-2</v>
      </c>
      <c r="D1140" s="1028">
        <v>0.1</v>
      </c>
    </row>
    <row r="1141" spans="1:4" x14ac:dyDescent="0.4">
      <c r="A1141" s="1027">
        <v>39979</v>
      </c>
      <c r="B1141" s="1028">
        <v>7.6450000000000004E-2</v>
      </c>
      <c r="C1141" s="1028">
        <v>4.9692500000000007E-2</v>
      </c>
      <c r="D1141" s="1028">
        <v>0.1</v>
      </c>
    </row>
    <row r="1142" spans="1:4" x14ac:dyDescent="0.4">
      <c r="A1142" s="1027">
        <v>39980</v>
      </c>
      <c r="B1142" s="1028">
        <v>7.6600000000000001E-2</v>
      </c>
      <c r="C1142" s="1028">
        <v>4.9790000000000001E-2</v>
      </c>
      <c r="D1142" s="1028">
        <v>0.1</v>
      </c>
    </row>
    <row r="1143" spans="1:4" x14ac:dyDescent="0.4">
      <c r="A1143" s="1027">
        <v>39981</v>
      </c>
      <c r="B1143" s="1028">
        <v>7.51E-2</v>
      </c>
      <c r="C1143" s="1028">
        <v>4.8815000000000004E-2</v>
      </c>
      <c r="D1143" s="1028">
        <v>0.1</v>
      </c>
    </row>
    <row r="1144" spans="1:4" x14ac:dyDescent="0.4">
      <c r="A1144" s="1027">
        <v>39982</v>
      </c>
      <c r="B1144" s="1028">
        <v>7.6550000000000007E-2</v>
      </c>
      <c r="C1144" s="1028">
        <v>4.9757500000000003E-2</v>
      </c>
      <c r="D1144" s="1028">
        <v>0.1</v>
      </c>
    </row>
    <row r="1145" spans="1:4" x14ac:dyDescent="0.4">
      <c r="A1145" s="1027">
        <v>39983</v>
      </c>
      <c r="B1145" s="1028">
        <v>7.7700000000000005E-2</v>
      </c>
      <c r="C1145" s="1028">
        <v>5.0505000000000008E-2</v>
      </c>
      <c r="D1145" s="1028">
        <v>0.1</v>
      </c>
    </row>
    <row r="1146" spans="1:4" x14ac:dyDescent="0.4">
      <c r="A1146" s="1027">
        <v>39986</v>
      </c>
      <c r="B1146" s="1028">
        <v>7.6499999999999999E-2</v>
      </c>
      <c r="C1146" s="1028">
        <v>4.9724999999999998E-2</v>
      </c>
      <c r="D1146" s="1028">
        <v>0.1</v>
      </c>
    </row>
    <row r="1147" spans="1:4" x14ac:dyDescent="0.4">
      <c r="A1147" s="1027">
        <v>39987</v>
      </c>
      <c r="B1147" s="1028">
        <v>7.5850000000000001E-2</v>
      </c>
      <c r="C1147" s="1028">
        <v>4.9302499999999999E-2</v>
      </c>
      <c r="D1147" s="1028">
        <v>0.1</v>
      </c>
    </row>
    <row r="1148" spans="1:4" x14ac:dyDescent="0.4">
      <c r="A1148" s="1027">
        <v>39988</v>
      </c>
      <c r="B1148" s="1028">
        <v>7.6300000000000007E-2</v>
      </c>
      <c r="C1148" s="1028">
        <v>4.9595000000000007E-2</v>
      </c>
      <c r="D1148" s="1028">
        <v>0.1</v>
      </c>
    </row>
    <row r="1149" spans="1:4" x14ac:dyDescent="0.4">
      <c r="A1149" s="1027">
        <v>39989</v>
      </c>
      <c r="B1149" s="1028">
        <v>7.5700000000000003E-2</v>
      </c>
      <c r="C1149" s="1028">
        <v>4.9205000000000006E-2</v>
      </c>
      <c r="D1149" s="1028">
        <v>0.1</v>
      </c>
    </row>
    <row r="1150" spans="1:4" x14ac:dyDescent="0.4">
      <c r="A1150" s="1027">
        <v>39990</v>
      </c>
      <c r="B1150" s="1028">
        <v>7.4349999999999999E-2</v>
      </c>
      <c r="C1150" s="1028">
        <v>4.8327500000000002E-2</v>
      </c>
      <c r="D1150" s="1028">
        <v>0.1</v>
      </c>
    </row>
    <row r="1151" spans="1:4" x14ac:dyDescent="0.4">
      <c r="A1151" s="1027">
        <v>39993</v>
      </c>
      <c r="B1151" s="1028">
        <v>7.4150000000000008E-2</v>
      </c>
      <c r="C1151" s="1028">
        <v>4.8197500000000004E-2</v>
      </c>
      <c r="D1151" s="1028">
        <v>0.1</v>
      </c>
    </row>
    <row r="1152" spans="1:4" x14ac:dyDescent="0.4">
      <c r="A1152" s="1027">
        <v>39994</v>
      </c>
      <c r="B1152" s="1028">
        <v>7.46E-2</v>
      </c>
      <c r="C1152" s="1028">
        <v>4.8489999999999998E-2</v>
      </c>
      <c r="D1152" s="1028">
        <v>0.1</v>
      </c>
    </row>
    <row r="1153" spans="1:4" x14ac:dyDescent="0.4">
      <c r="A1153" s="1027">
        <v>39995</v>
      </c>
      <c r="B1153" s="1028">
        <v>7.5450000000000003E-2</v>
      </c>
      <c r="C1153" s="1028">
        <v>4.9042500000000003E-2</v>
      </c>
      <c r="D1153" s="1028">
        <v>0.1</v>
      </c>
    </row>
    <row r="1154" spans="1:4" x14ac:dyDescent="0.4">
      <c r="A1154" s="1027">
        <v>39996</v>
      </c>
      <c r="B1154" s="1028">
        <v>7.4400000000000008E-2</v>
      </c>
      <c r="C1154" s="1028">
        <v>4.8360000000000007E-2</v>
      </c>
      <c r="D1154" s="1028">
        <v>0.1</v>
      </c>
    </row>
    <row r="1155" spans="1:4" x14ac:dyDescent="0.4">
      <c r="A1155" s="1027">
        <v>40000</v>
      </c>
      <c r="B1155" s="1028">
        <v>7.46E-2</v>
      </c>
      <c r="C1155" s="1028">
        <v>4.8489999999999998E-2</v>
      </c>
      <c r="D1155" s="1028">
        <v>0.1</v>
      </c>
    </row>
    <row r="1156" spans="1:4" x14ac:dyDescent="0.4">
      <c r="A1156" s="1027">
        <v>40001</v>
      </c>
      <c r="B1156" s="1028">
        <v>7.425000000000001E-2</v>
      </c>
      <c r="C1156" s="1028">
        <v>4.8262500000000007E-2</v>
      </c>
      <c r="D1156" s="1028">
        <v>0.1</v>
      </c>
    </row>
    <row r="1157" spans="1:4" x14ac:dyDescent="0.4">
      <c r="A1157" s="1027">
        <v>40002</v>
      </c>
      <c r="B1157" s="1028">
        <v>7.3200000000000001E-2</v>
      </c>
      <c r="C1157" s="1028">
        <v>4.7580000000000004E-2</v>
      </c>
      <c r="D1157" s="1028">
        <v>0.105</v>
      </c>
    </row>
    <row r="1158" spans="1:4" x14ac:dyDescent="0.4">
      <c r="A1158" s="1027">
        <v>40003</v>
      </c>
      <c r="B1158" s="1028">
        <v>7.2899999999999993E-2</v>
      </c>
      <c r="C1158" s="1028">
        <v>4.7384999999999997E-2</v>
      </c>
      <c r="D1158" s="1028">
        <v>0.105</v>
      </c>
    </row>
    <row r="1159" spans="1:4" x14ac:dyDescent="0.4">
      <c r="A1159" s="1027">
        <v>40004</v>
      </c>
      <c r="B1159" s="1028">
        <v>7.1849999999999997E-2</v>
      </c>
      <c r="C1159" s="1028">
        <v>4.6702500000000001E-2</v>
      </c>
      <c r="D1159" s="1028">
        <v>0.105</v>
      </c>
    </row>
    <row r="1160" spans="1:4" x14ac:dyDescent="0.4">
      <c r="A1160" s="1027">
        <v>40007</v>
      </c>
      <c r="B1160" s="1028">
        <v>7.2300000000000003E-2</v>
      </c>
      <c r="C1160" s="1028">
        <v>4.6995000000000002E-2</v>
      </c>
      <c r="D1160" s="1028">
        <v>0.105</v>
      </c>
    </row>
    <row r="1161" spans="1:4" x14ac:dyDescent="0.4">
      <c r="A1161" s="1027">
        <v>40008</v>
      </c>
      <c r="B1161" s="1028">
        <v>7.3599999999999999E-2</v>
      </c>
      <c r="C1161" s="1028">
        <v>4.7840000000000001E-2</v>
      </c>
      <c r="D1161" s="1028">
        <v>0.105</v>
      </c>
    </row>
    <row r="1162" spans="1:4" x14ac:dyDescent="0.4">
      <c r="A1162" s="1027">
        <v>40009</v>
      </c>
      <c r="B1162" s="1028">
        <v>7.51E-2</v>
      </c>
      <c r="C1162" s="1028">
        <v>4.8815000000000004E-2</v>
      </c>
      <c r="D1162" s="1028">
        <v>0.105</v>
      </c>
    </row>
    <row r="1163" spans="1:4" x14ac:dyDescent="0.4">
      <c r="A1163" s="1027">
        <v>40010</v>
      </c>
      <c r="B1163" s="1028">
        <v>7.485E-2</v>
      </c>
      <c r="C1163" s="1028">
        <v>4.8652500000000001E-2</v>
      </c>
      <c r="D1163" s="1028">
        <v>0.105</v>
      </c>
    </row>
    <row r="1164" spans="1:4" x14ac:dyDescent="0.4">
      <c r="A1164" s="1027">
        <v>40011</v>
      </c>
      <c r="B1164" s="1028">
        <v>7.5850000000000001E-2</v>
      </c>
      <c r="C1164" s="1028">
        <v>4.9302499999999999E-2</v>
      </c>
      <c r="D1164" s="1028">
        <v>0.105</v>
      </c>
    </row>
    <row r="1165" spans="1:4" x14ac:dyDescent="0.4">
      <c r="A1165" s="1027">
        <v>40014</v>
      </c>
      <c r="B1165" s="1028">
        <v>7.6249999999999998E-2</v>
      </c>
      <c r="C1165" s="1028">
        <v>4.9562500000000002E-2</v>
      </c>
      <c r="D1165" s="1028">
        <v>0.105</v>
      </c>
    </row>
    <row r="1166" spans="1:4" x14ac:dyDescent="0.4">
      <c r="A1166" s="1027">
        <v>40015</v>
      </c>
      <c r="B1166" s="1028">
        <v>7.4550000000000005E-2</v>
      </c>
      <c r="C1166" s="1028">
        <v>4.8457500000000008E-2</v>
      </c>
      <c r="D1166" s="1028">
        <v>0.105</v>
      </c>
    </row>
    <row r="1167" spans="1:4" x14ac:dyDescent="0.4">
      <c r="A1167" s="1027">
        <v>40016</v>
      </c>
      <c r="B1167" s="1028">
        <v>7.4400000000000008E-2</v>
      </c>
      <c r="C1167" s="1028">
        <v>4.8360000000000007E-2</v>
      </c>
      <c r="D1167" s="1028">
        <v>0.105</v>
      </c>
    </row>
    <row r="1168" spans="1:4" x14ac:dyDescent="0.4">
      <c r="A1168" s="1027">
        <v>40017</v>
      </c>
      <c r="B1168" s="1028">
        <v>7.5550000000000006E-2</v>
      </c>
      <c r="C1168" s="1028">
        <v>4.9107500000000005E-2</v>
      </c>
      <c r="D1168" s="1028">
        <v>0.105</v>
      </c>
    </row>
    <row r="1169" spans="1:4" x14ac:dyDescent="0.4">
      <c r="A1169" s="1027">
        <v>40018</v>
      </c>
      <c r="B1169" s="1028">
        <v>7.6300000000000007E-2</v>
      </c>
      <c r="C1169" s="1028">
        <v>4.9595000000000007E-2</v>
      </c>
      <c r="D1169" s="1028">
        <v>0.105</v>
      </c>
    </row>
    <row r="1170" spans="1:4" x14ac:dyDescent="0.4">
      <c r="A1170" s="1027">
        <v>40021</v>
      </c>
      <c r="B1170" s="1028">
        <v>7.6850000000000002E-2</v>
      </c>
      <c r="C1170" s="1028">
        <v>4.9952500000000004E-2</v>
      </c>
      <c r="D1170" s="1028">
        <v>0.105</v>
      </c>
    </row>
    <row r="1171" spans="1:4" x14ac:dyDescent="0.4">
      <c r="A1171" s="1027">
        <v>40022</v>
      </c>
      <c r="B1171" s="1028">
        <v>7.6300000000000007E-2</v>
      </c>
      <c r="C1171" s="1028">
        <v>4.9595000000000007E-2</v>
      </c>
      <c r="D1171" s="1028">
        <v>0.105</v>
      </c>
    </row>
    <row r="1172" spans="1:4" x14ac:dyDescent="0.4">
      <c r="A1172" s="1027">
        <v>40023</v>
      </c>
      <c r="B1172" s="1028">
        <v>7.5800000000000006E-2</v>
      </c>
      <c r="C1172" s="1028">
        <v>4.9270000000000008E-2</v>
      </c>
      <c r="D1172" s="1028">
        <v>0.105</v>
      </c>
    </row>
    <row r="1173" spans="1:4" x14ac:dyDescent="0.4">
      <c r="A1173" s="1027">
        <v>40024</v>
      </c>
      <c r="B1173" s="1028">
        <v>7.6800000000000007E-2</v>
      </c>
      <c r="C1173" s="1028">
        <v>4.9920000000000006E-2</v>
      </c>
      <c r="D1173" s="1028">
        <v>0.105</v>
      </c>
    </row>
    <row r="1174" spans="1:4" x14ac:dyDescent="0.4">
      <c r="A1174" s="1027">
        <v>40025</v>
      </c>
      <c r="B1174" s="1028">
        <v>7.535E-2</v>
      </c>
      <c r="C1174" s="1028">
        <v>4.89775E-2</v>
      </c>
      <c r="D1174" s="1028">
        <v>0.105</v>
      </c>
    </row>
    <row r="1175" spans="1:4" x14ac:dyDescent="0.4">
      <c r="A1175" s="1027">
        <v>40028</v>
      </c>
      <c r="B1175" s="1028">
        <v>7.6100000000000001E-2</v>
      </c>
      <c r="C1175" s="1028">
        <v>4.9465000000000002E-2</v>
      </c>
      <c r="D1175" s="1028">
        <v>0.105</v>
      </c>
    </row>
    <row r="1176" spans="1:4" x14ac:dyDescent="0.4">
      <c r="A1176" s="1027">
        <v>40029</v>
      </c>
      <c r="B1176" s="1028">
        <v>7.6399999999999996E-2</v>
      </c>
      <c r="C1176" s="1028">
        <v>4.9659999999999996E-2</v>
      </c>
      <c r="D1176" s="1028">
        <v>0.105</v>
      </c>
    </row>
    <row r="1177" spans="1:4" x14ac:dyDescent="0.4">
      <c r="A1177" s="1027">
        <v>40030</v>
      </c>
      <c r="B1177" s="1028">
        <v>7.6399999999999996E-2</v>
      </c>
      <c r="C1177" s="1028">
        <v>4.9659999999999996E-2</v>
      </c>
      <c r="D1177" s="1028">
        <v>0.105</v>
      </c>
    </row>
    <row r="1178" spans="1:4" x14ac:dyDescent="0.4">
      <c r="A1178" s="1027">
        <v>40031</v>
      </c>
      <c r="B1178" s="1028">
        <v>7.7200000000000005E-2</v>
      </c>
      <c r="C1178" s="1028">
        <v>5.0180000000000002E-2</v>
      </c>
      <c r="D1178" s="1028">
        <v>0.105</v>
      </c>
    </row>
    <row r="1179" spans="1:4" x14ac:dyDescent="0.4">
      <c r="A1179" s="1027">
        <v>40032</v>
      </c>
      <c r="B1179" s="1028">
        <v>7.9250000000000001E-2</v>
      </c>
      <c r="C1179" s="1028">
        <v>5.1512500000000003E-2</v>
      </c>
      <c r="D1179" s="1028">
        <v>0.105</v>
      </c>
    </row>
    <row r="1180" spans="1:4" x14ac:dyDescent="0.4">
      <c r="A1180" s="1027">
        <v>40035</v>
      </c>
      <c r="B1180" s="1028">
        <v>7.8450000000000006E-2</v>
      </c>
      <c r="C1180" s="1028">
        <v>5.0992500000000003E-2</v>
      </c>
      <c r="D1180" s="1028">
        <v>0.105</v>
      </c>
    </row>
    <row r="1181" spans="1:4" x14ac:dyDescent="0.4">
      <c r="A1181" s="1027">
        <v>40036</v>
      </c>
      <c r="B1181" s="1028">
        <v>7.6850000000000002E-2</v>
      </c>
      <c r="C1181" s="1028">
        <v>4.9952500000000004E-2</v>
      </c>
      <c r="D1181" s="1028">
        <v>0.105</v>
      </c>
    </row>
    <row r="1182" spans="1:4" x14ac:dyDescent="0.4">
      <c r="A1182" s="1027">
        <v>40037</v>
      </c>
      <c r="B1182" s="1028">
        <v>7.6899999999999996E-2</v>
      </c>
      <c r="C1182" s="1028">
        <v>4.9985000000000002E-2</v>
      </c>
      <c r="D1182" s="1028">
        <v>0.105</v>
      </c>
    </row>
    <row r="1183" spans="1:4" x14ac:dyDescent="0.4">
      <c r="A1183" s="1027">
        <v>40038</v>
      </c>
      <c r="B1183" s="1028">
        <v>7.6350000000000001E-2</v>
      </c>
      <c r="C1183" s="1028">
        <v>4.9627500000000005E-2</v>
      </c>
      <c r="D1183" s="1028">
        <v>0.105</v>
      </c>
    </row>
    <row r="1184" spans="1:4" x14ac:dyDescent="0.4">
      <c r="A1184" s="1027">
        <v>40039</v>
      </c>
      <c r="B1184" s="1028">
        <v>7.46E-2</v>
      </c>
      <c r="C1184" s="1028">
        <v>4.8489999999999998E-2</v>
      </c>
      <c r="D1184" s="1028">
        <v>0.105</v>
      </c>
    </row>
    <row r="1185" spans="1:4" x14ac:dyDescent="0.4">
      <c r="A1185" s="1027">
        <v>40042</v>
      </c>
      <c r="B1185" s="1028">
        <v>7.4349999999999999E-2</v>
      </c>
      <c r="C1185" s="1028">
        <v>4.8327500000000002E-2</v>
      </c>
      <c r="D1185" s="1028">
        <v>0.105</v>
      </c>
    </row>
    <row r="1186" spans="1:4" x14ac:dyDescent="0.4">
      <c r="A1186" s="1027">
        <v>40043</v>
      </c>
      <c r="B1186" s="1028">
        <v>7.4400000000000008E-2</v>
      </c>
      <c r="C1186" s="1028">
        <v>4.8360000000000007E-2</v>
      </c>
      <c r="D1186" s="1028">
        <v>0.105</v>
      </c>
    </row>
    <row r="1187" spans="1:4" x14ac:dyDescent="0.4">
      <c r="A1187" s="1027">
        <v>40044</v>
      </c>
      <c r="B1187" s="1028">
        <v>7.4099999999999999E-2</v>
      </c>
      <c r="C1187" s="1028">
        <v>4.8164999999999999E-2</v>
      </c>
      <c r="D1187" s="1028">
        <v>0.105</v>
      </c>
    </row>
    <row r="1188" spans="1:4" x14ac:dyDescent="0.4">
      <c r="A1188" s="1027">
        <v>40045</v>
      </c>
      <c r="B1188" s="1028">
        <v>7.4550000000000005E-2</v>
      </c>
      <c r="C1188" s="1028">
        <v>4.8457500000000008E-2</v>
      </c>
      <c r="D1188" s="1028">
        <v>0.105</v>
      </c>
    </row>
    <row r="1189" spans="1:4" x14ac:dyDescent="0.4">
      <c r="A1189" s="1027">
        <v>40046</v>
      </c>
      <c r="B1189" s="1028">
        <v>7.5050000000000006E-2</v>
      </c>
      <c r="C1189" s="1028">
        <v>4.8782500000000006E-2</v>
      </c>
      <c r="D1189" s="1028">
        <v>0.105</v>
      </c>
    </row>
    <row r="1190" spans="1:4" x14ac:dyDescent="0.4">
      <c r="A1190" s="1027">
        <v>40049</v>
      </c>
      <c r="B1190" s="1028">
        <v>7.5700000000000003E-2</v>
      </c>
      <c r="C1190" s="1028">
        <v>4.9205000000000006E-2</v>
      </c>
      <c r="D1190" s="1028">
        <v>0.105</v>
      </c>
    </row>
    <row r="1191" spans="1:4" x14ac:dyDescent="0.4">
      <c r="A1191" s="1027">
        <v>40050</v>
      </c>
      <c r="B1191" s="1028">
        <v>7.4800000000000005E-2</v>
      </c>
      <c r="C1191" s="1028">
        <v>4.8620000000000003E-2</v>
      </c>
      <c r="D1191" s="1028">
        <v>0.105</v>
      </c>
    </row>
    <row r="1192" spans="1:4" x14ac:dyDescent="0.4">
      <c r="A1192" s="1027">
        <v>40051</v>
      </c>
      <c r="B1192" s="1028">
        <v>7.4150000000000008E-2</v>
      </c>
      <c r="C1192" s="1028">
        <v>4.8197500000000004E-2</v>
      </c>
      <c r="D1192" s="1028">
        <v>0.105</v>
      </c>
    </row>
    <row r="1193" spans="1:4" x14ac:dyDescent="0.4">
      <c r="A1193" s="1027">
        <v>40052</v>
      </c>
      <c r="B1193" s="1028">
        <v>7.3900000000000007E-2</v>
      </c>
      <c r="C1193" s="1028">
        <v>4.8035000000000008E-2</v>
      </c>
      <c r="D1193" s="1028">
        <v>0.105</v>
      </c>
    </row>
    <row r="1194" spans="1:4" x14ac:dyDescent="0.4">
      <c r="A1194" s="1027">
        <v>40053</v>
      </c>
      <c r="B1194" s="1028">
        <v>7.4099999999999999E-2</v>
      </c>
      <c r="C1194" s="1028">
        <v>4.8164999999999999E-2</v>
      </c>
      <c r="D1194" s="1028">
        <v>0.105</v>
      </c>
    </row>
    <row r="1195" spans="1:4" x14ac:dyDescent="0.4">
      <c r="A1195" s="1027">
        <v>40056</v>
      </c>
      <c r="B1195" s="1028">
        <v>7.375000000000001E-2</v>
      </c>
      <c r="C1195" s="1028">
        <v>4.7937500000000008E-2</v>
      </c>
      <c r="D1195" s="1028">
        <v>0.105</v>
      </c>
    </row>
    <row r="1196" spans="1:4" x14ac:dyDescent="0.4">
      <c r="A1196" s="1027">
        <v>40057</v>
      </c>
      <c r="B1196" s="1028">
        <v>7.3950000000000002E-2</v>
      </c>
      <c r="C1196" s="1028">
        <v>4.8067500000000006E-2</v>
      </c>
      <c r="D1196" s="1028">
        <v>0.105</v>
      </c>
    </row>
    <row r="1197" spans="1:4" x14ac:dyDescent="0.4">
      <c r="A1197" s="1027">
        <v>40058</v>
      </c>
      <c r="B1197" s="1028">
        <v>7.3149999999999993E-2</v>
      </c>
      <c r="C1197" s="1028">
        <v>4.7547499999999999E-2</v>
      </c>
      <c r="D1197" s="1028">
        <v>0.105</v>
      </c>
    </row>
    <row r="1198" spans="1:4" x14ac:dyDescent="0.4">
      <c r="A1198" s="1027">
        <v>40059</v>
      </c>
      <c r="B1198" s="1028">
        <v>7.2900000000000006E-2</v>
      </c>
      <c r="C1198" s="1028">
        <v>4.7385000000000004E-2</v>
      </c>
      <c r="D1198" s="1028">
        <v>0.105</v>
      </c>
    </row>
    <row r="1199" spans="1:4" x14ac:dyDescent="0.4">
      <c r="A1199" s="1027">
        <v>40060</v>
      </c>
      <c r="B1199" s="1028">
        <v>7.325000000000001E-2</v>
      </c>
      <c r="C1199" s="1028">
        <v>4.7612500000000009E-2</v>
      </c>
      <c r="D1199" s="1028">
        <v>0.105</v>
      </c>
    </row>
    <row r="1200" spans="1:4" x14ac:dyDescent="0.4">
      <c r="A1200" s="1027">
        <v>40064</v>
      </c>
      <c r="B1200" s="1028">
        <v>7.3950000000000002E-2</v>
      </c>
      <c r="C1200" s="1028">
        <v>4.8067500000000006E-2</v>
      </c>
      <c r="D1200" s="1028">
        <v>0.105</v>
      </c>
    </row>
    <row r="1201" spans="1:4" x14ac:dyDescent="0.4">
      <c r="A1201" s="1027">
        <v>40065</v>
      </c>
      <c r="B1201" s="1028">
        <v>7.4400000000000008E-2</v>
      </c>
      <c r="C1201" s="1028">
        <v>4.8360000000000007E-2</v>
      </c>
      <c r="D1201" s="1028">
        <v>0.105</v>
      </c>
    </row>
    <row r="1202" spans="1:4" x14ac:dyDescent="0.4">
      <c r="A1202" s="1027">
        <v>40066</v>
      </c>
      <c r="B1202" s="1028">
        <v>7.350000000000001E-2</v>
      </c>
      <c r="C1202" s="1028">
        <v>4.7775000000000005E-2</v>
      </c>
      <c r="D1202" s="1028">
        <v>0.105</v>
      </c>
    </row>
    <row r="1203" spans="1:4" x14ac:dyDescent="0.4">
      <c r="A1203" s="1027">
        <v>40067</v>
      </c>
      <c r="B1203" s="1028">
        <v>7.2000000000000008E-2</v>
      </c>
      <c r="C1203" s="1028">
        <v>4.6800000000000008E-2</v>
      </c>
      <c r="D1203" s="1028">
        <v>0.105</v>
      </c>
    </row>
    <row r="1204" spans="1:4" x14ac:dyDescent="0.4">
      <c r="A1204" s="1027">
        <v>40070</v>
      </c>
      <c r="B1204" s="1028">
        <v>7.3200000000000001E-2</v>
      </c>
      <c r="C1204" s="1028">
        <v>4.7580000000000004E-2</v>
      </c>
      <c r="D1204" s="1028">
        <v>0.105</v>
      </c>
    </row>
    <row r="1205" spans="1:4" x14ac:dyDescent="0.4">
      <c r="A1205" s="1027">
        <v>40071</v>
      </c>
      <c r="B1205" s="1028">
        <v>7.4050000000000005E-2</v>
      </c>
      <c r="C1205" s="1028">
        <v>4.8132500000000002E-2</v>
      </c>
      <c r="D1205" s="1028">
        <v>0.105</v>
      </c>
    </row>
    <row r="1206" spans="1:4" x14ac:dyDescent="0.4">
      <c r="A1206" s="1027">
        <v>40072</v>
      </c>
      <c r="B1206" s="1028">
        <v>7.425000000000001E-2</v>
      </c>
      <c r="C1206" s="1028">
        <v>4.8262500000000007E-2</v>
      </c>
      <c r="D1206" s="1028">
        <v>0.105</v>
      </c>
    </row>
    <row r="1207" spans="1:4" x14ac:dyDescent="0.4">
      <c r="A1207" s="1027">
        <v>40073</v>
      </c>
      <c r="B1207" s="1028">
        <v>7.3599999999999999E-2</v>
      </c>
      <c r="C1207" s="1028">
        <v>4.7840000000000001E-2</v>
      </c>
      <c r="D1207" s="1028">
        <v>0.105</v>
      </c>
    </row>
    <row r="1208" spans="1:4" x14ac:dyDescent="0.4">
      <c r="A1208" s="1027">
        <v>40074</v>
      </c>
      <c r="B1208" s="1028">
        <v>7.3700000000000002E-2</v>
      </c>
      <c r="C1208" s="1028">
        <v>4.7905000000000003E-2</v>
      </c>
      <c r="D1208" s="1028">
        <v>0.105</v>
      </c>
    </row>
    <row r="1209" spans="1:4" x14ac:dyDescent="0.4">
      <c r="A1209" s="1027">
        <v>40077</v>
      </c>
      <c r="B1209" s="1028">
        <v>7.3649999999999993E-2</v>
      </c>
      <c r="C1209" s="1028">
        <v>4.7872499999999998E-2</v>
      </c>
      <c r="D1209" s="1028">
        <v>0.09</v>
      </c>
    </row>
    <row r="1210" spans="1:4" x14ac:dyDescent="0.4">
      <c r="A1210" s="1027">
        <v>40078</v>
      </c>
      <c r="B1210" s="1028">
        <v>7.4099999999999999E-2</v>
      </c>
      <c r="C1210" s="1028">
        <v>4.8164999999999999E-2</v>
      </c>
      <c r="D1210" s="1028">
        <v>0.09</v>
      </c>
    </row>
    <row r="1211" spans="1:4" x14ac:dyDescent="0.4">
      <c r="A1211" s="1027">
        <v>40079</v>
      </c>
      <c r="B1211" s="1028">
        <v>7.375000000000001E-2</v>
      </c>
      <c r="C1211" s="1028">
        <v>4.7937500000000008E-2</v>
      </c>
      <c r="D1211" s="1028">
        <v>0.09</v>
      </c>
    </row>
    <row r="1212" spans="1:4" x14ac:dyDescent="0.4">
      <c r="A1212" s="1027">
        <v>40080</v>
      </c>
      <c r="B1212" s="1028">
        <v>7.3300000000000004E-2</v>
      </c>
      <c r="C1212" s="1028">
        <v>4.7645000000000007E-2</v>
      </c>
      <c r="D1212" s="1028">
        <v>0.09</v>
      </c>
    </row>
    <row r="1213" spans="1:4" x14ac:dyDescent="0.4">
      <c r="A1213" s="1027">
        <v>40081</v>
      </c>
      <c r="B1213" s="1028">
        <v>7.3050000000000004E-2</v>
      </c>
      <c r="C1213" s="1028">
        <v>4.7482500000000004E-2</v>
      </c>
      <c r="D1213" s="1028">
        <v>0.09</v>
      </c>
    </row>
    <row r="1214" spans="1:4" x14ac:dyDescent="0.4">
      <c r="A1214" s="1027">
        <v>40084</v>
      </c>
      <c r="B1214" s="1028">
        <v>7.1849999999999997E-2</v>
      </c>
      <c r="C1214" s="1028">
        <v>4.6702500000000001E-2</v>
      </c>
      <c r="D1214" s="1028">
        <v>0.09</v>
      </c>
    </row>
    <row r="1215" spans="1:4" x14ac:dyDescent="0.4">
      <c r="A1215" s="1027">
        <v>40085</v>
      </c>
      <c r="B1215" s="1028">
        <v>7.1650000000000005E-2</v>
      </c>
      <c r="C1215" s="1028">
        <v>4.6572500000000003E-2</v>
      </c>
      <c r="D1215" s="1028">
        <v>0.09</v>
      </c>
    </row>
    <row r="1216" spans="1:4" x14ac:dyDescent="0.4">
      <c r="A1216" s="1027">
        <v>40086</v>
      </c>
      <c r="B1216" s="1028">
        <v>7.1750000000000008E-2</v>
      </c>
      <c r="C1216" s="1028">
        <v>4.6637500000000005E-2</v>
      </c>
      <c r="D1216" s="1028">
        <v>0.09</v>
      </c>
    </row>
    <row r="1217" spans="1:4" x14ac:dyDescent="0.4">
      <c r="A1217" s="1027">
        <v>40087</v>
      </c>
      <c r="B1217" s="1028">
        <v>7.1300000000000002E-2</v>
      </c>
      <c r="C1217" s="1028">
        <v>4.6345000000000004E-2</v>
      </c>
      <c r="D1217" s="1028">
        <v>0.09</v>
      </c>
    </row>
    <row r="1218" spans="1:4" x14ac:dyDescent="0.4">
      <c r="A1218" s="1027">
        <v>40088</v>
      </c>
      <c r="B1218" s="1028">
        <v>7.0849999999999996E-2</v>
      </c>
      <c r="C1218" s="1028">
        <v>4.6052499999999996E-2</v>
      </c>
      <c r="D1218" s="1028">
        <v>0.09</v>
      </c>
    </row>
    <row r="1219" spans="1:4" x14ac:dyDescent="0.4">
      <c r="A1219" s="1027">
        <v>40091</v>
      </c>
      <c r="B1219" s="1028">
        <v>7.1050000000000002E-2</v>
      </c>
      <c r="C1219" s="1028">
        <v>4.6182500000000001E-2</v>
      </c>
      <c r="D1219" s="1028">
        <v>0.09</v>
      </c>
    </row>
    <row r="1220" spans="1:4" x14ac:dyDescent="0.4">
      <c r="A1220" s="1027">
        <v>40092</v>
      </c>
      <c r="B1220" s="1028">
        <v>7.1900000000000006E-2</v>
      </c>
      <c r="C1220" s="1028">
        <v>4.6735000000000006E-2</v>
      </c>
      <c r="D1220" s="1028">
        <v>0.09</v>
      </c>
    </row>
    <row r="1221" spans="1:4" x14ac:dyDescent="0.4">
      <c r="A1221" s="1027">
        <v>40093</v>
      </c>
      <c r="B1221" s="1028">
        <v>7.1550000000000002E-2</v>
      </c>
      <c r="C1221" s="1028">
        <v>4.65075E-2</v>
      </c>
      <c r="D1221" s="1028">
        <v>0.09</v>
      </c>
    </row>
    <row r="1222" spans="1:4" x14ac:dyDescent="0.4">
      <c r="A1222" s="1027">
        <v>40094</v>
      </c>
      <c r="B1222" s="1028">
        <v>7.1050000000000002E-2</v>
      </c>
      <c r="C1222" s="1028">
        <v>4.6182500000000001E-2</v>
      </c>
      <c r="D1222" s="1028">
        <v>0.09</v>
      </c>
    </row>
    <row r="1223" spans="1:4" x14ac:dyDescent="0.4">
      <c r="A1223" s="1027">
        <v>40095</v>
      </c>
      <c r="B1223" s="1028">
        <v>7.2950000000000001E-2</v>
      </c>
      <c r="C1223" s="1028">
        <v>4.7417500000000001E-2</v>
      </c>
      <c r="D1223" s="1028">
        <v>0.09</v>
      </c>
    </row>
    <row r="1224" spans="1:4" x14ac:dyDescent="0.4">
      <c r="A1224" s="1027">
        <v>40099</v>
      </c>
      <c r="B1224" s="1028">
        <v>7.2550000000000003E-2</v>
      </c>
      <c r="C1224" s="1028">
        <v>4.7157500000000005E-2</v>
      </c>
      <c r="D1224" s="1028">
        <v>0.09</v>
      </c>
    </row>
    <row r="1225" spans="1:4" x14ac:dyDescent="0.4">
      <c r="A1225" s="1027">
        <v>40100</v>
      </c>
      <c r="B1225" s="1028">
        <v>7.325000000000001E-2</v>
      </c>
      <c r="C1225" s="1028">
        <v>4.7612500000000009E-2</v>
      </c>
      <c r="D1225" s="1028">
        <v>0.09</v>
      </c>
    </row>
    <row r="1226" spans="1:4" x14ac:dyDescent="0.4">
      <c r="A1226" s="1027">
        <v>40101</v>
      </c>
      <c r="B1226" s="1028">
        <v>7.3900000000000007E-2</v>
      </c>
      <c r="C1226" s="1028">
        <v>4.8035000000000008E-2</v>
      </c>
      <c r="D1226" s="1028">
        <v>0.09</v>
      </c>
    </row>
    <row r="1227" spans="1:4" x14ac:dyDescent="0.4">
      <c r="A1227" s="1027">
        <v>40102</v>
      </c>
      <c r="B1227" s="1028">
        <v>7.400000000000001E-2</v>
      </c>
      <c r="C1227" s="1028">
        <v>4.8100000000000011E-2</v>
      </c>
      <c r="D1227" s="1028">
        <v>0.09</v>
      </c>
    </row>
    <row r="1228" spans="1:4" x14ac:dyDescent="0.4">
      <c r="A1228" s="1027">
        <v>40105</v>
      </c>
      <c r="B1228" s="1028">
        <v>7.3550000000000004E-2</v>
      </c>
      <c r="C1228" s="1028">
        <v>4.7807500000000003E-2</v>
      </c>
      <c r="D1228" s="1028">
        <v>0.09</v>
      </c>
    </row>
    <row r="1229" spans="1:4" x14ac:dyDescent="0.4">
      <c r="A1229" s="1027">
        <v>40106</v>
      </c>
      <c r="B1229" s="1028">
        <v>7.2849999999999998E-2</v>
      </c>
      <c r="C1229" s="1028">
        <v>4.7352499999999999E-2</v>
      </c>
      <c r="D1229" s="1028">
        <v>0.09</v>
      </c>
    </row>
    <row r="1230" spans="1:4" x14ac:dyDescent="0.4">
      <c r="A1230" s="1027">
        <v>40107</v>
      </c>
      <c r="B1230" s="1028">
        <v>7.3700000000000002E-2</v>
      </c>
      <c r="C1230" s="1028">
        <v>4.7905000000000003E-2</v>
      </c>
      <c r="D1230" s="1028">
        <v>0.09</v>
      </c>
    </row>
    <row r="1231" spans="1:4" x14ac:dyDescent="0.4">
      <c r="A1231" s="1027">
        <v>40108</v>
      </c>
      <c r="B1231" s="1028">
        <v>7.375000000000001E-2</v>
      </c>
      <c r="C1231" s="1028">
        <v>4.7937500000000008E-2</v>
      </c>
      <c r="D1231" s="1028">
        <v>0.09</v>
      </c>
    </row>
    <row r="1232" spans="1:4" x14ac:dyDescent="0.4">
      <c r="A1232" s="1027">
        <v>40109</v>
      </c>
      <c r="B1232" s="1028">
        <v>7.1650000000000005E-2</v>
      </c>
      <c r="C1232" s="1028">
        <v>4.6572500000000003E-2</v>
      </c>
      <c r="D1232" s="1028">
        <v>0.09</v>
      </c>
    </row>
    <row r="1233" spans="1:4" x14ac:dyDescent="0.4">
      <c r="A1233" s="1027">
        <v>40112</v>
      </c>
      <c r="B1233" s="1028">
        <v>7.2700000000000001E-2</v>
      </c>
      <c r="C1233" s="1028">
        <v>4.7255000000000005E-2</v>
      </c>
      <c r="D1233" s="1028">
        <v>0.09</v>
      </c>
    </row>
    <row r="1234" spans="1:4" x14ac:dyDescent="0.4">
      <c r="A1234" s="1027">
        <v>40113</v>
      </c>
      <c r="B1234" s="1028">
        <v>7.2400000000000006E-2</v>
      </c>
      <c r="C1234" s="1028">
        <v>4.7060000000000005E-2</v>
      </c>
      <c r="D1234" s="1028">
        <v>0.09</v>
      </c>
    </row>
    <row r="1235" spans="1:4" x14ac:dyDescent="0.4">
      <c r="A1235" s="1027">
        <v>40114</v>
      </c>
      <c r="B1235" s="1028">
        <v>7.1199999999999999E-2</v>
      </c>
      <c r="C1235" s="1028">
        <v>4.6280000000000002E-2</v>
      </c>
      <c r="D1235" s="1028">
        <v>0.09</v>
      </c>
    </row>
    <row r="1236" spans="1:4" x14ac:dyDescent="0.4">
      <c r="A1236" s="1027">
        <v>40115</v>
      </c>
      <c r="B1236" s="1028">
        <v>7.1849999999999997E-2</v>
      </c>
      <c r="C1236" s="1028">
        <v>4.6702500000000001E-2</v>
      </c>
      <c r="D1236" s="1028">
        <v>0.09</v>
      </c>
    </row>
    <row r="1237" spans="1:4" x14ac:dyDescent="0.4">
      <c r="A1237" s="1027">
        <v>40116</v>
      </c>
      <c r="B1237" s="1028">
        <v>7.1650000000000005E-2</v>
      </c>
      <c r="C1237" s="1028">
        <v>4.6572500000000003E-2</v>
      </c>
      <c r="D1237" s="1028">
        <v>0.09</v>
      </c>
    </row>
    <row r="1238" spans="1:4" x14ac:dyDescent="0.4">
      <c r="A1238" s="1027">
        <v>40119</v>
      </c>
      <c r="B1238" s="1028">
        <v>7.1250000000000008E-2</v>
      </c>
      <c r="C1238" s="1028">
        <v>4.6312500000000006E-2</v>
      </c>
      <c r="D1238" s="1028">
        <v>0.09</v>
      </c>
    </row>
    <row r="1239" spans="1:4" x14ac:dyDescent="0.4">
      <c r="A1239" s="1027">
        <v>40120</v>
      </c>
      <c r="B1239" s="1028">
        <v>7.1599999999999997E-2</v>
      </c>
      <c r="C1239" s="1028">
        <v>4.6539999999999998E-2</v>
      </c>
      <c r="D1239" s="1028">
        <v>0.09</v>
      </c>
    </row>
    <row r="1240" spans="1:4" x14ac:dyDescent="0.4">
      <c r="A1240" s="1027">
        <v>40121</v>
      </c>
      <c r="B1240" s="1028">
        <v>7.2249999999999995E-2</v>
      </c>
      <c r="C1240" s="1028">
        <v>4.6962499999999997E-2</v>
      </c>
      <c r="D1240" s="1028">
        <v>0.09</v>
      </c>
    </row>
    <row r="1241" spans="1:4" x14ac:dyDescent="0.4">
      <c r="A1241" s="1027">
        <v>40122</v>
      </c>
      <c r="B1241" s="1028">
        <v>7.2599999999999998E-2</v>
      </c>
      <c r="C1241" s="1028">
        <v>4.7190000000000003E-2</v>
      </c>
      <c r="D1241" s="1028">
        <v>0.09</v>
      </c>
    </row>
    <row r="1242" spans="1:4" x14ac:dyDescent="0.4">
      <c r="A1242" s="1027">
        <v>40123</v>
      </c>
      <c r="B1242" s="1028">
        <v>7.2450000000000001E-2</v>
      </c>
      <c r="C1242" s="1028">
        <v>4.7092500000000002E-2</v>
      </c>
      <c r="D1242" s="1028">
        <v>0.09</v>
      </c>
    </row>
    <row r="1243" spans="1:4" x14ac:dyDescent="0.4">
      <c r="A1243" s="1027">
        <v>40126</v>
      </c>
      <c r="B1243" s="1028">
        <v>7.1999999999999995E-2</v>
      </c>
      <c r="C1243" s="1028">
        <v>4.6800000000000001E-2</v>
      </c>
      <c r="D1243" s="1028">
        <v>0.09</v>
      </c>
    </row>
    <row r="1244" spans="1:4" x14ac:dyDescent="0.4">
      <c r="A1244" s="1027">
        <v>40127</v>
      </c>
      <c r="B1244" s="1028">
        <v>7.1599999999999997E-2</v>
      </c>
      <c r="C1244" s="1028">
        <v>4.6539999999999998E-2</v>
      </c>
      <c r="D1244" s="1028">
        <v>0.09</v>
      </c>
    </row>
    <row r="1245" spans="1:4" x14ac:dyDescent="0.4">
      <c r="A1245" s="1027">
        <v>40129</v>
      </c>
      <c r="B1245" s="1028">
        <v>7.1849999999999997E-2</v>
      </c>
      <c r="C1245" s="1028">
        <v>4.6702500000000001E-2</v>
      </c>
      <c r="D1245" s="1028">
        <v>0.09</v>
      </c>
    </row>
    <row r="1246" spans="1:4" x14ac:dyDescent="0.4">
      <c r="A1246" s="1027">
        <v>40130</v>
      </c>
      <c r="B1246" s="1028">
        <v>7.1599999999999997E-2</v>
      </c>
      <c r="C1246" s="1028">
        <v>4.6539999999999998E-2</v>
      </c>
      <c r="D1246" s="1028">
        <v>0.09</v>
      </c>
    </row>
    <row r="1247" spans="1:4" x14ac:dyDescent="0.4">
      <c r="A1247" s="1027">
        <v>40133</v>
      </c>
      <c r="B1247" s="1028">
        <v>7.0800000000000002E-2</v>
      </c>
      <c r="C1247" s="1028">
        <v>4.6020000000000005E-2</v>
      </c>
      <c r="D1247" s="1028">
        <v>0.09</v>
      </c>
    </row>
    <row r="1248" spans="1:4" x14ac:dyDescent="0.4">
      <c r="A1248" s="1027">
        <v>40134</v>
      </c>
      <c r="B1248" s="1028">
        <v>7.0400000000000004E-2</v>
      </c>
      <c r="C1248" s="1028">
        <v>4.5760000000000002E-2</v>
      </c>
      <c r="D1248" s="1028">
        <v>8.5000000000000006E-2</v>
      </c>
    </row>
    <row r="1249" spans="1:4" x14ac:dyDescent="0.4">
      <c r="A1249" s="1027">
        <v>40135</v>
      </c>
      <c r="B1249" s="1028">
        <v>7.0500000000000007E-2</v>
      </c>
      <c r="C1249" s="1028">
        <v>4.5825000000000005E-2</v>
      </c>
      <c r="D1249" s="1028">
        <v>8.5000000000000006E-2</v>
      </c>
    </row>
    <row r="1250" spans="1:4" x14ac:dyDescent="0.4">
      <c r="A1250" s="1027">
        <v>40136</v>
      </c>
      <c r="B1250" s="1028">
        <v>7.0300000000000001E-2</v>
      </c>
      <c r="C1250" s="1028">
        <v>4.5695E-2</v>
      </c>
      <c r="D1250" s="1028">
        <v>8.5000000000000006E-2</v>
      </c>
    </row>
    <row r="1251" spans="1:4" x14ac:dyDescent="0.4">
      <c r="A1251" s="1027">
        <v>40137</v>
      </c>
      <c r="B1251" s="1028">
        <v>7.0750000000000007E-2</v>
      </c>
      <c r="C1251" s="1028">
        <v>4.5987500000000008E-2</v>
      </c>
      <c r="D1251" s="1028">
        <v>8.5000000000000006E-2</v>
      </c>
    </row>
    <row r="1252" spans="1:4" x14ac:dyDescent="0.4">
      <c r="A1252" s="1027">
        <v>40140</v>
      </c>
      <c r="B1252" s="1028">
        <v>7.0900000000000005E-2</v>
      </c>
      <c r="C1252" s="1028">
        <v>4.6085000000000008E-2</v>
      </c>
      <c r="D1252" s="1028">
        <v>8.5000000000000006E-2</v>
      </c>
    </row>
    <row r="1253" spans="1:4" x14ac:dyDescent="0.4">
      <c r="A1253" s="1027">
        <v>40141</v>
      </c>
      <c r="B1253" s="1028">
        <v>7.0550000000000002E-2</v>
      </c>
      <c r="C1253" s="1028">
        <v>4.5857500000000002E-2</v>
      </c>
      <c r="D1253" s="1028">
        <v>8.5000000000000006E-2</v>
      </c>
    </row>
    <row r="1254" spans="1:4" x14ac:dyDescent="0.4">
      <c r="A1254" s="1027">
        <v>40142</v>
      </c>
      <c r="B1254" s="1028">
        <v>7.0300000000000001E-2</v>
      </c>
      <c r="C1254" s="1028">
        <v>4.5695E-2</v>
      </c>
      <c r="D1254" s="1028">
        <v>8.5000000000000006E-2</v>
      </c>
    </row>
    <row r="1255" spans="1:4" x14ac:dyDescent="0.4">
      <c r="A1255" s="1027">
        <v>40144</v>
      </c>
      <c r="B1255" s="1028">
        <v>6.9500000000000006E-2</v>
      </c>
      <c r="C1255" s="1028">
        <v>4.5175000000000007E-2</v>
      </c>
      <c r="D1255" s="1028">
        <v>8.5000000000000006E-2</v>
      </c>
    </row>
    <row r="1256" spans="1:4" x14ac:dyDescent="0.4">
      <c r="A1256" s="1027">
        <v>40147</v>
      </c>
      <c r="B1256" s="1028">
        <v>6.9349999999999995E-2</v>
      </c>
      <c r="C1256" s="1028">
        <v>4.50775E-2</v>
      </c>
      <c r="D1256" s="1028">
        <v>8.5000000000000006E-2</v>
      </c>
    </row>
    <row r="1257" spans="1:4" x14ac:dyDescent="0.4">
      <c r="A1257" s="1027">
        <v>40148</v>
      </c>
      <c r="B1257" s="1028">
        <v>6.9449999999999998E-2</v>
      </c>
      <c r="C1257" s="1028">
        <v>4.5142500000000002E-2</v>
      </c>
      <c r="D1257" s="1028">
        <v>8.5000000000000006E-2</v>
      </c>
    </row>
    <row r="1258" spans="1:4" x14ac:dyDescent="0.4">
      <c r="A1258" s="1027">
        <v>40149</v>
      </c>
      <c r="B1258" s="1028">
        <v>7.0150000000000004E-2</v>
      </c>
      <c r="C1258" s="1028">
        <v>4.5597500000000006E-2</v>
      </c>
      <c r="D1258" s="1028">
        <v>8.5000000000000006E-2</v>
      </c>
    </row>
    <row r="1259" spans="1:4" x14ac:dyDescent="0.4">
      <c r="A1259" s="1027">
        <v>40150</v>
      </c>
      <c r="B1259" s="1028">
        <v>7.0650000000000004E-2</v>
      </c>
      <c r="C1259" s="1028">
        <v>4.5922500000000005E-2</v>
      </c>
      <c r="D1259" s="1028">
        <v>8.5000000000000006E-2</v>
      </c>
    </row>
    <row r="1260" spans="1:4" x14ac:dyDescent="0.4">
      <c r="A1260" s="1027">
        <v>40151</v>
      </c>
      <c r="B1260" s="1028">
        <v>7.2050000000000003E-2</v>
      </c>
      <c r="C1260" s="1028">
        <v>4.6832500000000006E-2</v>
      </c>
      <c r="D1260" s="1028">
        <v>8.5000000000000006E-2</v>
      </c>
    </row>
    <row r="1261" spans="1:4" x14ac:dyDescent="0.4">
      <c r="A1261" s="1027">
        <v>40154</v>
      </c>
      <c r="B1261" s="1028">
        <v>7.1800000000000003E-2</v>
      </c>
      <c r="C1261" s="1028">
        <v>4.6670000000000003E-2</v>
      </c>
      <c r="D1261" s="1028">
        <v>8.5000000000000006E-2</v>
      </c>
    </row>
    <row r="1262" spans="1:4" x14ac:dyDescent="0.4">
      <c r="A1262" s="1027">
        <v>40155</v>
      </c>
      <c r="B1262" s="1028">
        <v>7.1099999999999997E-2</v>
      </c>
      <c r="C1262" s="1028">
        <v>4.6214999999999999E-2</v>
      </c>
      <c r="D1262" s="1028">
        <v>8.5000000000000006E-2</v>
      </c>
    </row>
    <row r="1263" spans="1:4" x14ac:dyDescent="0.4">
      <c r="A1263" s="1027">
        <v>40156</v>
      </c>
      <c r="B1263" s="1028">
        <v>7.1199999999999999E-2</v>
      </c>
      <c r="C1263" s="1028">
        <v>4.6280000000000002E-2</v>
      </c>
      <c r="D1263" s="1028">
        <v>8.5000000000000006E-2</v>
      </c>
    </row>
    <row r="1264" spans="1:4" x14ac:dyDescent="0.4">
      <c r="A1264" s="1027">
        <v>40157</v>
      </c>
      <c r="B1264" s="1028">
        <v>7.2099999999999997E-2</v>
      </c>
      <c r="C1264" s="1028">
        <v>4.6864999999999997E-2</v>
      </c>
      <c r="D1264" s="1028">
        <v>8.5000000000000006E-2</v>
      </c>
    </row>
    <row r="1265" spans="1:4" x14ac:dyDescent="0.4">
      <c r="A1265" s="1027">
        <v>40158</v>
      </c>
      <c r="B1265" s="1028">
        <v>7.2900000000000006E-2</v>
      </c>
      <c r="C1265" s="1028">
        <v>4.7385000000000004E-2</v>
      </c>
      <c r="D1265" s="1028">
        <v>8.5000000000000006E-2</v>
      </c>
    </row>
    <row r="1266" spans="1:4" x14ac:dyDescent="0.4">
      <c r="A1266" s="1027">
        <v>40161</v>
      </c>
      <c r="B1266" s="1028">
        <v>7.2450000000000001E-2</v>
      </c>
      <c r="C1266" s="1028">
        <v>4.7092500000000002E-2</v>
      </c>
      <c r="D1266" s="1028">
        <v>8.5000000000000006E-2</v>
      </c>
    </row>
    <row r="1267" spans="1:4" x14ac:dyDescent="0.4">
      <c r="A1267" s="1027">
        <v>40162</v>
      </c>
      <c r="B1267" s="1028">
        <v>7.3000000000000009E-2</v>
      </c>
      <c r="C1267" s="1028">
        <v>4.7450000000000006E-2</v>
      </c>
      <c r="D1267" s="1028">
        <v>8.5000000000000006E-2</v>
      </c>
    </row>
    <row r="1268" spans="1:4" x14ac:dyDescent="0.4">
      <c r="A1268" s="1027">
        <v>40163</v>
      </c>
      <c r="B1268" s="1028">
        <v>7.2800000000000004E-2</v>
      </c>
      <c r="C1268" s="1028">
        <v>4.7320000000000001E-2</v>
      </c>
      <c r="D1268" s="1028">
        <v>8.5000000000000006E-2</v>
      </c>
    </row>
    <row r="1269" spans="1:4" x14ac:dyDescent="0.4">
      <c r="A1269" s="1027">
        <v>40164</v>
      </c>
      <c r="B1269" s="1028">
        <v>7.2399999999999992E-2</v>
      </c>
      <c r="C1269" s="1028">
        <v>4.7059999999999998E-2</v>
      </c>
      <c r="D1269" s="1028">
        <v>8.5000000000000006E-2</v>
      </c>
    </row>
    <row r="1270" spans="1:4" x14ac:dyDescent="0.4">
      <c r="A1270" s="1027">
        <v>40165</v>
      </c>
      <c r="B1270" s="1028">
        <v>7.2000000000000008E-2</v>
      </c>
      <c r="C1270" s="1028">
        <v>4.6800000000000008E-2</v>
      </c>
      <c r="D1270" s="1028">
        <v>8.5000000000000006E-2</v>
      </c>
    </row>
    <row r="1271" spans="1:4" x14ac:dyDescent="0.4">
      <c r="A1271" s="1027">
        <v>40168</v>
      </c>
      <c r="B1271" s="1028">
        <v>7.3349999999999999E-2</v>
      </c>
      <c r="C1271" s="1028">
        <v>4.7677499999999998E-2</v>
      </c>
      <c r="D1271" s="1028">
        <v>8.5000000000000006E-2</v>
      </c>
    </row>
    <row r="1272" spans="1:4" x14ac:dyDescent="0.4">
      <c r="A1272" s="1027">
        <v>40169</v>
      </c>
      <c r="B1272" s="1028">
        <v>7.46E-2</v>
      </c>
      <c r="C1272" s="1028">
        <v>4.8489999999999998E-2</v>
      </c>
      <c r="D1272" s="1028">
        <v>8.5000000000000006E-2</v>
      </c>
    </row>
    <row r="1273" spans="1:4" x14ac:dyDescent="0.4">
      <c r="A1273" s="1027">
        <v>40170</v>
      </c>
      <c r="B1273" s="1028">
        <v>7.4099999999999999E-2</v>
      </c>
      <c r="C1273" s="1028">
        <v>4.8164999999999999E-2</v>
      </c>
      <c r="D1273" s="1028">
        <v>8.5000000000000006E-2</v>
      </c>
    </row>
    <row r="1274" spans="1:4" x14ac:dyDescent="0.4">
      <c r="A1274" s="1027">
        <v>40171</v>
      </c>
      <c r="B1274" s="1028">
        <v>7.4800000000000005E-2</v>
      </c>
      <c r="C1274" s="1028">
        <v>4.8620000000000003E-2</v>
      </c>
      <c r="D1274" s="1028">
        <v>8.5000000000000006E-2</v>
      </c>
    </row>
    <row r="1275" spans="1:4" x14ac:dyDescent="0.4">
      <c r="A1275" s="1027">
        <v>40175</v>
      </c>
      <c r="B1275" s="1028">
        <v>7.5250000000000011E-2</v>
      </c>
      <c r="C1275" s="1028">
        <v>4.8912500000000012E-2</v>
      </c>
      <c r="D1275" s="1028">
        <v>8.5000000000000006E-2</v>
      </c>
    </row>
    <row r="1276" spans="1:4" x14ac:dyDescent="0.4">
      <c r="A1276" s="1027">
        <v>40176</v>
      </c>
      <c r="B1276" s="1028">
        <v>7.5200000000000003E-2</v>
      </c>
      <c r="C1276" s="1028">
        <v>4.8880000000000007E-2</v>
      </c>
      <c r="D1276" s="1028">
        <v>8.5000000000000006E-2</v>
      </c>
    </row>
    <row r="1277" spans="1:4" x14ac:dyDescent="0.4">
      <c r="A1277" s="1027">
        <v>40177</v>
      </c>
      <c r="B1277" s="1028">
        <v>7.46E-2</v>
      </c>
      <c r="C1277" s="1028">
        <v>4.8489999999999998E-2</v>
      </c>
      <c r="D1277" s="1028">
        <v>8.5000000000000006E-2</v>
      </c>
    </row>
    <row r="1278" spans="1:4" x14ac:dyDescent="0.4">
      <c r="A1278" s="1027">
        <v>40178</v>
      </c>
      <c r="B1278" s="1028">
        <v>7.535E-2</v>
      </c>
      <c r="C1278" s="1028">
        <v>4.89775E-2</v>
      </c>
      <c r="D1278" s="1028">
        <v>8.5000000000000006E-2</v>
      </c>
    </row>
    <row r="1279" spans="1:4" x14ac:dyDescent="0.4">
      <c r="A1279" s="1027">
        <v>40182</v>
      </c>
      <c r="B1279" s="1028">
        <v>7.4700000000000003E-2</v>
      </c>
      <c r="C1279" s="1028">
        <v>4.8555000000000001E-2</v>
      </c>
      <c r="D1279" s="1028">
        <v>8.5000000000000006E-2</v>
      </c>
    </row>
    <row r="1280" spans="1:4" x14ac:dyDescent="0.4">
      <c r="A1280" s="1027">
        <v>40183</v>
      </c>
      <c r="B1280" s="1028">
        <v>7.4149999999999994E-2</v>
      </c>
      <c r="C1280" s="1028">
        <v>4.8197499999999997E-2</v>
      </c>
      <c r="D1280" s="1028">
        <v>8.5000000000000006E-2</v>
      </c>
    </row>
    <row r="1281" spans="1:4" x14ac:dyDescent="0.4">
      <c r="A1281" s="1027">
        <v>40184</v>
      </c>
      <c r="B1281" s="1028">
        <v>7.4700000000000003E-2</v>
      </c>
      <c r="C1281" s="1028">
        <v>4.8555000000000001E-2</v>
      </c>
      <c r="D1281" s="1028">
        <v>8.5000000000000006E-2</v>
      </c>
    </row>
    <row r="1282" spans="1:4" x14ac:dyDescent="0.4">
      <c r="A1282" s="1027">
        <v>40185</v>
      </c>
      <c r="B1282" s="1028">
        <v>7.4749999999999997E-2</v>
      </c>
      <c r="C1282" s="1028">
        <v>4.8587499999999999E-2</v>
      </c>
      <c r="D1282" s="1028">
        <v>8.5000000000000006E-2</v>
      </c>
    </row>
    <row r="1283" spans="1:4" x14ac:dyDescent="0.4">
      <c r="A1283" s="1027">
        <v>40186</v>
      </c>
      <c r="B1283" s="1028">
        <v>7.51E-2</v>
      </c>
      <c r="C1283" s="1028">
        <v>4.8815000000000004E-2</v>
      </c>
      <c r="D1283" s="1028">
        <v>8.5000000000000006E-2</v>
      </c>
    </row>
    <row r="1284" spans="1:4" x14ac:dyDescent="0.4">
      <c r="A1284" s="1027">
        <v>40189</v>
      </c>
      <c r="B1284" s="1028">
        <v>7.485E-2</v>
      </c>
      <c r="C1284" s="1028">
        <v>4.8652500000000001E-2</v>
      </c>
      <c r="D1284" s="1028">
        <v>8.5000000000000006E-2</v>
      </c>
    </row>
    <row r="1285" spans="1:4" x14ac:dyDescent="0.4">
      <c r="A1285" s="1027">
        <v>40190</v>
      </c>
      <c r="B1285" s="1028">
        <v>7.4149999999999994E-2</v>
      </c>
      <c r="C1285" s="1028">
        <v>4.8197499999999997E-2</v>
      </c>
      <c r="D1285" s="1028">
        <v>8.5000000000000006E-2</v>
      </c>
    </row>
    <row r="1286" spans="1:4" x14ac:dyDescent="0.4">
      <c r="A1286" s="1027">
        <v>40191</v>
      </c>
      <c r="B1286" s="1028">
        <v>7.4050000000000005E-2</v>
      </c>
      <c r="C1286" s="1028">
        <v>4.8132500000000002E-2</v>
      </c>
      <c r="D1286" s="1028">
        <v>8.5000000000000006E-2</v>
      </c>
    </row>
    <row r="1287" spans="1:4" x14ac:dyDescent="0.4">
      <c r="A1287" s="1027">
        <v>40192</v>
      </c>
      <c r="B1287" s="1028">
        <v>7.4399999999999994E-2</v>
      </c>
      <c r="C1287" s="1028">
        <v>4.836E-2</v>
      </c>
      <c r="D1287" s="1028">
        <v>8.5000000000000006E-2</v>
      </c>
    </row>
    <row r="1288" spans="1:4" x14ac:dyDescent="0.4">
      <c r="A1288" s="1027">
        <v>40193</v>
      </c>
      <c r="B1288" s="1028">
        <v>7.3499999999999996E-2</v>
      </c>
      <c r="C1288" s="1028">
        <v>4.7774999999999998E-2</v>
      </c>
      <c r="D1288" s="1028">
        <v>8.5000000000000006E-2</v>
      </c>
    </row>
    <row r="1289" spans="1:4" x14ac:dyDescent="0.4">
      <c r="A1289" s="1027">
        <v>40197</v>
      </c>
      <c r="B1289" s="1028">
        <v>7.4099999999999999E-2</v>
      </c>
      <c r="C1289" s="1028">
        <v>4.8164999999999999E-2</v>
      </c>
      <c r="D1289" s="1028">
        <v>8.5000000000000006E-2</v>
      </c>
    </row>
    <row r="1290" spans="1:4" x14ac:dyDescent="0.4">
      <c r="A1290" s="1027">
        <v>40198</v>
      </c>
      <c r="B1290" s="1028">
        <v>7.3399999999999993E-2</v>
      </c>
      <c r="C1290" s="1028">
        <v>4.7709999999999995E-2</v>
      </c>
      <c r="D1290" s="1028">
        <v>8.5000000000000006E-2</v>
      </c>
    </row>
    <row r="1291" spans="1:4" x14ac:dyDescent="0.4">
      <c r="A1291" s="1027">
        <v>40199</v>
      </c>
      <c r="B1291" s="1028">
        <v>7.325000000000001E-2</v>
      </c>
      <c r="C1291" s="1028">
        <v>4.7612500000000009E-2</v>
      </c>
      <c r="D1291" s="1028">
        <v>8.5000000000000006E-2</v>
      </c>
    </row>
    <row r="1292" spans="1:4" x14ac:dyDescent="0.4">
      <c r="A1292" s="1027">
        <v>40200</v>
      </c>
      <c r="B1292" s="1028">
        <v>7.3400000000000007E-2</v>
      </c>
      <c r="C1292" s="1028">
        <v>4.7710000000000009E-2</v>
      </c>
      <c r="D1292" s="1028">
        <v>8.5000000000000006E-2</v>
      </c>
    </row>
    <row r="1293" spans="1:4" x14ac:dyDescent="0.4">
      <c r="A1293" s="1027">
        <v>40203</v>
      </c>
      <c r="B1293" s="1028">
        <v>7.3349999999999999E-2</v>
      </c>
      <c r="C1293" s="1028">
        <v>4.7677499999999998E-2</v>
      </c>
      <c r="D1293" s="1028">
        <v>8.5000000000000006E-2</v>
      </c>
    </row>
    <row r="1294" spans="1:4" x14ac:dyDescent="0.4">
      <c r="A1294" s="1027">
        <v>40204</v>
      </c>
      <c r="B1294" s="1028">
        <v>7.325000000000001E-2</v>
      </c>
      <c r="C1294" s="1028">
        <v>4.7612500000000009E-2</v>
      </c>
      <c r="D1294" s="1028">
        <v>8.5000000000000006E-2</v>
      </c>
    </row>
    <row r="1295" spans="1:4" x14ac:dyDescent="0.4">
      <c r="A1295" s="1027">
        <v>40205</v>
      </c>
      <c r="B1295" s="1028">
        <v>7.3200000000000001E-2</v>
      </c>
      <c r="C1295" s="1028">
        <v>4.7580000000000004E-2</v>
      </c>
      <c r="D1295" s="1028">
        <v>8.5000000000000006E-2</v>
      </c>
    </row>
    <row r="1296" spans="1:4" x14ac:dyDescent="0.4">
      <c r="A1296" s="1027">
        <v>40206</v>
      </c>
      <c r="B1296" s="1028">
        <v>7.1249999999999994E-2</v>
      </c>
      <c r="C1296" s="1028">
        <v>4.63125E-2</v>
      </c>
      <c r="D1296" s="1028">
        <v>8.5000000000000006E-2</v>
      </c>
    </row>
    <row r="1297" spans="1:4" x14ac:dyDescent="0.4">
      <c r="A1297" s="1027">
        <v>40207</v>
      </c>
      <c r="B1297" s="1028">
        <v>7.1050000000000002E-2</v>
      </c>
      <c r="C1297" s="1028">
        <v>4.6182500000000001E-2</v>
      </c>
      <c r="D1297" s="1028">
        <v>8.5000000000000006E-2</v>
      </c>
    </row>
    <row r="1298" spans="1:4" x14ac:dyDescent="0.4">
      <c r="A1298" s="1027">
        <v>40210</v>
      </c>
      <c r="B1298" s="1028">
        <v>7.1199999999999999E-2</v>
      </c>
      <c r="C1298" s="1028">
        <v>4.6280000000000002E-2</v>
      </c>
      <c r="D1298" s="1028">
        <v>8.5000000000000006E-2</v>
      </c>
    </row>
    <row r="1299" spans="1:4" x14ac:dyDescent="0.4">
      <c r="A1299" s="1027">
        <v>40211</v>
      </c>
      <c r="B1299" s="1028">
        <v>7.1249999999999994E-2</v>
      </c>
      <c r="C1299" s="1028">
        <v>4.63125E-2</v>
      </c>
      <c r="D1299" s="1028">
        <v>8.5000000000000006E-2</v>
      </c>
    </row>
    <row r="1300" spans="1:4" x14ac:dyDescent="0.4">
      <c r="A1300" s="1027">
        <v>40212</v>
      </c>
      <c r="B1300" s="1028">
        <v>7.145E-2</v>
      </c>
      <c r="C1300" s="1028">
        <v>4.6442500000000005E-2</v>
      </c>
      <c r="D1300" s="1028">
        <v>8.5000000000000006E-2</v>
      </c>
    </row>
    <row r="1301" spans="1:4" x14ac:dyDescent="0.4">
      <c r="A1301" s="1027">
        <v>40213</v>
      </c>
      <c r="B1301" s="1028">
        <v>7.0949999999999999E-2</v>
      </c>
      <c r="C1301" s="1028">
        <v>4.6117499999999999E-2</v>
      </c>
      <c r="D1301" s="1028">
        <v>8.5000000000000006E-2</v>
      </c>
    </row>
    <row r="1302" spans="1:4" x14ac:dyDescent="0.4">
      <c r="A1302" s="1027">
        <v>40214</v>
      </c>
      <c r="B1302" s="1028">
        <v>7.0500000000000007E-2</v>
      </c>
      <c r="C1302" s="1028">
        <v>4.5825000000000005E-2</v>
      </c>
      <c r="D1302" s="1028">
        <v>8.5000000000000006E-2</v>
      </c>
    </row>
    <row r="1303" spans="1:4" x14ac:dyDescent="0.4">
      <c r="A1303" s="1027">
        <v>40217</v>
      </c>
      <c r="B1303" s="1028">
        <v>7.0349999999999996E-2</v>
      </c>
      <c r="C1303" s="1028">
        <v>4.5727499999999997E-2</v>
      </c>
      <c r="D1303" s="1028">
        <v>8.5000000000000006E-2</v>
      </c>
    </row>
    <row r="1304" spans="1:4" x14ac:dyDescent="0.4">
      <c r="A1304" s="1027">
        <v>40218</v>
      </c>
      <c r="B1304" s="1028">
        <v>7.0199999999999999E-2</v>
      </c>
      <c r="C1304" s="1028">
        <v>4.5630000000000004E-2</v>
      </c>
      <c r="D1304" s="1028">
        <v>8.5000000000000006E-2</v>
      </c>
    </row>
    <row r="1305" spans="1:4" x14ac:dyDescent="0.4">
      <c r="A1305" s="1027">
        <v>40219</v>
      </c>
      <c r="B1305" s="1028">
        <v>7.0800000000000002E-2</v>
      </c>
      <c r="C1305" s="1028">
        <v>4.6020000000000005E-2</v>
      </c>
      <c r="D1305" s="1028">
        <v>8.5000000000000006E-2</v>
      </c>
    </row>
    <row r="1306" spans="1:4" x14ac:dyDescent="0.4">
      <c r="A1306" s="1027">
        <v>40220</v>
      </c>
      <c r="B1306" s="1028">
        <v>7.1800000000000003E-2</v>
      </c>
      <c r="C1306" s="1028">
        <v>4.6670000000000003E-2</v>
      </c>
      <c r="D1306" s="1028">
        <v>8.5000000000000006E-2</v>
      </c>
    </row>
    <row r="1307" spans="1:4" x14ac:dyDescent="0.4">
      <c r="A1307" s="1027">
        <v>40221</v>
      </c>
      <c r="B1307" s="1028">
        <v>7.145E-2</v>
      </c>
      <c r="C1307" s="1028">
        <v>4.6442500000000005E-2</v>
      </c>
      <c r="D1307" s="1028">
        <v>8.5000000000000006E-2</v>
      </c>
    </row>
    <row r="1308" spans="1:4" x14ac:dyDescent="0.4">
      <c r="A1308" s="1027">
        <v>40225</v>
      </c>
      <c r="B1308" s="1028">
        <v>7.17E-2</v>
      </c>
      <c r="C1308" s="1028">
        <v>4.6605000000000001E-2</v>
      </c>
      <c r="D1308" s="1028">
        <v>8.5000000000000006E-2</v>
      </c>
    </row>
    <row r="1309" spans="1:4" x14ac:dyDescent="0.4">
      <c r="A1309" s="1027">
        <v>40226</v>
      </c>
      <c r="B1309" s="1028">
        <v>7.17E-2</v>
      </c>
      <c r="C1309" s="1028">
        <v>4.6605000000000001E-2</v>
      </c>
      <c r="D1309" s="1028">
        <v>8.5000000000000006E-2</v>
      </c>
    </row>
    <row r="1310" spans="1:4" x14ac:dyDescent="0.4">
      <c r="A1310" s="1027">
        <v>40227</v>
      </c>
      <c r="B1310" s="1028">
        <v>7.22E-2</v>
      </c>
      <c r="C1310" s="1028">
        <v>4.6929999999999999E-2</v>
      </c>
      <c r="D1310" s="1028">
        <v>8.5000000000000006E-2</v>
      </c>
    </row>
    <row r="1311" spans="1:4" x14ac:dyDescent="0.4">
      <c r="A1311" s="1027">
        <v>40228</v>
      </c>
      <c r="B1311" s="1028">
        <v>7.2550000000000003E-2</v>
      </c>
      <c r="C1311" s="1028">
        <v>4.7157500000000005E-2</v>
      </c>
      <c r="D1311" s="1028">
        <v>8.5000000000000006E-2</v>
      </c>
    </row>
    <row r="1312" spans="1:4" x14ac:dyDescent="0.4">
      <c r="A1312" s="1027">
        <v>40231</v>
      </c>
      <c r="B1312" s="1028">
        <v>7.2300000000000003E-2</v>
      </c>
      <c r="C1312" s="1028">
        <v>4.6995000000000002E-2</v>
      </c>
      <c r="D1312" s="1028">
        <v>8.5000000000000006E-2</v>
      </c>
    </row>
    <row r="1313" spans="1:4" x14ac:dyDescent="0.4">
      <c r="A1313" s="1027">
        <v>40232</v>
      </c>
      <c r="B1313" s="1028">
        <v>7.1849999999999997E-2</v>
      </c>
      <c r="C1313" s="1028">
        <v>4.6702500000000001E-2</v>
      </c>
      <c r="D1313" s="1028">
        <v>8.5000000000000006E-2</v>
      </c>
    </row>
    <row r="1314" spans="1:4" x14ac:dyDescent="0.4">
      <c r="A1314" s="1027">
        <v>40233</v>
      </c>
      <c r="B1314" s="1028">
        <v>7.1250000000000008E-2</v>
      </c>
      <c r="C1314" s="1028">
        <v>4.6312500000000006E-2</v>
      </c>
      <c r="D1314" s="1028">
        <v>8.5000000000000006E-2</v>
      </c>
    </row>
    <row r="1315" spans="1:4" x14ac:dyDescent="0.4">
      <c r="A1315" s="1027">
        <v>40234</v>
      </c>
      <c r="B1315" s="1028">
        <v>7.0849999999999996E-2</v>
      </c>
      <c r="C1315" s="1028">
        <v>4.6052499999999996E-2</v>
      </c>
      <c r="D1315" s="1028">
        <v>8.5000000000000006E-2</v>
      </c>
    </row>
    <row r="1316" spans="1:4" x14ac:dyDescent="0.4">
      <c r="A1316" s="1027">
        <v>40235</v>
      </c>
      <c r="B1316" s="1028">
        <v>7.0550000000000002E-2</v>
      </c>
      <c r="C1316" s="1028">
        <v>4.5857500000000002E-2</v>
      </c>
      <c r="D1316" s="1028">
        <v>8.5000000000000006E-2</v>
      </c>
    </row>
    <row r="1317" spans="1:4" x14ac:dyDescent="0.4">
      <c r="A1317" s="1027">
        <v>40238</v>
      </c>
      <c r="B1317" s="1028">
        <v>7.0699999999999999E-2</v>
      </c>
      <c r="C1317" s="1028">
        <v>4.5955000000000003E-2</v>
      </c>
      <c r="D1317" s="1028">
        <v>8.5000000000000006E-2</v>
      </c>
    </row>
    <row r="1318" spans="1:4" x14ac:dyDescent="0.4">
      <c r="A1318" s="1027">
        <v>40239</v>
      </c>
      <c r="B1318" s="1028">
        <v>7.0800000000000002E-2</v>
      </c>
      <c r="C1318" s="1028">
        <v>4.6020000000000005E-2</v>
      </c>
      <c r="D1318" s="1028">
        <v>8.5000000000000006E-2</v>
      </c>
    </row>
    <row r="1319" spans="1:4" x14ac:dyDescent="0.4">
      <c r="A1319" s="1027">
        <v>40240</v>
      </c>
      <c r="B1319" s="1028">
        <v>7.0650000000000004E-2</v>
      </c>
      <c r="C1319" s="1028">
        <v>4.5922500000000005E-2</v>
      </c>
      <c r="D1319" s="1028">
        <v>8.5000000000000006E-2</v>
      </c>
    </row>
    <row r="1320" spans="1:4" x14ac:dyDescent="0.4">
      <c r="A1320" s="1027">
        <v>40241</v>
      </c>
      <c r="B1320" s="1028">
        <v>7.0250000000000007E-2</v>
      </c>
      <c r="C1320" s="1028">
        <v>4.5662500000000009E-2</v>
      </c>
      <c r="D1320" s="1028">
        <v>8.5000000000000006E-2</v>
      </c>
    </row>
    <row r="1321" spans="1:4" x14ac:dyDescent="0.4">
      <c r="A1321" s="1027">
        <v>40242</v>
      </c>
      <c r="B1321" s="1028">
        <v>7.1150000000000005E-2</v>
      </c>
      <c r="C1321" s="1028">
        <v>4.6247500000000004E-2</v>
      </c>
      <c r="D1321" s="1028">
        <v>8.5000000000000006E-2</v>
      </c>
    </row>
    <row r="1322" spans="1:4" x14ac:dyDescent="0.4">
      <c r="A1322" s="1027">
        <v>40245</v>
      </c>
      <c r="B1322" s="1028">
        <v>7.145E-2</v>
      </c>
      <c r="C1322" s="1028">
        <v>4.6442500000000005E-2</v>
      </c>
      <c r="D1322" s="1028">
        <v>8.5000000000000006E-2</v>
      </c>
    </row>
    <row r="1323" spans="1:4" x14ac:dyDescent="0.4">
      <c r="A1323" s="1027">
        <v>40246</v>
      </c>
      <c r="B1323" s="1028">
        <v>7.1300000000000002E-2</v>
      </c>
      <c r="C1323" s="1028">
        <v>4.6345000000000004E-2</v>
      </c>
      <c r="D1323" s="1028">
        <v>8.5000000000000006E-2</v>
      </c>
    </row>
    <row r="1324" spans="1:4" x14ac:dyDescent="0.4">
      <c r="A1324" s="1027">
        <v>40247</v>
      </c>
      <c r="B1324" s="1028">
        <v>7.1499999999999994E-2</v>
      </c>
      <c r="C1324" s="1028">
        <v>4.6474999999999995E-2</v>
      </c>
      <c r="D1324" s="1028">
        <v>8.5000000000000006E-2</v>
      </c>
    </row>
    <row r="1325" spans="1:4" x14ac:dyDescent="0.4">
      <c r="A1325" s="1027">
        <v>40248</v>
      </c>
      <c r="B1325" s="1028">
        <v>7.1599999999999997E-2</v>
      </c>
      <c r="C1325" s="1028">
        <v>4.6539999999999998E-2</v>
      </c>
      <c r="D1325" s="1028">
        <v>8.5000000000000006E-2</v>
      </c>
    </row>
    <row r="1326" spans="1:4" x14ac:dyDescent="0.4">
      <c r="A1326" s="1027">
        <v>40249</v>
      </c>
      <c r="B1326" s="1028">
        <v>7.1249999999999994E-2</v>
      </c>
      <c r="C1326" s="1028">
        <v>4.63125E-2</v>
      </c>
      <c r="D1326" s="1028">
        <v>8.5000000000000006E-2</v>
      </c>
    </row>
    <row r="1327" spans="1:4" x14ac:dyDescent="0.4">
      <c r="A1327" s="1027">
        <v>40252</v>
      </c>
      <c r="B1327" s="1028">
        <v>7.1399999999999991E-2</v>
      </c>
      <c r="C1327" s="1028">
        <v>4.6409999999999993E-2</v>
      </c>
      <c r="D1327" s="1028">
        <v>8.5000000000000006E-2</v>
      </c>
    </row>
    <row r="1328" spans="1:4" x14ac:dyDescent="0.4">
      <c r="A1328" s="1027">
        <v>40253</v>
      </c>
      <c r="B1328" s="1028">
        <v>7.1050000000000002E-2</v>
      </c>
      <c r="C1328" s="1028">
        <v>4.6182500000000001E-2</v>
      </c>
      <c r="D1328" s="1028">
        <v>8.5000000000000006E-2</v>
      </c>
    </row>
    <row r="1329" spans="1:4" x14ac:dyDescent="0.4">
      <c r="A1329" s="1027">
        <v>40254</v>
      </c>
      <c r="B1329" s="1028">
        <v>7.0550000000000002E-2</v>
      </c>
      <c r="C1329" s="1028">
        <v>4.5857500000000002E-2</v>
      </c>
      <c r="D1329" s="1028">
        <v>8.5000000000000006E-2</v>
      </c>
    </row>
    <row r="1330" spans="1:4" x14ac:dyDescent="0.4">
      <c r="A1330" s="1027">
        <v>40255</v>
      </c>
      <c r="B1330" s="1028">
        <v>7.0599999999999996E-2</v>
      </c>
      <c r="C1330" s="1028">
        <v>4.589E-2</v>
      </c>
      <c r="D1330" s="1028">
        <v>8.5000000000000006E-2</v>
      </c>
    </row>
    <row r="1331" spans="1:4" x14ac:dyDescent="0.4">
      <c r="A1331" s="1027">
        <v>40256</v>
      </c>
      <c r="B1331" s="1028">
        <v>7.0800000000000002E-2</v>
      </c>
      <c r="C1331" s="1028">
        <v>4.6020000000000005E-2</v>
      </c>
      <c r="D1331" s="1028">
        <v>8.5000000000000006E-2</v>
      </c>
    </row>
    <row r="1332" spans="1:4" x14ac:dyDescent="0.4">
      <c r="A1332" s="1027">
        <v>40259</v>
      </c>
      <c r="B1332" s="1028">
        <v>7.0750000000000007E-2</v>
      </c>
      <c r="C1332" s="1028">
        <v>4.5987500000000008E-2</v>
      </c>
      <c r="D1332" s="1028">
        <v>8.5000000000000006E-2</v>
      </c>
    </row>
    <row r="1333" spans="1:4" x14ac:dyDescent="0.4">
      <c r="A1333" s="1027">
        <v>40260</v>
      </c>
      <c r="B1333" s="1028">
        <v>7.0349999999999996E-2</v>
      </c>
      <c r="C1333" s="1028">
        <v>4.5727499999999997E-2</v>
      </c>
      <c r="D1333" s="1028">
        <v>8.5000000000000006E-2</v>
      </c>
    </row>
    <row r="1334" spans="1:4" x14ac:dyDescent="0.4">
      <c r="A1334" s="1027">
        <v>40261</v>
      </c>
      <c r="B1334" s="1028">
        <v>7.0750000000000007E-2</v>
      </c>
      <c r="C1334" s="1028">
        <v>4.5987500000000008E-2</v>
      </c>
      <c r="D1334" s="1028">
        <v>8.5000000000000006E-2</v>
      </c>
    </row>
    <row r="1335" spans="1:4" x14ac:dyDescent="0.4">
      <c r="A1335" s="1027">
        <v>40262</v>
      </c>
      <c r="B1335" s="1028">
        <v>7.1300000000000002E-2</v>
      </c>
      <c r="C1335" s="1028">
        <v>4.6345000000000004E-2</v>
      </c>
      <c r="D1335" s="1028">
        <v>8.5000000000000006E-2</v>
      </c>
    </row>
    <row r="1336" spans="1:4" x14ac:dyDescent="0.4">
      <c r="A1336" s="1027">
        <v>40263</v>
      </c>
      <c r="B1336" s="1028">
        <v>7.145E-2</v>
      </c>
      <c r="C1336" s="1028">
        <v>4.6442500000000005E-2</v>
      </c>
      <c r="D1336" s="1028">
        <v>8.5000000000000006E-2</v>
      </c>
    </row>
    <row r="1337" spans="1:4" x14ac:dyDescent="0.4">
      <c r="A1337" s="1027">
        <v>40266</v>
      </c>
      <c r="B1337" s="1028">
        <v>7.1899999999999992E-2</v>
      </c>
      <c r="C1337" s="1028">
        <v>4.6734999999999999E-2</v>
      </c>
      <c r="D1337" s="1028">
        <v>8.5000000000000006E-2</v>
      </c>
    </row>
    <row r="1338" spans="1:4" x14ac:dyDescent="0.4">
      <c r="A1338" s="1027">
        <v>40267</v>
      </c>
      <c r="B1338" s="1028">
        <v>7.2050000000000003E-2</v>
      </c>
      <c r="C1338" s="1028">
        <v>4.6832500000000006E-2</v>
      </c>
      <c r="D1338" s="1028">
        <v>8.5000000000000006E-2</v>
      </c>
    </row>
    <row r="1339" spans="1:4" x14ac:dyDescent="0.4">
      <c r="A1339" s="1027">
        <v>40268</v>
      </c>
      <c r="B1339" s="1028">
        <v>6.9849999999999995E-2</v>
      </c>
      <c r="C1339" s="1028">
        <v>4.5402499999999998E-2</v>
      </c>
      <c r="D1339" s="1028">
        <v>8.5000000000000006E-2</v>
      </c>
    </row>
    <row r="1340" spans="1:4" x14ac:dyDescent="0.4">
      <c r="A1340" s="1027">
        <v>40269</v>
      </c>
      <c r="B1340" s="1028">
        <v>7.0349999999999996E-2</v>
      </c>
      <c r="C1340" s="1028">
        <v>4.5727499999999997E-2</v>
      </c>
      <c r="D1340" s="1028">
        <v>8.5000000000000006E-2</v>
      </c>
    </row>
    <row r="1341" spans="1:4" x14ac:dyDescent="0.4">
      <c r="A1341" s="1027">
        <v>40270</v>
      </c>
      <c r="B1341" s="1028">
        <v>7.0949999999999999E-2</v>
      </c>
      <c r="C1341" s="1028">
        <v>4.6117499999999999E-2</v>
      </c>
      <c r="D1341" s="1028">
        <v>8.5000000000000006E-2</v>
      </c>
    </row>
    <row r="1342" spans="1:4" x14ac:dyDescent="0.4">
      <c r="A1342" s="1027">
        <v>40273</v>
      </c>
      <c r="B1342" s="1028">
        <v>7.1300000000000002E-2</v>
      </c>
      <c r="C1342" s="1028">
        <v>4.6345000000000004E-2</v>
      </c>
      <c r="D1342" s="1028">
        <v>8.5000000000000006E-2</v>
      </c>
    </row>
    <row r="1343" spans="1:4" x14ac:dyDescent="0.4">
      <c r="A1343" s="1027">
        <v>40274</v>
      </c>
      <c r="B1343" s="1028">
        <v>7.1099999999999997E-2</v>
      </c>
      <c r="C1343" s="1028">
        <v>4.6214999999999999E-2</v>
      </c>
      <c r="D1343" s="1028">
        <v>8.5000000000000006E-2</v>
      </c>
    </row>
    <row r="1344" spans="1:4" x14ac:dyDescent="0.4">
      <c r="A1344" s="1027">
        <v>40275</v>
      </c>
      <c r="B1344" s="1028">
        <v>7.0800000000000002E-2</v>
      </c>
      <c r="C1344" s="1028">
        <v>4.6020000000000005E-2</v>
      </c>
      <c r="D1344" s="1028">
        <v>8.5000000000000006E-2</v>
      </c>
    </row>
    <row r="1345" spans="1:4" x14ac:dyDescent="0.4">
      <c r="A1345" s="1027">
        <v>40276</v>
      </c>
      <c r="B1345" s="1028">
        <v>6.964999999999999E-2</v>
      </c>
      <c r="C1345" s="1028">
        <v>4.5272499999999993E-2</v>
      </c>
      <c r="D1345" s="1028">
        <v>8.5000000000000006E-2</v>
      </c>
    </row>
    <row r="1346" spans="1:4" x14ac:dyDescent="0.4">
      <c r="A1346" s="1027">
        <v>40277</v>
      </c>
      <c r="B1346" s="1028">
        <v>7.039999999999999E-2</v>
      </c>
      <c r="C1346" s="1028">
        <v>4.5759999999999995E-2</v>
      </c>
      <c r="D1346" s="1028">
        <v>8.5000000000000006E-2</v>
      </c>
    </row>
    <row r="1347" spans="1:4" x14ac:dyDescent="0.4">
      <c r="A1347" s="1027">
        <v>40280</v>
      </c>
      <c r="B1347" s="1028">
        <v>6.964999999999999E-2</v>
      </c>
      <c r="C1347" s="1028">
        <v>4.5272499999999993E-2</v>
      </c>
      <c r="D1347" s="1028">
        <v>8.5000000000000006E-2</v>
      </c>
    </row>
    <row r="1348" spans="1:4" x14ac:dyDescent="0.4">
      <c r="A1348" s="1027">
        <v>40281</v>
      </c>
      <c r="B1348" s="1028">
        <v>6.93E-2</v>
      </c>
      <c r="C1348" s="1028">
        <v>4.5045000000000002E-2</v>
      </c>
      <c r="D1348" s="1028">
        <v>8.5000000000000006E-2</v>
      </c>
    </row>
    <row r="1349" spans="1:4" x14ac:dyDescent="0.4">
      <c r="A1349" s="1027">
        <v>40282</v>
      </c>
      <c r="B1349" s="1028">
        <v>6.9349999999999995E-2</v>
      </c>
      <c r="C1349" s="1028">
        <v>4.50775E-2</v>
      </c>
      <c r="D1349" s="1028">
        <v>8.5000000000000006E-2</v>
      </c>
    </row>
    <row r="1350" spans="1:4" x14ac:dyDescent="0.4">
      <c r="A1350" s="1027">
        <v>40283</v>
      </c>
      <c r="B1350" s="1028">
        <v>6.964999999999999E-2</v>
      </c>
      <c r="C1350" s="1028">
        <v>4.5272499999999993E-2</v>
      </c>
      <c r="D1350" s="1028">
        <v>8.5000000000000006E-2</v>
      </c>
    </row>
    <row r="1351" spans="1:4" x14ac:dyDescent="0.4">
      <c r="A1351" s="1027">
        <v>40284</v>
      </c>
      <c r="B1351" s="1028">
        <v>6.93E-2</v>
      </c>
      <c r="C1351" s="1028">
        <v>4.5045000000000002E-2</v>
      </c>
      <c r="D1351" s="1028">
        <v>8.5000000000000006E-2</v>
      </c>
    </row>
    <row r="1352" spans="1:4" x14ac:dyDescent="0.4">
      <c r="A1352" s="1027">
        <v>40287</v>
      </c>
      <c r="B1352" s="1028">
        <v>6.9149999999999989E-2</v>
      </c>
      <c r="C1352" s="1028">
        <v>4.4947499999999994E-2</v>
      </c>
      <c r="D1352" s="1028">
        <v>8.5000000000000006E-2</v>
      </c>
    </row>
    <row r="1353" spans="1:4" x14ac:dyDescent="0.4">
      <c r="A1353" s="1027">
        <v>40288</v>
      </c>
      <c r="B1353" s="1028">
        <v>6.9499999999999992E-2</v>
      </c>
      <c r="C1353" s="1028">
        <v>4.5175E-2</v>
      </c>
      <c r="D1353" s="1028">
        <v>8.5000000000000006E-2</v>
      </c>
    </row>
    <row r="1354" spans="1:4" x14ac:dyDescent="0.4">
      <c r="A1354" s="1027">
        <v>40289</v>
      </c>
      <c r="B1354" s="1028">
        <v>6.8849999999999995E-2</v>
      </c>
      <c r="C1354" s="1028">
        <v>4.4752500000000001E-2</v>
      </c>
      <c r="D1354" s="1028">
        <v>8.5000000000000006E-2</v>
      </c>
    </row>
    <row r="1355" spans="1:4" x14ac:dyDescent="0.4">
      <c r="A1355" s="1027">
        <v>40290</v>
      </c>
      <c r="B1355" s="1028">
        <v>6.8699999999999997E-2</v>
      </c>
      <c r="C1355" s="1028">
        <v>4.4655E-2</v>
      </c>
      <c r="D1355" s="1028">
        <v>8.5000000000000006E-2</v>
      </c>
    </row>
    <row r="1356" spans="1:4" x14ac:dyDescent="0.4">
      <c r="A1356" s="1027">
        <v>40291</v>
      </c>
      <c r="B1356" s="1028">
        <v>6.9500000000000006E-2</v>
      </c>
      <c r="C1356" s="1028">
        <v>4.5175000000000007E-2</v>
      </c>
      <c r="D1356" s="1028">
        <v>8.5000000000000006E-2</v>
      </c>
    </row>
    <row r="1357" spans="1:4" x14ac:dyDescent="0.4">
      <c r="A1357" s="1027">
        <v>40294</v>
      </c>
      <c r="B1357" s="1028">
        <v>6.93E-2</v>
      </c>
      <c r="C1357" s="1028">
        <v>4.5045000000000002E-2</v>
      </c>
      <c r="D1357" s="1028">
        <v>8.5000000000000006E-2</v>
      </c>
    </row>
    <row r="1358" spans="1:4" x14ac:dyDescent="0.4">
      <c r="A1358" s="1027">
        <v>40295</v>
      </c>
      <c r="B1358" s="1028">
        <v>6.8949999999999997E-2</v>
      </c>
      <c r="C1358" s="1028">
        <v>4.4817500000000003E-2</v>
      </c>
      <c r="D1358" s="1028">
        <v>8.5000000000000006E-2</v>
      </c>
    </row>
    <row r="1359" spans="1:4" x14ac:dyDescent="0.4">
      <c r="A1359" s="1027">
        <v>40296</v>
      </c>
      <c r="B1359" s="1028">
        <v>6.88E-2</v>
      </c>
      <c r="C1359" s="1028">
        <v>4.4720000000000003E-2</v>
      </c>
      <c r="D1359" s="1028">
        <v>8.5000000000000006E-2</v>
      </c>
    </row>
    <row r="1360" spans="1:4" x14ac:dyDescent="0.4">
      <c r="A1360" s="1027">
        <v>40297</v>
      </c>
      <c r="B1360" s="1028">
        <v>6.8649999999999989E-2</v>
      </c>
      <c r="C1360" s="1028">
        <v>4.4622499999999996E-2</v>
      </c>
      <c r="D1360" s="1028">
        <v>8.5000000000000006E-2</v>
      </c>
    </row>
    <row r="1361" spans="1:4" x14ac:dyDescent="0.4">
      <c r="A1361" s="1027">
        <v>40298</v>
      </c>
      <c r="B1361" s="1028">
        <v>6.8000000000000005E-2</v>
      </c>
      <c r="C1361" s="1028">
        <v>4.4200000000000003E-2</v>
      </c>
      <c r="D1361" s="1028">
        <v>8.5000000000000006E-2</v>
      </c>
    </row>
    <row r="1362" spans="1:4" x14ac:dyDescent="0.4">
      <c r="A1362" s="1027">
        <v>40301</v>
      </c>
      <c r="B1362" s="1028">
        <v>6.8150000000000002E-2</v>
      </c>
      <c r="C1362" s="1028">
        <v>4.4297500000000004E-2</v>
      </c>
      <c r="D1362" s="1028">
        <v>8.5000000000000006E-2</v>
      </c>
    </row>
    <row r="1363" spans="1:4" x14ac:dyDescent="0.4">
      <c r="A1363" s="1027">
        <v>40302</v>
      </c>
      <c r="B1363" s="1028">
        <v>6.7349999999999993E-2</v>
      </c>
      <c r="C1363" s="1028">
        <v>4.3777499999999997E-2</v>
      </c>
      <c r="D1363" s="1028">
        <v>8.5000000000000006E-2</v>
      </c>
    </row>
    <row r="1364" spans="1:4" x14ac:dyDescent="0.4">
      <c r="A1364" s="1027">
        <v>40303</v>
      </c>
      <c r="B1364" s="1028">
        <v>6.6799999999999998E-2</v>
      </c>
      <c r="C1364" s="1028">
        <v>4.342E-2</v>
      </c>
      <c r="D1364" s="1028">
        <v>8.5000000000000006E-2</v>
      </c>
    </row>
    <row r="1365" spans="1:4" x14ac:dyDescent="0.4">
      <c r="A1365" s="1027">
        <v>40304</v>
      </c>
      <c r="B1365" s="1028">
        <v>6.6500000000000004E-2</v>
      </c>
      <c r="C1365" s="1028">
        <v>4.3225000000000006E-2</v>
      </c>
      <c r="D1365" s="1028">
        <v>8.5000000000000006E-2</v>
      </c>
    </row>
    <row r="1366" spans="1:4" x14ac:dyDescent="0.4">
      <c r="A1366" s="1027">
        <v>40305</v>
      </c>
      <c r="B1366" s="1028">
        <v>6.4949999999999994E-2</v>
      </c>
      <c r="C1366" s="1028">
        <v>4.2217499999999998E-2</v>
      </c>
      <c r="D1366" s="1028">
        <v>8.5000000000000006E-2</v>
      </c>
    </row>
    <row r="1367" spans="1:4" x14ac:dyDescent="0.4">
      <c r="A1367" s="1027">
        <v>40308</v>
      </c>
      <c r="B1367" s="1028">
        <v>6.7099999999999993E-2</v>
      </c>
      <c r="C1367" s="1028">
        <v>4.3614999999999994E-2</v>
      </c>
      <c r="D1367" s="1028">
        <v>8.5000000000000006E-2</v>
      </c>
    </row>
    <row r="1368" spans="1:4" x14ac:dyDescent="0.4">
      <c r="A1368" s="1027">
        <v>40309</v>
      </c>
      <c r="B1368" s="1028">
        <v>6.7299999999999999E-2</v>
      </c>
      <c r="C1368" s="1028">
        <v>4.3744999999999999E-2</v>
      </c>
      <c r="D1368" s="1028">
        <v>8.5000000000000006E-2</v>
      </c>
    </row>
    <row r="1369" spans="1:4" x14ac:dyDescent="0.4">
      <c r="A1369" s="1027">
        <v>40310</v>
      </c>
      <c r="B1369" s="1028">
        <v>6.7349999999999993E-2</v>
      </c>
      <c r="C1369" s="1028">
        <v>4.3777499999999997E-2</v>
      </c>
      <c r="D1369" s="1028">
        <v>8.5000000000000006E-2</v>
      </c>
    </row>
    <row r="1370" spans="1:4" x14ac:dyDescent="0.4">
      <c r="A1370" s="1027">
        <v>40311</v>
      </c>
      <c r="B1370" s="1028">
        <v>6.7299999999999999E-2</v>
      </c>
      <c r="C1370" s="1028">
        <v>4.3744999999999999E-2</v>
      </c>
      <c r="D1370" s="1028">
        <v>8.5000000000000006E-2</v>
      </c>
    </row>
    <row r="1371" spans="1:4" x14ac:dyDescent="0.4">
      <c r="A1371" s="1027">
        <v>40312</v>
      </c>
      <c r="B1371" s="1028">
        <v>6.6250000000000003E-2</v>
      </c>
      <c r="C1371" s="1028">
        <v>4.3062500000000004E-2</v>
      </c>
      <c r="D1371" s="1028">
        <v>8.5000000000000006E-2</v>
      </c>
    </row>
    <row r="1372" spans="1:4" x14ac:dyDescent="0.4">
      <c r="A1372" s="1027">
        <v>40315</v>
      </c>
      <c r="B1372" s="1028">
        <v>6.6000000000000003E-2</v>
      </c>
      <c r="C1372" s="1028">
        <v>4.2900000000000001E-2</v>
      </c>
      <c r="D1372" s="1028">
        <v>8.5000000000000006E-2</v>
      </c>
    </row>
    <row r="1373" spans="1:4" x14ac:dyDescent="0.4">
      <c r="A1373" s="1027">
        <v>40316</v>
      </c>
      <c r="B1373" s="1028">
        <v>6.6049999999999998E-2</v>
      </c>
      <c r="C1373" s="1028">
        <v>4.2932499999999998E-2</v>
      </c>
      <c r="D1373" s="1028">
        <v>8.5000000000000006E-2</v>
      </c>
    </row>
    <row r="1374" spans="1:4" x14ac:dyDescent="0.4">
      <c r="A1374" s="1027">
        <v>40317</v>
      </c>
      <c r="B1374" s="1028">
        <v>6.54E-2</v>
      </c>
      <c r="C1374" s="1028">
        <v>4.2509999999999999E-2</v>
      </c>
      <c r="D1374" s="1028">
        <v>8.5000000000000006E-2</v>
      </c>
    </row>
    <row r="1375" spans="1:4" x14ac:dyDescent="0.4">
      <c r="A1375" s="1027">
        <v>40318</v>
      </c>
      <c r="B1375" s="1028">
        <v>6.4149999999999999E-2</v>
      </c>
      <c r="C1375" s="1028">
        <v>4.1697499999999998E-2</v>
      </c>
      <c r="D1375" s="1028">
        <v>8.5000000000000006E-2</v>
      </c>
    </row>
    <row r="1376" spans="1:4" x14ac:dyDescent="0.4">
      <c r="A1376" s="1027">
        <v>40319</v>
      </c>
      <c r="B1376" s="1028">
        <v>6.2950000000000006E-2</v>
      </c>
      <c r="C1376" s="1028">
        <v>4.0917500000000002E-2</v>
      </c>
      <c r="D1376" s="1028">
        <v>8.5000000000000006E-2</v>
      </c>
    </row>
    <row r="1377" spans="1:4" x14ac:dyDescent="0.4">
      <c r="A1377" s="1027">
        <v>40322</v>
      </c>
      <c r="B1377" s="1028">
        <v>6.3699999999999993E-2</v>
      </c>
      <c r="C1377" s="1028">
        <v>4.1404999999999997E-2</v>
      </c>
      <c r="D1377" s="1028">
        <v>8.5000000000000006E-2</v>
      </c>
    </row>
    <row r="1378" spans="1:4" x14ac:dyDescent="0.4">
      <c r="A1378" s="1027">
        <v>40323</v>
      </c>
      <c r="B1378" s="1028">
        <v>6.334999999999999E-2</v>
      </c>
      <c r="C1378" s="1028">
        <v>4.1177499999999992E-2</v>
      </c>
      <c r="D1378" s="1028">
        <v>8.5000000000000006E-2</v>
      </c>
    </row>
    <row r="1379" spans="1:4" x14ac:dyDescent="0.4">
      <c r="A1379" s="1027">
        <v>40324</v>
      </c>
      <c r="B1379" s="1028">
        <v>6.4349999999999991E-2</v>
      </c>
      <c r="C1379" s="1028">
        <v>4.1827499999999997E-2</v>
      </c>
      <c r="D1379" s="1028">
        <v>8.5000000000000006E-2</v>
      </c>
    </row>
    <row r="1380" spans="1:4" x14ac:dyDescent="0.4">
      <c r="A1380" s="1027">
        <v>40325</v>
      </c>
      <c r="B1380" s="1028">
        <v>6.565E-2</v>
      </c>
      <c r="C1380" s="1028">
        <v>4.2672500000000002E-2</v>
      </c>
      <c r="D1380" s="1028">
        <v>8.2500000000000004E-2</v>
      </c>
    </row>
    <row r="1381" spans="1:4" x14ac:dyDescent="0.4">
      <c r="A1381" s="1027">
        <v>40326</v>
      </c>
      <c r="B1381" s="1028">
        <v>6.5250000000000002E-2</v>
      </c>
      <c r="C1381" s="1028">
        <v>4.2412500000000006E-2</v>
      </c>
      <c r="D1381" s="1028">
        <v>8.2500000000000004E-2</v>
      </c>
    </row>
    <row r="1382" spans="1:4" x14ac:dyDescent="0.4">
      <c r="A1382" s="1027">
        <v>40330</v>
      </c>
      <c r="B1382" s="1028">
        <v>6.4949999999999994E-2</v>
      </c>
      <c r="C1382" s="1028">
        <v>4.2217499999999998E-2</v>
      </c>
      <c r="D1382" s="1028">
        <v>8.2500000000000004E-2</v>
      </c>
    </row>
    <row r="1383" spans="1:4" x14ac:dyDescent="0.4">
      <c r="A1383" s="1027">
        <v>40331</v>
      </c>
      <c r="B1383" s="1028">
        <v>6.5049999999999997E-2</v>
      </c>
      <c r="C1383" s="1028">
        <v>4.2282500000000001E-2</v>
      </c>
      <c r="D1383" s="1028">
        <v>8.2500000000000004E-2</v>
      </c>
    </row>
    <row r="1384" spans="1:4" x14ac:dyDescent="0.4">
      <c r="A1384" s="1027">
        <v>40332</v>
      </c>
      <c r="B1384" s="1028">
        <v>6.6000000000000003E-2</v>
      </c>
      <c r="C1384" s="1028">
        <v>4.2900000000000001E-2</v>
      </c>
      <c r="D1384" s="1028">
        <v>8.2500000000000004E-2</v>
      </c>
    </row>
    <row r="1385" spans="1:4" x14ac:dyDescent="0.4">
      <c r="A1385" s="1027">
        <v>40333</v>
      </c>
      <c r="B1385" s="1028">
        <v>6.4799999999999996E-2</v>
      </c>
      <c r="C1385" s="1028">
        <v>4.2119999999999998E-2</v>
      </c>
      <c r="D1385" s="1028">
        <v>8.2500000000000004E-2</v>
      </c>
    </row>
    <row r="1386" spans="1:4" x14ac:dyDescent="0.4">
      <c r="A1386" s="1027">
        <v>40336</v>
      </c>
      <c r="B1386" s="1028">
        <v>6.4250000000000002E-2</v>
      </c>
      <c r="C1386" s="1028">
        <v>4.1762500000000001E-2</v>
      </c>
      <c r="D1386" s="1028">
        <v>8.2500000000000004E-2</v>
      </c>
    </row>
    <row r="1387" spans="1:4" x14ac:dyDescent="0.4">
      <c r="A1387" s="1027">
        <v>40337</v>
      </c>
      <c r="B1387" s="1028">
        <v>6.409999999999999E-2</v>
      </c>
      <c r="C1387" s="1028">
        <v>4.1664999999999994E-2</v>
      </c>
      <c r="D1387" s="1028">
        <v>8.2500000000000004E-2</v>
      </c>
    </row>
    <row r="1388" spans="1:4" x14ac:dyDescent="0.4">
      <c r="A1388" s="1027">
        <v>40338</v>
      </c>
      <c r="B1388" s="1028">
        <v>6.4500000000000002E-2</v>
      </c>
      <c r="C1388" s="1028">
        <v>4.1925000000000004E-2</v>
      </c>
      <c r="D1388" s="1028">
        <v>8.2500000000000004E-2</v>
      </c>
    </row>
    <row r="1389" spans="1:4" x14ac:dyDescent="0.4">
      <c r="A1389" s="1027">
        <v>40339</v>
      </c>
      <c r="B1389" s="1028">
        <v>6.4699999999999994E-2</v>
      </c>
      <c r="C1389" s="1028">
        <v>4.2054999999999995E-2</v>
      </c>
      <c r="D1389" s="1028">
        <v>8.2500000000000004E-2</v>
      </c>
    </row>
    <row r="1390" spans="1:4" x14ac:dyDescent="0.4">
      <c r="A1390" s="1027">
        <v>40340</v>
      </c>
      <c r="B1390" s="1028">
        <v>6.4799999999999996E-2</v>
      </c>
      <c r="C1390" s="1028">
        <v>4.2119999999999998E-2</v>
      </c>
      <c r="D1390" s="1028">
        <v>8.2500000000000004E-2</v>
      </c>
    </row>
    <row r="1391" spans="1:4" x14ac:dyDescent="0.4">
      <c r="A1391" s="1027">
        <v>40343</v>
      </c>
      <c r="B1391" s="1028">
        <v>6.5299999999999997E-2</v>
      </c>
      <c r="C1391" s="1028">
        <v>4.2444999999999997E-2</v>
      </c>
      <c r="D1391" s="1028">
        <v>8.2500000000000004E-2</v>
      </c>
    </row>
    <row r="1392" spans="1:4" x14ac:dyDescent="0.4">
      <c r="A1392" s="1027">
        <v>40344</v>
      </c>
      <c r="B1392" s="1028">
        <v>6.4799999999999996E-2</v>
      </c>
      <c r="C1392" s="1028">
        <v>4.2119999999999998E-2</v>
      </c>
      <c r="D1392" s="1028">
        <v>8.2500000000000004E-2</v>
      </c>
    </row>
    <row r="1393" spans="1:4" x14ac:dyDescent="0.4">
      <c r="A1393" s="1027">
        <v>40345</v>
      </c>
      <c r="B1393" s="1028">
        <v>6.4799999999999996E-2</v>
      </c>
      <c r="C1393" s="1028">
        <v>4.2119999999999998E-2</v>
      </c>
      <c r="D1393" s="1028">
        <v>8.2500000000000004E-2</v>
      </c>
    </row>
    <row r="1394" spans="1:4" x14ac:dyDescent="0.4">
      <c r="A1394" s="1027">
        <v>40346</v>
      </c>
      <c r="B1394" s="1028">
        <v>6.3949999999999993E-2</v>
      </c>
      <c r="C1394" s="1028">
        <v>4.15675E-2</v>
      </c>
      <c r="D1394" s="1028">
        <v>8.2500000000000004E-2</v>
      </c>
    </row>
    <row r="1395" spans="1:4" x14ac:dyDescent="0.4">
      <c r="A1395" s="1027">
        <v>40347</v>
      </c>
      <c r="B1395" s="1028">
        <v>6.4199999999999993E-2</v>
      </c>
      <c r="C1395" s="1028">
        <v>4.1729999999999996E-2</v>
      </c>
      <c r="D1395" s="1028">
        <v>8.2500000000000004E-2</v>
      </c>
    </row>
    <row r="1396" spans="1:4" x14ac:dyDescent="0.4">
      <c r="A1396" s="1027">
        <v>40350</v>
      </c>
      <c r="B1396" s="1028">
        <v>6.4349999999999991E-2</v>
      </c>
      <c r="C1396" s="1028">
        <v>4.1827499999999997E-2</v>
      </c>
      <c r="D1396" s="1028">
        <v>8.2500000000000004E-2</v>
      </c>
    </row>
    <row r="1397" spans="1:4" x14ac:dyDescent="0.4">
      <c r="A1397" s="1027">
        <v>40351</v>
      </c>
      <c r="B1397" s="1028">
        <v>6.3799999999999996E-2</v>
      </c>
      <c r="C1397" s="1028">
        <v>4.147E-2</v>
      </c>
      <c r="D1397" s="1028">
        <v>8.2500000000000004E-2</v>
      </c>
    </row>
    <row r="1398" spans="1:4" x14ac:dyDescent="0.4">
      <c r="A1398" s="1027">
        <v>40352</v>
      </c>
      <c r="B1398" s="1028">
        <v>6.3149999999999998E-2</v>
      </c>
      <c r="C1398" s="1028">
        <v>4.1047500000000001E-2</v>
      </c>
      <c r="D1398" s="1028">
        <v>8.2500000000000004E-2</v>
      </c>
    </row>
    <row r="1399" spans="1:4" x14ac:dyDescent="0.4">
      <c r="A1399" s="1027">
        <v>40353</v>
      </c>
      <c r="B1399" s="1028">
        <v>6.3099999999999989E-2</v>
      </c>
      <c r="C1399" s="1028">
        <v>4.1014999999999996E-2</v>
      </c>
      <c r="D1399" s="1028">
        <v>8.2500000000000004E-2</v>
      </c>
    </row>
    <row r="1400" spans="1:4" x14ac:dyDescent="0.4">
      <c r="A1400" s="1027">
        <v>40354</v>
      </c>
      <c r="B1400" s="1028">
        <v>6.3149999999999998E-2</v>
      </c>
      <c r="C1400" s="1028">
        <v>4.1047500000000001E-2</v>
      </c>
      <c r="D1400" s="1028">
        <v>8.2500000000000004E-2</v>
      </c>
    </row>
    <row r="1401" spans="1:4" x14ac:dyDescent="0.4">
      <c r="A1401" s="1027">
        <v>40357</v>
      </c>
      <c r="B1401" s="1028">
        <v>6.2949999999999992E-2</v>
      </c>
      <c r="C1401" s="1028">
        <v>4.0917499999999996E-2</v>
      </c>
      <c r="D1401" s="1028">
        <v>8.2500000000000004E-2</v>
      </c>
    </row>
    <row r="1402" spans="1:4" x14ac:dyDescent="0.4">
      <c r="A1402" s="1027">
        <v>40358</v>
      </c>
      <c r="B1402" s="1028">
        <v>6.2099999999999995E-2</v>
      </c>
      <c r="C1402" s="1028">
        <v>4.0364999999999998E-2</v>
      </c>
      <c r="D1402" s="1028">
        <v>8.2500000000000004E-2</v>
      </c>
    </row>
    <row r="1403" spans="1:4" x14ac:dyDescent="0.4">
      <c r="A1403" s="1027">
        <v>40359</v>
      </c>
      <c r="B1403" s="1028">
        <v>6.1699999999999998E-2</v>
      </c>
      <c r="C1403" s="1028">
        <v>4.0105000000000002E-2</v>
      </c>
      <c r="D1403" s="1028">
        <v>8.2500000000000004E-2</v>
      </c>
    </row>
    <row r="1404" spans="1:4" x14ac:dyDescent="0.4">
      <c r="A1404" s="1027">
        <v>40360</v>
      </c>
      <c r="B1404" s="1028">
        <v>6.1099999999999995E-2</v>
      </c>
      <c r="C1404" s="1028">
        <v>3.9715E-2</v>
      </c>
      <c r="D1404" s="1028">
        <v>8.2500000000000004E-2</v>
      </c>
    </row>
    <row r="1405" spans="1:4" x14ac:dyDescent="0.4">
      <c r="A1405" s="1027">
        <v>40361</v>
      </c>
      <c r="B1405" s="1028">
        <v>6.1899999999999997E-2</v>
      </c>
      <c r="C1405" s="1028">
        <v>4.0235E-2</v>
      </c>
      <c r="D1405" s="1028">
        <v>8.2500000000000004E-2</v>
      </c>
    </row>
    <row r="1406" spans="1:4" x14ac:dyDescent="0.4">
      <c r="A1406" s="1027">
        <v>40365</v>
      </c>
      <c r="B1406" s="1028">
        <v>6.1849999999999995E-2</v>
      </c>
      <c r="C1406" s="1028">
        <v>4.0202499999999995E-2</v>
      </c>
      <c r="D1406" s="1028">
        <v>8.2500000000000004E-2</v>
      </c>
    </row>
    <row r="1407" spans="1:4" x14ac:dyDescent="0.4">
      <c r="A1407" s="1027">
        <v>40366</v>
      </c>
      <c r="B1407" s="1028">
        <v>6.1749999999999999E-2</v>
      </c>
      <c r="C1407" s="1028">
        <v>4.01375E-2</v>
      </c>
      <c r="D1407" s="1028">
        <v>8.2500000000000004E-2</v>
      </c>
    </row>
    <row r="1408" spans="1:4" x14ac:dyDescent="0.4">
      <c r="A1408" s="1027">
        <v>40367</v>
      </c>
      <c r="B1408" s="1028">
        <v>6.2399999999999997E-2</v>
      </c>
      <c r="C1408" s="1028">
        <v>4.0559999999999999E-2</v>
      </c>
      <c r="D1408" s="1028">
        <v>8.2500000000000004E-2</v>
      </c>
    </row>
    <row r="1409" spans="1:4" x14ac:dyDescent="0.4">
      <c r="A1409" s="1027">
        <v>40368</v>
      </c>
      <c r="B1409" s="1028">
        <v>6.2649999999999997E-2</v>
      </c>
      <c r="C1409" s="1028">
        <v>4.0722500000000002E-2</v>
      </c>
      <c r="D1409" s="1028">
        <v>8.2500000000000004E-2</v>
      </c>
    </row>
    <row r="1410" spans="1:4" x14ac:dyDescent="0.4">
      <c r="A1410" s="1027">
        <v>40371</v>
      </c>
      <c r="B1410" s="1028">
        <v>6.2549999999999994E-2</v>
      </c>
      <c r="C1410" s="1028">
        <v>4.0657499999999999E-2</v>
      </c>
      <c r="D1410" s="1028">
        <v>8.2500000000000004E-2</v>
      </c>
    </row>
    <row r="1411" spans="1:4" x14ac:dyDescent="0.4">
      <c r="A1411" s="1027">
        <v>40372</v>
      </c>
      <c r="B1411" s="1028">
        <v>6.2899999999999998E-2</v>
      </c>
      <c r="C1411" s="1028">
        <v>4.0884999999999998E-2</v>
      </c>
      <c r="D1411" s="1028">
        <v>8.2500000000000004E-2</v>
      </c>
    </row>
    <row r="1412" spans="1:4" x14ac:dyDescent="0.4">
      <c r="A1412" s="1027">
        <v>40373</v>
      </c>
      <c r="B1412" s="1028">
        <v>6.2949999999999992E-2</v>
      </c>
      <c r="C1412" s="1028">
        <v>4.0917499999999996E-2</v>
      </c>
      <c r="D1412" s="1028">
        <v>8.2500000000000004E-2</v>
      </c>
    </row>
    <row r="1413" spans="1:4" x14ac:dyDescent="0.4">
      <c r="A1413" s="1027">
        <v>40374</v>
      </c>
      <c r="B1413" s="1028">
        <v>6.1799999999999994E-2</v>
      </c>
      <c r="C1413" s="1028">
        <v>4.0169999999999997E-2</v>
      </c>
      <c r="D1413" s="1028">
        <v>8.2500000000000004E-2</v>
      </c>
    </row>
    <row r="1414" spans="1:4" x14ac:dyDescent="0.4">
      <c r="A1414" s="1027">
        <v>40375</v>
      </c>
      <c r="B1414" s="1028">
        <v>6.1199999999999997E-2</v>
      </c>
      <c r="C1414" s="1028">
        <v>3.9780000000000003E-2</v>
      </c>
      <c r="D1414" s="1028">
        <v>8.2500000000000004E-2</v>
      </c>
    </row>
    <row r="1415" spans="1:4" x14ac:dyDescent="0.4">
      <c r="A1415" s="1027">
        <v>40378</v>
      </c>
      <c r="B1415" s="1028">
        <v>6.1350000000000002E-2</v>
      </c>
      <c r="C1415" s="1028">
        <v>3.9877500000000003E-2</v>
      </c>
      <c r="D1415" s="1028">
        <v>8.2500000000000004E-2</v>
      </c>
    </row>
    <row r="1416" spans="1:4" x14ac:dyDescent="0.4">
      <c r="A1416" s="1027">
        <v>40379</v>
      </c>
      <c r="B1416" s="1028">
        <v>6.13E-2</v>
      </c>
      <c r="C1416" s="1028">
        <v>3.9844999999999998E-2</v>
      </c>
      <c r="D1416" s="1028">
        <v>8.2500000000000004E-2</v>
      </c>
    </row>
    <row r="1417" spans="1:4" x14ac:dyDescent="0.4">
      <c r="A1417" s="1027">
        <v>40380</v>
      </c>
      <c r="B1417" s="1028">
        <v>6.13E-2</v>
      </c>
      <c r="C1417" s="1028">
        <v>3.9844999999999998E-2</v>
      </c>
      <c r="D1417" s="1028">
        <v>8.2500000000000004E-2</v>
      </c>
    </row>
    <row r="1418" spans="1:4" x14ac:dyDescent="0.4">
      <c r="A1418" s="1027">
        <v>40381</v>
      </c>
      <c r="B1418" s="1028">
        <v>6.105E-2</v>
      </c>
      <c r="C1418" s="1028">
        <v>3.9682500000000002E-2</v>
      </c>
      <c r="D1418" s="1028">
        <v>8.2500000000000004E-2</v>
      </c>
    </row>
    <row r="1419" spans="1:4" x14ac:dyDescent="0.4">
      <c r="A1419" s="1027">
        <v>40382</v>
      </c>
      <c r="B1419" s="1028">
        <v>6.1449999999999998E-2</v>
      </c>
      <c r="C1419" s="1028">
        <v>3.9942499999999999E-2</v>
      </c>
      <c r="D1419" s="1028">
        <v>8.2500000000000004E-2</v>
      </c>
    </row>
    <row r="1420" spans="1:4" x14ac:dyDescent="0.4">
      <c r="A1420" s="1027">
        <v>40385</v>
      </c>
      <c r="B1420" s="1028">
        <v>6.225E-2</v>
      </c>
      <c r="C1420" s="1028">
        <v>4.0462499999999998E-2</v>
      </c>
      <c r="D1420" s="1028">
        <v>8.2500000000000004E-2</v>
      </c>
    </row>
    <row r="1421" spans="1:4" x14ac:dyDescent="0.4">
      <c r="A1421" s="1027">
        <v>40386</v>
      </c>
      <c r="B1421" s="1028">
        <v>6.2149999999999997E-2</v>
      </c>
      <c r="C1421" s="1028">
        <v>4.0397499999999996E-2</v>
      </c>
      <c r="D1421" s="1028">
        <v>8.2500000000000004E-2</v>
      </c>
    </row>
    <row r="1422" spans="1:4" x14ac:dyDescent="0.4">
      <c r="A1422" s="1027">
        <v>40387</v>
      </c>
      <c r="B1422" s="1028">
        <v>6.2099999999999995E-2</v>
      </c>
      <c r="C1422" s="1028">
        <v>4.0364999999999998E-2</v>
      </c>
      <c r="D1422" s="1028">
        <v>8.2500000000000004E-2</v>
      </c>
    </row>
    <row r="1423" spans="1:4" x14ac:dyDescent="0.4">
      <c r="A1423" s="1027">
        <v>40388</v>
      </c>
      <c r="B1423" s="1028">
        <v>6.1749999999999999E-2</v>
      </c>
      <c r="C1423" s="1028">
        <v>4.01375E-2</v>
      </c>
      <c r="D1423" s="1028">
        <v>0.08</v>
      </c>
    </row>
    <row r="1424" spans="1:4" x14ac:dyDescent="0.4">
      <c r="A1424" s="1027">
        <v>40389</v>
      </c>
      <c r="B1424" s="1028">
        <v>6.13E-2</v>
      </c>
      <c r="C1424" s="1028">
        <v>3.9844999999999998E-2</v>
      </c>
      <c r="D1424" s="1028">
        <v>0.08</v>
      </c>
    </row>
    <row r="1425" spans="1:4" x14ac:dyDescent="0.4">
      <c r="A1425" s="1027">
        <v>40392</v>
      </c>
      <c r="B1425" s="1028">
        <v>6.1149999999999996E-2</v>
      </c>
      <c r="C1425" s="1028">
        <v>3.9747499999999998E-2</v>
      </c>
      <c r="D1425" s="1028">
        <v>0.08</v>
      </c>
    </row>
    <row r="1426" spans="1:4" x14ac:dyDescent="0.4">
      <c r="A1426" s="1027">
        <v>40393</v>
      </c>
      <c r="B1426" s="1028">
        <v>6.1049999999999993E-2</v>
      </c>
      <c r="C1426" s="1028">
        <v>3.9682499999999996E-2</v>
      </c>
      <c r="D1426" s="1028">
        <v>0.08</v>
      </c>
    </row>
    <row r="1427" spans="1:4" x14ac:dyDescent="0.4">
      <c r="A1427" s="1027">
        <v>40394</v>
      </c>
      <c r="B1427" s="1028">
        <v>6.1499999999999999E-2</v>
      </c>
      <c r="C1427" s="1028">
        <v>3.9975000000000004E-2</v>
      </c>
      <c r="D1427" s="1028">
        <v>0.08</v>
      </c>
    </row>
    <row r="1428" spans="1:4" x14ac:dyDescent="0.4">
      <c r="A1428" s="1027">
        <v>40395</v>
      </c>
      <c r="B1428" s="1028">
        <v>6.1199999999999997E-2</v>
      </c>
      <c r="C1428" s="1028">
        <v>3.9780000000000003E-2</v>
      </c>
      <c r="D1428" s="1028">
        <v>0.08</v>
      </c>
    </row>
    <row r="1429" spans="1:4" x14ac:dyDescent="0.4">
      <c r="A1429" s="1027">
        <v>40396</v>
      </c>
      <c r="B1429" s="1028">
        <v>6.08E-2</v>
      </c>
      <c r="C1429" s="1028">
        <v>3.952E-2</v>
      </c>
      <c r="D1429" s="1028">
        <v>0.08</v>
      </c>
    </row>
    <row r="1430" spans="1:4" x14ac:dyDescent="0.4">
      <c r="A1430" s="1027">
        <v>40399</v>
      </c>
      <c r="B1430" s="1028">
        <v>6.0650000000000003E-2</v>
      </c>
      <c r="C1430" s="1028">
        <v>3.9422500000000006E-2</v>
      </c>
      <c r="D1430" s="1028">
        <v>0.08</v>
      </c>
    </row>
    <row r="1431" spans="1:4" x14ac:dyDescent="0.4">
      <c r="A1431" s="1027">
        <v>40400</v>
      </c>
      <c r="B1431" s="1028">
        <v>6.0449999999999997E-2</v>
      </c>
      <c r="C1431" s="1028">
        <v>3.9292500000000001E-2</v>
      </c>
      <c r="D1431" s="1028">
        <v>0.08</v>
      </c>
    </row>
    <row r="1432" spans="1:4" x14ac:dyDescent="0.4">
      <c r="A1432" s="1027">
        <v>40401</v>
      </c>
      <c r="B1432" s="1028">
        <v>5.9499999999999997E-2</v>
      </c>
      <c r="C1432" s="1028">
        <v>3.8675000000000001E-2</v>
      </c>
      <c r="D1432" s="1028">
        <v>0.08</v>
      </c>
    </row>
    <row r="1433" spans="1:4" x14ac:dyDescent="0.4">
      <c r="A1433" s="1027">
        <v>40402</v>
      </c>
      <c r="B1433" s="1028">
        <v>5.935E-2</v>
      </c>
      <c r="C1433" s="1028">
        <v>3.8577500000000001E-2</v>
      </c>
      <c r="D1433" s="1028">
        <v>0.08</v>
      </c>
    </row>
    <row r="1434" spans="1:4" x14ac:dyDescent="0.4">
      <c r="A1434" s="1027">
        <v>40403</v>
      </c>
      <c r="B1434" s="1028">
        <v>5.9049999999999998E-2</v>
      </c>
      <c r="C1434" s="1028">
        <v>3.83825E-2</v>
      </c>
      <c r="D1434" s="1028">
        <v>0.08</v>
      </c>
    </row>
    <row r="1435" spans="1:4" x14ac:dyDescent="0.4">
      <c r="A1435" s="1027">
        <v>40406</v>
      </c>
      <c r="B1435" s="1028">
        <v>5.7549999999999997E-2</v>
      </c>
      <c r="C1435" s="1028">
        <v>3.7407499999999996E-2</v>
      </c>
      <c r="D1435" s="1028">
        <v>0.08</v>
      </c>
    </row>
    <row r="1436" spans="1:4" x14ac:dyDescent="0.4">
      <c r="A1436" s="1027">
        <v>40407</v>
      </c>
      <c r="B1436" s="1028">
        <v>5.7849999999999999E-2</v>
      </c>
      <c r="C1436" s="1028">
        <v>3.7602499999999997E-2</v>
      </c>
      <c r="D1436" s="1028">
        <v>0.08</v>
      </c>
    </row>
    <row r="1437" spans="1:4" x14ac:dyDescent="0.4">
      <c r="A1437" s="1027">
        <v>40408</v>
      </c>
      <c r="B1437" s="1028">
        <v>5.765E-2</v>
      </c>
      <c r="C1437" s="1028">
        <v>3.7472499999999999E-2</v>
      </c>
      <c r="D1437" s="1028">
        <v>0.08</v>
      </c>
    </row>
    <row r="1438" spans="1:4" x14ac:dyDescent="0.4">
      <c r="A1438" s="1027">
        <v>40409</v>
      </c>
      <c r="B1438" s="1028">
        <v>5.7349999999999998E-2</v>
      </c>
      <c r="C1438" s="1028">
        <v>3.7277499999999998E-2</v>
      </c>
      <c r="D1438" s="1028">
        <v>0.08</v>
      </c>
    </row>
    <row r="1439" spans="1:4" x14ac:dyDescent="0.4">
      <c r="A1439" s="1027">
        <v>40410</v>
      </c>
      <c r="B1439" s="1028">
        <v>5.7249999999999995E-2</v>
      </c>
      <c r="C1439" s="1028">
        <v>3.7212499999999996E-2</v>
      </c>
      <c r="D1439" s="1028">
        <v>0.08</v>
      </c>
    </row>
    <row r="1440" spans="1:4" x14ac:dyDescent="0.4">
      <c r="A1440" s="1027">
        <v>40413</v>
      </c>
      <c r="B1440" s="1028">
        <v>5.7749999999999996E-2</v>
      </c>
      <c r="C1440" s="1028">
        <v>3.7537500000000001E-2</v>
      </c>
      <c r="D1440" s="1028">
        <v>0.08</v>
      </c>
    </row>
    <row r="1441" spans="1:4" x14ac:dyDescent="0.4">
      <c r="A1441" s="1027">
        <v>40414</v>
      </c>
      <c r="B1441" s="1028">
        <v>5.6899999999999999E-2</v>
      </c>
      <c r="C1441" s="1028">
        <v>3.6985000000000004E-2</v>
      </c>
      <c r="D1441" s="1028">
        <v>0.08</v>
      </c>
    </row>
    <row r="1442" spans="1:4" x14ac:dyDescent="0.4">
      <c r="A1442" s="1027">
        <v>40416</v>
      </c>
      <c r="B1442" s="1028">
        <v>5.6749999999999995E-2</v>
      </c>
      <c r="C1442" s="1028">
        <v>3.6887499999999997E-2</v>
      </c>
      <c r="D1442" s="1028">
        <v>0.08</v>
      </c>
    </row>
    <row r="1443" spans="1:4" x14ac:dyDescent="0.4">
      <c r="A1443" s="1027">
        <v>40417</v>
      </c>
      <c r="B1443" s="1028">
        <v>5.7149999999999999E-2</v>
      </c>
      <c r="C1443" s="1028">
        <v>3.71475E-2</v>
      </c>
      <c r="D1443" s="1028">
        <v>0.08</v>
      </c>
    </row>
    <row r="1444" spans="1:4" x14ac:dyDescent="0.4">
      <c r="A1444" s="1027">
        <v>40420</v>
      </c>
      <c r="B1444" s="1028">
        <v>5.7299999999999997E-2</v>
      </c>
      <c r="C1444" s="1028">
        <v>3.7245E-2</v>
      </c>
      <c r="D1444" s="1028">
        <v>0.08</v>
      </c>
    </row>
    <row r="1445" spans="1:4" x14ac:dyDescent="0.4">
      <c r="A1445" s="1027">
        <v>40421</v>
      </c>
      <c r="B1445" s="1028">
        <v>5.645E-2</v>
      </c>
      <c r="C1445" s="1028">
        <v>3.6692500000000003E-2</v>
      </c>
      <c r="D1445" s="1028">
        <v>0.08</v>
      </c>
    </row>
    <row r="1446" spans="1:4" x14ac:dyDescent="0.4">
      <c r="A1446" s="1027">
        <v>40422</v>
      </c>
      <c r="B1446" s="1028">
        <v>5.7749999999999996E-2</v>
      </c>
      <c r="C1446" s="1028">
        <v>3.7537500000000001E-2</v>
      </c>
      <c r="D1446" s="1028">
        <v>0.08</v>
      </c>
    </row>
    <row r="1447" spans="1:4" x14ac:dyDescent="0.4">
      <c r="A1447" s="1027">
        <v>40423</v>
      </c>
      <c r="B1447" s="1028">
        <v>5.7949999999999995E-2</v>
      </c>
      <c r="C1447" s="1028">
        <v>3.76675E-2</v>
      </c>
      <c r="D1447" s="1028">
        <v>0.08</v>
      </c>
    </row>
    <row r="1448" spans="1:4" x14ac:dyDescent="0.4">
      <c r="A1448" s="1027">
        <v>40424</v>
      </c>
      <c r="B1448" s="1028">
        <v>5.8599999999999999E-2</v>
      </c>
      <c r="C1448" s="1028">
        <v>3.8089999999999999E-2</v>
      </c>
      <c r="D1448" s="1028">
        <v>0.08</v>
      </c>
    </row>
    <row r="1449" spans="1:4" x14ac:dyDescent="0.4">
      <c r="A1449" s="1027">
        <v>40429</v>
      </c>
      <c r="B1449" s="1028">
        <v>5.7849999999999999E-2</v>
      </c>
      <c r="C1449" s="1028">
        <v>3.7602499999999997E-2</v>
      </c>
      <c r="D1449" s="1028">
        <v>0.08</v>
      </c>
    </row>
    <row r="1450" spans="1:4" x14ac:dyDescent="0.4">
      <c r="A1450" s="1027">
        <v>40430</v>
      </c>
      <c r="B1450" s="1028">
        <v>5.8499999999999996E-2</v>
      </c>
      <c r="C1450" s="1028">
        <v>3.8024999999999996E-2</v>
      </c>
      <c r="D1450" s="1028">
        <v>0.08</v>
      </c>
    </row>
    <row r="1451" spans="1:4" x14ac:dyDescent="0.4">
      <c r="A1451" s="1027">
        <v>40431</v>
      </c>
      <c r="B1451" s="1028">
        <v>5.9549999999999992E-2</v>
      </c>
      <c r="C1451" s="1028">
        <v>3.8707499999999999E-2</v>
      </c>
      <c r="D1451" s="1028">
        <v>0.08</v>
      </c>
    </row>
    <row r="1452" spans="1:4" x14ac:dyDescent="0.4">
      <c r="A1452" s="1027">
        <v>40434</v>
      </c>
      <c r="B1452" s="1028">
        <v>5.935E-2</v>
      </c>
      <c r="C1452" s="1028">
        <v>3.8577500000000001E-2</v>
      </c>
      <c r="D1452" s="1028">
        <v>0.08</v>
      </c>
    </row>
    <row r="1453" spans="1:4" x14ac:dyDescent="0.4">
      <c r="A1453" s="1027">
        <v>40435</v>
      </c>
      <c r="B1453" s="1028">
        <v>5.8499999999999996E-2</v>
      </c>
      <c r="C1453" s="1028">
        <v>3.8024999999999996E-2</v>
      </c>
      <c r="D1453" s="1028">
        <v>0.08</v>
      </c>
    </row>
    <row r="1454" spans="1:4" x14ac:dyDescent="0.4">
      <c r="A1454" s="1027">
        <v>40436</v>
      </c>
      <c r="B1454" s="1028">
        <v>5.8649999999999994E-2</v>
      </c>
      <c r="C1454" s="1028">
        <v>3.8122499999999997E-2</v>
      </c>
      <c r="D1454" s="1028">
        <v>0.08</v>
      </c>
    </row>
    <row r="1455" spans="1:4" x14ac:dyDescent="0.4">
      <c r="A1455" s="1027">
        <v>40437</v>
      </c>
      <c r="B1455" s="1028">
        <v>5.9749999999999998E-2</v>
      </c>
      <c r="C1455" s="1028">
        <v>3.8837499999999997E-2</v>
      </c>
      <c r="D1455" s="1028">
        <v>0.08</v>
      </c>
    </row>
    <row r="1456" spans="1:4" x14ac:dyDescent="0.4">
      <c r="A1456" s="1027">
        <v>40438</v>
      </c>
      <c r="B1456" s="1028">
        <v>5.9499999999999997E-2</v>
      </c>
      <c r="C1456" s="1028">
        <v>3.8675000000000001E-2</v>
      </c>
      <c r="D1456" s="1028">
        <v>0.08</v>
      </c>
    </row>
    <row r="1457" spans="1:4" x14ac:dyDescent="0.4">
      <c r="A1457" s="1027">
        <v>40441</v>
      </c>
      <c r="B1457" s="1028">
        <v>5.9549999999999992E-2</v>
      </c>
      <c r="C1457" s="1028">
        <v>3.8707499999999999E-2</v>
      </c>
      <c r="D1457" s="1028">
        <v>0.08</v>
      </c>
    </row>
    <row r="1458" spans="1:4" x14ac:dyDescent="0.4">
      <c r="A1458" s="1027">
        <v>40442</v>
      </c>
      <c r="B1458" s="1028">
        <v>5.8999999999999997E-2</v>
      </c>
      <c r="C1458" s="1028">
        <v>3.8350000000000002E-2</v>
      </c>
      <c r="D1458" s="1028">
        <v>0.08</v>
      </c>
    </row>
    <row r="1459" spans="1:4" x14ac:dyDescent="0.4">
      <c r="A1459" s="1027">
        <v>40443</v>
      </c>
      <c r="B1459" s="1028">
        <v>5.7799999999999997E-2</v>
      </c>
      <c r="C1459" s="1028">
        <v>3.7569999999999999E-2</v>
      </c>
      <c r="D1459" s="1028">
        <v>0.08</v>
      </c>
    </row>
    <row r="1460" spans="1:4" x14ac:dyDescent="0.4">
      <c r="A1460" s="1027">
        <v>40444</v>
      </c>
      <c r="B1460" s="1028">
        <v>5.7599999999999998E-2</v>
      </c>
      <c r="C1460" s="1028">
        <v>3.7440000000000001E-2</v>
      </c>
      <c r="D1460" s="1028">
        <v>0.08</v>
      </c>
    </row>
    <row r="1461" spans="1:4" x14ac:dyDescent="0.4">
      <c r="A1461" s="1027">
        <v>40445</v>
      </c>
      <c r="B1461" s="1028">
        <v>5.8299999999999998E-2</v>
      </c>
      <c r="C1461" s="1028">
        <v>3.7894999999999998E-2</v>
      </c>
      <c r="D1461" s="1028">
        <v>0.08</v>
      </c>
    </row>
    <row r="1462" spans="1:4" x14ac:dyDescent="0.4">
      <c r="A1462" s="1027">
        <v>40448</v>
      </c>
      <c r="B1462" s="1028">
        <v>5.7749999999999996E-2</v>
      </c>
      <c r="C1462" s="1028">
        <v>3.7537500000000001E-2</v>
      </c>
      <c r="D1462" s="1028">
        <v>0.08</v>
      </c>
    </row>
    <row r="1463" spans="1:4" x14ac:dyDescent="0.4">
      <c r="A1463" s="1027">
        <v>40449</v>
      </c>
      <c r="B1463" s="1028">
        <v>5.6999999999999995E-2</v>
      </c>
      <c r="C1463" s="1028">
        <v>3.705E-2</v>
      </c>
      <c r="D1463" s="1028">
        <v>0.08</v>
      </c>
    </row>
    <row r="1464" spans="1:4" x14ac:dyDescent="0.4">
      <c r="A1464" s="1027">
        <v>40450</v>
      </c>
      <c r="B1464" s="1028">
        <v>5.6849999999999998E-2</v>
      </c>
      <c r="C1464" s="1028">
        <v>3.6952499999999999E-2</v>
      </c>
      <c r="D1464" s="1028">
        <v>0.08</v>
      </c>
    </row>
    <row r="1465" spans="1:4" x14ac:dyDescent="0.4">
      <c r="A1465" s="1027">
        <v>40451</v>
      </c>
      <c r="B1465" s="1028">
        <v>5.7700000000000001E-2</v>
      </c>
      <c r="C1465" s="1028">
        <v>3.7505000000000004E-2</v>
      </c>
      <c r="D1465" s="1028">
        <v>0.08</v>
      </c>
    </row>
    <row r="1466" spans="1:4" x14ac:dyDescent="0.4">
      <c r="A1466" s="1027">
        <v>40452</v>
      </c>
      <c r="B1466" s="1028">
        <v>5.7849999999999999E-2</v>
      </c>
      <c r="C1466" s="1028">
        <v>3.7602499999999997E-2</v>
      </c>
      <c r="D1466" s="1028">
        <v>0.08</v>
      </c>
    </row>
    <row r="1467" spans="1:4" x14ac:dyDescent="0.4">
      <c r="A1467" s="1027">
        <v>40455</v>
      </c>
      <c r="B1467" s="1028">
        <v>5.7549999999999997E-2</v>
      </c>
      <c r="C1467" s="1028">
        <v>3.7407499999999996E-2</v>
      </c>
      <c r="D1467" s="1028">
        <v>0.08</v>
      </c>
    </row>
    <row r="1468" spans="1:4" x14ac:dyDescent="0.4">
      <c r="A1468" s="1027">
        <v>40456</v>
      </c>
      <c r="B1468" s="1028">
        <v>5.7599999999999998E-2</v>
      </c>
      <c r="C1468" s="1028">
        <v>3.7440000000000001E-2</v>
      </c>
      <c r="D1468" s="1028">
        <v>0.08</v>
      </c>
    </row>
    <row r="1469" spans="1:4" x14ac:dyDescent="0.4">
      <c r="A1469" s="1027">
        <v>40457</v>
      </c>
      <c r="B1469" s="1028">
        <v>5.6999999999999995E-2</v>
      </c>
      <c r="C1469" s="1028">
        <v>3.705E-2</v>
      </c>
      <c r="D1469" s="1028">
        <v>0.08</v>
      </c>
    </row>
    <row r="1470" spans="1:4" x14ac:dyDescent="0.4">
      <c r="A1470" s="1027">
        <v>40459</v>
      </c>
      <c r="B1470" s="1028">
        <v>5.6849999999999998E-2</v>
      </c>
      <c r="C1470" s="1028">
        <v>3.6952499999999999E-2</v>
      </c>
      <c r="D1470" s="1028">
        <v>0.08</v>
      </c>
    </row>
    <row r="1471" spans="1:4" x14ac:dyDescent="0.4">
      <c r="A1471" s="1027">
        <v>40463</v>
      </c>
      <c r="B1471" s="1028">
        <v>5.7249999999999995E-2</v>
      </c>
      <c r="C1471" s="1028">
        <v>3.7212499999999996E-2</v>
      </c>
      <c r="D1471" s="1028">
        <v>0.08</v>
      </c>
    </row>
    <row r="1472" spans="1:4" x14ac:dyDescent="0.4">
      <c r="A1472" s="1027">
        <v>40464</v>
      </c>
      <c r="B1472" s="1028">
        <v>5.8049999999999997E-2</v>
      </c>
      <c r="C1472" s="1028">
        <v>3.7732500000000002E-2</v>
      </c>
      <c r="D1472" s="1028">
        <v>0.08</v>
      </c>
    </row>
    <row r="1473" spans="1:4" x14ac:dyDescent="0.4">
      <c r="A1473" s="1027">
        <v>40465</v>
      </c>
      <c r="B1473" s="1028">
        <v>5.79E-2</v>
      </c>
      <c r="C1473" s="1028">
        <v>3.7635000000000002E-2</v>
      </c>
      <c r="D1473" s="1028">
        <v>0.08</v>
      </c>
    </row>
    <row r="1474" spans="1:4" x14ac:dyDescent="0.4">
      <c r="A1474" s="1027">
        <v>40466</v>
      </c>
      <c r="B1474" s="1028">
        <v>5.9049999999999998E-2</v>
      </c>
      <c r="C1474" s="1028">
        <v>3.83825E-2</v>
      </c>
      <c r="D1474" s="1028">
        <v>0.08</v>
      </c>
    </row>
    <row r="1475" spans="1:4" x14ac:dyDescent="0.4">
      <c r="A1475" s="1027">
        <v>40469</v>
      </c>
      <c r="B1475" s="1028">
        <v>5.8649999999999994E-2</v>
      </c>
      <c r="C1475" s="1028">
        <v>3.8122499999999997E-2</v>
      </c>
      <c r="D1475" s="1028">
        <v>0.08</v>
      </c>
    </row>
    <row r="1476" spans="1:4" x14ac:dyDescent="0.4">
      <c r="A1476" s="1027">
        <v>40470</v>
      </c>
      <c r="B1476" s="1028">
        <v>5.8799999999999991E-2</v>
      </c>
      <c r="C1476" s="1028">
        <v>3.8219999999999997E-2</v>
      </c>
      <c r="D1476" s="1028">
        <v>0.08</v>
      </c>
    </row>
    <row r="1477" spans="1:4" x14ac:dyDescent="0.4">
      <c r="A1477" s="1027">
        <v>40471</v>
      </c>
      <c r="B1477" s="1028">
        <v>5.8299999999999998E-2</v>
      </c>
      <c r="C1477" s="1028">
        <v>3.7894999999999998E-2</v>
      </c>
      <c r="D1477" s="1028">
        <v>0.08</v>
      </c>
    </row>
    <row r="1478" spans="1:4" x14ac:dyDescent="0.4">
      <c r="A1478" s="1027">
        <v>40472</v>
      </c>
      <c r="B1478" s="1028">
        <v>5.8349999999999999E-2</v>
      </c>
      <c r="C1478" s="1028">
        <v>3.7927500000000003E-2</v>
      </c>
      <c r="D1478" s="1028">
        <v>0.08</v>
      </c>
    </row>
    <row r="1479" spans="1:4" x14ac:dyDescent="0.4">
      <c r="A1479" s="1027">
        <v>40473</v>
      </c>
      <c r="B1479" s="1028">
        <v>5.8749999999999997E-2</v>
      </c>
      <c r="C1479" s="1028">
        <v>3.8187499999999999E-2</v>
      </c>
      <c r="D1479" s="1028">
        <v>0.08</v>
      </c>
    </row>
    <row r="1480" spans="1:4" x14ac:dyDescent="0.4">
      <c r="A1480" s="1027">
        <v>40476</v>
      </c>
      <c r="B1480" s="1028">
        <v>5.8400000000000001E-2</v>
      </c>
      <c r="C1480" s="1028">
        <v>3.7960000000000001E-2</v>
      </c>
      <c r="D1480" s="1028">
        <v>0.08</v>
      </c>
    </row>
    <row r="1481" spans="1:4" x14ac:dyDescent="0.4">
      <c r="A1481" s="1027">
        <v>40477</v>
      </c>
      <c r="B1481" s="1028">
        <v>5.9399999999999994E-2</v>
      </c>
      <c r="C1481" s="1028">
        <v>3.8609999999999998E-2</v>
      </c>
      <c r="D1481" s="1028">
        <v>0.08</v>
      </c>
    </row>
    <row r="1482" spans="1:4" x14ac:dyDescent="0.4">
      <c r="A1482" s="1027">
        <v>40478</v>
      </c>
      <c r="B1482" s="1028">
        <v>6.0149999999999995E-2</v>
      </c>
      <c r="C1482" s="1028">
        <v>3.90975E-2</v>
      </c>
      <c r="D1482" s="1028">
        <v>0.08</v>
      </c>
    </row>
    <row r="1483" spans="1:4" x14ac:dyDescent="0.4">
      <c r="A1483" s="1027">
        <v>40479</v>
      </c>
      <c r="B1483" s="1028">
        <v>6.0199999999999997E-2</v>
      </c>
      <c r="C1483" s="1028">
        <v>3.9129999999999998E-2</v>
      </c>
      <c r="D1483" s="1028">
        <v>0.08</v>
      </c>
    </row>
    <row r="1484" spans="1:4" x14ac:dyDescent="0.4">
      <c r="A1484" s="1027">
        <v>40480</v>
      </c>
      <c r="B1484" s="1028">
        <v>5.985E-2</v>
      </c>
      <c r="C1484" s="1028">
        <v>3.89025E-2</v>
      </c>
      <c r="D1484" s="1028">
        <v>0.08</v>
      </c>
    </row>
    <row r="1485" spans="1:4" x14ac:dyDescent="0.4">
      <c r="A1485" s="1027">
        <v>40483</v>
      </c>
      <c r="B1485" s="1028">
        <v>0.06</v>
      </c>
      <c r="C1485" s="1028">
        <v>3.9E-2</v>
      </c>
      <c r="D1485" s="1028">
        <v>0.08</v>
      </c>
    </row>
    <row r="1486" spans="1:4" x14ac:dyDescent="0.4">
      <c r="A1486" s="1027">
        <v>40484</v>
      </c>
      <c r="B1486" s="1028">
        <v>5.9949999999999996E-2</v>
      </c>
      <c r="C1486" s="1028">
        <v>3.8967500000000002E-2</v>
      </c>
      <c r="D1486" s="1028">
        <v>0.08</v>
      </c>
    </row>
    <row r="1487" spans="1:4" x14ac:dyDescent="0.4">
      <c r="A1487" s="1027">
        <v>40485</v>
      </c>
      <c r="B1487" s="1028">
        <v>5.9149999999999994E-2</v>
      </c>
      <c r="C1487" s="1028">
        <v>3.8447499999999996E-2</v>
      </c>
      <c r="D1487" s="1028">
        <v>0.08</v>
      </c>
    </row>
    <row r="1488" spans="1:4" x14ac:dyDescent="0.4">
      <c r="A1488" s="1027">
        <v>40486</v>
      </c>
      <c r="B1488" s="1028">
        <v>5.9449999999999996E-2</v>
      </c>
      <c r="C1488" s="1028">
        <v>3.8642499999999996E-2</v>
      </c>
      <c r="D1488" s="1028">
        <v>0.08</v>
      </c>
    </row>
    <row r="1489" spans="1:4" x14ac:dyDescent="0.4">
      <c r="A1489" s="1027">
        <v>40487</v>
      </c>
      <c r="B1489" s="1028">
        <v>6.0049999999999999E-2</v>
      </c>
      <c r="C1489" s="1028">
        <v>3.9032499999999998E-2</v>
      </c>
      <c r="D1489" s="1028">
        <v>0.08</v>
      </c>
    </row>
    <row r="1490" spans="1:4" x14ac:dyDescent="0.4">
      <c r="A1490" s="1027">
        <v>40490</v>
      </c>
      <c r="B1490" s="1028">
        <v>5.9949999999999996E-2</v>
      </c>
      <c r="C1490" s="1028">
        <v>3.8967500000000002E-2</v>
      </c>
      <c r="D1490" s="1028">
        <v>0.08</v>
      </c>
    </row>
    <row r="1491" spans="1:4" x14ac:dyDescent="0.4">
      <c r="A1491" s="1027">
        <v>40491</v>
      </c>
      <c r="B1491" s="1028">
        <v>6.0699999999999997E-2</v>
      </c>
      <c r="C1491" s="1028">
        <v>3.9454999999999997E-2</v>
      </c>
      <c r="D1491" s="1028">
        <v>0.08</v>
      </c>
    </row>
    <row r="1492" spans="1:4" x14ac:dyDescent="0.4">
      <c r="A1492" s="1027">
        <v>40492</v>
      </c>
      <c r="B1492" s="1028">
        <v>6.1749999999999999E-2</v>
      </c>
      <c r="C1492" s="1028">
        <v>4.01375E-2</v>
      </c>
      <c r="D1492" s="1028">
        <v>0.08</v>
      </c>
    </row>
    <row r="1493" spans="1:4" x14ac:dyDescent="0.4">
      <c r="A1493" s="1027">
        <v>40494</v>
      </c>
      <c r="B1493" s="1028">
        <v>6.1649999999999996E-2</v>
      </c>
      <c r="C1493" s="1028">
        <v>4.0072499999999997E-2</v>
      </c>
      <c r="D1493" s="1028">
        <v>0.08</v>
      </c>
    </row>
    <row r="1494" spans="1:4" x14ac:dyDescent="0.4">
      <c r="A1494" s="1027">
        <v>40497</v>
      </c>
      <c r="B1494" s="1028">
        <v>6.2699999999999992E-2</v>
      </c>
      <c r="C1494" s="1028">
        <v>4.0755E-2</v>
      </c>
      <c r="D1494" s="1028">
        <v>0.08</v>
      </c>
    </row>
    <row r="1495" spans="1:4" x14ac:dyDescent="0.4">
      <c r="A1495" s="1027">
        <v>40498</v>
      </c>
      <c r="B1495" s="1028">
        <v>6.3399999999999998E-2</v>
      </c>
      <c r="C1495" s="1028">
        <v>4.1210000000000004E-2</v>
      </c>
      <c r="D1495" s="1028">
        <v>0.08</v>
      </c>
    </row>
    <row r="1496" spans="1:4" x14ac:dyDescent="0.4">
      <c r="A1496" s="1027">
        <v>40499</v>
      </c>
      <c r="B1496" s="1028">
        <v>6.2199999999999998E-2</v>
      </c>
      <c r="C1496" s="1028">
        <v>4.0430000000000001E-2</v>
      </c>
      <c r="D1496" s="1028">
        <v>0.08</v>
      </c>
    </row>
    <row r="1497" spans="1:4" x14ac:dyDescent="0.4">
      <c r="A1497" s="1027">
        <v>40500</v>
      </c>
      <c r="B1497" s="1028">
        <v>6.3649999999999984E-2</v>
      </c>
      <c r="C1497" s="1028">
        <v>4.1372499999999993E-2</v>
      </c>
      <c r="D1497" s="1028">
        <v>0.08</v>
      </c>
    </row>
    <row r="1498" spans="1:4" x14ac:dyDescent="0.4">
      <c r="A1498" s="1027">
        <v>40501</v>
      </c>
      <c r="B1498" s="1028">
        <v>6.3E-2</v>
      </c>
      <c r="C1498" s="1028">
        <v>4.095E-2</v>
      </c>
      <c r="D1498" s="1028">
        <v>0.08</v>
      </c>
    </row>
    <row r="1499" spans="1:4" x14ac:dyDescent="0.4">
      <c r="A1499" s="1027">
        <v>40504</v>
      </c>
      <c r="B1499" s="1028">
        <v>6.2199999999999998E-2</v>
      </c>
      <c r="C1499" s="1028">
        <v>4.0430000000000001E-2</v>
      </c>
      <c r="D1499" s="1028">
        <v>0.08</v>
      </c>
    </row>
    <row r="1500" spans="1:4" x14ac:dyDescent="0.4">
      <c r="A1500" s="1027">
        <v>40505</v>
      </c>
      <c r="B1500" s="1028">
        <v>6.1649999999999996E-2</v>
      </c>
      <c r="C1500" s="1028">
        <v>4.0072499999999997E-2</v>
      </c>
      <c r="D1500" s="1028">
        <v>0.08</v>
      </c>
    </row>
    <row r="1501" spans="1:4" x14ac:dyDescent="0.4">
      <c r="A1501" s="1027">
        <v>40506</v>
      </c>
      <c r="B1501" s="1028">
        <v>6.2700000000000006E-2</v>
      </c>
      <c r="C1501" s="1028">
        <v>4.0755000000000006E-2</v>
      </c>
      <c r="D1501" s="1028">
        <v>0.08</v>
      </c>
    </row>
    <row r="1502" spans="1:4" x14ac:dyDescent="0.4">
      <c r="A1502" s="1027">
        <v>40508</v>
      </c>
      <c r="B1502" s="1028">
        <v>6.2649999999999997E-2</v>
      </c>
      <c r="C1502" s="1028">
        <v>4.0722500000000002E-2</v>
      </c>
      <c r="D1502" s="1028">
        <v>0.08</v>
      </c>
    </row>
    <row r="1503" spans="1:4" x14ac:dyDescent="0.4">
      <c r="A1503" s="1027">
        <v>40511</v>
      </c>
      <c r="B1503" s="1028">
        <v>6.2350000000000003E-2</v>
      </c>
      <c r="C1503" s="1028">
        <v>4.0527500000000001E-2</v>
      </c>
      <c r="D1503" s="1028">
        <v>0.08</v>
      </c>
    </row>
    <row r="1504" spans="1:4" x14ac:dyDescent="0.4">
      <c r="A1504" s="1027">
        <v>40512</v>
      </c>
      <c r="B1504" s="1028">
        <v>6.1600000000000002E-2</v>
      </c>
      <c r="C1504" s="1028">
        <v>4.0039999999999999E-2</v>
      </c>
      <c r="D1504" s="1028">
        <v>0.08</v>
      </c>
    </row>
    <row r="1505" spans="1:4" x14ac:dyDescent="0.4">
      <c r="A1505" s="1027">
        <v>40513</v>
      </c>
      <c r="B1505" s="1028">
        <v>6.2950000000000006E-2</v>
      </c>
      <c r="C1505" s="1028">
        <v>4.0917500000000002E-2</v>
      </c>
      <c r="D1505" s="1028">
        <v>0.08</v>
      </c>
    </row>
    <row r="1506" spans="1:4" x14ac:dyDescent="0.4">
      <c r="A1506" s="1027">
        <v>40514</v>
      </c>
      <c r="B1506" s="1028">
        <v>6.359999999999999E-2</v>
      </c>
      <c r="C1506" s="1028">
        <v>4.1339999999999995E-2</v>
      </c>
      <c r="D1506" s="1028">
        <v>0.08</v>
      </c>
    </row>
    <row r="1507" spans="1:4" x14ac:dyDescent="0.4">
      <c r="A1507" s="1027">
        <v>40515</v>
      </c>
      <c r="B1507" s="1028">
        <v>6.3600000000000004E-2</v>
      </c>
      <c r="C1507" s="1028">
        <v>4.1340000000000002E-2</v>
      </c>
      <c r="D1507" s="1028">
        <v>0.08</v>
      </c>
    </row>
    <row r="1508" spans="1:4" x14ac:dyDescent="0.4">
      <c r="A1508" s="1027">
        <v>40518</v>
      </c>
      <c r="B1508" s="1028">
        <v>6.3450000000000006E-2</v>
      </c>
      <c r="C1508" s="1028">
        <v>4.1242500000000008E-2</v>
      </c>
      <c r="D1508" s="1028">
        <v>0.08</v>
      </c>
    </row>
    <row r="1509" spans="1:4" x14ac:dyDescent="0.4">
      <c r="A1509" s="1027">
        <v>40519</v>
      </c>
      <c r="B1509" s="1028">
        <v>6.4449999999999993E-2</v>
      </c>
      <c r="C1509" s="1028">
        <v>4.1892499999999999E-2</v>
      </c>
      <c r="D1509" s="1028">
        <v>0.08</v>
      </c>
    </row>
    <row r="1510" spans="1:4" x14ac:dyDescent="0.4">
      <c r="A1510" s="1027">
        <v>40520</v>
      </c>
      <c r="B1510" s="1028">
        <v>6.5849999999999992E-2</v>
      </c>
      <c r="C1510" s="1028">
        <v>4.2802499999999993E-2</v>
      </c>
      <c r="D1510" s="1028">
        <v>0.08</v>
      </c>
    </row>
    <row r="1511" spans="1:4" x14ac:dyDescent="0.4">
      <c r="A1511" s="1027">
        <v>40521</v>
      </c>
      <c r="B1511" s="1028">
        <v>6.5049999999999997E-2</v>
      </c>
      <c r="C1511" s="1028">
        <v>4.2282500000000001E-2</v>
      </c>
      <c r="D1511" s="1028">
        <v>0.08</v>
      </c>
    </row>
    <row r="1512" spans="1:4" x14ac:dyDescent="0.4">
      <c r="A1512" s="1027">
        <v>40522</v>
      </c>
      <c r="B1512" s="1028">
        <v>6.5250000000000002E-2</v>
      </c>
      <c r="C1512" s="1028">
        <v>4.2412500000000006E-2</v>
      </c>
      <c r="D1512" s="1028">
        <v>0.08</v>
      </c>
    </row>
    <row r="1513" spans="1:4" x14ac:dyDescent="0.4">
      <c r="A1513" s="1027">
        <v>40525</v>
      </c>
      <c r="B1513" s="1028">
        <v>6.6199999999999995E-2</v>
      </c>
      <c r="C1513" s="1028">
        <v>4.3029999999999999E-2</v>
      </c>
      <c r="D1513" s="1028">
        <v>0.08</v>
      </c>
    </row>
    <row r="1514" spans="1:4" x14ac:dyDescent="0.4">
      <c r="A1514" s="1027">
        <v>40526</v>
      </c>
      <c r="B1514" s="1028">
        <v>6.6549999999999998E-2</v>
      </c>
      <c r="C1514" s="1028">
        <v>4.3257499999999997E-2</v>
      </c>
      <c r="D1514" s="1028">
        <v>0.08</v>
      </c>
    </row>
    <row r="1515" spans="1:4" x14ac:dyDescent="0.4">
      <c r="A1515" s="1027">
        <v>40527</v>
      </c>
      <c r="B1515" s="1028">
        <v>6.7099999999999993E-2</v>
      </c>
      <c r="C1515" s="1028">
        <v>4.3614999999999994E-2</v>
      </c>
      <c r="D1515" s="1028">
        <v>0.08</v>
      </c>
    </row>
    <row r="1516" spans="1:4" x14ac:dyDescent="0.4">
      <c r="A1516" s="1027">
        <v>40528</v>
      </c>
      <c r="B1516" s="1028">
        <v>6.8250000000000005E-2</v>
      </c>
      <c r="C1516" s="1028">
        <v>4.4362500000000006E-2</v>
      </c>
      <c r="D1516" s="1028">
        <v>0.08</v>
      </c>
    </row>
    <row r="1517" spans="1:4" x14ac:dyDescent="0.4">
      <c r="A1517" s="1027">
        <v>40529</v>
      </c>
      <c r="B1517" s="1028">
        <v>6.6799999999999998E-2</v>
      </c>
      <c r="C1517" s="1028">
        <v>4.342E-2</v>
      </c>
      <c r="D1517" s="1028">
        <v>0.08</v>
      </c>
    </row>
    <row r="1518" spans="1:4" x14ac:dyDescent="0.4">
      <c r="A1518" s="1027">
        <v>40532</v>
      </c>
      <c r="B1518" s="1028">
        <v>6.515E-2</v>
      </c>
      <c r="C1518" s="1028">
        <v>4.2347500000000003E-2</v>
      </c>
      <c r="D1518" s="1028">
        <v>0.08</v>
      </c>
    </row>
    <row r="1519" spans="1:4" x14ac:dyDescent="0.4">
      <c r="A1519" s="1027">
        <v>40533</v>
      </c>
      <c r="B1519" s="1028">
        <v>6.5799999999999997E-2</v>
      </c>
      <c r="C1519" s="1028">
        <v>4.2770000000000002E-2</v>
      </c>
      <c r="D1519" s="1028">
        <v>0.08</v>
      </c>
    </row>
    <row r="1520" spans="1:4" x14ac:dyDescent="0.4">
      <c r="A1520" s="1027">
        <v>40534</v>
      </c>
      <c r="B1520" s="1028">
        <v>6.5750000000000003E-2</v>
      </c>
      <c r="C1520" s="1028">
        <v>4.2737500000000005E-2</v>
      </c>
      <c r="D1520" s="1028">
        <v>0.08</v>
      </c>
    </row>
    <row r="1521" spans="1:4" x14ac:dyDescent="0.4">
      <c r="A1521" s="1027">
        <v>40535</v>
      </c>
      <c r="B1521" s="1028">
        <v>6.6199999999999995E-2</v>
      </c>
      <c r="C1521" s="1028">
        <v>4.3029999999999999E-2</v>
      </c>
      <c r="D1521" s="1028">
        <v>0.08</v>
      </c>
    </row>
    <row r="1522" spans="1:4" x14ac:dyDescent="0.4">
      <c r="A1522" s="1027">
        <v>40539</v>
      </c>
      <c r="B1522" s="1028">
        <v>6.6750000000000004E-2</v>
      </c>
      <c r="C1522" s="1028">
        <v>4.3387500000000002E-2</v>
      </c>
      <c r="D1522" s="1028">
        <v>0.08</v>
      </c>
    </row>
    <row r="1523" spans="1:4" x14ac:dyDescent="0.4">
      <c r="A1523" s="1027">
        <v>40540</v>
      </c>
      <c r="B1523" s="1028">
        <v>6.6299999999999998E-2</v>
      </c>
      <c r="C1523" s="1028">
        <v>4.3095000000000001E-2</v>
      </c>
      <c r="D1523" s="1028">
        <v>0.08</v>
      </c>
    </row>
    <row r="1524" spans="1:4" x14ac:dyDescent="0.4">
      <c r="A1524" s="1027">
        <v>40541</v>
      </c>
      <c r="B1524" s="1028">
        <v>6.7049999999999998E-2</v>
      </c>
      <c r="C1524" s="1028">
        <v>4.3582500000000003E-2</v>
      </c>
      <c r="D1524" s="1028">
        <v>0.08</v>
      </c>
    </row>
    <row r="1525" spans="1:4" x14ac:dyDescent="0.4">
      <c r="A1525" s="1027">
        <v>40542</v>
      </c>
      <c r="B1525" s="1028">
        <v>6.6349999999999992E-2</v>
      </c>
      <c r="C1525" s="1028">
        <v>4.3127499999999999E-2</v>
      </c>
      <c r="D1525" s="1028">
        <v>0.08</v>
      </c>
    </row>
    <row r="1526" spans="1:4" x14ac:dyDescent="0.4">
      <c r="A1526" s="1027">
        <v>40543</v>
      </c>
      <c r="B1526" s="1028">
        <v>6.5799999999999997E-2</v>
      </c>
      <c r="C1526" s="1028">
        <v>4.2770000000000002E-2</v>
      </c>
      <c r="D1526" s="1028">
        <v>0.08</v>
      </c>
    </row>
    <row r="1527" spans="1:4" x14ac:dyDescent="0.4">
      <c r="A1527" s="1027">
        <v>40546</v>
      </c>
      <c r="B1527" s="1028">
        <v>6.6200000000000009E-2</v>
      </c>
      <c r="C1527" s="1028">
        <v>4.3030000000000006E-2</v>
      </c>
      <c r="D1527" s="1028">
        <v>0.08</v>
      </c>
    </row>
    <row r="1528" spans="1:4" x14ac:dyDescent="0.4">
      <c r="A1528" s="1027">
        <v>40547</v>
      </c>
      <c r="B1528" s="1028">
        <v>6.5949999999999995E-2</v>
      </c>
      <c r="C1528" s="1028">
        <v>4.2867499999999996E-2</v>
      </c>
      <c r="D1528" s="1028">
        <v>0.08</v>
      </c>
    </row>
    <row r="1529" spans="1:4" x14ac:dyDescent="0.4">
      <c r="A1529" s="1027">
        <v>40548</v>
      </c>
      <c r="B1529" s="1028">
        <v>6.7049999999999998E-2</v>
      </c>
      <c r="C1529" s="1028">
        <v>4.3582500000000003E-2</v>
      </c>
      <c r="D1529" s="1028">
        <v>0.08</v>
      </c>
    </row>
    <row r="1530" spans="1:4" x14ac:dyDescent="0.4">
      <c r="A1530" s="1027">
        <v>40549</v>
      </c>
      <c r="B1530" s="1028">
        <v>6.7049999999999998E-2</v>
      </c>
      <c r="C1530" s="1028">
        <v>4.3582500000000003E-2</v>
      </c>
      <c r="D1530" s="1028">
        <v>0.08</v>
      </c>
    </row>
    <row r="1531" spans="1:4" x14ac:dyDescent="0.4">
      <c r="A1531" s="1027">
        <v>40550</v>
      </c>
      <c r="B1531" s="1028">
        <v>6.6400000000000001E-2</v>
      </c>
      <c r="C1531" s="1028">
        <v>4.3160000000000004E-2</v>
      </c>
      <c r="D1531" s="1028">
        <v>0.08</v>
      </c>
    </row>
    <row r="1532" spans="1:4" x14ac:dyDescent="0.4">
      <c r="A1532" s="1027">
        <v>40553</v>
      </c>
      <c r="B1532" s="1028">
        <v>6.5750000000000003E-2</v>
      </c>
      <c r="C1532" s="1028">
        <v>4.2737500000000005E-2</v>
      </c>
      <c r="D1532" s="1028">
        <v>0.08</v>
      </c>
    </row>
    <row r="1533" spans="1:4" x14ac:dyDescent="0.4">
      <c r="A1533" s="1027">
        <v>40554</v>
      </c>
      <c r="B1533" s="1028">
        <v>6.6299999999999998E-2</v>
      </c>
      <c r="C1533" s="1028">
        <v>4.3095000000000001E-2</v>
      </c>
      <c r="D1533" s="1028">
        <v>0.08</v>
      </c>
    </row>
    <row r="1534" spans="1:4" x14ac:dyDescent="0.4">
      <c r="A1534" s="1027">
        <v>40555</v>
      </c>
      <c r="B1534" s="1028">
        <v>6.6599999999999993E-2</v>
      </c>
      <c r="C1534" s="1028">
        <v>4.3289999999999995E-2</v>
      </c>
      <c r="D1534" s="1028">
        <v>0.08</v>
      </c>
    </row>
    <row r="1535" spans="1:4" x14ac:dyDescent="0.4">
      <c r="A1535" s="1027">
        <v>40556</v>
      </c>
      <c r="B1535" s="1028">
        <v>6.6400000000000001E-2</v>
      </c>
      <c r="C1535" s="1028">
        <v>4.3160000000000004E-2</v>
      </c>
      <c r="D1535" s="1028">
        <v>0.08</v>
      </c>
    </row>
    <row r="1536" spans="1:4" x14ac:dyDescent="0.4">
      <c r="A1536" s="1027">
        <v>40557</v>
      </c>
      <c r="B1536" s="1028">
        <v>6.5549999999999997E-2</v>
      </c>
      <c r="C1536" s="1028">
        <v>4.26075E-2</v>
      </c>
      <c r="D1536" s="1028">
        <v>0.08</v>
      </c>
    </row>
    <row r="1537" spans="1:4" x14ac:dyDescent="0.4">
      <c r="A1537" s="1027">
        <v>40561</v>
      </c>
      <c r="B1537" s="1028">
        <v>6.6750000000000004E-2</v>
      </c>
      <c r="C1537" s="1028">
        <v>4.3387500000000002E-2</v>
      </c>
      <c r="D1537" s="1028">
        <v>0.08</v>
      </c>
    </row>
    <row r="1538" spans="1:4" x14ac:dyDescent="0.4">
      <c r="A1538" s="1027">
        <v>40562</v>
      </c>
      <c r="B1538" s="1028">
        <v>6.6449999999999995E-2</v>
      </c>
      <c r="C1538" s="1028">
        <v>4.3192500000000002E-2</v>
      </c>
      <c r="D1538" s="1028">
        <v>0.08</v>
      </c>
    </row>
    <row r="1539" spans="1:4" x14ac:dyDescent="0.4">
      <c r="A1539" s="1027">
        <v>40563</v>
      </c>
      <c r="B1539" s="1028">
        <v>6.7099999999999993E-2</v>
      </c>
      <c r="C1539" s="1028">
        <v>4.3614999999999994E-2</v>
      </c>
      <c r="D1539" s="1028">
        <v>0.08</v>
      </c>
    </row>
    <row r="1540" spans="1:4" x14ac:dyDescent="0.4">
      <c r="A1540" s="1027">
        <v>40564</v>
      </c>
      <c r="B1540" s="1028">
        <v>6.7099999999999993E-2</v>
      </c>
      <c r="C1540" s="1028">
        <v>4.3614999999999994E-2</v>
      </c>
      <c r="D1540" s="1028">
        <v>0.08</v>
      </c>
    </row>
    <row r="1541" spans="1:4" x14ac:dyDescent="0.4">
      <c r="A1541" s="1027">
        <v>40567</v>
      </c>
      <c r="B1541" s="1028">
        <v>6.6699999999999995E-2</v>
      </c>
      <c r="C1541" s="1028">
        <v>4.3354999999999998E-2</v>
      </c>
      <c r="D1541" s="1028">
        <v>0.08</v>
      </c>
    </row>
    <row r="1542" spans="1:4" x14ac:dyDescent="0.4">
      <c r="A1542" s="1027">
        <v>40568</v>
      </c>
      <c r="B1542" s="1028">
        <v>6.6900000000000001E-2</v>
      </c>
      <c r="C1542" s="1028">
        <v>4.3485000000000003E-2</v>
      </c>
      <c r="D1542" s="1028">
        <v>0.08</v>
      </c>
    </row>
    <row r="1543" spans="1:4" x14ac:dyDescent="0.4">
      <c r="A1543" s="1027">
        <v>40569</v>
      </c>
      <c r="B1543" s="1028">
        <v>6.6699999999999995E-2</v>
      </c>
      <c r="C1543" s="1028">
        <v>4.3354999999999998E-2</v>
      </c>
      <c r="D1543" s="1028">
        <v>0.08</v>
      </c>
    </row>
    <row r="1544" spans="1:4" x14ac:dyDescent="0.4">
      <c r="A1544" s="1027">
        <v>40570</v>
      </c>
      <c r="B1544" s="1028">
        <v>6.7400000000000002E-2</v>
      </c>
      <c r="C1544" s="1028">
        <v>4.3810000000000002E-2</v>
      </c>
      <c r="D1544" s="1028">
        <v>0.08</v>
      </c>
    </row>
    <row r="1545" spans="1:4" x14ac:dyDescent="0.4">
      <c r="A1545" s="1027">
        <v>40571</v>
      </c>
      <c r="B1545" s="1028">
        <v>6.6699999999999995E-2</v>
      </c>
      <c r="C1545" s="1028">
        <v>4.3354999999999998E-2</v>
      </c>
      <c r="D1545" s="1028">
        <v>0.08</v>
      </c>
    </row>
    <row r="1546" spans="1:4" x14ac:dyDescent="0.4">
      <c r="A1546" s="1027">
        <v>40574</v>
      </c>
      <c r="B1546" s="1028">
        <v>6.6599999999999993E-2</v>
      </c>
      <c r="C1546" s="1028">
        <v>4.3289999999999995E-2</v>
      </c>
      <c r="D1546" s="1028">
        <v>0.08</v>
      </c>
    </row>
    <row r="1547" spans="1:4" x14ac:dyDescent="0.4">
      <c r="A1547" s="1027">
        <v>40575</v>
      </c>
      <c r="B1547" s="1028">
        <v>6.7649999999999988E-2</v>
      </c>
      <c r="C1547" s="1028">
        <v>4.3972499999999991E-2</v>
      </c>
      <c r="D1547" s="1028">
        <v>0.08</v>
      </c>
    </row>
    <row r="1548" spans="1:4" x14ac:dyDescent="0.4">
      <c r="A1548" s="1027">
        <v>40576</v>
      </c>
      <c r="B1548" s="1028">
        <v>6.7650000000000002E-2</v>
      </c>
      <c r="C1548" s="1028">
        <v>4.3972500000000005E-2</v>
      </c>
      <c r="D1548" s="1028">
        <v>0.08</v>
      </c>
    </row>
    <row r="1549" spans="1:4" x14ac:dyDescent="0.4">
      <c r="A1549" s="1027">
        <v>40577</v>
      </c>
      <c r="B1549" s="1028">
        <v>6.8150000000000002E-2</v>
      </c>
      <c r="C1549" s="1028">
        <v>4.4297500000000004E-2</v>
      </c>
      <c r="D1549" s="1028">
        <v>0.08</v>
      </c>
    </row>
    <row r="1550" spans="1:4" x14ac:dyDescent="0.4">
      <c r="A1550" s="1027">
        <v>40578</v>
      </c>
      <c r="B1550" s="1028">
        <v>6.9199999999999998E-2</v>
      </c>
      <c r="C1550" s="1028">
        <v>4.4979999999999999E-2</v>
      </c>
      <c r="D1550" s="1028">
        <v>0.08</v>
      </c>
    </row>
    <row r="1551" spans="1:4" x14ac:dyDescent="0.4">
      <c r="A1551" s="1027">
        <v>40581</v>
      </c>
      <c r="B1551" s="1028">
        <v>6.9399999999999989E-2</v>
      </c>
      <c r="C1551" s="1028">
        <v>4.5109999999999997E-2</v>
      </c>
      <c r="D1551" s="1028">
        <v>0.08</v>
      </c>
    </row>
    <row r="1552" spans="1:4" x14ac:dyDescent="0.4">
      <c r="A1552" s="1027">
        <v>40582</v>
      </c>
      <c r="B1552" s="1028">
        <v>6.9199999999999998E-2</v>
      </c>
      <c r="C1552" s="1028">
        <v>4.4979999999999999E-2</v>
      </c>
      <c r="D1552" s="1028">
        <v>0.08</v>
      </c>
    </row>
    <row r="1553" spans="1:4" x14ac:dyDescent="0.4">
      <c r="A1553" s="1027">
        <v>40583</v>
      </c>
      <c r="B1553" s="1028">
        <v>6.9849999999999995E-2</v>
      </c>
      <c r="C1553" s="1028">
        <v>4.5402499999999998E-2</v>
      </c>
      <c r="D1553" s="1028">
        <v>0.08</v>
      </c>
    </row>
    <row r="1554" spans="1:4" x14ac:dyDescent="0.4">
      <c r="A1554" s="1027">
        <v>40584</v>
      </c>
      <c r="B1554" s="1028">
        <v>6.9550000000000001E-2</v>
      </c>
      <c r="C1554" s="1028">
        <v>4.5207500000000005E-2</v>
      </c>
      <c r="D1554" s="1028">
        <v>0.08</v>
      </c>
    </row>
    <row r="1555" spans="1:4" x14ac:dyDescent="0.4">
      <c r="A1555" s="1027">
        <v>40585</v>
      </c>
      <c r="B1555" s="1028">
        <v>6.9099999999999995E-2</v>
      </c>
      <c r="C1555" s="1028">
        <v>4.4914999999999997E-2</v>
      </c>
      <c r="D1555" s="1028">
        <v>0.08</v>
      </c>
    </row>
    <row r="1556" spans="1:4" x14ac:dyDescent="0.4">
      <c r="A1556" s="1027">
        <v>40588</v>
      </c>
      <c r="B1556" s="1028">
        <v>6.8949999999999997E-2</v>
      </c>
      <c r="C1556" s="1028">
        <v>4.4817500000000003E-2</v>
      </c>
      <c r="D1556" s="1028">
        <v>0.08</v>
      </c>
    </row>
    <row r="1557" spans="1:4" x14ac:dyDescent="0.4">
      <c r="A1557" s="1027">
        <v>40589</v>
      </c>
      <c r="B1557" s="1028">
        <v>6.88E-2</v>
      </c>
      <c r="C1557" s="1028">
        <v>4.4720000000000003E-2</v>
      </c>
      <c r="D1557" s="1028">
        <v>0.08</v>
      </c>
    </row>
    <row r="1558" spans="1:4" x14ac:dyDescent="0.4">
      <c r="A1558" s="1027">
        <v>40590</v>
      </c>
      <c r="B1558" s="1028">
        <v>6.8949999999999997E-2</v>
      </c>
      <c r="C1558" s="1028">
        <v>4.4817500000000003E-2</v>
      </c>
      <c r="D1558" s="1028">
        <v>0.08</v>
      </c>
    </row>
    <row r="1559" spans="1:4" x14ac:dyDescent="0.4">
      <c r="A1559" s="1027">
        <v>40591</v>
      </c>
      <c r="B1559" s="1028">
        <v>6.8199999999999997E-2</v>
      </c>
      <c r="C1559" s="1028">
        <v>4.4330000000000001E-2</v>
      </c>
      <c r="D1559" s="1028">
        <v>0.08</v>
      </c>
    </row>
    <row r="1560" spans="1:4" x14ac:dyDescent="0.4">
      <c r="A1560" s="1027">
        <v>40592</v>
      </c>
      <c r="B1560" s="1028">
        <v>6.8900000000000003E-2</v>
      </c>
      <c r="C1560" s="1028">
        <v>4.4785000000000005E-2</v>
      </c>
      <c r="D1560" s="1028">
        <v>0.08</v>
      </c>
    </row>
    <row r="1561" spans="1:4" x14ac:dyDescent="0.4">
      <c r="A1561" s="1027">
        <v>40596</v>
      </c>
      <c r="B1561" s="1028">
        <v>6.7949999999999997E-2</v>
      </c>
      <c r="C1561" s="1028">
        <v>4.4167499999999998E-2</v>
      </c>
      <c r="D1561" s="1028">
        <v>0.08</v>
      </c>
    </row>
    <row r="1562" spans="1:4" x14ac:dyDescent="0.4">
      <c r="A1562" s="1027">
        <v>40597</v>
      </c>
      <c r="B1562" s="1028">
        <v>6.7449999999999996E-2</v>
      </c>
      <c r="C1562" s="1028">
        <v>4.38425E-2</v>
      </c>
      <c r="D1562" s="1028">
        <v>0.08</v>
      </c>
    </row>
    <row r="1563" spans="1:4" x14ac:dyDescent="0.4">
      <c r="A1563" s="1027">
        <v>40598</v>
      </c>
      <c r="B1563" s="1028">
        <v>6.7299999999999999E-2</v>
      </c>
      <c r="C1563" s="1028">
        <v>4.3744999999999999E-2</v>
      </c>
      <c r="D1563" s="1028">
        <v>0.08</v>
      </c>
    </row>
    <row r="1564" spans="1:4" x14ac:dyDescent="0.4">
      <c r="A1564" s="1027">
        <v>40599</v>
      </c>
      <c r="B1564" s="1028">
        <v>6.7349999999999993E-2</v>
      </c>
      <c r="C1564" s="1028">
        <v>4.3777499999999997E-2</v>
      </c>
      <c r="D1564" s="1028">
        <v>0.08</v>
      </c>
    </row>
    <row r="1565" spans="1:4" x14ac:dyDescent="0.4">
      <c r="A1565" s="1027">
        <v>40602</v>
      </c>
      <c r="B1565" s="1028">
        <v>6.7150000000000001E-2</v>
      </c>
      <c r="C1565" s="1028">
        <v>4.3647500000000006E-2</v>
      </c>
      <c r="D1565" s="1028">
        <v>0.08</v>
      </c>
    </row>
    <row r="1566" spans="1:4" x14ac:dyDescent="0.4">
      <c r="A1566" s="1027">
        <v>40603</v>
      </c>
      <c r="B1566" s="1028">
        <v>6.7399999999999988E-2</v>
      </c>
      <c r="C1566" s="1028">
        <v>4.3809999999999995E-2</v>
      </c>
      <c r="D1566" s="1028">
        <v>0.08</v>
      </c>
    </row>
    <row r="1567" spans="1:4" x14ac:dyDescent="0.4">
      <c r="A1567" s="1027">
        <v>40604</v>
      </c>
      <c r="B1567" s="1028">
        <v>6.7099999999999993E-2</v>
      </c>
      <c r="C1567" s="1028">
        <v>4.3614999999999994E-2</v>
      </c>
      <c r="D1567" s="1028">
        <v>0.08</v>
      </c>
    </row>
    <row r="1568" spans="1:4" x14ac:dyDescent="0.4">
      <c r="A1568" s="1027">
        <v>40605</v>
      </c>
      <c r="B1568" s="1028">
        <v>6.8399999999999989E-2</v>
      </c>
      <c r="C1568" s="1028">
        <v>4.4459999999999993E-2</v>
      </c>
      <c r="D1568" s="1028">
        <v>0.08</v>
      </c>
    </row>
    <row r="1569" spans="1:4" x14ac:dyDescent="0.4">
      <c r="A1569" s="1027">
        <v>40606</v>
      </c>
      <c r="B1569" s="1028">
        <v>6.8099999999999994E-2</v>
      </c>
      <c r="C1569" s="1028">
        <v>4.4264999999999999E-2</v>
      </c>
      <c r="D1569" s="1028">
        <v>0.08</v>
      </c>
    </row>
    <row r="1570" spans="1:4" x14ac:dyDescent="0.4">
      <c r="A1570" s="1027">
        <v>40609</v>
      </c>
      <c r="B1570" s="1028">
        <v>6.8049999999999999E-2</v>
      </c>
      <c r="C1570" s="1028">
        <v>4.4232500000000001E-2</v>
      </c>
      <c r="D1570" s="1028">
        <v>0.08</v>
      </c>
    </row>
    <row r="1571" spans="1:4" x14ac:dyDescent="0.4">
      <c r="A1571" s="1027">
        <v>40610</v>
      </c>
      <c r="B1571" s="1028">
        <v>6.8049999999999999E-2</v>
      </c>
      <c r="C1571" s="1028">
        <v>4.4232500000000001E-2</v>
      </c>
      <c r="D1571" s="1028">
        <v>0.08</v>
      </c>
    </row>
    <row r="1572" spans="1:4" x14ac:dyDescent="0.4">
      <c r="A1572" s="1027">
        <v>40611</v>
      </c>
      <c r="B1572" s="1028">
        <v>6.8099999999999994E-2</v>
      </c>
      <c r="C1572" s="1028">
        <v>4.4264999999999999E-2</v>
      </c>
      <c r="D1572" s="1028">
        <v>0.08</v>
      </c>
    </row>
    <row r="1573" spans="1:4" x14ac:dyDescent="0.4">
      <c r="A1573" s="1027">
        <v>40612</v>
      </c>
      <c r="B1573" s="1028">
        <v>6.7499999999999991E-2</v>
      </c>
      <c r="C1573" s="1028">
        <v>4.3874999999999997E-2</v>
      </c>
      <c r="D1573" s="1028">
        <v>0.08</v>
      </c>
    </row>
    <row r="1574" spans="1:4" x14ac:dyDescent="0.4">
      <c r="A1574" s="1027">
        <v>40613</v>
      </c>
      <c r="B1574" s="1028">
        <v>6.7000000000000004E-2</v>
      </c>
      <c r="C1574" s="1028">
        <v>4.3550000000000005E-2</v>
      </c>
      <c r="D1574" s="1028">
        <v>0.08</v>
      </c>
    </row>
    <row r="1575" spans="1:4" x14ac:dyDescent="0.4">
      <c r="A1575" s="1027">
        <v>40616</v>
      </c>
      <c r="B1575" s="1028">
        <v>6.6750000000000004E-2</v>
      </c>
      <c r="C1575" s="1028">
        <v>4.3387500000000002E-2</v>
      </c>
      <c r="D1575" s="1028">
        <v>0.08</v>
      </c>
    </row>
    <row r="1576" spans="1:4" x14ac:dyDescent="0.4">
      <c r="A1576" s="1027">
        <v>40617</v>
      </c>
      <c r="B1576" s="1028">
        <v>6.6199999999999995E-2</v>
      </c>
      <c r="C1576" s="1028">
        <v>4.3029999999999999E-2</v>
      </c>
      <c r="D1576" s="1028">
        <v>0.08</v>
      </c>
    </row>
    <row r="1577" spans="1:4" x14ac:dyDescent="0.4">
      <c r="A1577" s="1027">
        <v>40618</v>
      </c>
      <c r="B1577" s="1028">
        <v>6.59E-2</v>
      </c>
      <c r="C1577" s="1028">
        <v>4.2835000000000005E-2</v>
      </c>
      <c r="D1577" s="1028">
        <v>0.08</v>
      </c>
    </row>
    <row r="1578" spans="1:4" x14ac:dyDescent="0.4">
      <c r="A1578" s="1027">
        <v>40619</v>
      </c>
      <c r="B1578" s="1028">
        <v>6.5949999999999995E-2</v>
      </c>
      <c r="C1578" s="1028">
        <v>4.2867499999999996E-2</v>
      </c>
      <c r="D1578" s="1028">
        <v>0.08</v>
      </c>
    </row>
    <row r="1579" spans="1:4" x14ac:dyDescent="0.4">
      <c r="A1579" s="1027">
        <v>40620</v>
      </c>
      <c r="B1579" s="1028">
        <v>6.5849999999999992E-2</v>
      </c>
      <c r="C1579" s="1028">
        <v>4.2802499999999993E-2</v>
      </c>
      <c r="D1579" s="1028">
        <v>0.08</v>
      </c>
    </row>
    <row r="1580" spans="1:4" x14ac:dyDescent="0.4">
      <c r="A1580" s="1027">
        <v>40623</v>
      </c>
      <c r="B1580" s="1028">
        <v>6.6349999999999992E-2</v>
      </c>
      <c r="C1580" s="1028">
        <v>4.3127499999999999E-2</v>
      </c>
      <c r="D1580" s="1028">
        <v>0.08</v>
      </c>
    </row>
    <row r="1581" spans="1:4" x14ac:dyDescent="0.4">
      <c r="A1581" s="1027">
        <v>40624</v>
      </c>
      <c r="B1581" s="1028">
        <v>6.6199999999999995E-2</v>
      </c>
      <c r="C1581" s="1028">
        <v>4.3029999999999999E-2</v>
      </c>
      <c r="D1581" s="1028">
        <v>0.08</v>
      </c>
    </row>
    <row r="1582" spans="1:4" x14ac:dyDescent="0.4">
      <c r="A1582" s="1027">
        <v>40625</v>
      </c>
      <c r="B1582" s="1028">
        <v>6.5849999999999992E-2</v>
      </c>
      <c r="C1582" s="1028">
        <v>4.2802499999999993E-2</v>
      </c>
      <c r="D1582" s="1028">
        <v>0.08</v>
      </c>
    </row>
    <row r="1583" spans="1:4" x14ac:dyDescent="0.4">
      <c r="A1583" s="1027">
        <v>40626</v>
      </c>
      <c r="B1583" s="1028">
        <v>6.6650000000000001E-2</v>
      </c>
      <c r="C1583" s="1028">
        <v>4.33225E-2</v>
      </c>
      <c r="D1583" s="1028">
        <v>0.08</v>
      </c>
    </row>
    <row r="1584" spans="1:4" x14ac:dyDescent="0.4">
      <c r="A1584" s="1027">
        <v>40627</v>
      </c>
      <c r="B1584" s="1028">
        <v>6.6799999999999998E-2</v>
      </c>
      <c r="C1584" s="1028">
        <v>4.342E-2</v>
      </c>
      <c r="D1584" s="1028">
        <v>0.08</v>
      </c>
    </row>
    <row r="1585" spans="1:4" x14ac:dyDescent="0.4">
      <c r="A1585" s="1027">
        <v>40630</v>
      </c>
      <c r="B1585" s="1028">
        <v>6.7250000000000004E-2</v>
      </c>
      <c r="C1585" s="1028">
        <v>4.3712500000000001E-2</v>
      </c>
      <c r="D1585" s="1028">
        <v>0.08</v>
      </c>
    </row>
    <row r="1586" spans="1:4" x14ac:dyDescent="0.4">
      <c r="A1586" s="1027">
        <v>40631</v>
      </c>
      <c r="B1586" s="1028">
        <v>6.7250000000000004E-2</v>
      </c>
      <c r="C1586" s="1028">
        <v>4.3712500000000001E-2</v>
      </c>
      <c r="D1586" s="1028">
        <v>0.08</v>
      </c>
    </row>
    <row r="1587" spans="1:4" x14ac:dyDescent="0.4">
      <c r="A1587" s="1027">
        <v>40632</v>
      </c>
      <c r="B1587" s="1028">
        <v>6.7449999999999996E-2</v>
      </c>
      <c r="C1587" s="1028">
        <v>4.38425E-2</v>
      </c>
      <c r="D1587" s="1028">
        <v>0.08</v>
      </c>
    </row>
    <row r="1588" spans="1:4" x14ac:dyDescent="0.4">
      <c r="A1588" s="1027">
        <v>40633</v>
      </c>
      <c r="B1588" s="1028">
        <v>6.7449999999999996E-2</v>
      </c>
      <c r="C1588" s="1028">
        <v>4.38425E-2</v>
      </c>
      <c r="D1588" s="1028">
        <v>0.08</v>
      </c>
    </row>
    <row r="1589" spans="1:4" x14ac:dyDescent="0.4">
      <c r="A1589" s="1027">
        <v>40634</v>
      </c>
      <c r="B1589" s="1028">
        <v>6.7399999999999988E-2</v>
      </c>
      <c r="C1589" s="1028">
        <v>4.3809999999999995E-2</v>
      </c>
      <c r="D1589" s="1028">
        <v>0.08</v>
      </c>
    </row>
    <row r="1590" spans="1:4" x14ac:dyDescent="0.4">
      <c r="A1590" s="1027">
        <v>40637</v>
      </c>
      <c r="B1590" s="1028">
        <v>6.6799999999999998E-2</v>
      </c>
      <c r="C1590" s="1028">
        <v>4.342E-2</v>
      </c>
      <c r="D1590" s="1028">
        <v>0.08</v>
      </c>
    </row>
    <row r="1591" spans="1:4" x14ac:dyDescent="0.4">
      <c r="A1591" s="1027">
        <v>40638</v>
      </c>
      <c r="B1591" s="1028">
        <v>6.7149999999999987E-2</v>
      </c>
      <c r="C1591" s="1028">
        <v>4.3647499999999992E-2</v>
      </c>
      <c r="D1591" s="1028">
        <v>0.08</v>
      </c>
    </row>
    <row r="1592" spans="1:4" x14ac:dyDescent="0.4">
      <c r="A1592" s="1027">
        <v>40639</v>
      </c>
      <c r="B1592" s="1028">
        <v>6.7900000000000002E-2</v>
      </c>
      <c r="C1592" s="1028">
        <v>4.4135000000000001E-2</v>
      </c>
      <c r="D1592" s="1028">
        <v>0.08</v>
      </c>
    </row>
    <row r="1593" spans="1:4" x14ac:dyDescent="0.4">
      <c r="A1593" s="1027">
        <v>40640</v>
      </c>
      <c r="B1593" s="1028">
        <v>6.8149999999999988E-2</v>
      </c>
      <c r="C1593" s="1028">
        <v>4.4297499999999997E-2</v>
      </c>
      <c r="D1593" s="1028">
        <v>0.08</v>
      </c>
    </row>
    <row r="1594" spans="1:4" x14ac:dyDescent="0.4">
      <c r="A1594" s="1027">
        <v>40641</v>
      </c>
      <c r="B1594" s="1028">
        <v>6.8449999999999997E-2</v>
      </c>
      <c r="C1594" s="1028">
        <v>4.4492499999999997E-2</v>
      </c>
      <c r="D1594" s="1028">
        <v>0.08</v>
      </c>
    </row>
    <row r="1595" spans="1:4" x14ac:dyDescent="0.4">
      <c r="A1595" s="1027">
        <v>40644</v>
      </c>
      <c r="B1595" s="1028">
        <v>6.855E-2</v>
      </c>
      <c r="C1595" s="1028">
        <v>4.45575E-2</v>
      </c>
      <c r="D1595" s="1028">
        <v>0.08</v>
      </c>
    </row>
    <row r="1596" spans="1:4" x14ac:dyDescent="0.4">
      <c r="A1596" s="1027">
        <v>40645</v>
      </c>
      <c r="B1596" s="1028">
        <v>6.7449999999999996E-2</v>
      </c>
      <c r="C1596" s="1028">
        <v>4.38425E-2</v>
      </c>
      <c r="D1596" s="1028">
        <v>0.08</v>
      </c>
    </row>
    <row r="1597" spans="1:4" x14ac:dyDescent="0.4">
      <c r="A1597" s="1027">
        <v>40646</v>
      </c>
      <c r="B1597" s="1028">
        <v>6.7750000000000005E-2</v>
      </c>
      <c r="C1597" s="1028">
        <v>4.4037500000000007E-2</v>
      </c>
      <c r="D1597" s="1028">
        <v>0.08</v>
      </c>
    </row>
    <row r="1598" spans="1:4" x14ac:dyDescent="0.4">
      <c r="A1598" s="1027">
        <v>40647</v>
      </c>
      <c r="B1598" s="1028">
        <v>6.7250000000000004E-2</v>
      </c>
      <c r="C1598" s="1028">
        <v>4.3712500000000001E-2</v>
      </c>
      <c r="D1598" s="1028">
        <v>0.08</v>
      </c>
    </row>
    <row r="1599" spans="1:4" x14ac:dyDescent="0.4">
      <c r="A1599" s="1027">
        <v>40648</v>
      </c>
      <c r="B1599" s="1028">
        <v>6.6949999999999996E-2</v>
      </c>
      <c r="C1599" s="1028">
        <v>4.3517500000000001E-2</v>
      </c>
      <c r="D1599" s="1028">
        <v>0.08</v>
      </c>
    </row>
    <row r="1600" spans="1:4" x14ac:dyDescent="0.4">
      <c r="A1600" s="1027">
        <v>40651</v>
      </c>
      <c r="B1600" s="1028">
        <v>6.6699999999999995E-2</v>
      </c>
      <c r="C1600" s="1028">
        <v>4.3354999999999998E-2</v>
      </c>
      <c r="D1600" s="1028">
        <v>0.08</v>
      </c>
    </row>
    <row r="1601" spans="1:4" x14ac:dyDescent="0.4">
      <c r="A1601" s="1027">
        <v>40652</v>
      </c>
      <c r="B1601" s="1028">
        <v>6.6199999999999995E-2</v>
      </c>
      <c r="C1601" s="1028">
        <v>4.3029999999999999E-2</v>
      </c>
      <c r="D1601" s="1028">
        <v>0.08</v>
      </c>
    </row>
    <row r="1602" spans="1:4" x14ac:dyDescent="0.4">
      <c r="A1602" s="1027">
        <v>40653</v>
      </c>
      <c r="B1602" s="1028">
        <v>6.6400000000000001E-2</v>
      </c>
      <c r="C1602" s="1028">
        <v>4.3160000000000004E-2</v>
      </c>
      <c r="D1602" s="1028">
        <v>0.08</v>
      </c>
    </row>
    <row r="1603" spans="1:4" x14ac:dyDescent="0.4">
      <c r="A1603" s="1027">
        <v>40654</v>
      </c>
      <c r="B1603" s="1028">
        <v>6.6399999999999987E-2</v>
      </c>
      <c r="C1603" s="1028">
        <v>4.315999999999999E-2</v>
      </c>
      <c r="D1603" s="1028">
        <v>0.08</v>
      </c>
    </row>
    <row r="1604" spans="1:4" x14ac:dyDescent="0.4">
      <c r="A1604" s="1027">
        <v>40658</v>
      </c>
      <c r="B1604" s="1028">
        <v>6.6449999999999995E-2</v>
      </c>
      <c r="C1604" s="1028">
        <v>4.3192500000000002E-2</v>
      </c>
      <c r="D1604" s="1028">
        <v>0.08</v>
      </c>
    </row>
    <row r="1605" spans="1:4" x14ac:dyDescent="0.4">
      <c r="A1605" s="1027">
        <v>40659</v>
      </c>
      <c r="B1605" s="1028">
        <v>6.6099999999999992E-2</v>
      </c>
      <c r="C1605" s="1028">
        <v>4.2964999999999996E-2</v>
      </c>
      <c r="D1605" s="1028">
        <v>0.08</v>
      </c>
    </row>
    <row r="1606" spans="1:4" x14ac:dyDescent="0.4">
      <c r="A1606" s="1027">
        <v>40660</v>
      </c>
      <c r="B1606" s="1028">
        <v>6.615E-2</v>
      </c>
      <c r="C1606" s="1028">
        <v>4.2997500000000001E-2</v>
      </c>
      <c r="D1606" s="1028">
        <v>0.08</v>
      </c>
    </row>
    <row r="1607" spans="1:4" x14ac:dyDescent="0.4">
      <c r="A1607" s="1027">
        <v>40661</v>
      </c>
      <c r="B1607" s="1028">
        <v>6.5750000000000003E-2</v>
      </c>
      <c r="C1607" s="1028">
        <v>4.2737500000000005E-2</v>
      </c>
      <c r="D1607" s="1028">
        <v>0.08</v>
      </c>
    </row>
    <row r="1608" spans="1:4" x14ac:dyDescent="0.4">
      <c r="A1608" s="1027">
        <v>40662</v>
      </c>
      <c r="B1608" s="1028">
        <v>6.5750000000000003E-2</v>
      </c>
      <c r="C1608" s="1028">
        <v>4.2737500000000005E-2</v>
      </c>
      <c r="D1608" s="1028">
        <v>0.08</v>
      </c>
    </row>
    <row r="1609" spans="1:4" x14ac:dyDescent="0.4">
      <c r="A1609" s="1027">
        <v>40665</v>
      </c>
      <c r="B1609" s="1028">
        <v>6.54E-2</v>
      </c>
      <c r="C1609" s="1028">
        <v>4.2509999999999999E-2</v>
      </c>
      <c r="D1609" s="1028">
        <v>0.08</v>
      </c>
    </row>
    <row r="1610" spans="1:4" x14ac:dyDescent="0.4">
      <c r="A1610" s="1027">
        <v>40666</v>
      </c>
      <c r="B1610" s="1028">
        <v>6.5200000000000008E-2</v>
      </c>
      <c r="C1610" s="1028">
        <v>4.2380000000000008E-2</v>
      </c>
      <c r="D1610" s="1028">
        <v>0.08</v>
      </c>
    </row>
    <row r="1611" spans="1:4" x14ac:dyDescent="0.4">
      <c r="A1611" s="1027">
        <v>40667</v>
      </c>
      <c r="B1611" s="1028">
        <v>6.4949999999999994E-2</v>
      </c>
      <c r="C1611" s="1028">
        <v>4.2217499999999998E-2</v>
      </c>
      <c r="D1611" s="1028">
        <v>0.08</v>
      </c>
    </row>
    <row r="1612" spans="1:4" x14ac:dyDescent="0.4">
      <c r="A1612" s="1027">
        <v>40668</v>
      </c>
      <c r="B1612" s="1028">
        <v>6.4599999999999991E-2</v>
      </c>
      <c r="C1612" s="1028">
        <v>4.1989999999999993E-2</v>
      </c>
      <c r="D1612" s="1028">
        <v>0.08</v>
      </c>
    </row>
    <row r="1613" spans="1:4" x14ac:dyDescent="0.4">
      <c r="A1613" s="1027">
        <v>40669</v>
      </c>
      <c r="B1613" s="1028">
        <v>6.4849999999999991E-2</v>
      </c>
      <c r="C1613" s="1028">
        <v>4.2152499999999996E-2</v>
      </c>
      <c r="D1613" s="1028">
        <v>0.08</v>
      </c>
    </row>
    <row r="1614" spans="1:4" x14ac:dyDescent="0.4">
      <c r="A1614" s="1027">
        <v>40672</v>
      </c>
      <c r="B1614" s="1028">
        <v>6.4399999999999999E-2</v>
      </c>
      <c r="C1614" s="1028">
        <v>4.1860000000000001E-2</v>
      </c>
      <c r="D1614" s="1028">
        <v>0.08</v>
      </c>
    </row>
    <row r="1615" spans="1:4" x14ac:dyDescent="0.4">
      <c r="A1615" s="1027">
        <v>40673</v>
      </c>
      <c r="B1615" s="1028">
        <v>6.4549999999999996E-2</v>
      </c>
      <c r="C1615" s="1028">
        <v>4.1957500000000002E-2</v>
      </c>
      <c r="D1615" s="1028">
        <v>0.08</v>
      </c>
    </row>
    <row r="1616" spans="1:4" x14ac:dyDescent="0.4">
      <c r="A1616" s="1027">
        <v>40674</v>
      </c>
      <c r="B1616" s="1028">
        <v>6.5099999999999991E-2</v>
      </c>
      <c r="C1616" s="1028">
        <v>4.2314999999999998E-2</v>
      </c>
      <c r="D1616" s="1028">
        <v>0.08</v>
      </c>
    </row>
    <row r="1617" spans="1:4" x14ac:dyDescent="0.4">
      <c r="A1617" s="1027">
        <v>40675</v>
      </c>
      <c r="B1617" s="1028">
        <v>6.4599999999999991E-2</v>
      </c>
      <c r="C1617" s="1028">
        <v>4.1989999999999993E-2</v>
      </c>
      <c r="D1617" s="1028">
        <v>0.08</v>
      </c>
    </row>
    <row r="1618" spans="1:4" x14ac:dyDescent="0.4">
      <c r="A1618" s="1027">
        <v>40676</v>
      </c>
      <c r="B1618" s="1028">
        <v>6.4649999999999999E-2</v>
      </c>
      <c r="C1618" s="1028">
        <v>4.2022500000000004E-2</v>
      </c>
      <c r="D1618" s="1028">
        <v>0.08</v>
      </c>
    </row>
    <row r="1619" spans="1:4" x14ac:dyDescent="0.4">
      <c r="A1619" s="1027">
        <v>40679</v>
      </c>
      <c r="B1619" s="1028">
        <v>6.4649999999999999E-2</v>
      </c>
      <c r="C1619" s="1028">
        <v>4.2022500000000004E-2</v>
      </c>
      <c r="D1619" s="1028">
        <v>0.08</v>
      </c>
    </row>
    <row r="1620" spans="1:4" x14ac:dyDescent="0.4">
      <c r="A1620" s="1027">
        <v>40680</v>
      </c>
      <c r="B1620" s="1028">
        <v>6.3799999999999996E-2</v>
      </c>
      <c r="C1620" s="1028">
        <v>4.147E-2</v>
      </c>
      <c r="D1620" s="1028">
        <v>0.08</v>
      </c>
    </row>
    <row r="1621" spans="1:4" x14ac:dyDescent="0.4">
      <c r="A1621" s="1027">
        <v>40681</v>
      </c>
      <c r="B1621" s="1028">
        <v>6.4149999999999999E-2</v>
      </c>
      <c r="C1621" s="1028">
        <v>4.1697499999999998E-2</v>
      </c>
      <c r="D1621" s="1028">
        <v>0.08</v>
      </c>
    </row>
    <row r="1622" spans="1:4" x14ac:dyDescent="0.4">
      <c r="A1622" s="1027">
        <v>40682</v>
      </c>
      <c r="B1622" s="1028">
        <v>6.4799999999999996E-2</v>
      </c>
      <c r="C1622" s="1028">
        <v>4.2119999999999998E-2</v>
      </c>
      <c r="D1622" s="1028">
        <v>0.08</v>
      </c>
    </row>
    <row r="1623" spans="1:4" x14ac:dyDescent="0.4">
      <c r="A1623" s="1027">
        <v>40683</v>
      </c>
      <c r="B1623" s="1028">
        <v>6.4549999999999996E-2</v>
      </c>
      <c r="C1623" s="1028">
        <v>4.1957500000000002E-2</v>
      </c>
      <c r="D1623" s="1028">
        <v>0.08</v>
      </c>
    </row>
    <row r="1624" spans="1:4" x14ac:dyDescent="0.4">
      <c r="A1624" s="1027">
        <v>40686</v>
      </c>
      <c r="B1624" s="1028">
        <v>6.4149999999999999E-2</v>
      </c>
      <c r="C1624" s="1028">
        <v>4.1697499999999998E-2</v>
      </c>
      <c r="D1624" s="1028">
        <v>0.08</v>
      </c>
    </row>
    <row r="1625" spans="1:4" x14ac:dyDescent="0.4">
      <c r="A1625" s="1027">
        <v>40687</v>
      </c>
      <c r="B1625" s="1028">
        <v>6.4349999999999991E-2</v>
      </c>
      <c r="C1625" s="1028">
        <v>4.1827499999999997E-2</v>
      </c>
      <c r="D1625" s="1028">
        <v>0.08</v>
      </c>
    </row>
    <row r="1626" spans="1:4" x14ac:dyDescent="0.4">
      <c r="A1626" s="1027">
        <v>40688</v>
      </c>
      <c r="B1626" s="1028">
        <v>6.4149999999999985E-2</v>
      </c>
      <c r="C1626" s="1028">
        <v>4.1697499999999992E-2</v>
      </c>
      <c r="D1626" s="1028">
        <v>0.08</v>
      </c>
    </row>
    <row r="1627" spans="1:4" x14ac:dyDescent="0.4">
      <c r="A1627" s="1027">
        <v>40689</v>
      </c>
      <c r="B1627" s="1028">
        <v>6.3649999999999998E-2</v>
      </c>
      <c r="C1627" s="1028">
        <v>4.13725E-2</v>
      </c>
      <c r="D1627" s="1028">
        <v>0.08</v>
      </c>
    </row>
    <row r="1628" spans="1:4" x14ac:dyDescent="0.4">
      <c r="A1628" s="1027">
        <v>40690</v>
      </c>
      <c r="B1628" s="1028">
        <v>6.3750000000000001E-2</v>
      </c>
      <c r="C1628" s="1028">
        <v>4.1437500000000002E-2</v>
      </c>
      <c r="D1628" s="1028">
        <v>0.08</v>
      </c>
    </row>
    <row r="1629" spans="1:4" x14ac:dyDescent="0.4">
      <c r="A1629" s="1027">
        <v>40694</v>
      </c>
      <c r="B1629" s="1028">
        <v>6.3649999999999998E-2</v>
      </c>
      <c r="C1629" s="1028">
        <v>4.13725E-2</v>
      </c>
      <c r="D1629" s="1028">
        <v>0.08</v>
      </c>
    </row>
    <row r="1630" spans="1:4" x14ac:dyDescent="0.4">
      <c r="A1630" s="1027">
        <v>40695</v>
      </c>
      <c r="B1630" s="1028">
        <v>6.2950000000000006E-2</v>
      </c>
      <c r="C1630" s="1028">
        <v>4.0917500000000002E-2</v>
      </c>
      <c r="D1630" s="1028">
        <v>0.08</v>
      </c>
    </row>
    <row r="1631" spans="1:4" x14ac:dyDescent="0.4">
      <c r="A1631" s="1027">
        <v>40696</v>
      </c>
      <c r="B1631" s="1028">
        <v>6.334999999999999E-2</v>
      </c>
      <c r="C1631" s="1028">
        <v>4.1177499999999992E-2</v>
      </c>
      <c r="D1631" s="1028">
        <v>0.08</v>
      </c>
    </row>
    <row r="1632" spans="1:4" x14ac:dyDescent="0.4">
      <c r="A1632" s="1027">
        <v>40697</v>
      </c>
      <c r="B1632" s="1028">
        <v>6.3750000000000001E-2</v>
      </c>
      <c r="C1632" s="1028">
        <v>4.1437500000000002E-2</v>
      </c>
      <c r="D1632" s="1028">
        <v>0.08</v>
      </c>
    </row>
    <row r="1633" spans="1:4" x14ac:dyDescent="0.4">
      <c r="A1633" s="1027">
        <v>40700</v>
      </c>
      <c r="B1633" s="1028">
        <v>6.3700000000000007E-2</v>
      </c>
      <c r="C1633" s="1028">
        <v>4.1405000000000004E-2</v>
      </c>
      <c r="D1633" s="1028">
        <v>0.08</v>
      </c>
    </row>
    <row r="1634" spans="1:4" x14ac:dyDescent="0.4">
      <c r="A1634" s="1027">
        <v>40701</v>
      </c>
      <c r="B1634" s="1028">
        <v>6.409999999999999E-2</v>
      </c>
      <c r="C1634" s="1028">
        <v>4.1664999999999994E-2</v>
      </c>
      <c r="D1634" s="1028">
        <v>0.08</v>
      </c>
    </row>
    <row r="1635" spans="1:4" x14ac:dyDescent="0.4">
      <c r="A1635" s="1027">
        <v>40702</v>
      </c>
      <c r="B1635" s="1028">
        <v>6.3299999999999995E-2</v>
      </c>
      <c r="C1635" s="1028">
        <v>4.1145000000000001E-2</v>
      </c>
      <c r="D1635" s="1028">
        <v>0.08</v>
      </c>
    </row>
    <row r="1636" spans="1:4" x14ac:dyDescent="0.4">
      <c r="A1636" s="1027">
        <v>40703</v>
      </c>
      <c r="B1636" s="1028">
        <v>6.2950000000000006E-2</v>
      </c>
      <c r="C1636" s="1028">
        <v>4.0917500000000002E-2</v>
      </c>
      <c r="D1636" s="1028">
        <v>0.08</v>
      </c>
    </row>
    <row r="1637" spans="1:4" x14ac:dyDescent="0.4">
      <c r="A1637" s="1027">
        <v>40704</v>
      </c>
      <c r="B1637" s="1028">
        <v>6.2849999999999989E-2</v>
      </c>
      <c r="C1637" s="1028">
        <v>4.0852499999999993E-2</v>
      </c>
      <c r="D1637" s="1028">
        <v>0.08</v>
      </c>
    </row>
    <row r="1638" spans="1:4" x14ac:dyDescent="0.4">
      <c r="A1638" s="1027">
        <v>40707</v>
      </c>
      <c r="B1638" s="1028">
        <v>6.3149999999999998E-2</v>
      </c>
      <c r="C1638" s="1028">
        <v>4.1047500000000001E-2</v>
      </c>
      <c r="D1638" s="1028">
        <v>0.08</v>
      </c>
    </row>
    <row r="1639" spans="1:4" x14ac:dyDescent="0.4">
      <c r="A1639" s="1027">
        <v>40708</v>
      </c>
      <c r="B1639" s="1028">
        <v>6.4000000000000001E-2</v>
      </c>
      <c r="C1639" s="1028">
        <v>4.1600000000000005E-2</v>
      </c>
      <c r="D1639" s="1028">
        <v>0.08</v>
      </c>
    </row>
    <row r="1640" spans="1:4" x14ac:dyDescent="0.4">
      <c r="A1640" s="1027">
        <v>40709</v>
      </c>
      <c r="B1640" s="1028">
        <v>6.3949999999999993E-2</v>
      </c>
      <c r="C1640" s="1028">
        <v>4.15675E-2</v>
      </c>
      <c r="D1640" s="1028">
        <v>0.08</v>
      </c>
    </row>
    <row r="1641" spans="1:4" x14ac:dyDescent="0.4">
      <c r="A1641" s="1027">
        <v>40710</v>
      </c>
      <c r="B1641" s="1028">
        <v>6.2950000000000006E-2</v>
      </c>
      <c r="C1641" s="1028">
        <v>4.0917500000000002E-2</v>
      </c>
      <c r="D1641" s="1028">
        <v>0.08</v>
      </c>
    </row>
    <row r="1642" spans="1:4" x14ac:dyDescent="0.4">
      <c r="A1642" s="1027">
        <v>40711</v>
      </c>
      <c r="B1642" s="1028">
        <v>6.3199999999999992E-2</v>
      </c>
      <c r="C1642" s="1028">
        <v>4.1079999999999998E-2</v>
      </c>
      <c r="D1642" s="1028">
        <v>0.08</v>
      </c>
    </row>
    <row r="1643" spans="1:4" x14ac:dyDescent="0.4">
      <c r="A1643" s="1027">
        <v>40714</v>
      </c>
      <c r="B1643" s="1028">
        <v>6.3099999999999989E-2</v>
      </c>
      <c r="C1643" s="1028">
        <v>4.1014999999999996E-2</v>
      </c>
      <c r="D1643" s="1028">
        <v>0.08</v>
      </c>
    </row>
    <row r="1644" spans="1:4" x14ac:dyDescent="0.4">
      <c r="A1644" s="1027">
        <v>40715</v>
      </c>
      <c r="B1644" s="1028">
        <v>6.3449999999999993E-2</v>
      </c>
      <c r="C1644" s="1028">
        <v>4.1242499999999994E-2</v>
      </c>
      <c r="D1644" s="1028">
        <v>0.08</v>
      </c>
    </row>
    <row r="1645" spans="1:4" x14ac:dyDescent="0.4">
      <c r="A1645" s="1027">
        <v>40716</v>
      </c>
      <c r="B1645" s="1028">
        <v>6.3199999999999992E-2</v>
      </c>
      <c r="C1645" s="1028">
        <v>4.1079999999999998E-2</v>
      </c>
      <c r="D1645" s="1028">
        <v>0.08</v>
      </c>
    </row>
    <row r="1646" spans="1:4" x14ac:dyDescent="0.4">
      <c r="A1646" s="1027">
        <v>40717</v>
      </c>
      <c r="B1646" s="1028">
        <v>6.2700000000000006E-2</v>
      </c>
      <c r="C1646" s="1028">
        <v>4.0755000000000006E-2</v>
      </c>
      <c r="D1646" s="1028">
        <v>0.08</v>
      </c>
    </row>
    <row r="1647" spans="1:4" x14ac:dyDescent="0.4">
      <c r="A1647" s="1027">
        <v>40718</v>
      </c>
      <c r="B1647" s="1028">
        <v>6.2449999999999999E-2</v>
      </c>
      <c r="C1647" s="1028">
        <v>4.0592500000000004E-2</v>
      </c>
      <c r="D1647" s="1028">
        <v>0.08</v>
      </c>
    </row>
    <row r="1648" spans="1:4" x14ac:dyDescent="0.4">
      <c r="A1648" s="1027">
        <v>40721</v>
      </c>
      <c r="B1648" s="1028">
        <v>6.2449999999999999E-2</v>
      </c>
      <c r="C1648" s="1028">
        <v>4.0592500000000004E-2</v>
      </c>
      <c r="D1648" s="1028">
        <v>0.08</v>
      </c>
    </row>
    <row r="1649" spans="1:4" x14ac:dyDescent="0.4">
      <c r="A1649" s="1027">
        <v>40722</v>
      </c>
      <c r="B1649" s="1028">
        <v>6.3149999999999998E-2</v>
      </c>
      <c r="C1649" s="1028">
        <v>4.1047500000000001E-2</v>
      </c>
      <c r="D1649" s="1028">
        <v>0.08</v>
      </c>
    </row>
    <row r="1650" spans="1:4" x14ac:dyDescent="0.4">
      <c r="A1650" s="1027">
        <v>40723</v>
      </c>
      <c r="B1650" s="1028">
        <v>6.4000000000000001E-2</v>
      </c>
      <c r="C1650" s="1028">
        <v>4.1600000000000005E-2</v>
      </c>
      <c r="D1650" s="1028">
        <v>0.08</v>
      </c>
    </row>
    <row r="1651" spans="1:4" x14ac:dyDescent="0.4">
      <c r="A1651" s="1027">
        <v>40724</v>
      </c>
      <c r="B1651" s="1028">
        <v>6.4899999999999985E-2</v>
      </c>
      <c r="C1651" s="1028">
        <v>4.2184999999999993E-2</v>
      </c>
      <c r="D1651" s="1028">
        <v>0.08</v>
      </c>
    </row>
    <row r="1652" spans="1:4" x14ac:dyDescent="0.4">
      <c r="A1652" s="1027">
        <v>40725</v>
      </c>
      <c r="B1652" s="1028">
        <v>6.515E-2</v>
      </c>
      <c r="C1652" s="1028">
        <v>4.2347500000000003E-2</v>
      </c>
      <c r="D1652" s="1028">
        <v>0.08</v>
      </c>
    </row>
    <row r="1653" spans="1:4" x14ac:dyDescent="0.4">
      <c r="A1653" s="1027">
        <v>40729</v>
      </c>
      <c r="B1653" s="1028">
        <v>6.4549999999999996E-2</v>
      </c>
      <c r="C1653" s="1028">
        <v>4.1957500000000002E-2</v>
      </c>
      <c r="D1653" s="1028">
        <v>0.08</v>
      </c>
    </row>
    <row r="1654" spans="1:4" x14ac:dyDescent="0.4">
      <c r="A1654" s="1027">
        <v>40730</v>
      </c>
      <c r="B1654" s="1028">
        <v>6.4399999999999999E-2</v>
      </c>
      <c r="C1654" s="1028">
        <v>4.1860000000000001E-2</v>
      </c>
      <c r="D1654" s="1028">
        <v>0.08</v>
      </c>
    </row>
    <row r="1655" spans="1:4" x14ac:dyDescent="0.4">
      <c r="A1655" s="1027">
        <v>40731</v>
      </c>
      <c r="B1655" s="1028">
        <v>6.5049999999999997E-2</v>
      </c>
      <c r="C1655" s="1028">
        <v>4.2282500000000001E-2</v>
      </c>
      <c r="D1655" s="1028">
        <v>0.08</v>
      </c>
    </row>
    <row r="1656" spans="1:4" x14ac:dyDescent="0.4">
      <c r="A1656" s="1027">
        <v>40732</v>
      </c>
      <c r="B1656" s="1028">
        <v>6.3949999999999993E-2</v>
      </c>
      <c r="C1656" s="1028">
        <v>4.15675E-2</v>
      </c>
      <c r="D1656" s="1028">
        <v>0.08</v>
      </c>
    </row>
    <row r="1657" spans="1:4" x14ac:dyDescent="0.4">
      <c r="A1657" s="1027">
        <v>40735</v>
      </c>
      <c r="B1657" s="1028">
        <v>6.3149999999999998E-2</v>
      </c>
      <c r="C1657" s="1028">
        <v>4.1047500000000001E-2</v>
      </c>
      <c r="D1657" s="1028">
        <v>0.08</v>
      </c>
    </row>
    <row r="1658" spans="1:4" x14ac:dyDescent="0.4">
      <c r="A1658" s="1027">
        <v>40736</v>
      </c>
      <c r="B1658" s="1028">
        <v>6.2849999999999989E-2</v>
      </c>
      <c r="C1658" s="1028">
        <v>4.0852499999999993E-2</v>
      </c>
      <c r="D1658" s="1028">
        <v>0.08</v>
      </c>
    </row>
    <row r="1659" spans="1:4" x14ac:dyDescent="0.4">
      <c r="A1659" s="1027">
        <v>40737</v>
      </c>
      <c r="B1659" s="1028">
        <v>6.3049999999999995E-2</v>
      </c>
      <c r="C1659" s="1028">
        <v>4.0982499999999998E-2</v>
      </c>
      <c r="D1659" s="1028">
        <v>0.08</v>
      </c>
    </row>
    <row r="1660" spans="1:4" x14ac:dyDescent="0.4">
      <c r="A1660" s="1027">
        <v>40738</v>
      </c>
      <c r="B1660" s="1028">
        <v>6.2700000000000006E-2</v>
      </c>
      <c r="C1660" s="1028">
        <v>4.0755000000000006E-2</v>
      </c>
      <c r="D1660" s="1028">
        <v>0.08</v>
      </c>
    </row>
    <row r="1661" spans="1:4" x14ac:dyDescent="0.4">
      <c r="A1661" s="1027">
        <v>40739</v>
      </c>
      <c r="B1661" s="1028">
        <v>6.3E-2</v>
      </c>
      <c r="C1661" s="1028">
        <v>4.095E-2</v>
      </c>
      <c r="D1661" s="1028">
        <v>0.08</v>
      </c>
    </row>
    <row r="1662" spans="1:4" x14ac:dyDescent="0.4">
      <c r="A1662" s="1027">
        <v>40742</v>
      </c>
      <c r="B1662" s="1028">
        <v>6.2700000000000006E-2</v>
      </c>
      <c r="C1662" s="1028">
        <v>4.0755000000000006E-2</v>
      </c>
      <c r="D1662" s="1028">
        <v>0.08</v>
      </c>
    </row>
    <row r="1663" spans="1:4" x14ac:dyDescent="0.4">
      <c r="A1663" s="1027">
        <v>40743</v>
      </c>
      <c r="B1663" s="1028">
        <v>6.3049999999999995E-2</v>
      </c>
      <c r="C1663" s="1028">
        <v>4.0982499999999998E-2</v>
      </c>
      <c r="D1663" s="1028">
        <v>0.08</v>
      </c>
    </row>
    <row r="1664" spans="1:4" x14ac:dyDescent="0.4">
      <c r="A1664" s="1027">
        <v>40744</v>
      </c>
      <c r="B1664" s="1028">
        <v>6.2899999999999998E-2</v>
      </c>
      <c r="C1664" s="1028">
        <v>4.0884999999999998E-2</v>
      </c>
      <c r="D1664" s="1028">
        <v>0.08</v>
      </c>
    </row>
    <row r="1665" spans="1:4" x14ac:dyDescent="0.4">
      <c r="A1665" s="1027">
        <v>40745</v>
      </c>
      <c r="B1665" s="1028">
        <v>6.3399999999999998E-2</v>
      </c>
      <c r="C1665" s="1028">
        <v>4.1210000000000004E-2</v>
      </c>
      <c r="D1665" s="1028">
        <v>0.08</v>
      </c>
    </row>
    <row r="1666" spans="1:4" x14ac:dyDescent="0.4">
      <c r="A1666" s="1027">
        <v>40746</v>
      </c>
      <c r="B1666" s="1028">
        <v>6.3149999999999998E-2</v>
      </c>
      <c r="C1666" s="1028">
        <v>4.1047500000000001E-2</v>
      </c>
      <c r="D1666" s="1028">
        <v>0.08</v>
      </c>
    </row>
    <row r="1667" spans="1:4" x14ac:dyDescent="0.4">
      <c r="A1667" s="1027">
        <v>40749</v>
      </c>
      <c r="B1667" s="1028">
        <v>6.3099999999999989E-2</v>
      </c>
      <c r="C1667" s="1028">
        <v>4.1014999999999996E-2</v>
      </c>
      <c r="D1667" s="1028">
        <v>0.08</v>
      </c>
    </row>
    <row r="1668" spans="1:4" x14ac:dyDescent="0.4">
      <c r="A1668" s="1027">
        <v>40750</v>
      </c>
      <c r="B1668" s="1028">
        <v>6.2949999999999992E-2</v>
      </c>
      <c r="C1668" s="1028">
        <v>4.0917499999999996E-2</v>
      </c>
      <c r="D1668" s="1028">
        <v>0.08</v>
      </c>
    </row>
    <row r="1669" spans="1:4" x14ac:dyDescent="0.4">
      <c r="A1669" s="1027">
        <v>40751</v>
      </c>
      <c r="B1669" s="1028">
        <v>6.3049999999999995E-2</v>
      </c>
      <c r="C1669" s="1028">
        <v>4.0982499999999998E-2</v>
      </c>
      <c r="D1669" s="1028">
        <v>0.08</v>
      </c>
    </row>
    <row r="1670" spans="1:4" x14ac:dyDescent="0.4">
      <c r="A1670" s="1027">
        <v>40752</v>
      </c>
      <c r="B1670" s="1028">
        <v>6.3049999999999995E-2</v>
      </c>
      <c r="C1670" s="1028">
        <v>4.0982499999999998E-2</v>
      </c>
      <c r="D1670" s="1028">
        <v>0.08</v>
      </c>
    </row>
    <row r="1671" spans="1:4" x14ac:dyDescent="0.4">
      <c r="A1671" s="1027">
        <v>40753</v>
      </c>
      <c r="B1671" s="1028">
        <v>6.2E-2</v>
      </c>
      <c r="C1671" s="1028">
        <v>4.0300000000000002E-2</v>
      </c>
      <c r="D1671" s="1028">
        <v>0.08</v>
      </c>
    </row>
    <row r="1672" spans="1:4" x14ac:dyDescent="0.4">
      <c r="A1672" s="1027">
        <v>40756</v>
      </c>
      <c r="B1672" s="1028">
        <v>6.0999999999999999E-2</v>
      </c>
      <c r="C1672" s="1028">
        <v>3.9649999999999998E-2</v>
      </c>
      <c r="D1672" s="1028">
        <v>0.08</v>
      </c>
    </row>
    <row r="1673" spans="1:4" x14ac:dyDescent="0.4">
      <c r="A1673" s="1027">
        <v>40757</v>
      </c>
      <c r="B1673" s="1028">
        <v>6.0600000000000001E-2</v>
      </c>
      <c r="C1673" s="1028">
        <v>3.9390000000000001E-2</v>
      </c>
      <c r="D1673" s="1028">
        <v>0.08</v>
      </c>
    </row>
    <row r="1674" spans="1:4" x14ac:dyDescent="0.4">
      <c r="A1674" s="1027">
        <v>40758</v>
      </c>
      <c r="B1674" s="1028">
        <v>5.91E-2</v>
      </c>
      <c r="C1674" s="1028">
        <v>3.8414999999999998E-2</v>
      </c>
      <c r="D1674" s="1028">
        <v>0.08</v>
      </c>
    </row>
    <row r="1675" spans="1:4" x14ac:dyDescent="0.4">
      <c r="A1675" s="1027">
        <v>40759</v>
      </c>
      <c r="B1675" s="1028">
        <v>5.885E-2</v>
      </c>
      <c r="C1675" s="1028">
        <v>3.8252500000000002E-2</v>
      </c>
      <c r="D1675" s="1028">
        <v>0.08</v>
      </c>
    </row>
    <row r="1676" spans="1:4" x14ac:dyDescent="0.4">
      <c r="A1676" s="1027">
        <v>40760</v>
      </c>
      <c r="B1676" s="1028">
        <v>5.8700000000000002E-2</v>
      </c>
      <c r="C1676" s="1028">
        <v>3.8155000000000001E-2</v>
      </c>
      <c r="D1676" s="1028">
        <v>0.08</v>
      </c>
    </row>
    <row r="1677" spans="1:4" x14ac:dyDescent="0.4">
      <c r="A1677" s="1027">
        <v>40763</v>
      </c>
      <c r="B1677" s="1028">
        <v>5.8099999999999999E-2</v>
      </c>
      <c r="C1677" s="1028">
        <v>3.7765E-2</v>
      </c>
      <c r="D1677" s="1028">
        <v>0.08</v>
      </c>
    </row>
    <row r="1678" spans="1:4" x14ac:dyDescent="0.4">
      <c r="A1678" s="1027">
        <v>40764</v>
      </c>
      <c r="B1678" s="1028">
        <v>5.8049999999999997E-2</v>
      </c>
      <c r="C1678" s="1028">
        <v>3.7732500000000002E-2</v>
      </c>
      <c r="D1678" s="1028">
        <v>0.08</v>
      </c>
    </row>
    <row r="1679" spans="1:4" x14ac:dyDescent="0.4">
      <c r="A1679" s="1027">
        <v>40765</v>
      </c>
      <c r="B1679" s="1028">
        <v>5.6099999999999997E-2</v>
      </c>
      <c r="C1679" s="1028">
        <v>3.6464999999999997E-2</v>
      </c>
      <c r="D1679" s="1028">
        <v>0.08</v>
      </c>
    </row>
    <row r="1680" spans="1:4" x14ac:dyDescent="0.4">
      <c r="A1680" s="1027">
        <v>40766</v>
      </c>
      <c r="B1680" s="1028">
        <v>5.6199999999999993E-2</v>
      </c>
      <c r="C1680" s="1028">
        <v>3.653E-2</v>
      </c>
      <c r="D1680" s="1028">
        <v>0.08</v>
      </c>
    </row>
    <row r="1681" spans="1:4" x14ac:dyDescent="0.4">
      <c r="A1681" s="1027">
        <v>40767</v>
      </c>
      <c r="B1681" s="1028">
        <v>5.6849999999999998E-2</v>
      </c>
      <c r="C1681" s="1028">
        <v>3.6952499999999999E-2</v>
      </c>
      <c r="D1681" s="1028">
        <v>0.08</v>
      </c>
    </row>
    <row r="1682" spans="1:4" x14ac:dyDescent="0.4">
      <c r="A1682" s="1027">
        <v>40770</v>
      </c>
      <c r="B1682" s="1028">
        <v>5.6849999999999998E-2</v>
      </c>
      <c r="C1682" s="1028">
        <v>3.6952499999999999E-2</v>
      </c>
      <c r="D1682" s="1028">
        <v>0.08</v>
      </c>
    </row>
    <row r="1683" spans="1:4" x14ac:dyDescent="0.4">
      <c r="A1683" s="1027">
        <v>40771</v>
      </c>
      <c r="B1683" s="1028">
        <v>5.6899999999999992E-2</v>
      </c>
      <c r="C1683" s="1028">
        <v>3.6984999999999997E-2</v>
      </c>
      <c r="D1683" s="1028">
        <v>0.08</v>
      </c>
    </row>
    <row r="1684" spans="1:4" x14ac:dyDescent="0.4">
      <c r="A1684" s="1027">
        <v>40772</v>
      </c>
      <c r="B1684" s="1028">
        <v>5.6049999999999996E-2</v>
      </c>
      <c r="C1684" s="1028">
        <v>3.64325E-2</v>
      </c>
      <c r="D1684" s="1028">
        <v>0.08</v>
      </c>
    </row>
    <row r="1685" spans="1:4" x14ac:dyDescent="0.4">
      <c r="A1685" s="1027">
        <v>40773</v>
      </c>
      <c r="B1685" s="1028">
        <v>5.4249999999999993E-2</v>
      </c>
      <c r="C1685" s="1028">
        <v>3.5262499999999995E-2</v>
      </c>
      <c r="D1685" s="1028">
        <v>0.08</v>
      </c>
    </row>
    <row r="1686" spans="1:4" x14ac:dyDescent="0.4">
      <c r="A1686" s="1027">
        <v>40774</v>
      </c>
      <c r="B1686" s="1028">
        <v>5.4399999999999997E-2</v>
      </c>
      <c r="C1686" s="1028">
        <v>3.5360000000000003E-2</v>
      </c>
      <c r="D1686" s="1028">
        <v>0.08</v>
      </c>
    </row>
    <row r="1687" spans="1:4" x14ac:dyDescent="0.4">
      <c r="A1687" s="1027">
        <v>40777</v>
      </c>
      <c r="B1687" s="1028">
        <v>5.4699999999999999E-2</v>
      </c>
      <c r="C1687" s="1028">
        <v>3.5555000000000003E-2</v>
      </c>
      <c r="D1687" s="1028">
        <v>0.08</v>
      </c>
    </row>
    <row r="1688" spans="1:4" x14ac:dyDescent="0.4">
      <c r="A1688" s="1027">
        <v>40778</v>
      </c>
      <c r="B1688" s="1028">
        <v>5.4449999999999998E-2</v>
      </c>
      <c r="C1688" s="1028">
        <v>3.53925E-2</v>
      </c>
      <c r="D1688" s="1028">
        <v>0.08</v>
      </c>
    </row>
    <row r="1689" spans="1:4" x14ac:dyDescent="0.4">
      <c r="A1689" s="1027">
        <v>40779</v>
      </c>
      <c r="B1689" s="1028">
        <v>5.5499999999999994E-2</v>
      </c>
      <c r="C1689" s="1028">
        <v>3.6074999999999996E-2</v>
      </c>
      <c r="D1689" s="1028">
        <v>0.08</v>
      </c>
    </row>
    <row r="1690" spans="1:4" x14ac:dyDescent="0.4">
      <c r="A1690" s="1027">
        <v>40780</v>
      </c>
      <c r="B1690" s="1028">
        <v>5.6349999999999997E-2</v>
      </c>
      <c r="C1690" s="1028">
        <v>3.66275E-2</v>
      </c>
      <c r="D1690" s="1028">
        <v>0.08</v>
      </c>
    </row>
    <row r="1691" spans="1:4" x14ac:dyDescent="0.4">
      <c r="A1691" s="1027">
        <v>40781</v>
      </c>
      <c r="B1691" s="1028">
        <v>5.5799999999999995E-2</v>
      </c>
      <c r="C1691" s="1028">
        <v>3.6269999999999997E-2</v>
      </c>
      <c r="D1691" s="1028">
        <v>0.08</v>
      </c>
    </row>
    <row r="1692" spans="1:4" x14ac:dyDescent="0.4">
      <c r="A1692" s="1027">
        <v>40784</v>
      </c>
      <c r="B1692" s="1028">
        <v>5.6399999999999992E-2</v>
      </c>
      <c r="C1692" s="1028">
        <v>3.6659999999999998E-2</v>
      </c>
      <c r="D1692" s="1028">
        <v>0.08</v>
      </c>
    </row>
    <row r="1693" spans="1:4" x14ac:dyDescent="0.4">
      <c r="A1693" s="1027">
        <v>40785</v>
      </c>
      <c r="B1693" s="1028">
        <v>5.5799999999999995E-2</v>
      </c>
      <c r="C1693" s="1028">
        <v>3.6269999999999997E-2</v>
      </c>
      <c r="D1693" s="1028">
        <v>0.08</v>
      </c>
    </row>
    <row r="1694" spans="1:4" x14ac:dyDescent="0.4">
      <c r="A1694" s="1027">
        <v>40786</v>
      </c>
      <c r="B1694" s="1028">
        <v>5.5749999999999994E-2</v>
      </c>
      <c r="C1694" s="1028">
        <v>3.6237499999999999E-2</v>
      </c>
      <c r="D1694" s="1028">
        <v>0.08</v>
      </c>
    </row>
    <row r="1695" spans="1:4" x14ac:dyDescent="0.4">
      <c r="A1695" s="1027">
        <v>40787</v>
      </c>
      <c r="B1695" s="1028">
        <v>5.6149999999999999E-2</v>
      </c>
      <c r="C1695" s="1028">
        <v>3.6497500000000002E-2</v>
      </c>
      <c r="D1695" s="1028">
        <v>0.08</v>
      </c>
    </row>
    <row r="1696" spans="1:4" x14ac:dyDescent="0.4">
      <c r="A1696" s="1027">
        <v>40788</v>
      </c>
      <c r="B1696" s="1028">
        <v>5.4599999999999996E-2</v>
      </c>
      <c r="C1696" s="1028">
        <v>3.5490000000000001E-2</v>
      </c>
      <c r="D1696" s="1028">
        <v>0.08</v>
      </c>
    </row>
    <row r="1697" spans="1:4" x14ac:dyDescent="0.4">
      <c r="A1697" s="1027">
        <v>40792</v>
      </c>
      <c r="B1697" s="1028">
        <v>5.355E-2</v>
      </c>
      <c r="C1697" s="1028">
        <v>3.4807499999999998E-2</v>
      </c>
      <c r="D1697" s="1028">
        <v>0.08</v>
      </c>
    </row>
    <row r="1698" spans="1:4" x14ac:dyDescent="0.4">
      <c r="A1698" s="1027">
        <v>40793</v>
      </c>
      <c r="B1698" s="1028">
        <v>5.4399999999999997E-2</v>
      </c>
      <c r="C1698" s="1028">
        <v>3.5360000000000003E-2</v>
      </c>
      <c r="D1698" s="1028">
        <v>0.08</v>
      </c>
    </row>
    <row r="1699" spans="1:4" x14ac:dyDescent="0.4">
      <c r="A1699" s="1027">
        <v>40794</v>
      </c>
      <c r="B1699" s="1028">
        <v>5.4399999999999997E-2</v>
      </c>
      <c r="C1699" s="1028">
        <v>3.5360000000000003E-2</v>
      </c>
      <c r="D1699" s="1028">
        <v>0.08</v>
      </c>
    </row>
    <row r="1700" spans="1:4" x14ac:dyDescent="0.4">
      <c r="A1700" s="1027">
        <v>40795</v>
      </c>
      <c r="B1700" s="1028">
        <v>5.3949999999999998E-2</v>
      </c>
      <c r="C1700" s="1028">
        <v>3.5067500000000001E-2</v>
      </c>
      <c r="D1700" s="1028">
        <v>0.08</v>
      </c>
    </row>
    <row r="1701" spans="1:4" x14ac:dyDescent="0.4">
      <c r="A1701" s="1027">
        <v>40798</v>
      </c>
      <c r="B1701" s="1028">
        <v>5.3449999999999998E-2</v>
      </c>
      <c r="C1701" s="1028">
        <v>3.4742500000000003E-2</v>
      </c>
      <c r="D1701" s="1028">
        <v>0.08</v>
      </c>
    </row>
    <row r="1702" spans="1:4" x14ac:dyDescent="0.4">
      <c r="A1702" s="1027">
        <v>40799</v>
      </c>
      <c r="B1702" s="1028">
        <v>5.3999999999999992E-2</v>
      </c>
      <c r="C1702" s="1028">
        <v>3.5099999999999999E-2</v>
      </c>
      <c r="D1702" s="1028">
        <v>0.08</v>
      </c>
    </row>
    <row r="1703" spans="1:4" x14ac:dyDescent="0.4">
      <c r="A1703" s="1027">
        <v>40800</v>
      </c>
      <c r="B1703" s="1028">
        <v>5.4199999999999998E-2</v>
      </c>
      <c r="C1703" s="1028">
        <v>3.5229999999999997E-2</v>
      </c>
      <c r="D1703" s="1028">
        <v>0.08</v>
      </c>
    </row>
    <row r="1704" spans="1:4" x14ac:dyDescent="0.4">
      <c r="A1704" s="1027">
        <v>40801</v>
      </c>
      <c r="B1704" s="1028">
        <v>5.4399999999999997E-2</v>
      </c>
      <c r="C1704" s="1028">
        <v>3.5360000000000003E-2</v>
      </c>
      <c r="D1704" s="1028">
        <v>0.08</v>
      </c>
    </row>
    <row r="1705" spans="1:4" x14ac:dyDescent="0.4">
      <c r="A1705" s="1027">
        <v>40802</v>
      </c>
      <c r="B1705" s="1028">
        <v>5.4499999999999993E-2</v>
      </c>
      <c r="C1705" s="1028">
        <v>3.5424999999999998E-2</v>
      </c>
      <c r="D1705" s="1028">
        <v>0.08</v>
      </c>
    </row>
    <row r="1706" spans="1:4" x14ac:dyDescent="0.4">
      <c r="A1706" s="1027">
        <v>40805</v>
      </c>
      <c r="B1706" s="1028">
        <v>5.3449999999999998E-2</v>
      </c>
      <c r="C1706" s="1028">
        <v>3.4742500000000003E-2</v>
      </c>
      <c r="D1706" s="1028">
        <v>0.08</v>
      </c>
    </row>
    <row r="1707" spans="1:4" x14ac:dyDescent="0.4">
      <c r="A1707" s="1027">
        <v>40806</v>
      </c>
      <c r="B1707" s="1028">
        <v>5.355E-2</v>
      </c>
      <c r="C1707" s="1028">
        <v>3.4807499999999998E-2</v>
      </c>
      <c r="D1707" s="1028">
        <v>0.08</v>
      </c>
    </row>
    <row r="1708" spans="1:4" x14ac:dyDescent="0.4">
      <c r="A1708" s="1027">
        <v>40807</v>
      </c>
      <c r="B1708" s="1028">
        <v>5.3249999999999999E-2</v>
      </c>
      <c r="C1708" s="1028">
        <v>3.4612499999999997E-2</v>
      </c>
      <c r="D1708" s="1028">
        <v>0.08</v>
      </c>
    </row>
    <row r="1709" spans="1:4" x14ac:dyDescent="0.4">
      <c r="A1709" s="1027">
        <v>40808</v>
      </c>
      <c r="B1709" s="1028">
        <v>5.0999999999999997E-2</v>
      </c>
      <c r="C1709" s="1028">
        <v>3.3149999999999999E-2</v>
      </c>
      <c r="D1709" s="1028">
        <v>0.08</v>
      </c>
    </row>
    <row r="1710" spans="1:4" x14ac:dyDescent="0.4">
      <c r="A1710" s="1027">
        <v>40809</v>
      </c>
      <c r="B1710" s="1028">
        <v>5.0899999999999994E-2</v>
      </c>
      <c r="C1710" s="1028">
        <v>3.3084999999999996E-2</v>
      </c>
      <c r="D1710" s="1028">
        <v>0.08</v>
      </c>
    </row>
    <row r="1711" spans="1:4" x14ac:dyDescent="0.4">
      <c r="A1711" s="1027">
        <v>40812</v>
      </c>
      <c r="B1711" s="1028">
        <v>5.1749999999999997E-2</v>
      </c>
      <c r="C1711" s="1028">
        <v>3.3637500000000001E-2</v>
      </c>
      <c r="D1711" s="1028">
        <v>0.08</v>
      </c>
    </row>
    <row r="1712" spans="1:4" x14ac:dyDescent="0.4">
      <c r="A1712" s="1027">
        <v>40813</v>
      </c>
      <c r="B1712" s="1028">
        <v>5.3249999999999999E-2</v>
      </c>
      <c r="C1712" s="1028">
        <v>3.4612499999999997E-2</v>
      </c>
      <c r="D1712" s="1028">
        <v>0.08</v>
      </c>
    </row>
    <row r="1713" spans="1:4" x14ac:dyDescent="0.4">
      <c r="A1713" s="1027">
        <v>40814</v>
      </c>
      <c r="B1713" s="1028">
        <v>5.3349999999999995E-2</v>
      </c>
      <c r="C1713" s="1028">
        <v>3.46775E-2</v>
      </c>
      <c r="D1713" s="1028">
        <v>0.08</v>
      </c>
    </row>
    <row r="1714" spans="1:4" x14ac:dyDescent="0.4">
      <c r="A1714" s="1027">
        <v>40815</v>
      </c>
      <c r="B1714" s="1028">
        <v>5.2999999999999999E-2</v>
      </c>
      <c r="C1714" s="1028">
        <v>3.4450000000000001E-2</v>
      </c>
      <c r="D1714" s="1028">
        <v>0.08</v>
      </c>
    </row>
    <row r="1715" spans="1:4" x14ac:dyDescent="0.4">
      <c r="A1715" s="1027">
        <v>40816</v>
      </c>
      <c r="B1715" s="1028">
        <v>5.2099999999999994E-2</v>
      </c>
      <c r="C1715" s="1028">
        <v>3.3864999999999999E-2</v>
      </c>
      <c r="D1715" s="1028">
        <v>0.08</v>
      </c>
    </row>
    <row r="1716" spans="1:4" x14ac:dyDescent="0.4">
      <c r="A1716" s="1027">
        <v>40819</v>
      </c>
      <c r="B1716" s="1028">
        <v>5.1249999999999997E-2</v>
      </c>
      <c r="C1716" s="1028">
        <v>3.3312500000000002E-2</v>
      </c>
      <c r="D1716" s="1028">
        <v>0.08</v>
      </c>
    </row>
    <row r="1717" spans="1:4" x14ac:dyDescent="0.4">
      <c r="A1717" s="1027">
        <v>40820</v>
      </c>
      <c r="B1717" s="1028">
        <v>5.0999999999999997E-2</v>
      </c>
      <c r="C1717" s="1028">
        <v>3.3149999999999999E-2</v>
      </c>
      <c r="D1717" s="1028">
        <v>0.08</v>
      </c>
    </row>
    <row r="1718" spans="1:4" x14ac:dyDescent="0.4">
      <c r="A1718" s="1027">
        <v>40821</v>
      </c>
      <c r="B1718" s="1028">
        <v>5.1949999999999996E-2</v>
      </c>
      <c r="C1718" s="1028">
        <v>3.3767499999999999E-2</v>
      </c>
      <c r="D1718" s="1028">
        <v>0.08</v>
      </c>
    </row>
    <row r="1719" spans="1:4" x14ac:dyDescent="0.4">
      <c r="A1719" s="1027">
        <v>40822</v>
      </c>
      <c r="B1719" s="1028">
        <v>5.2399999999999995E-2</v>
      </c>
      <c r="C1719" s="1028">
        <v>3.406E-2</v>
      </c>
      <c r="D1719" s="1028">
        <v>0.08</v>
      </c>
    </row>
    <row r="1720" spans="1:4" x14ac:dyDescent="0.4">
      <c r="A1720" s="1027">
        <v>40823</v>
      </c>
      <c r="B1720" s="1028">
        <v>5.3499999999999999E-2</v>
      </c>
      <c r="C1720" s="1028">
        <v>3.4775E-2</v>
      </c>
      <c r="D1720" s="1028">
        <v>0.08</v>
      </c>
    </row>
    <row r="1721" spans="1:4" x14ac:dyDescent="0.4">
      <c r="A1721" s="1027">
        <v>40827</v>
      </c>
      <c r="B1721" s="1028">
        <v>5.4050000000000001E-2</v>
      </c>
      <c r="C1721" s="1028">
        <v>3.5132500000000004E-2</v>
      </c>
      <c r="D1721" s="1028">
        <v>0.08</v>
      </c>
    </row>
    <row r="1722" spans="1:4" x14ac:dyDescent="0.4">
      <c r="A1722" s="1027">
        <v>40828</v>
      </c>
      <c r="B1722" s="1028">
        <v>5.4599999999999996E-2</v>
      </c>
      <c r="C1722" s="1028">
        <v>3.5490000000000001E-2</v>
      </c>
      <c r="D1722" s="1028">
        <v>0.08</v>
      </c>
    </row>
    <row r="1723" spans="1:4" x14ac:dyDescent="0.4">
      <c r="A1723" s="1027">
        <v>40829</v>
      </c>
      <c r="B1723" s="1028">
        <v>5.3800000000000001E-2</v>
      </c>
      <c r="C1723" s="1028">
        <v>3.4970000000000001E-2</v>
      </c>
      <c r="D1723" s="1028">
        <v>0.08</v>
      </c>
    </row>
    <row r="1724" spans="1:4" x14ac:dyDescent="0.4">
      <c r="A1724" s="1027">
        <v>40830</v>
      </c>
      <c r="B1724" s="1028">
        <v>5.5149999999999998E-2</v>
      </c>
      <c r="C1724" s="1028">
        <v>3.5847499999999997E-2</v>
      </c>
      <c r="D1724" s="1028">
        <v>0.08</v>
      </c>
    </row>
    <row r="1725" spans="1:4" x14ac:dyDescent="0.4">
      <c r="A1725" s="1027">
        <v>40833</v>
      </c>
      <c r="B1725" s="1028">
        <v>5.4649999999999997E-2</v>
      </c>
      <c r="C1725" s="1028">
        <v>3.5522499999999999E-2</v>
      </c>
      <c r="D1725" s="1028">
        <v>0.08</v>
      </c>
    </row>
    <row r="1726" spans="1:4" x14ac:dyDescent="0.4">
      <c r="A1726" s="1027">
        <v>40834</v>
      </c>
      <c r="B1726" s="1028">
        <v>5.4349999999999996E-2</v>
      </c>
      <c r="C1726" s="1028">
        <v>3.5327499999999998E-2</v>
      </c>
      <c r="D1726" s="1028">
        <v>0.08</v>
      </c>
    </row>
    <row r="1727" spans="1:4" x14ac:dyDescent="0.4">
      <c r="A1727" s="1027">
        <v>40835</v>
      </c>
      <c r="B1727" s="1028">
        <v>5.4599999999999996E-2</v>
      </c>
      <c r="C1727" s="1028">
        <v>3.5490000000000001E-2</v>
      </c>
      <c r="D1727" s="1028">
        <v>0.08</v>
      </c>
    </row>
    <row r="1728" spans="1:4" x14ac:dyDescent="0.4">
      <c r="A1728" s="1027">
        <v>40836</v>
      </c>
      <c r="B1728" s="1028">
        <v>5.4449999999999998E-2</v>
      </c>
      <c r="C1728" s="1028">
        <v>3.53925E-2</v>
      </c>
      <c r="D1728" s="1028">
        <v>0.08</v>
      </c>
    </row>
    <row r="1729" spans="1:4" x14ac:dyDescent="0.4">
      <c r="A1729" s="1027">
        <v>40837</v>
      </c>
      <c r="B1729" s="1028">
        <v>5.5249999999999994E-2</v>
      </c>
      <c r="C1729" s="1028">
        <v>3.59125E-2</v>
      </c>
      <c r="D1729" s="1028">
        <v>0.08</v>
      </c>
    </row>
    <row r="1730" spans="1:4" x14ac:dyDescent="0.4">
      <c r="A1730" s="1027">
        <v>40840</v>
      </c>
      <c r="B1730" s="1028">
        <v>5.5049999999999995E-2</v>
      </c>
      <c r="C1730" s="1028">
        <v>3.5782499999999995E-2</v>
      </c>
      <c r="D1730" s="1028">
        <v>0.08</v>
      </c>
    </row>
    <row r="1731" spans="1:4" x14ac:dyDescent="0.4">
      <c r="A1731" s="1027">
        <v>40841</v>
      </c>
      <c r="B1731" s="1028">
        <v>5.4649999999999997E-2</v>
      </c>
      <c r="C1731" s="1028">
        <v>3.5522499999999999E-2</v>
      </c>
      <c r="D1731" s="1028">
        <v>0.08</v>
      </c>
    </row>
    <row r="1732" spans="1:4" x14ac:dyDescent="0.4">
      <c r="A1732" s="1027">
        <v>40842</v>
      </c>
      <c r="B1732" s="1028">
        <v>5.4299999999999994E-2</v>
      </c>
      <c r="C1732" s="1028">
        <v>3.5295E-2</v>
      </c>
      <c r="D1732" s="1028">
        <v>0.08</v>
      </c>
    </row>
    <row r="1733" spans="1:4" x14ac:dyDescent="0.4">
      <c r="A1733" s="1027">
        <v>40843</v>
      </c>
      <c r="B1733" s="1028">
        <v>5.5799999999999995E-2</v>
      </c>
      <c r="C1733" s="1028">
        <v>3.6269999999999997E-2</v>
      </c>
      <c r="D1733" s="1028">
        <v>0.08</v>
      </c>
    </row>
    <row r="1734" spans="1:4" x14ac:dyDescent="0.4">
      <c r="A1734" s="1027">
        <v>40844</v>
      </c>
      <c r="B1734" s="1028">
        <v>5.5899999999999998E-2</v>
      </c>
      <c r="C1734" s="1028">
        <v>3.6334999999999999E-2</v>
      </c>
      <c r="D1734" s="1028">
        <v>0.08</v>
      </c>
    </row>
    <row r="1735" spans="1:4" x14ac:dyDescent="0.4">
      <c r="A1735" s="1027">
        <v>40847</v>
      </c>
      <c r="B1735" s="1028">
        <v>5.4799999999999995E-2</v>
      </c>
      <c r="C1735" s="1028">
        <v>3.5619999999999999E-2</v>
      </c>
      <c r="D1735" s="1028">
        <v>0.08</v>
      </c>
    </row>
    <row r="1736" spans="1:4" x14ac:dyDescent="0.4">
      <c r="A1736" s="1027">
        <v>40848</v>
      </c>
      <c r="B1736" s="1028">
        <v>5.28E-2</v>
      </c>
      <c r="C1736" s="1028">
        <v>3.4320000000000003E-2</v>
      </c>
      <c r="D1736" s="1028">
        <v>0.08</v>
      </c>
    </row>
    <row r="1737" spans="1:4" x14ac:dyDescent="0.4">
      <c r="A1737" s="1027">
        <v>40849</v>
      </c>
      <c r="B1737" s="1028">
        <v>5.3399999999999996E-2</v>
      </c>
      <c r="C1737" s="1028">
        <v>3.4709999999999998E-2</v>
      </c>
      <c r="D1737" s="1028">
        <v>0.08</v>
      </c>
    </row>
    <row r="1738" spans="1:4" x14ac:dyDescent="0.4">
      <c r="A1738" s="1027">
        <v>40850</v>
      </c>
      <c r="B1738" s="1028">
        <v>5.3399999999999996E-2</v>
      </c>
      <c r="C1738" s="1028">
        <v>3.4709999999999998E-2</v>
      </c>
      <c r="D1738" s="1028">
        <v>0.08</v>
      </c>
    </row>
    <row r="1739" spans="1:4" x14ac:dyDescent="0.4">
      <c r="A1739" s="1027">
        <v>40851</v>
      </c>
      <c r="B1739" s="1028">
        <v>5.3449999999999998E-2</v>
      </c>
      <c r="C1739" s="1028">
        <v>3.4742500000000003E-2</v>
      </c>
      <c r="D1739" s="1028">
        <v>0.08</v>
      </c>
    </row>
    <row r="1740" spans="1:4" x14ac:dyDescent="0.4">
      <c r="A1740" s="1027">
        <v>40854</v>
      </c>
      <c r="B1740" s="1028">
        <v>5.2949999999999997E-2</v>
      </c>
      <c r="C1740" s="1028">
        <v>3.4417499999999997E-2</v>
      </c>
      <c r="D1740" s="1028">
        <v>0.08</v>
      </c>
    </row>
    <row r="1741" spans="1:4" x14ac:dyDescent="0.4">
      <c r="A1741" s="1027">
        <v>40855</v>
      </c>
      <c r="B1741" s="1028">
        <v>5.3099999999999994E-2</v>
      </c>
      <c r="C1741" s="1028">
        <v>3.4514999999999997E-2</v>
      </c>
      <c r="D1741" s="1028">
        <v>0.08</v>
      </c>
    </row>
    <row r="1742" spans="1:4" x14ac:dyDescent="0.4">
      <c r="A1742" s="1027">
        <v>40856</v>
      </c>
      <c r="B1742" s="1028">
        <v>5.2749999999999998E-2</v>
      </c>
      <c r="C1742" s="1028">
        <v>3.4287499999999999E-2</v>
      </c>
      <c r="D1742" s="1028">
        <v>0.08</v>
      </c>
    </row>
    <row r="1743" spans="1:4" x14ac:dyDescent="0.4">
      <c r="A1743" s="1027">
        <v>40857</v>
      </c>
      <c r="B1743" s="1028">
        <v>5.3249999999999992E-2</v>
      </c>
      <c r="C1743" s="1028">
        <v>3.4612499999999997E-2</v>
      </c>
      <c r="D1743" s="1028">
        <v>0.08</v>
      </c>
    </row>
    <row r="1744" spans="1:4" x14ac:dyDescent="0.4">
      <c r="A1744" s="1027">
        <v>40861</v>
      </c>
      <c r="B1744" s="1028">
        <v>5.355E-2</v>
      </c>
      <c r="C1744" s="1028">
        <v>3.4807499999999998E-2</v>
      </c>
      <c r="D1744" s="1028">
        <v>0.08</v>
      </c>
    </row>
    <row r="1745" spans="1:4" x14ac:dyDescent="0.4">
      <c r="A1745" s="1027">
        <v>40862</v>
      </c>
      <c r="B1745" s="1028">
        <v>5.2999999999999999E-2</v>
      </c>
      <c r="C1745" s="1028">
        <v>3.4450000000000001E-2</v>
      </c>
      <c r="D1745" s="1028">
        <v>0.08</v>
      </c>
    </row>
    <row r="1746" spans="1:4" x14ac:dyDescent="0.4">
      <c r="A1746" s="1027">
        <v>40863</v>
      </c>
      <c r="B1746" s="1028">
        <v>5.3149999999999996E-2</v>
      </c>
      <c r="C1746" s="1028">
        <v>3.4547500000000002E-2</v>
      </c>
      <c r="D1746" s="1028">
        <v>0.08</v>
      </c>
    </row>
    <row r="1747" spans="1:4" x14ac:dyDescent="0.4">
      <c r="A1747" s="1027">
        <v>40864</v>
      </c>
      <c r="B1747" s="1028">
        <v>5.2999999999999999E-2</v>
      </c>
      <c r="C1747" s="1028">
        <v>3.4450000000000001E-2</v>
      </c>
      <c r="D1747" s="1028">
        <v>0.08</v>
      </c>
    </row>
    <row r="1748" spans="1:4" x14ac:dyDescent="0.4">
      <c r="A1748" s="1027">
        <v>40865</v>
      </c>
      <c r="B1748" s="1028">
        <v>5.2699999999999997E-2</v>
      </c>
      <c r="C1748" s="1028">
        <v>3.4255000000000001E-2</v>
      </c>
      <c r="D1748" s="1028">
        <v>0.08</v>
      </c>
    </row>
    <row r="1749" spans="1:4" x14ac:dyDescent="0.4">
      <c r="A1749" s="1027">
        <v>40868</v>
      </c>
      <c r="B1749" s="1028">
        <v>5.1999999999999998E-2</v>
      </c>
      <c r="C1749" s="1028">
        <v>3.3799999999999997E-2</v>
      </c>
      <c r="D1749" s="1028">
        <v>0.08</v>
      </c>
    </row>
    <row r="1750" spans="1:4" x14ac:dyDescent="0.4">
      <c r="A1750" s="1027">
        <v>40869</v>
      </c>
      <c r="B1750" s="1028">
        <v>5.2049999999999999E-2</v>
      </c>
      <c r="C1750" s="1028">
        <v>3.3832500000000001E-2</v>
      </c>
      <c r="D1750" s="1028">
        <v>0.08</v>
      </c>
    </row>
    <row r="1751" spans="1:4" x14ac:dyDescent="0.4">
      <c r="A1751" s="1027">
        <v>40870</v>
      </c>
      <c r="B1751" s="1028">
        <v>5.1650000000000001E-2</v>
      </c>
      <c r="C1751" s="1028">
        <v>3.3572500000000005E-2</v>
      </c>
      <c r="D1751" s="1028">
        <v>0.08</v>
      </c>
    </row>
    <row r="1752" spans="1:4" x14ac:dyDescent="0.4">
      <c r="A1752" s="1027">
        <v>40872</v>
      </c>
      <c r="B1752" s="1028">
        <v>5.1849999999999993E-2</v>
      </c>
      <c r="C1752" s="1028">
        <v>3.3702499999999996E-2</v>
      </c>
      <c r="D1752" s="1028">
        <v>0.08</v>
      </c>
    </row>
    <row r="1753" spans="1:4" x14ac:dyDescent="0.4">
      <c r="A1753" s="1027">
        <v>40875</v>
      </c>
      <c r="B1753" s="1028">
        <v>5.2549999999999999E-2</v>
      </c>
      <c r="C1753" s="1028">
        <v>3.41575E-2</v>
      </c>
      <c r="D1753" s="1028">
        <v>0.08</v>
      </c>
    </row>
    <row r="1754" spans="1:4" x14ac:dyDescent="0.4">
      <c r="A1754" s="1027">
        <v>40876</v>
      </c>
      <c r="B1754" s="1028">
        <v>5.2600000000000001E-2</v>
      </c>
      <c r="C1754" s="1028">
        <v>3.4190000000000005E-2</v>
      </c>
      <c r="D1754" s="1028">
        <v>0.08</v>
      </c>
    </row>
    <row r="1755" spans="1:4" x14ac:dyDescent="0.4">
      <c r="A1755" s="1027">
        <v>40877</v>
      </c>
      <c r="B1755" s="1028">
        <v>5.2899999999999996E-2</v>
      </c>
      <c r="C1755" s="1028">
        <v>3.4384999999999999E-2</v>
      </c>
      <c r="D1755" s="1028">
        <v>0.08</v>
      </c>
    </row>
    <row r="1756" spans="1:4" x14ac:dyDescent="0.4">
      <c r="A1756" s="1027">
        <v>40878</v>
      </c>
      <c r="B1756" s="1028">
        <v>5.5349999999999996E-2</v>
      </c>
      <c r="C1756" s="1028">
        <v>3.5977499999999996E-2</v>
      </c>
      <c r="D1756" s="1028">
        <v>0.08</v>
      </c>
    </row>
    <row r="1757" spans="1:4" x14ac:dyDescent="0.4">
      <c r="A1757" s="1027">
        <v>40879</v>
      </c>
      <c r="B1757" s="1028">
        <v>5.5399999999999998E-2</v>
      </c>
      <c r="C1757" s="1028">
        <v>3.601E-2</v>
      </c>
      <c r="D1757" s="1028">
        <v>0.08</v>
      </c>
    </row>
    <row r="1758" spans="1:4" x14ac:dyDescent="0.4">
      <c r="A1758" s="1027">
        <v>40882</v>
      </c>
      <c r="B1758" s="1028">
        <v>5.5050000000000002E-2</v>
      </c>
      <c r="C1758" s="1028">
        <v>3.5782500000000002E-2</v>
      </c>
      <c r="D1758" s="1028">
        <v>0.08</v>
      </c>
    </row>
    <row r="1759" spans="1:4" x14ac:dyDescent="0.4">
      <c r="A1759" s="1027">
        <v>40883</v>
      </c>
      <c r="B1759" s="1028">
        <v>5.475E-2</v>
      </c>
      <c r="C1759" s="1028">
        <v>3.5587500000000001E-2</v>
      </c>
      <c r="D1759" s="1028">
        <v>0.08</v>
      </c>
    </row>
    <row r="1760" spans="1:4" x14ac:dyDescent="0.4">
      <c r="A1760" s="1027">
        <v>40884</v>
      </c>
      <c r="B1760" s="1028">
        <v>5.4899999999999997E-2</v>
      </c>
      <c r="C1760" s="1028">
        <v>3.5685000000000001E-2</v>
      </c>
      <c r="D1760" s="1028">
        <v>0.08</v>
      </c>
    </row>
    <row r="1761" spans="1:4" x14ac:dyDescent="0.4">
      <c r="A1761" s="1027">
        <v>40885</v>
      </c>
      <c r="B1761" s="1028">
        <v>5.425E-2</v>
      </c>
      <c r="C1761" s="1028">
        <v>3.5262500000000002E-2</v>
      </c>
      <c r="D1761" s="1028">
        <v>0.08</v>
      </c>
    </row>
    <row r="1762" spans="1:4" x14ac:dyDescent="0.4">
      <c r="A1762" s="1027">
        <v>40886</v>
      </c>
      <c r="B1762" s="1028">
        <v>5.4199999999999998E-2</v>
      </c>
      <c r="C1762" s="1028">
        <v>3.5229999999999997E-2</v>
      </c>
      <c r="D1762" s="1028">
        <v>0.08</v>
      </c>
    </row>
    <row r="1763" spans="1:4" x14ac:dyDescent="0.4">
      <c r="A1763" s="1027">
        <v>40889</v>
      </c>
      <c r="B1763" s="1028">
        <v>5.4649999999999997E-2</v>
      </c>
      <c r="C1763" s="1028">
        <v>3.5522499999999999E-2</v>
      </c>
      <c r="D1763" s="1028">
        <v>0.08</v>
      </c>
    </row>
    <row r="1764" spans="1:4" x14ac:dyDescent="0.4">
      <c r="A1764" s="1027">
        <v>40890</v>
      </c>
      <c r="B1764" s="1028">
        <v>5.4849999999999996E-2</v>
      </c>
      <c r="C1764" s="1028">
        <v>3.5652499999999997E-2</v>
      </c>
      <c r="D1764" s="1028">
        <v>0.08</v>
      </c>
    </row>
    <row r="1765" spans="1:4" x14ac:dyDescent="0.4">
      <c r="A1765" s="1027">
        <v>40891</v>
      </c>
      <c r="B1765" s="1028">
        <v>5.3699999999999998E-2</v>
      </c>
      <c r="C1765" s="1028">
        <v>3.4904999999999999E-2</v>
      </c>
      <c r="D1765" s="1028">
        <v>0.08</v>
      </c>
    </row>
    <row r="1766" spans="1:4" x14ac:dyDescent="0.4">
      <c r="A1766" s="1027">
        <v>40892</v>
      </c>
      <c r="B1766" s="1028">
        <v>5.3400000000000003E-2</v>
      </c>
      <c r="C1766" s="1028">
        <v>3.4710000000000005E-2</v>
      </c>
      <c r="D1766" s="1028">
        <v>0.08</v>
      </c>
    </row>
    <row r="1767" spans="1:4" x14ac:dyDescent="0.4">
      <c r="A1767" s="1027">
        <v>40893</v>
      </c>
      <c r="B1767" s="1028">
        <v>5.3249999999999999E-2</v>
      </c>
      <c r="C1767" s="1028">
        <v>3.4612499999999997E-2</v>
      </c>
      <c r="D1767" s="1028">
        <v>0.08</v>
      </c>
    </row>
    <row r="1768" spans="1:4" x14ac:dyDescent="0.4">
      <c r="A1768" s="1027">
        <v>40896</v>
      </c>
      <c r="B1768" s="1028">
        <v>5.2999999999999999E-2</v>
      </c>
      <c r="C1768" s="1028">
        <v>3.4450000000000001E-2</v>
      </c>
      <c r="D1768" s="1028">
        <v>0.08</v>
      </c>
    </row>
    <row r="1769" spans="1:4" x14ac:dyDescent="0.4">
      <c r="A1769" s="1027">
        <v>40897</v>
      </c>
      <c r="B1769" s="1028">
        <v>5.3349999999999995E-2</v>
      </c>
      <c r="C1769" s="1028">
        <v>3.46775E-2</v>
      </c>
      <c r="D1769" s="1028">
        <v>0.08</v>
      </c>
    </row>
    <row r="1770" spans="1:4" x14ac:dyDescent="0.4">
      <c r="A1770" s="1027">
        <v>40898</v>
      </c>
      <c r="B1770" s="1028">
        <v>5.3849999999999995E-2</v>
      </c>
      <c r="C1770" s="1028">
        <v>3.5002499999999999E-2</v>
      </c>
      <c r="D1770" s="1028">
        <v>0.08</v>
      </c>
    </row>
    <row r="1771" spans="1:4" x14ac:dyDescent="0.4">
      <c r="A1771" s="1027">
        <v>40899</v>
      </c>
      <c r="B1771" s="1028">
        <v>5.3800000000000001E-2</v>
      </c>
      <c r="C1771" s="1028">
        <v>3.4970000000000001E-2</v>
      </c>
      <c r="D1771" s="1028">
        <v>0.08</v>
      </c>
    </row>
    <row r="1772" spans="1:4" x14ac:dyDescent="0.4">
      <c r="A1772" s="1027">
        <v>40900</v>
      </c>
      <c r="B1772" s="1028">
        <v>5.4899999999999997E-2</v>
      </c>
      <c r="C1772" s="1028">
        <v>3.5685000000000001E-2</v>
      </c>
      <c r="D1772" s="1028">
        <v>0.08</v>
      </c>
    </row>
    <row r="1773" spans="1:4" x14ac:dyDescent="0.4">
      <c r="A1773" s="1027">
        <v>40904</v>
      </c>
      <c r="B1773" s="1028">
        <v>5.4649999999999997E-2</v>
      </c>
      <c r="C1773" s="1028">
        <v>3.5522499999999999E-2</v>
      </c>
      <c r="D1773" s="1028">
        <v>0.08</v>
      </c>
    </row>
    <row r="1774" spans="1:4" x14ac:dyDescent="0.4">
      <c r="A1774" s="1027">
        <v>40905</v>
      </c>
      <c r="B1774" s="1028">
        <v>5.3849999999999995E-2</v>
      </c>
      <c r="C1774" s="1028">
        <v>3.5002499999999999E-2</v>
      </c>
      <c r="D1774" s="1028">
        <v>0.08</v>
      </c>
    </row>
    <row r="1775" spans="1:4" x14ac:dyDescent="0.4">
      <c r="A1775" s="1027">
        <v>40906</v>
      </c>
      <c r="B1775" s="1028">
        <v>5.3699999999999998E-2</v>
      </c>
      <c r="C1775" s="1028">
        <v>3.4904999999999999E-2</v>
      </c>
      <c r="D1775" s="1028">
        <v>0.08</v>
      </c>
    </row>
    <row r="1776" spans="1:4" x14ac:dyDescent="0.4">
      <c r="A1776" s="1027">
        <v>40907</v>
      </c>
      <c r="B1776" s="1028">
        <v>5.3249999999999999E-2</v>
      </c>
      <c r="C1776" s="1028">
        <v>3.4612499999999997E-2</v>
      </c>
      <c r="D1776" s="1028">
        <v>0.08</v>
      </c>
    </row>
    <row r="1777" spans="1:4" x14ac:dyDescent="0.4">
      <c r="A1777" s="1027">
        <v>40911</v>
      </c>
      <c r="B1777" s="1028">
        <v>5.3949999999999998E-2</v>
      </c>
      <c r="C1777" s="1028">
        <v>3.5067500000000001E-2</v>
      </c>
      <c r="D1777" s="1028">
        <v>8.5000000000000006E-2</v>
      </c>
    </row>
    <row r="1778" spans="1:4" x14ac:dyDescent="0.4">
      <c r="A1778" s="1027">
        <v>40912</v>
      </c>
      <c r="B1778" s="1028">
        <v>5.4050000000000001E-2</v>
      </c>
      <c r="C1778" s="1028">
        <v>3.5132500000000004E-2</v>
      </c>
      <c r="D1778" s="1028">
        <v>8.5000000000000006E-2</v>
      </c>
    </row>
    <row r="1779" spans="1:4" x14ac:dyDescent="0.4">
      <c r="A1779" s="1027">
        <v>40913</v>
      </c>
      <c r="B1779" s="1028">
        <v>5.4100000000000002E-2</v>
      </c>
      <c r="C1779" s="1028">
        <v>3.5165000000000002E-2</v>
      </c>
      <c r="D1779" s="1028">
        <v>8.5000000000000006E-2</v>
      </c>
    </row>
    <row r="1780" spans="1:4" x14ac:dyDescent="0.4">
      <c r="A1780" s="1027">
        <v>40914</v>
      </c>
      <c r="B1780" s="1028">
        <v>5.4100000000000002E-2</v>
      </c>
      <c r="C1780" s="1028">
        <v>3.5165000000000002E-2</v>
      </c>
      <c r="D1780" s="1028">
        <v>8.5000000000000006E-2</v>
      </c>
    </row>
    <row r="1781" spans="1:4" x14ac:dyDescent="0.4">
      <c r="A1781" s="1027">
        <v>40917</v>
      </c>
      <c r="B1781" s="1028">
        <v>5.3900000000000003E-2</v>
      </c>
      <c r="C1781" s="1028">
        <v>3.5035000000000004E-2</v>
      </c>
      <c r="D1781" s="1028">
        <v>8.5000000000000006E-2</v>
      </c>
    </row>
    <row r="1782" spans="1:4" x14ac:dyDescent="0.4">
      <c r="A1782" s="1027">
        <v>40918</v>
      </c>
      <c r="B1782" s="1028">
        <v>5.425E-2</v>
      </c>
      <c r="C1782" s="1028">
        <v>3.5262500000000002E-2</v>
      </c>
      <c r="D1782" s="1028">
        <v>8.5000000000000006E-2</v>
      </c>
    </row>
    <row r="1783" spans="1:4" x14ac:dyDescent="0.4">
      <c r="A1783" s="1027">
        <v>40919</v>
      </c>
      <c r="B1783" s="1028">
        <v>5.3899999999999997E-2</v>
      </c>
      <c r="C1783" s="1028">
        <v>3.5034999999999997E-2</v>
      </c>
      <c r="D1783" s="1028">
        <v>8.5000000000000006E-2</v>
      </c>
    </row>
    <row r="1784" spans="1:4" x14ac:dyDescent="0.4">
      <c r="A1784" s="1027">
        <v>40920</v>
      </c>
      <c r="B1784" s="1028">
        <v>5.3749999999999999E-2</v>
      </c>
      <c r="C1784" s="1028">
        <v>3.4937500000000003E-2</v>
      </c>
      <c r="D1784" s="1028">
        <v>8.5000000000000006E-2</v>
      </c>
    </row>
    <row r="1785" spans="1:4" x14ac:dyDescent="0.4">
      <c r="A1785" s="1027">
        <v>40921</v>
      </c>
      <c r="B1785" s="1028">
        <v>5.3199999999999997E-2</v>
      </c>
      <c r="C1785" s="1028">
        <v>3.458E-2</v>
      </c>
      <c r="D1785" s="1028">
        <v>8.5000000000000006E-2</v>
      </c>
    </row>
    <row r="1786" spans="1:4" x14ac:dyDescent="0.4">
      <c r="A1786" s="1027">
        <v>40925</v>
      </c>
      <c r="B1786" s="1028">
        <v>5.3100000000000001E-2</v>
      </c>
      <c r="C1786" s="1028">
        <v>3.4515000000000004E-2</v>
      </c>
      <c r="D1786" s="1028">
        <v>8.5000000000000006E-2</v>
      </c>
    </row>
    <row r="1787" spans="1:4" x14ac:dyDescent="0.4">
      <c r="A1787" s="1027">
        <v>40926</v>
      </c>
      <c r="B1787" s="1028">
        <v>5.3199999999999997E-2</v>
      </c>
      <c r="C1787" s="1028">
        <v>3.458E-2</v>
      </c>
      <c r="D1787" s="1028">
        <v>8.5000000000000006E-2</v>
      </c>
    </row>
    <row r="1788" spans="1:4" x14ac:dyDescent="0.4">
      <c r="A1788" s="1027">
        <v>40927</v>
      </c>
      <c r="B1788" s="1028">
        <v>5.4199999999999998E-2</v>
      </c>
      <c r="C1788" s="1028">
        <v>3.5229999999999997E-2</v>
      </c>
      <c r="D1788" s="1028">
        <v>8.5000000000000006E-2</v>
      </c>
    </row>
    <row r="1789" spans="1:4" x14ac:dyDescent="0.4">
      <c r="A1789" s="1027">
        <v>40928</v>
      </c>
      <c r="B1789" s="1028">
        <v>5.4649999999999997E-2</v>
      </c>
      <c r="C1789" s="1028">
        <v>3.5522499999999999E-2</v>
      </c>
      <c r="D1789" s="1028">
        <v>8.5000000000000006E-2</v>
      </c>
    </row>
    <row r="1790" spans="1:4" x14ac:dyDescent="0.4">
      <c r="A1790" s="1027">
        <v>40931</v>
      </c>
      <c r="B1790" s="1028">
        <v>5.5349999999999996E-2</v>
      </c>
      <c r="C1790" s="1028">
        <v>3.5977499999999996E-2</v>
      </c>
      <c r="D1790" s="1028">
        <v>8.5000000000000006E-2</v>
      </c>
    </row>
    <row r="1791" spans="1:4" x14ac:dyDescent="0.4">
      <c r="A1791" s="1027">
        <v>40932</v>
      </c>
      <c r="B1791" s="1028">
        <v>5.525E-2</v>
      </c>
      <c r="C1791" s="1028">
        <v>3.59125E-2</v>
      </c>
      <c r="D1791" s="1028">
        <v>8.5000000000000006E-2</v>
      </c>
    </row>
    <row r="1792" spans="1:4" x14ac:dyDescent="0.4">
      <c r="A1792" s="1027">
        <v>40933</v>
      </c>
      <c r="B1792" s="1028">
        <v>5.5099999999999996E-2</v>
      </c>
      <c r="C1792" s="1028">
        <v>3.5815E-2</v>
      </c>
      <c r="D1792" s="1028">
        <v>8.5000000000000006E-2</v>
      </c>
    </row>
    <row r="1793" spans="1:4" x14ac:dyDescent="0.4">
      <c r="A1793" s="1027">
        <v>40934</v>
      </c>
      <c r="B1793" s="1028">
        <v>5.4249999999999993E-2</v>
      </c>
      <c r="C1793" s="1028">
        <v>3.5262499999999995E-2</v>
      </c>
      <c r="D1793" s="1028">
        <v>8.5000000000000006E-2</v>
      </c>
    </row>
    <row r="1794" spans="1:4" x14ac:dyDescent="0.4">
      <c r="A1794" s="1027">
        <v>40935</v>
      </c>
      <c r="B1794" s="1028">
        <v>5.4300000000000001E-2</v>
      </c>
      <c r="C1794" s="1028">
        <v>3.5295E-2</v>
      </c>
      <c r="D1794" s="1028">
        <v>8.5000000000000006E-2</v>
      </c>
    </row>
    <row r="1795" spans="1:4" x14ac:dyDescent="0.4">
      <c r="A1795" s="1027">
        <v>40938</v>
      </c>
      <c r="B1795" s="1028">
        <v>5.3350000000000002E-2</v>
      </c>
      <c r="C1795" s="1028">
        <v>3.46775E-2</v>
      </c>
      <c r="D1795" s="1028">
        <v>8.5000000000000006E-2</v>
      </c>
    </row>
    <row r="1796" spans="1:4" x14ac:dyDescent="0.4">
      <c r="A1796" s="1027">
        <v>40939</v>
      </c>
      <c r="B1796" s="1028">
        <v>5.3100000000000001E-2</v>
      </c>
      <c r="C1796" s="1028">
        <v>3.4515000000000004E-2</v>
      </c>
      <c r="D1796" s="1028">
        <v>8.5000000000000006E-2</v>
      </c>
    </row>
    <row r="1797" spans="1:4" x14ac:dyDescent="0.4">
      <c r="A1797" s="1027">
        <v>40940</v>
      </c>
      <c r="B1797" s="1028">
        <v>5.2999999999999999E-2</v>
      </c>
      <c r="C1797" s="1028">
        <v>3.4450000000000001E-2</v>
      </c>
      <c r="D1797" s="1028">
        <v>8.5000000000000006E-2</v>
      </c>
    </row>
    <row r="1798" spans="1:4" x14ac:dyDescent="0.4">
      <c r="A1798" s="1027">
        <v>40941</v>
      </c>
      <c r="B1798" s="1028">
        <v>5.3199999999999997E-2</v>
      </c>
      <c r="C1798" s="1028">
        <v>3.458E-2</v>
      </c>
      <c r="D1798" s="1028">
        <v>8.5000000000000006E-2</v>
      </c>
    </row>
    <row r="1799" spans="1:4" x14ac:dyDescent="0.4">
      <c r="A1799" s="1027">
        <v>40942</v>
      </c>
      <c r="B1799" s="1028">
        <v>5.4350000000000002E-2</v>
      </c>
      <c r="C1799" s="1028">
        <v>3.5327500000000005E-2</v>
      </c>
      <c r="D1799" s="1028">
        <v>8.5000000000000006E-2</v>
      </c>
    </row>
    <row r="1800" spans="1:4" x14ac:dyDescent="0.4">
      <c r="A1800" s="1027">
        <v>40945</v>
      </c>
      <c r="B1800" s="1028">
        <v>5.4199999999999998E-2</v>
      </c>
      <c r="C1800" s="1028">
        <v>3.5229999999999997E-2</v>
      </c>
      <c r="D1800" s="1028">
        <v>8.5000000000000006E-2</v>
      </c>
    </row>
    <row r="1801" spans="1:4" x14ac:dyDescent="0.4">
      <c r="A1801" s="1027">
        <v>40946</v>
      </c>
      <c r="B1801" s="1028">
        <v>5.4649999999999997E-2</v>
      </c>
      <c r="C1801" s="1028">
        <v>3.5522499999999999E-2</v>
      </c>
      <c r="D1801" s="1028">
        <v>8.5000000000000006E-2</v>
      </c>
    </row>
    <row r="1802" spans="1:4" x14ac:dyDescent="0.4">
      <c r="A1802" s="1027">
        <v>40947</v>
      </c>
      <c r="B1802" s="1028">
        <v>5.475E-2</v>
      </c>
      <c r="C1802" s="1028">
        <v>3.5587500000000001E-2</v>
      </c>
      <c r="D1802" s="1028">
        <v>8.5000000000000006E-2</v>
      </c>
    </row>
    <row r="1803" spans="1:4" x14ac:dyDescent="0.4">
      <c r="A1803" s="1027">
        <v>40948</v>
      </c>
      <c r="B1803" s="1028">
        <v>5.5099999999999996E-2</v>
      </c>
      <c r="C1803" s="1028">
        <v>3.5815E-2</v>
      </c>
      <c r="D1803" s="1028">
        <v>8.5000000000000006E-2</v>
      </c>
    </row>
    <row r="1804" spans="1:4" x14ac:dyDescent="0.4">
      <c r="A1804" s="1027">
        <v>40949</v>
      </c>
      <c r="B1804" s="1028">
        <v>5.4349999999999996E-2</v>
      </c>
      <c r="C1804" s="1028">
        <v>3.5327499999999998E-2</v>
      </c>
      <c r="D1804" s="1028">
        <v>8.5000000000000006E-2</v>
      </c>
    </row>
    <row r="1805" spans="1:4" x14ac:dyDescent="0.4">
      <c r="A1805" s="1027">
        <v>40952</v>
      </c>
      <c r="B1805" s="1028">
        <v>5.4150000000000004E-2</v>
      </c>
      <c r="C1805" s="1028">
        <v>3.5197500000000007E-2</v>
      </c>
      <c r="D1805" s="1028">
        <v>8.5000000000000006E-2</v>
      </c>
    </row>
    <row r="1806" spans="1:4" x14ac:dyDescent="0.4">
      <c r="A1806" s="1027">
        <v>40953</v>
      </c>
      <c r="B1806" s="1028">
        <v>5.3849999999999995E-2</v>
      </c>
      <c r="C1806" s="1028">
        <v>3.5002499999999999E-2</v>
      </c>
      <c r="D1806" s="1028">
        <v>8.5000000000000006E-2</v>
      </c>
    </row>
    <row r="1807" spans="1:4" x14ac:dyDescent="0.4">
      <c r="A1807" s="1027">
        <v>40954</v>
      </c>
      <c r="B1807" s="1028">
        <v>5.3749999999999999E-2</v>
      </c>
      <c r="C1807" s="1028">
        <v>3.4937500000000003E-2</v>
      </c>
      <c r="D1807" s="1028">
        <v>8.5000000000000006E-2</v>
      </c>
    </row>
    <row r="1808" spans="1:4" x14ac:dyDescent="0.4">
      <c r="A1808" s="1027">
        <v>40955</v>
      </c>
      <c r="B1808" s="1028">
        <v>5.4199999999999998E-2</v>
      </c>
      <c r="C1808" s="1028">
        <v>3.5229999999999997E-2</v>
      </c>
      <c r="D1808" s="1028">
        <v>8.5000000000000006E-2</v>
      </c>
    </row>
    <row r="1809" spans="1:4" x14ac:dyDescent="0.4">
      <c r="A1809" s="1027">
        <v>40956</v>
      </c>
      <c r="B1809" s="1028">
        <v>5.4699999999999999E-2</v>
      </c>
      <c r="C1809" s="1028">
        <v>3.5555000000000003E-2</v>
      </c>
      <c r="D1809" s="1028">
        <v>8.5000000000000006E-2</v>
      </c>
    </row>
    <row r="1810" spans="1:4" x14ac:dyDescent="0.4">
      <c r="A1810" s="1027">
        <v>40960</v>
      </c>
      <c r="B1810" s="1028">
        <v>5.5050000000000002E-2</v>
      </c>
      <c r="C1810" s="1028">
        <v>3.5782500000000002E-2</v>
      </c>
      <c r="D1810" s="1028">
        <v>8.5000000000000006E-2</v>
      </c>
    </row>
    <row r="1811" spans="1:4" x14ac:dyDescent="0.4">
      <c r="A1811" s="1027">
        <v>40961</v>
      </c>
      <c r="B1811" s="1028">
        <v>5.4749999999999993E-2</v>
      </c>
      <c r="C1811" s="1028">
        <v>3.5587499999999994E-2</v>
      </c>
      <c r="D1811" s="1028">
        <v>8.5000000000000006E-2</v>
      </c>
    </row>
    <row r="1812" spans="1:4" x14ac:dyDescent="0.4">
      <c r="A1812" s="1027">
        <v>40962</v>
      </c>
      <c r="B1812" s="1028">
        <v>5.4899999999999997E-2</v>
      </c>
      <c r="C1812" s="1028">
        <v>3.5685000000000001E-2</v>
      </c>
      <c r="D1812" s="1028">
        <v>8.5000000000000006E-2</v>
      </c>
    </row>
    <row r="1813" spans="1:4" x14ac:dyDescent="0.4">
      <c r="A1813" s="1027">
        <v>40963</v>
      </c>
      <c r="B1813" s="1028">
        <v>5.45E-2</v>
      </c>
      <c r="C1813" s="1028">
        <v>3.5424999999999998E-2</v>
      </c>
      <c r="D1813" s="1028">
        <v>8.5000000000000006E-2</v>
      </c>
    </row>
    <row r="1814" spans="1:4" x14ac:dyDescent="0.4">
      <c r="A1814" s="1027">
        <v>40966</v>
      </c>
      <c r="B1814" s="1028">
        <v>5.3949999999999998E-2</v>
      </c>
      <c r="C1814" s="1028">
        <v>3.5067500000000001E-2</v>
      </c>
      <c r="D1814" s="1028">
        <v>8.5000000000000006E-2</v>
      </c>
    </row>
    <row r="1815" spans="1:4" x14ac:dyDescent="0.4">
      <c r="A1815" s="1027">
        <v>40967</v>
      </c>
      <c r="B1815" s="1028">
        <v>5.3699999999999998E-2</v>
      </c>
      <c r="C1815" s="1028">
        <v>3.4904999999999999E-2</v>
      </c>
      <c r="D1815" s="1028">
        <v>8.5000000000000006E-2</v>
      </c>
    </row>
    <row r="1816" spans="1:4" x14ac:dyDescent="0.4">
      <c r="A1816" s="1027">
        <v>40968</v>
      </c>
      <c r="B1816" s="1028">
        <v>5.4199999999999998E-2</v>
      </c>
      <c r="C1816" s="1028">
        <v>3.5229999999999997E-2</v>
      </c>
      <c r="D1816" s="1028">
        <v>8.5000000000000006E-2</v>
      </c>
    </row>
    <row r="1817" spans="1:4" x14ac:dyDescent="0.4">
      <c r="A1817" s="1027">
        <v>40969</v>
      </c>
      <c r="B1817" s="1028">
        <v>5.4800000000000001E-2</v>
      </c>
      <c r="C1817" s="1028">
        <v>3.5619999999999999E-2</v>
      </c>
      <c r="D1817" s="1028">
        <v>8.5000000000000006E-2</v>
      </c>
    </row>
    <row r="1818" spans="1:4" x14ac:dyDescent="0.4">
      <c r="A1818" s="1027">
        <v>40970</v>
      </c>
      <c r="B1818" s="1028">
        <v>5.4349999999999996E-2</v>
      </c>
      <c r="C1818" s="1028">
        <v>3.5327499999999998E-2</v>
      </c>
      <c r="D1818" s="1028">
        <v>8.5000000000000006E-2</v>
      </c>
    </row>
    <row r="1819" spans="1:4" x14ac:dyDescent="0.4">
      <c r="A1819" s="1027">
        <v>40973</v>
      </c>
      <c r="B1819" s="1028">
        <v>5.4399999999999997E-2</v>
      </c>
      <c r="C1819" s="1028">
        <v>3.5360000000000003E-2</v>
      </c>
      <c r="D1819" s="1028">
        <v>8.5000000000000006E-2</v>
      </c>
    </row>
    <row r="1820" spans="1:4" x14ac:dyDescent="0.4">
      <c r="A1820" s="1027">
        <v>40974</v>
      </c>
      <c r="B1820" s="1028">
        <v>5.3849999999999995E-2</v>
      </c>
      <c r="C1820" s="1028">
        <v>3.5002499999999999E-2</v>
      </c>
      <c r="D1820" s="1028">
        <v>8.5000000000000006E-2</v>
      </c>
    </row>
    <row r="1821" spans="1:4" x14ac:dyDescent="0.4">
      <c r="A1821" s="1027">
        <v>40975</v>
      </c>
      <c r="B1821" s="1028">
        <v>5.4199999999999998E-2</v>
      </c>
      <c r="C1821" s="1028">
        <v>3.5229999999999997E-2</v>
      </c>
      <c r="D1821" s="1028">
        <v>8.5000000000000006E-2</v>
      </c>
    </row>
    <row r="1822" spans="1:4" x14ac:dyDescent="0.4">
      <c r="A1822" s="1027">
        <v>40976</v>
      </c>
      <c r="B1822" s="1028">
        <v>5.4699999999999999E-2</v>
      </c>
      <c r="C1822" s="1028">
        <v>3.5555000000000003E-2</v>
      </c>
      <c r="D1822" s="1028">
        <v>8.5000000000000006E-2</v>
      </c>
    </row>
    <row r="1823" spans="1:4" x14ac:dyDescent="0.4">
      <c r="A1823" s="1027">
        <v>40977</v>
      </c>
      <c r="B1823" s="1028">
        <v>5.5149999999999998E-2</v>
      </c>
      <c r="C1823" s="1028">
        <v>3.5847499999999997E-2</v>
      </c>
      <c r="D1823" s="1028">
        <v>8.5000000000000006E-2</v>
      </c>
    </row>
    <row r="1824" spans="1:4" x14ac:dyDescent="0.4">
      <c r="A1824" s="1027">
        <v>40980</v>
      </c>
      <c r="B1824" s="1028">
        <v>5.4649999999999997E-2</v>
      </c>
      <c r="C1824" s="1028">
        <v>3.5522499999999999E-2</v>
      </c>
      <c r="D1824" s="1028">
        <v>8.5000000000000006E-2</v>
      </c>
    </row>
    <row r="1825" spans="1:4" x14ac:dyDescent="0.4">
      <c r="A1825" s="1027">
        <v>40981</v>
      </c>
      <c r="B1825" s="1028">
        <v>5.5249999999999994E-2</v>
      </c>
      <c r="C1825" s="1028">
        <v>3.59125E-2</v>
      </c>
      <c r="D1825" s="1028">
        <v>8.5000000000000006E-2</v>
      </c>
    </row>
    <row r="1826" spans="1:4" x14ac:dyDescent="0.4">
      <c r="A1826" s="1027">
        <v>40982</v>
      </c>
      <c r="B1826" s="1028">
        <v>5.6749999999999995E-2</v>
      </c>
      <c r="C1826" s="1028">
        <v>3.6887499999999997E-2</v>
      </c>
      <c r="D1826" s="1028">
        <v>8.5000000000000006E-2</v>
      </c>
    </row>
    <row r="1827" spans="1:4" x14ac:dyDescent="0.4">
      <c r="A1827" s="1027">
        <v>40983</v>
      </c>
      <c r="B1827" s="1028">
        <v>5.7149999999999992E-2</v>
      </c>
      <c r="C1827" s="1028">
        <v>3.7147499999999993E-2</v>
      </c>
      <c r="D1827" s="1028">
        <v>8.5000000000000006E-2</v>
      </c>
    </row>
    <row r="1828" spans="1:4" x14ac:dyDescent="0.4">
      <c r="A1828" s="1027">
        <v>40984</v>
      </c>
      <c r="B1828" s="1028">
        <v>5.7599999999999998E-2</v>
      </c>
      <c r="C1828" s="1028">
        <v>3.7440000000000001E-2</v>
      </c>
      <c r="D1828" s="1028">
        <v>8.5000000000000006E-2</v>
      </c>
    </row>
    <row r="1829" spans="1:4" x14ac:dyDescent="0.4">
      <c r="A1829" s="1027">
        <v>40987</v>
      </c>
      <c r="B1829" s="1028">
        <v>5.7450000000000001E-2</v>
      </c>
      <c r="C1829" s="1028">
        <v>3.7342500000000001E-2</v>
      </c>
      <c r="D1829" s="1028">
        <v>8.5000000000000006E-2</v>
      </c>
    </row>
    <row r="1830" spans="1:4" x14ac:dyDescent="0.4">
      <c r="A1830" s="1027">
        <v>40988</v>
      </c>
      <c r="B1830" s="1028">
        <v>5.7950000000000002E-2</v>
      </c>
      <c r="C1830" s="1028">
        <v>3.76675E-2</v>
      </c>
      <c r="D1830" s="1028">
        <v>8.5000000000000006E-2</v>
      </c>
    </row>
    <row r="1831" spans="1:4" x14ac:dyDescent="0.4">
      <c r="A1831" s="1027">
        <v>40989</v>
      </c>
      <c r="B1831" s="1028">
        <v>5.7549999999999997E-2</v>
      </c>
      <c r="C1831" s="1028">
        <v>3.7407499999999996E-2</v>
      </c>
      <c r="D1831" s="1028">
        <v>8.5000000000000006E-2</v>
      </c>
    </row>
    <row r="1832" spans="1:4" x14ac:dyDescent="0.4">
      <c r="A1832" s="1027">
        <v>40990</v>
      </c>
      <c r="B1832" s="1028">
        <v>5.6899999999999999E-2</v>
      </c>
      <c r="C1832" s="1028">
        <v>3.6985000000000004E-2</v>
      </c>
      <c r="D1832" s="1028">
        <v>8.5000000000000006E-2</v>
      </c>
    </row>
    <row r="1833" spans="1:4" x14ac:dyDescent="0.4">
      <c r="A1833" s="1027">
        <v>40991</v>
      </c>
      <c r="B1833" s="1028">
        <v>5.6549999999999996E-2</v>
      </c>
      <c r="C1833" s="1028">
        <v>3.6757499999999999E-2</v>
      </c>
      <c r="D1833" s="1028">
        <v>8.5000000000000006E-2</v>
      </c>
    </row>
    <row r="1834" spans="1:4" x14ac:dyDescent="0.4">
      <c r="A1834" s="1027">
        <v>40994</v>
      </c>
      <c r="B1834" s="1028">
        <v>5.7149999999999999E-2</v>
      </c>
      <c r="C1834" s="1028">
        <v>3.71475E-2</v>
      </c>
      <c r="D1834" s="1028">
        <v>8.5000000000000006E-2</v>
      </c>
    </row>
    <row r="1835" spans="1:4" x14ac:dyDescent="0.4">
      <c r="A1835" s="1027">
        <v>40995</v>
      </c>
      <c r="B1835" s="1028">
        <v>5.6349999999999997E-2</v>
      </c>
      <c r="C1835" s="1028">
        <v>3.66275E-2</v>
      </c>
      <c r="D1835" s="1028">
        <v>8.5000000000000006E-2</v>
      </c>
    </row>
    <row r="1836" spans="1:4" x14ac:dyDescent="0.4">
      <c r="A1836" s="1027">
        <v>40996</v>
      </c>
      <c r="B1836" s="1028">
        <v>5.62E-2</v>
      </c>
      <c r="C1836" s="1028">
        <v>3.653E-2</v>
      </c>
      <c r="D1836" s="1028">
        <v>8.5000000000000006E-2</v>
      </c>
    </row>
    <row r="1837" spans="1:4" x14ac:dyDescent="0.4">
      <c r="A1837" s="1027">
        <v>40997</v>
      </c>
      <c r="B1837" s="1028">
        <v>5.6099999999999997E-2</v>
      </c>
      <c r="C1837" s="1028">
        <v>3.6464999999999997E-2</v>
      </c>
      <c r="D1837" s="1028">
        <v>8.5000000000000006E-2</v>
      </c>
    </row>
    <row r="1838" spans="1:4" x14ac:dyDescent="0.4">
      <c r="A1838" s="1027">
        <v>40998</v>
      </c>
      <c r="B1838" s="1028">
        <v>5.6050000000000003E-2</v>
      </c>
      <c r="C1838" s="1028">
        <v>3.64325E-2</v>
      </c>
      <c r="D1838" s="1028">
        <v>8.5000000000000006E-2</v>
      </c>
    </row>
    <row r="1839" spans="1:4" x14ac:dyDescent="0.4">
      <c r="A1839" s="1027">
        <v>41001</v>
      </c>
      <c r="B1839" s="1028">
        <v>5.6299999999999996E-2</v>
      </c>
      <c r="C1839" s="1028">
        <v>3.6594999999999996E-2</v>
      </c>
      <c r="D1839" s="1028">
        <v>8.5000000000000006E-2</v>
      </c>
    </row>
    <row r="1840" spans="1:4" x14ac:dyDescent="0.4">
      <c r="A1840" s="1027">
        <v>41002</v>
      </c>
      <c r="B1840" s="1028">
        <v>5.6399999999999999E-2</v>
      </c>
      <c r="C1840" s="1028">
        <v>3.6659999999999998E-2</v>
      </c>
      <c r="D1840" s="1028">
        <v>8.5000000000000006E-2</v>
      </c>
    </row>
    <row r="1841" spans="1:4" x14ac:dyDescent="0.4">
      <c r="A1841" s="1027">
        <v>41003</v>
      </c>
      <c r="B1841" s="1028">
        <v>5.7149999999999992E-2</v>
      </c>
      <c r="C1841" s="1028">
        <v>3.7147499999999993E-2</v>
      </c>
      <c r="D1841" s="1028">
        <v>8.5000000000000006E-2</v>
      </c>
    </row>
    <row r="1842" spans="1:4" x14ac:dyDescent="0.4">
      <c r="A1842" s="1027">
        <v>41004</v>
      </c>
      <c r="B1842" s="1028">
        <v>5.6849999999999998E-2</v>
      </c>
      <c r="C1842" s="1028">
        <v>3.6952499999999999E-2</v>
      </c>
      <c r="D1842" s="1028">
        <v>8.5000000000000006E-2</v>
      </c>
    </row>
    <row r="1843" spans="1:4" x14ac:dyDescent="0.4">
      <c r="A1843" s="1027">
        <v>41005</v>
      </c>
      <c r="B1843" s="1028">
        <v>5.5300000000000002E-2</v>
      </c>
      <c r="C1843" s="1028">
        <v>3.5945000000000005E-2</v>
      </c>
      <c r="D1843" s="1028">
        <v>8.5000000000000006E-2</v>
      </c>
    </row>
    <row r="1844" spans="1:4" x14ac:dyDescent="0.4">
      <c r="A1844" s="1027">
        <v>41008</v>
      </c>
      <c r="B1844" s="1028">
        <v>5.5E-2</v>
      </c>
      <c r="C1844" s="1028">
        <v>3.5750000000000004E-2</v>
      </c>
      <c r="D1844" s="1028">
        <v>8.5000000000000006E-2</v>
      </c>
    </row>
    <row r="1845" spans="1:4" x14ac:dyDescent="0.4">
      <c r="A1845" s="1027">
        <v>41009</v>
      </c>
      <c r="B1845" s="1028">
        <v>5.475E-2</v>
      </c>
      <c r="C1845" s="1028">
        <v>3.5587500000000001E-2</v>
      </c>
      <c r="D1845" s="1028">
        <v>8.5000000000000006E-2</v>
      </c>
    </row>
    <row r="1846" spans="1:4" x14ac:dyDescent="0.4">
      <c r="A1846" s="1027">
        <v>41010</v>
      </c>
      <c r="B1846" s="1028">
        <v>5.5099999999999996E-2</v>
      </c>
      <c r="C1846" s="1028">
        <v>3.5815E-2</v>
      </c>
      <c r="D1846" s="1028">
        <v>8.5000000000000006E-2</v>
      </c>
    </row>
    <row r="1847" spans="1:4" x14ac:dyDescent="0.4">
      <c r="A1847" s="1027">
        <v>41011</v>
      </c>
      <c r="B1847" s="1028">
        <v>5.5300000000000002E-2</v>
      </c>
      <c r="C1847" s="1028">
        <v>3.5945000000000005E-2</v>
      </c>
      <c r="D1847" s="1028">
        <v>8.5000000000000006E-2</v>
      </c>
    </row>
    <row r="1848" spans="1:4" x14ac:dyDescent="0.4">
      <c r="A1848" s="1027">
        <v>41012</v>
      </c>
      <c r="B1848" s="1028">
        <v>5.4800000000000001E-2</v>
      </c>
      <c r="C1848" s="1028">
        <v>3.5619999999999999E-2</v>
      </c>
      <c r="D1848" s="1028">
        <v>8.5000000000000006E-2</v>
      </c>
    </row>
    <row r="1849" spans="1:4" x14ac:dyDescent="0.4">
      <c r="A1849" s="1027">
        <v>41015</v>
      </c>
      <c r="B1849" s="1028">
        <v>5.4399999999999997E-2</v>
      </c>
      <c r="C1849" s="1028">
        <v>3.5360000000000003E-2</v>
      </c>
      <c r="D1849" s="1028">
        <v>8.5000000000000006E-2</v>
      </c>
    </row>
    <row r="1850" spans="1:4" x14ac:dyDescent="0.4">
      <c r="A1850" s="1027">
        <v>41016</v>
      </c>
      <c r="B1850" s="1028">
        <v>5.4899999999999997E-2</v>
      </c>
      <c r="C1850" s="1028">
        <v>3.5685000000000001E-2</v>
      </c>
      <c r="D1850" s="1028">
        <v>8.5000000000000006E-2</v>
      </c>
    </row>
    <row r="1851" spans="1:4" x14ac:dyDescent="0.4">
      <c r="A1851" s="1027">
        <v>41017</v>
      </c>
      <c r="B1851" s="1028">
        <v>5.4699999999999999E-2</v>
      </c>
      <c r="C1851" s="1028">
        <v>3.5555000000000003E-2</v>
      </c>
      <c r="D1851" s="1028">
        <v>8.5000000000000006E-2</v>
      </c>
    </row>
    <row r="1852" spans="1:4" x14ac:dyDescent="0.4">
      <c r="A1852" s="1027">
        <v>41018</v>
      </c>
      <c r="B1852" s="1028">
        <v>5.45E-2</v>
      </c>
      <c r="C1852" s="1028">
        <v>3.5424999999999998E-2</v>
      </c>
      <c r="D1852" s="1028">
        <v>8.5000000000000006E-2</v>
      </c>
    </row>
    <row r="1853" spans="1:4" x14ac:dyDescent="0.4">
      <c r="A1853" s="1027">
        <v>41019</v>
      </c>
      <c r="B1853" s="1028">
        <v>5.4800000000000001E-2</v>
      </c>
      <c r="C1853" s="1028">
        <v>3.5619999999999999E-2</v>
      </c>
      <c r="D1853" s="1028">
        <v>8.5000000000000006E-2</v>
      </c>
    </row>
    <row r="1854" spans="1:4" x14ac:dyDescent="0.4">
      <c r="A1854" s="1027">
        <v>41022</v>
      </c>
      <c r="B1854" s="1028">
        <v>5.4050000000000001E-2</v>
      </c>
      <c r="C1854" s="1028">
        <v>3.5132500000000004E-2</v>
      </c>
      <c r="D1854" s="1028">
        <v>8.5000000000000006E-2</v>
      </c>
    </row>
    <row r="1855" spans="1:4" x14ac:dyDescent="0.4">
      <c r="A1855" s="1027">
        <v>41023</v>
      </c>
      <c r="B1855" s="1028">
        <v>5.4599999999999996E-2</v>
      </c>
      <c r="C1855" s="1028">
        <v>3.5490000000000001E-2</v>
      </c>
      <c r="D1855" s="1028">
        <v>8.5000000000000006E-2</v>
      </c>
    </row>
    <row r="1856" spans="1:4" x14ac:dyDescent="0.4">
      <c r="A1856" s="1027">
        <v>41024</v>
      </c>
      <c r="B1856" s="1028">
        <v>5.4899999999999997E-2</v>
      </c>
      <c r="C1856" s="1028">
        <v>3.5685000000000001E-2</v>
      </c>
      <c r="D1856" s="1028">
        <v>8.5000000000000006E-2</v>
      </c>
    </row>
    <row r="1857" spans="1:4" x14ac:dyDescent="0.4">
      <c r="A1857" s="1027">
        <v>41025</v>
      </c>
      <c r="B1857" s="1028">
        <v>5.4550000000000001E-2</v>
      </c>
      <c r="C1857" s="1028">
        <v>3.5457500000000003E-2</v>
      </c>
      <c r="D1857" s="1028">
        <v>8.5000000000000006E-2</v>
      </c>
    </row>
    <row r="1858" spans="1:4" x14ac:dyDescent="0.4">
      <c r="A1858" s="1027">
        <v>41026</v>
      </c>
      <c r="B1858" s="1028">
        <v>5.475E-2</v>
      </c>
      <c r="C1858" s="1028">
        <v>3.5587500000000001E-2</v>
      </c>
      <c r="D1858" s="1028">
        <v>8.5000000000000006E-2</v>
      </c>
    </row>
    <row r="1859" spans="1:4" x14ac:dyDescent="0.4">
      <c r="A1859" s="1027">
        <v>41029</v>
      </c>
      <c r="B1859" s="1028">
        <v>5.425E-2</v>
      </c>
      <c r="C1859" s="1028">
        <v>3.5262500000000002E-2</v>
      </c>
      <c r="D1859" s="1028">
        <v>8.5000000000000006E-2</v>
      </c>
    </row>
    <row r="1860" spans="1:4" x14ac:dyDescent="0.4">
      <c r="A1860" s="1027">
        <v>41030</v>
      </c>
      <c r="B1860" s="1028">
        <v>5.4649999999999997E-2</v>
      </c>
      <c r="C1860" s="1028">
        <v>3.5522499999999999E-2</v>
      </c>
      <c r="D1860" s="1028">
        <v>0.08</v>
      </c>
    </row>
    <row r="1861" spans="1:4" x14ac:dyDescent="0.4">
      <c r="A1861" s="1027">
        <v>41031</v>
      </c>
      <c r="B1861" s="1028">
        <v>5.4349999999999996E-2</v>
      </c>
      <c r="C1861" s="1028">
        <v>3.5327499999999998E-2</v>
      </c>
      <c r="D1861" s="1028">
        <v>0.08</v>
      </c>
    </row>
    <row r="1862" spans="1:4" x14ac:dyDescent="0.4">
      <c r="A1862" s="1027">
        <v>41032</v>
      </c>
      <c r="B1862" s="1028">
        <v>5.4449999999999998E-2</v>
      </c>
      <c r="C1862" s="1028">
        <v>3.53925E-2</v>
      </c>
      <c r="D1862" s="1028">
        <v>0.08</v>
      </c>
    </row>
    <row r="1863" spans="1:4" x14ac:dyDescent="0.4">
      <c r="A1863" s="1027">
        <v>41033</v>
      </c>
      <c r="B1863" s="1028">
        <v>5.4199999999999998E-2</v>
      </c>
      <c r="C1863" s="1028">
        <v>3.5229999999999997E-2</v>
      </c>
      <c r="D1863" s="1028">
        <v>0.08</v>
      </c>
    </row>
    <row r="1864" spans="1:4" x14ac:dyDescent="0.4">
      <c r="A1864" s="1027">
        <v>41036</v>
      </c>
      <c r="B1864" s="1028">
        <v>5.3899999999999997E-2</v>
      </c>
      <c r="C1864" s="1028">
        <v>3.5034999999999997E-2</v>
      </c>
      <c r="D1864" s="1028">
        <v>0.08</v>
      </c>
    </row>
    <row r="1865" spans="1:4" x14ac:dyDescent="0.4">
      <c r="A1865" s="1027">
        <v>41037</v>
      </c>
      <c r="B1865" s="1028">
        <v>5.3649999999999996E-2</v>
      </c>
      <c r="C1865" s="1028">
        <v>3.4872500000000001E-2</v>
      </c>
      <c r="D1865" s="1028">
        <v>0.08</v>
      </c>
    </row>
    <row r="1866" spans="1:4" x14ac:dyDescent="0.4">
      <c r="A1866" s="1027">
        <v>41038</v>
      </c>
      <c r="B1866" s="1028">
        <v>5.3599999999999995E-2</v>
      </c>
      <c r="C1866" s="1028">
        <v>3.4839999999999996E-2</v>
      </c>
      <c r="D1866" s="1028">
        <v>0.08</v>
      </c>
    </row>
    <row r="1867" spans="1:4" x14ac:dyDescent="0.4">
      <c r="A1867" s="1027">
        <v>41039</v>
      </c>
      <c r="B1867" s="1028">
        <v>5.2099999999999994E-2</v>
      </c>
      <c r="C1867" s="1028">
        <v>3.3864999999999999E-2</v>
      </c>
      <c r="D1867" s="1028">
        <v>0.08</v>
      </c>
    </row>
    <row r="1868" spans="1:4" x14ac:dyDescent="0.4">
      <c r="A1868" s="1027">
        <v>41040</v>
      </c>
      <c r="B1868" s="1028">
        <v>5.1699999999999996E-2</v>
      </c>
      <c r="C1868" s="1028">
        <v>3.3604999999999996E-2</v>
      </c>
      <c r="D1868" s="1028">
        <v>0.08</v>
      </c>
    </row>
    <row r="1869" spans="1:4" x14ac:dyDescent="0.4">
      <c r="A1869" s="1027">
        <v>41043</v>
      </c>
      <c r="B1869" s="1028">
        <v>5.0949999999999995E-2</v>
      </c>
      <c r="C1869" s="1028">
        <v>3.3117500000000001E-2</v>
      </c>
      <c r="D1869" s="1028">
        <v>0.08</v>
      </c>
    </row>
    <row r="1870" spans="1:4" x14ac:dyDescent="0.4">
      <c r="A1870" s="1027">
        <v>41044</v>
      </c>
      <c r="B1870" s="1028">
        <v>5.0900000000000001E-2</v>
      </c>
      <c r="C1870" s="1028">
        <v>3.3085000000000003E-2</v>
      </c>
      <c r="D1870" s="1028">
        <v>0.08</v>
      </c>
    </row>
    <row r="1871" spans="1:4" x14ac:dyDescent="0.4">
      <c r="A1871" s="1027">
        <v>41045</v>
      </c>
      <c r="B1871" s="1028">
        <v>5.0900000000000001E-2</v>
      </c>
      <c r="C1871" s="1028">
        <v>3.3085000000000003E-2</v>
      </c>
      <c r="D1871" s="1028">
        <v>0.08</v>
      </c>
    </row>
    <row r="1872" spans="1:4" x14ac:dyDescent="0.4">
      <c r="A1872" s="1027">
        <v>41046</v>
      </c>
      <c r="B1872" s="1028">
        <v>5.015E-2</v>
      </c>
      <c r="C1872" s="1028">
        <v>3.2597500000000001E-2</v>
      </c>
      <c r="D1872" s="1028">
        <v>0.08</v>
      </c>
    </row>
    <row r="1873" spans="1:4" x14ac:dyDescent="0.4">
      <c r="A1873" s="1027">
        <v>41047</v>
      </c>
      <c r="B1873" s="1028">
        <v>0.05</v>
      </c>
      <c r="C1873" s="1028">
        <v>3.2500000000000001E-2</v>
      </c>
      <c r="D1873" s="1028">
        <v>0.08</v>
      </c>
    </row>
    <row r="1874" spans="1:4" x14ac:dyDescent="0.4">
      <c r="A1874" s="1027">
        <v>41050</v>
      </c>
      <c r="B1874" s="1028">
        <v>4.9850000000000005E-2</v>
      </c>
      <c r="C1874" s="1028">
        <v>3.2402500000000008E-2</v>
      </c>
      <c r="D1874" s="1028">
        <v>0.08</v>
      </c>
    </row>
    <row r="1875" spans="1:4" x14ac:dyDescent="0.4">
      <c r="A1875" s="1027">
        <v>41051</v>
      </c>
      <c r="B1875" s="1028">
        <v>5.0549999999999998E-2</v>
      </c>
      <c r="C1875" s="1028">
        <v>3.2857499999999998E-2</v>
      </c>
      <c r="D1875" s="1028">
        <v>0.08</v>
      </c>
    </row>
    <row r="1876" spans="1:4" x14ac:dyDescent="0.4">
      <c r="A1876" s="1027">
        <v>41052</v>
      </c>
      <c r="B1876" s="1028">
        <v>4.9799999999999997E-2</v>
      </c>
      <c r="C1876" s="1028">
        <v>3.2369999999999996E-2</v>
      </c>
      <c r="D1876" s="1028">
        <v>0.08</v>
      </c>
    </row>
    <row r="1877" spans="1:4" x14ac:dyDescent="0.4">
      <c r="A1877" s="1027">
        <v>41053</v>
      </c>
      <c r="B1877" s="1028">
        <v>5.0449999999999995E-2</v>
      </c>
      <c r="C1877" s="1028">
        <v>3.2792499999999995E-2</v>
      </c>
      <c r="D1877" s="1028">
        <v>0.08</v>
      </c>
    </row>
    <row r="1878" spans="1:4" x14ac:dyDescent="0.4">
      <c r="A1878" s="1027">
        <v>41054</v>
      </c>
      <c r="B1878" s="1028">
        <v>5.0199999999999995E-2</v>
      </c>
      <c r="C1878" s="1028">
        <v>3.2629999999999999E-2</v>
      </c>
      <c r="D1878" s="1028">
        <v>0.08</v>
      </c>
    </row>
    <row r="1879" spans="1:4" x14ac:dyDescent="0.4">
      <c r="A1879" s="1027">
        <v>41058</v>
      </c>
      <c r="B1879" s="1028">
        <v>5.015E-2</v>
      </c>
      <c r="C1879" s="1028">
        <v>3.2597500000000001E-2</v>
      </c>
      <c r="D1879" s="1028">
        <v>0.08</v>
      </c>
    </row>
    <row r="1880" spans="1:4" x14ac:dyDescent="0.4">
      <c r="A1880" s="1027">
        <v>41059</v>
      </c>
      <c r="B1880" s="1028">
        <v>4.9299999999999997E-2</v>
      </c>
      <c r="C1880" s="1028">
        <v>3.2044999999999997E-2</v>
      </c>
      <c r="D1880" s="1028">
        <v>0.08</v>
      </c>
    </row>
    <row r="1881" spans="1:4" x14ac:dyDescent="0.4">
      <c r="A1881" s="1027">
        <v>41060</v>
      </c>
      <c r="B1881" s="1028">
        <v>4.8350000000000004E-2</v>
      </c>
      <c r="C1881" s="1028">
        <v>3.1427500000000004E-2</v>
      </c>
      <c r="D1881" s="1028">
        <v>0.08</v>
      </c>
    </row>
    <row r="1882" spans="1:4" x14ac:dyDescent="0.4">
      <c r="A1882" s="1027">
        <v>41061</v>
      </c>
      <c r="B1882" s="1028">
        <v>4.7799999999999995E-2</v>
      </c>
      <c r="C1882" s="1028">
        <v>3.1069999999999997E-2</v>
      </c>
      <c r="D1882" s="1028">
        <v>0.08</v>
      </c>
    </row>
    <row r="1883" spans="1:4" x14ac:dyDescent="0.4">
      <c r="A1883" s="1027">
        <v>41064</v>
      </c>
      <c r="B1883" s="1028">
        <v>4.8149999999999998E-2</v>
      </c>
      <c r="C1883" s="1028">
        <v>3.1297499999999999E-2</v>
      </c>
      <c r="D1883" s="1028">
        <v>0.08</v>
      </c>
    </row>
    <row r="1884" spans="1:4" x14ac:dyDescent="0.4">
      <c r="A1884" s="1027">
        <v>41065</v>
      </c>
      <c r="B1884" s="1028">
        <v>4.87E-2</v>
      </c>
      <c r="C1884" s="1028">
        <v>3.1655000000000003E-2</v>
      </c>
      <c r="D1884" s="1028">
        <v>0.08</v>
      </c>
    </row>
    <row r="1885" spans="1:4" x14ac:dyDescent="0.4">
      <c r="A1885" s="1027">
        <v>41066</v>
      </c>
      <c r="B1885" s="1028">
        <v>4.9000000000000002E-2</v>
      </c>
      <c r="C1885" s="1028">
        <v>3.1850000000000003E-2</v>
      </c>
      <c r="D1885" s="1028">
        <v>0.08</v>
      </c>
    </row>
    <row r="1886" spans="1:4" x14ac:dyDescent="0.4">
      <c r="A1886" s="1027">
        <v>41067</v>
      </c>
      <c r="B1886" s="1028">
        <v>4.9549999999999997E-2</v>
      </c>
      <c r="C1886" s="1028">
        <v>3.22075E-2</v>
      </c>
      <c r="D1886" s="1028">
        <v>0.08</v>
      </c>
    </row>
    <row r="1887" spans="1:4" x14ac:dyDescent="0.4">
      <c r="A1887" s="1027">
        <v>41068</v>
      </c>
      <c r="B1887" s="1028">
        <v>4.9250000000000002E-2</v>
      </c>
      <c r="C1887" s="1028">
        <v>3.2012499999999999E-2</v>
      </c>
      <c r="D1887" s="1028">
        <v>0.08</v>
      </c>
    </row>
    <row r="1888" spans="1:4" x14ac:dyDescent="0.4">
      <c r="A1888" s="1027">
        <v>41071</v>
      </c>
      <c r="B1888" s="1028">
        <v>4.9350000000000005E-2</v>
      </c>
      <c r="C1888" s="1028">
        <v>3.2077500000000002E-2</v>
      </c>
      <c r="D1888" s="1028">
        <v>0.08</v>
      </c>
    </row>
    <row r="1889" spans="1:4" x14ac:dyDescent="0.4">
      <c r="A1889" s="1027">
        <v>41072</v>
      </c>
      <c r="B1889" s="1028">
        <v>4.9600000000000005E-2</v>
      </c>
      <c r="C1889" s="1028">
        <v>3.2240000000000005E-2</v>
      </c>
      <c r="D1889" s="1028">
        <v>0.08</v>
      </c>
    </row>
    <row r="1890" spans="1:4" x14ac:dyDescent="0.4">
      <c r="A1890" s="1027">
        <v>41073</v>
      </c>
      <c r="B1890" s="1028">
        <v>4.9700000000000001E-2</v>
      </c>
      <c r="C1890" s="1028">
        <v>3.2305E-2</v>
      </c>
      <c r="D1890" s="1028">
        <v>0.08</v>
      </c>
    </row>
    <row r="1891" spans="1:4" x14ac:dyDescent="0.4">
      <c r="A1891" s="1027">
        <v>41074</v>
      </c>
      <c r="B1891" s="1028">
        <v>4.9299999999999997E-2</v>
      </c>
      <c r="C1891" s="1028">
        <v>3.2044999999999997E-2</v>
      </c>
      <c r="D1891" s="1028">
        <v>0.08</v>
      </c>
    </row>
    <row r="1892" spans="1:4" x14ac:dyDescent="0.4">
      <c r="A1892" s="1027">
        <v>41075</v>
      </c>
      <c r="B1892" s="1028">
        <v>4.87E-2</v>
      </c>
      <c r="C1892" s="1028">
        <v>3.1655000000000003E-2</v>
      </c>
      <c r="D1892" s="1028">
        <v>0.08</v>
      </c>
    </row>
    <row r="1893" spans="1:4" x14ac:dyDescent="0.4">
      <c r="A1893" s="1027">
        <v>41078</v>
      </c>
      <c r="B1893" s="1028">
        <v>4.8799999999999996E-2</v>
      </c>
      <c r="C1893" s="1028">
        <v>3.1719999999999998E-2</v>
      </c>
      <c r="D1893" s="1028">
        <v>0.08</v>
      </c>
    </row>
    <row r="1894" spans="1:4" x14ac:dyDescent="0.4">
      <c r="A1894" s="1027">
        <v>41079</v>
      </c>
      <c r="B1894" s="1028">
        <v>4.9049999999999996E-2</v>
      </c>
      <c r="C1894" s="1028">
        <v>3.1882500000000001E-2</v>
      </c>
      <c r="D1894" s="1028">
        <v>0.08</v>
      </c>
    </row>
    <row r="1895" spans="1:4" x14ac:dyDescent="0.4">
      <c r="A1895" s="1027">
        <v>41080</v>
      </c>
      <c r="B1895" s="1028">
        <v>4.9600000000000005E-2</v>
      </c>
      <c r="C1895" s="1028">
        <v>3.2240000000000005E-2</v>
      </c>
      <c r="D1895" s="1028">
        <v>0.08</v>
      </c>
    </row>
    <row r="1896" spans="1:4" x14ac:dyDescent="0.4">
      <c r="A1896" s="1027">
        <v>41081</v>
      </c>
      <c r="B1896" s="1028">
        <v>4.8950000000000007E-2</v>
      </c>
      <c r="C1896" s="1028">
        <v>3.1817500000000006E-2</v>
      </c>
      <c r="D1896" s="1028">
        <v>0.08</v>
      </c>
    </row>
    <row r="1897" spans="1:4" x14ac:dyDescent="0.4">
      <c r="A1897" s="1027">
        <v>41082</v>
      </c>
      <c r="B1897" s="1028">
        <v>4.9350000000000005E-2</v>
      </c>
      <c r="C1897" s="1028">
        <v>3.2077500000000002E-2</v>
      </c>
      <c r="D1897" s="1028">
        <v>0.08</v>
      </c>
    </row>
    <row r="1898" spans="1:4" x14ac:dyDescent="0.4">
      <c r="A1898" s="1027">
        <v>41085</v>
      </c>
      <c r="B1898" s="1028">
        <v>4.8950000000000007E-2</v>
      </c>
      <c r="C1898" s="1028">
        <v>3.1817500000000006E-2</v>
      </c>
      <c r="D1898" s="1028">
        <v>0.08</v>
      </c>
    </row>
    <row r="1899" spans="1:4" x14ac:dyDescent="0.4">
      <c r="A1899" s="1027">
        <v>41086</v>
      </c>
      <c r="B1899" s="1028">
        <v>4.9049999999999996E-2</v>
      </c>
      <c r="C1899" s="1028">
        <v>3.1882500000000001E-2</v>
      </c>
      <c r="D1899" s="1028">
        <v>0.08</v>
      </c>
    </row>
    <row r="1900" spans="1:4" x14ac:dyDescent="0.4">
      <c r="A1900" s="1027">
        <v>41087</v>
      </c>
      <c r="B1900" s="1028">
        <v>4.9149999999999999E-2</v>
      </c>
      <c r="C1900" s="1028">
        <v>3.1947500000000004E-2</v>
      </c>
      <c r="D1900" s="1028">
        <v>0.08</v>
      </c>
    </row>
    <row r="1901" spans="1:4" x14ac:dyDescent="0.4">
      <c r="A1901" s="1027">
        <v>41088</v>
      </c>
      <c r="B1901" s="1028">
        <v>4.87E-2</v>
      </c>
      <c r="C1901" s="1028">
        <v>3.1655000000000003E-2</v>
      </c>
      <c r="D1901" s="1028">
        <v>0.08</v>
      </c>
    </row>
    <row r="1902" spans="1:4" x14ac:dyDescent="0.4">
      <c r="A1902" s="1027">
        <v>41089</v>
      </c>
      <c r="B1902" s="1028">
        <v>4.9299999999999997E-2</v>
      </c>
      <c r="C1902" s="1028">
        <v>3.2044999999999997E-2</v>
      </c>
      <c r="D1902" s="1028">
        <v>0.08</v>
      </c>
    </row>
    <row r="1903" spans="1:4" x14ac:dyDescent="0.4">
      <c r="A1903" s="1027">
        <v>41092</v>
      </c>
      <c r="B1903" s="1028">
        <v>4.8799999999999996E-2</v>
      </c>
      <c r="C1903" s="1028">
        <v>3.1719999999999998E-2</v>
      </c>
      <c r="D1903" s="1028">
        <v>0.08</v>
      </c>
    </row>
    <row r="1904" spans="1:4" x14ac:dyDescent="0.4">
      <c r="A1904" s="1027">
        <v>41093</v>
      </c>
      <c r="B1904" s="1028">
        <v>4.9250000000000002E-2</v>
      </c>
      <c r="C1904" s="1028">
        <v>3.2012499999999999E-2</v>
      </c>
      <c r="D1904" s="1028">
        <v>0.08</v>
      </c>
    </row>
    <row r="1905" spans="1:4" x14ac:dyDescent="0.4">
      <c r="A1905" s="1027">
        <v>41095</v>
      </c>
      <c r="B1905" s="1028">
        <v>4.895E-2</v>
      </c>
      <c r="C1905" s="1028">
        <v>3.1817499999999999E-2</v>
      </c>
      <c r="D1905" s="1028">
        <v>0.08</v>
      </c>
    </row>
    <row r="1906" spans="1:4" x14ac:dyDescent="0.4">
      <c r="A1906" s="1027">
        <v>41096</v>
      </c>
      <c r="B1906" s="1028">
        <v>4.87E-2</v>
      </c>
      <c r="C1906" s="1028">
        <v>3.1655000000000003E-2</v>
      </c>
      <c r="D1906" s="1028">
        <v>0.08</v>
      </c>
    </row>
    <row r="1907" spans="1:4" x14ac:dyDescent="0.4">
      <c r="A1907" s="1027">
        <v>41099</v>
      </c>
      <c r="B1907" s="1028">
        <v>4.8399999999999999E-2</v>
      </c>
      <c r="C1907" s="1028">
        <v>3.1460000000000002E-2</v>
      </c>
      <c r="D1907" s="1028">
        <v>0.08</v>
      </c>
    </row>
    <row r="1908" spans="1:4" x14ac:dyDescent="0.4">
      <c r="A1908" s="1027">
        <v>41100</v>
      </c>
      <c r="B1908" s="1028">
        <v>4.8100000000000004E-2</v>
      </c>
      <c r="C1908" s="1028">
        <v>3.1265000000000001E-2</v>
      </c>
      <c r="D1908" s="1028">
        <v>0.08</v>
      </c>
    </row>
    <row r="1909" spans="1:4" x14ac:dyDescent="0.4">
      <c r="A1909" s="1027">
        <v>41101</v>
      </c>
      <c r="B1909" s="1028">
        <v>4.7899999999999998E-2</v>
      </c>
      <c r="C1909" s="1028">
        <v>3.1134999999999999E-2</v>
      </c>
      <c r="D1909" s="1028">
        <v>0.08</v>
      </c>
    </row>
    <row r="1910" spans="1:4" x14ac:dyDescent="0.4">
      <c r="A1910" s="1027">
        <v>41102</v>
      </c>
      <c r="B1910" s="1028">
        <v>4.7649999999999998E-2</v>
      </c>
      <c r="C1910" s="1028">
        <v>3.09725E-2</v>
      </c>
      <c r="D1910" s="1028">
        <v>0.08</v>
      </c>
    </row>
    <row r="1911" spans="1:4" x14ac:dyDescent="0.4">
      <c r="A1911" s="1027">
        <v>41103</v>
      </c>
      <c r="B1911" s="1028">
        <v>4.795E-2</v>
      </c>
      <c r="C1911" s="1028">
        <v>3.1167500000000001E-2</v>
      </c>
      <c r="D1911" s="1028">
        <v>0.08</v>
      </c>
    </row>
    <row r="1912" spans="1:4" x14ac:dyDescent="0.4">
      <c r="A1912" s="1027">
        <v>41106</v>
      </c>
      <c r="B1912" s="1028">
        <v>4.7399999999999998E-2</v>
      </c>
      <c r="C1912" s="1028">
        <v>3.0810000000000001E-2</v>
      </c>
      <c r="D1912" s="1028">
        <v>0.08</v>
      </c>
    </row>
    <row r="1913" spans="1:4" x14ac:dyDescent="0.4">
      <c r="A1913" s="1027">
        <v>41107</v>
      </c>
      <c r="B1913" s="1028">
        <v>4.7750000000000001E-2</v>
      </c>
      <c r="C1913" s="1028">
        <v>3.1037500000000003E-2</v>
      </c>
      <c r="D1913" s="1028">
        <v>0.08</v>
      </c>
    </row>
    <row r="1914" spans="1:4" x14ac:dyDescent="0.4">
      <c r="A1914" s="1027">
        <v>41108</v>
      </c>
      <c r="B1914" s="1028">
        <v>4.795E-2</v>
      </c>
      <c r="C1914" s="1028">
        <v>3.1167500000000001E-2</v>
      </c>
      <c r="D1914" s="1028">
        <v>0.08</v>
      </c>
    </row>
    <row r="1915" spans="1:4" x14ac:dyDescent="0.4">
      <c r="A1915" s="1027">
        <v>41109</v>
      </c>
      <c r="B1915" s="1028">
        <v>4.7899999999999998E-2</v>
      </c>
      <c r="C1915" s="1028">
        <v>3.1134999999999999E-2</v>
      </c>
      <c r="D1915" s="1028">
        <v>0.08</v>
      </c>
    </row>
    <row r="1916" spans="1:4" x14ac:dyDescent="0.4">
      <c r="A1916" s="1027">
        <v>41110</v>
      </c>
      <c r="B1916" s="1028">
        <v>4.7600000000000003E-2</v>
      </c>
      <c r="C1916" s="1028">
        <v>3.0940000000000002E-2</v>
      </c>
      <c r="D1916" s="1028">
        <v>0.08</v>
      </c>
    </row>
    <row r="1917" spans="1:4" x14ac:dyDescent="0.4">
      <c r="A1917" s="1027">
        <v>41113</v>
      </c>
      <c r="B1917" s="1028">
        <v>4.7149999999999997E-2</v>
      </c>
      <c r="C1917" s="1028">
        <v>3.0647500000000001E-2</v>
      </c>
      <c r="D1917" s="1028">
        <v>0.08</v>
      </c>
    </row>
    <row r="1918" spans="1:4" x14ac:dyDescent="0.4">
      <c r="A1918" s="1027">
        <v>41114</v>
      </c>
      <c r="B1918" s="1028">
        <v>4.7199999999999999E-2</v>
      </c>
      <c r="C1918" s="1028">
        <v>3.0679999999999999E-2</v>
      </c>
      <c r="D1918" s="1028">
        <v>0.08</v>
      </c>
    </row>
    <row r="1919" spans="1:4" x14ac:dyDescent="0.4">
      <c r="A1919" s="1027">
        <v>41115</v>
      </c>
      <c r="B1919" s="1028">
        <v>4.6950000000000006E-2</v>
      </c>
      <c r="C1919" s="1028">
        <v>3.0517500000000006E-2</v>
      </c>
      <c r="D1919" s="1028">
        <v>0.08</v>
      </c>
    </row>
    <row r="1920" spans="1:4" x14ac:dyDescent="0.4">
      <c r="A1920" s="1027">
        <v>41116</v>
      </c>
      <c r="B1920" s="1028">
        <v>4.7149999999999997E-2</v>
      </c>
      <c r="C1920" s="1028">
        <v>3.0647500000000001E-2</v>
      </c>
      <c r="D1920" s="1028">
        <v>0.08</v>
      </c>
    </row>
    <row r="1921" spans="1:4" x14ac:dyDescent="0.4">
      <c r="A1921" s="1027">
        <v>41117</v>
      </c>
      <c r="B1921" s="1028">
        <v>4.8049999999999995E-2</v>
      </c>
      <c r="C1921" s="1028">
        <v>3.12325E-2</v>
      </c>
      <c r="D1921" s="1028">
        <v>0.08</v>
      </c>
    </row>
    <row r="1922" spans="1:4" x14ac:dyDescent="0.4">
      <c r="A1922" s="1027">
        <v>41120</v>
      </c>
      <c r="B1922" s="1028">
        <v>4.795E-2</v>
      </c>
      <c r="C1922" s="1028">
        <v>3.1167500000000001E-2</v>
      </c>
      <c r="D1922" s="1028">
        <v>0.08</v>
      </c>
    </row>
    <row r="1923" spans="1:4" x14ac:dyDescent="0.4">
      <c r="A1923" s="1027">
        <v>41121</v>
      </c>
      <c r="B1923" s="1028">
        <v>4.7600000000000003E-2</v>
      </c>
      <c r="C1923" s="1028">
        <v>3.0940000000000002E-2</v>
      </c>
      <c r="D1923" s="1028">
        <v>0.08</v>
      </c>
    </row>
    <row r="1924" spans="1:4" x14ac:dyDescent="0.4">
      <c r="A1924" s="1027">
        <v>41122</v>
      </c>
      <c r="B1924" s="1028">
        <v>4.8049999999999995E-2</v>
      </c>
      <c r="C1924" s="1028">
        <v>3.12325E-2</v>
      </c>
      <c r="D1924" s="1028">
        <v>0.08</v>
      </c>
    </row>
    <row r="1925" spans="1:4" x14ac:dyDescent="0.4">
      <c r="A1925" s="1027">
        <v>41123</v>
      </c>
      <c r="B1925" s="1028">
        <v>4.8000000000000001E-2</v>
      </c>
      <c r="C1925" s="1028">
        <v>3.1200000000000002E-2</v>
      </c>
      <c r="D1925" s="1028">
        <v>0.08</v>
      </c>
    </row>
    <row r="1926" spans="1:4" x14ac:dyDescent="0.4">
      <c r="A1926" s="1027">
        <v>41124</v>
      </c>
      <c r="B1926" s="1028">
        <v>4.8899999999999999E-2</v>
      </c>
      <c r="C1926" s="1028">
        <v>3.1785000000000001E-2</v>
      </c>
      <c r="D1926" s="1028">
        <v>0.08</v>
      </c>
    </row>
    <row r="1927" spans="1:4" x14ac:dyDescent="0.4">
      <c r="A1927" s="1027">
        <v>41127</v>
      </c>
      <c r="B1927" s="1028">
        <v>4.8500000000000001E-2</v>
      </c>
      <c r="C1927" s="1028">
        <v>3.1525000000000004E-2</v>
      </c>
      <c r="D1927" s="1028">
        <v>0.08</v>
      </c>
    </row>
    <row r="1928" spans="1:4" x14ac:dyDescent="0.4">
      <c r="A1928" s="1027">
        <v>41128</v>
      </c>
      <c r="B1928" s="1028">
        <v>4.9500000000000002E-2</v>
      </c>
      <c r="C1928" s="1028">
        <v>3.2175000000000002E-2</v>
      </c>
      <c r="D1928" s="1028">
        <v>0.08</v>
      </c>
    </row>
    <row r="1929" spans="1:4" x14ac:dyDescent="0.4">
      <c r="A1929" s="1027">
        <v>41129</v>
      </c>
      <c r="B1929" s="1028">
        <v>4.9299999999999997E-2</v>
      </c>
      <c r="C1929" s="1028">
        <v>3.2044999999999997E-2</v>
      </c>
      <c r="D1929" s="1028">
        <v>0.08</v>
      </c>
    </row>
    <row r="1930" spans="1:4" x14ac:dyDescent="0.4">
      <c r="A1930" s="1027">
        <v>41130</v>
      </c>
      <c r="B1930" s="1028">
        <v>0.05</v>
      </c>
      <c r="C1930" s="1028">
        <v>3.2500000000000001E-2</v>
      </c>
      <c r="D1930" s="1028">
        <v>0.08</v>
      </c>
    </row>
    <row r="1931" spans="1:4" x14ac:dyDescent="0.4">
      <c r="A1931" s="1027">
        <v>41131</v>
      </c>
      <c r="B1931" s="1028">
        <v>4.9450000000000001E-2</v>
      </c>
      <c r="C1931" s="1028">
        <v>3.2142500000000004E-2</v>
      </c>
      <c r="D1931" s="1028">
        <v>0.08</v>
      </c>
    </row>
    <row r="1932" spans="1:4" x14ac:dyDescent="0.4">
      <c r="A1932" s="1027">
        <v>41134</v>
      </c>
      <c r="B1932" s="1028">
        <v>4.9250000000000002E-2</v>
      </c>
      <c r="C1932" s="1028">
        <v>3.2012499999999999E-2</v>
      </c>
      <c r="D1932" s="1028">
        <v>0.08</v>
      </c>
    </row>
    <row r="1933" spans="1:4" x14ac:dyDescent="0.4">
      <c r="A1933" s="1027">
        <v>41135</v>
      </c>
      <c r="B1933" s="1028">
        <v>4.99E-2</v>
      </c>
      <c r="C1933" s="1028">
        <v>3.2434999999999999E-2</v>
      </c>
      <c r="D1933" s="1028">
        <v>0.08</v>
      </c>
    </row>
    <row r="1934" spans="1:4" x14ac:dyDescent="0.4">
      <c r="A1934" s="1027">
        <v>41136</v>
      </c>
      <c r="B1934" s="1028">
        <v>5.0849999999999999E-2</v>
      </c>
      <c r="C1934" s="1028">
        <v>3.3052499999999999E-2</v>
      </c>
      <c r="D1934" s="1028">
        <v>0.08</v>
      </c>
    </row>
    <row r="1935" spans="1:4" x14ac:dyDescent="0.4">
      <c r="A1935" s="1027">
        <v>41137</v>
      </c>
      <c r="B1935" s="1028">
        <v>5.1150000000000001E-2</v>
      </c>
      <c r="C1935" s="1028">
        <v>3.3247499999999999E-2</v>
      </c>
      <c r="D1935" s="1028">
        <v>0.08</v>
      </c>
    </row>
    <row r="1936" spans="1:4" x14ac:dyDescent="0.4">
      <c r="A1936" s="1027">
        <v>41138</v>
      </c>
      <c r="B1936" s="1028">
        <v>5.1000000000000004E-2</v>
      </c>
      <c r="C1936" s="1028">
        <v>3.3150000000000006E-2</v>
      </c>
      <c r="D1936" s="1028">
        <v>0.08</v>
      </c>
    </row>
    <row r="1937" spans="1:4" x14ac:dyDescent="0.4">
      <c r="A1937" s="1027">
        <v>41141</v>
      </c>
      <c r="B1937" s="1028">
        <v>5.1000000000000004E-2</v>
      </c>
      <c r="C1937" s="1028">
        <v>3.3150000000000006E-2</v>
      </c>
      <c r="D1937" s="1028">
        <v>0.08</v>
      </c>
    </row>
    <row r="1938" spans="1:4" x14ac:dyDescent="0.4">
      <c r="A1938" s="1027">
        <v>41142</v>
      </c>
      <c r="B1938" s="1028">
        <v>5.1400000000000001E-2</v>
      </c>
      <c r="C1938" s="1028">
        <v>3.3410000000000002E-2</v>
      </c>
      <c r="D1938" s="1028">
        <v>0.08</v>
      </c>
    </row>
    <row r="1939" spans="1:4" x14ac:dyDescent="0.4">
      <c r="A1939" s="1027">
        <v>41143</v>
      </c>
      <c r="B1939" s="1028">
        <v>5.0500000000000003E-2</v>
      </c>
      <c r="C1939" s="1028">
        <v>3.2825E-2</v>
      </c>
      <c r="D1939" s="1028">
        <v>0.08</v>
      </c>
    </row>
    <row r="1940" spans="1:4" x14ac:dyDescent="0.4">
      <c r="A1940" s="1027">
        <v>41144</v>
      </c>
      <c r="B1940" s="1028">
        <v>4.965E-2</v>
      </c>
      <c r="C1940" s="1028">
        <v>3.2272500000000003E-2</v>
      </c>
      <c r="D1940" s="1028">
        <v>0.08</v>
      </c>
    </row>
    <row r="1941" spans="1:4" x14ac:dyDescent="0.4">
      <c r="A1941" s="1027">
        <v>41145</v>
      </c>
      <c r="B1941" s="1028">
        <v>4.9500000000000002E-2</v>
      </c>
      <c r="C1941" s="1028">
        <v>3.2175000000000002E-2</v>
      </c>
      <c r="D1941" s="1028">
        <v>0.08</v>
      </c>
    </row>
    <row r="1942" spans="1:4" x14ac:dyDescent="0.4">
      <c r="A1942" s="1027">
        <v>41148</v>
      </c>
      <c r="B1942" s="1028">
        <v>4.9450000000000001E-2</v>
      </c>
      <c r="C1942" s="1028">
        <v>3.2142500000000004E-2</v>
      </c>
      <c r="D1942" s="1028">
        <v>0.08</v>
      </c>
    </row>
    <row r="1943" spans="1:4" x14ac:dyDescent="0.4">
      <c r="A1943" s="1027">
        <v>41149</v>
      </c>
      <c r="B1943" s="1028">
        <v>4.9149999999999999E-2</v>
      </c>
      <c r="C1943" s="1028">
        <v>3.1947500000000004E-2</v>
      </c>
      <c r="D1943" s="1028">
        <v>0.08</v>
      </c>
    </row>
    <row r="1944" spans="1:4" x14ac:dyDescent="0.4">
      <c r="A1944" s="1027">
        <v>41150</v>
      </c>
      <c r="B1944" s="1028">
        <v>4.9500000000000002E-2</v>
      </c>
      <c r="C1944" s="1028">
        <v>3.2175000000000002E-2</v>
      </c>
      <c r="D1944" s="1028">
        <v>0.08</v>
      </c>
    </row>
    <row r="1945" spans="1:4" x14ac:dyDescent="0.4">
      <c r="A1945" s="1027">
        <v>41151</v>
      </c>
      <c r="B1945" s="1028">
        <v>4.9200000000000001E-2</v>
      </c>
      <c r="C1945" s="1028">
        <v>3.1980000000000001E-2</v>
      </c>
      <c r="D1945" s="1028">
        <v>0.08</v>
      </c>
    </row>
    <row r="1946" spans="1:4" x14ac:dyDescent="0.4">
      <c r="A1946" s="1027">
        <v>41152</v>
      </c>
      <c r="B1946" s="1028">
        <v>4.9100000000000005E-2</v>
      </c>
      <c r="C1946" s="1028">
        <v>3.1915000000000006E-2</v>
      </c>
      <c r="D1946" s="1028">
        <v>0.08</v>
      </c>
    </row>
    <row r="1947" spans="1:4" x14ac:dyDescent="0.4">
      <c r="A1947" s="1027">
        <v>41156</v>
      </c>
      <c r="B1947" s="1028">
        <v>4.8600000000000004E-2</v>
      </c>
      <c r="C1947" s="1028">
        <v>3.1590000000000007E-2</v>
      </c>
      <c r="D1947" s="1028">
        <v>0.08</v>
      </c>
    </row>
    <row r="1948" spans="1:4" x14ac:dyDescent="0.4">
      <c r="A1948" s="1027">
        <v>41157</v>
      </c>
      <c r="B1948" s="1028">
        <v>4.8799999999999996E-2</v>
      </c>
      <c r="C1948" s="1028">
        <v>3.1719999999999998E-2</v>
      </c>
      <c r="D1948" s="1028">
        <v>0.08</v>
      </c>
    </row>
    <row r="1949" spans="1:4" x14ac:dyDescent="0.4">
      <c r="A1949" s="1027">
        <v>41158</v>
      </c>
      <c r="B1949" s="1028">
        <v>4.9799999999999997E-2</v>
      </c>
      <c r="C1949" s="1028">
        <v>3.2369999999999996E-2</v>
      </c>
      <c r="D1949" s="1028">
        <v>0.08</v>
      </c>
    </row>
    <row r="1950" spans="1:4" x14ac:dyDescent="0.4">
      <c r="A1950" s="1027">
        <v>41159</v>
      </c>
      <c r="B1950" s="1028">
        <v>4.9399999999999999E-2</v>
      </c>
      <c r="C1950" s="1028">
        <v>3.211E-2</v>
      </c>
      <c r="D1950" s="1028">
        <v>0.08</v>
      </c>
    </row>
    <row r="1951" spans="1:4" x14ac:dyDescent="0.4">
      <c r="A1951" s="1027">
        <v>41162</v>
      </c>
      <c r="B1951" s="1028">
        <v>0.05</v>
      </c>
      <c r="C1951" s="1028">
        <v>3.2500000000000001E-2</v>
      </c>
      <c r="D1951" s="1028">
        <v>0.08</v>
      </c>
    </row>
    <row r="1952" spans="1:4" x14ac:dyDescent="0.4">
      <c r="A1952" s="1027">
        <v>41163</v>
      </c>
      <c r="B1952" s="1028">
        <v>5.0199999999999995E-2</v>
      </c>
      <c r="C1952" s="1028">
        <v>3.2629999999999999E-2</v>
      </c>
      <c r="D1952" s="1028">
        <v>0.08</v>
      </c>
    </row>
    <row r="1953" spans="1:4" x14ac:dyDescent="0.4">
      <c r="A1953" s="1027">
        <v>41164</v>
      </c>
      <c r="B1953" s="1028">
        <v>5.0650000000000001E-2</v>
      </c>
      <c r="C1953" s="1028">
        <v>3.29225E-2</v>
      </c>
      <c r="D1953" s="1028">
        <v>0.08</v>
      </c>
    </row>
    <row r="1954" spans="1:4" x14ac:dyDescent="0.4">
      <c r="A1954" s="1027">
        <v>41165</v>
      </c>
      <c r="B1954" s="1028">
        <v>5.0549999999999998E-2</v>
      </c>
      <c r="C1954" s="1028">
        <v>3.2857499999999998E-2</v>
      </c>
      <c r="D1954" s="1028">
        <v>0.08</v>
      </c>
    </row>
    <row r="1955" spans="1:4" x14ac:dyDescent="0.4">
      <c r="A1955" s="1027">
        <v>41166</v>
      </c>
      <c r="B1955" s="1028">
        <v>5.185E-2</v>
      </c>
      <c r="C1955" s="1028">
        <v>3.3702500000000003E-2</v>
      </c>
      <c r="D1955" s="1028">
        <v>0.08</v>
      </c>
    </row>
    <row r="1956" spans="1:4" x14ac:dyDescent="0.4">
      <c r="A1956" s="1027">
        <v>41169</v>
      </c>
      <c r="B1956" s="1028">
        <v>5.1299999999999998E-2</v>
      </c>
      <c r="C1956" s="1028">
        <v>3.3345E-2</v>
      </c>
      <c r="D1956" s="1028">
        <v>0.08</v>
      </c>
    </row>
    <row r="1957" spans="1:4" x14ac:dyDescent="0.4">
      <c r="A1957" s="1027">
        <v>41170</v>
      </c>
      <c r="B1957" s="1028">
        <v>5.0850000000000006E-2</v>
      </c>
      <c r="C1957" s="1028">
        <v>3.3052500000000005E-2</v>
      </c>
      <c r="D1957" s="1028">
        <v>0.08</v>
      </c>
    </row>
    <row r="1958" spans="1:4" x14ac:dyDescent="0.4">
      <c r="A1958" s="1027">
        <v>41171</v>
      </c>
      <c r="B1958" s="1028">
        <v>5.0600000000000006E-2</v>
      </c>
      <c r="C1958" s="1028">
        <v>3.2890000000000003E-2</v>
      </c>
      <c r="D1958" s="1028">
        <v>0.08</v>
      </c>
    </row>
    <row r="1959" spans="1:4" x14ac:dyDescent="0.4">
      <c r="A1959" s="1027">
        <v>41172</v>
      </c>
      <c r="B1959" s="1028">
        <v>5.0199999999999995E-2</v>
      </c>
      <c r="C1959" s="1028">
        <v>3.2629999999999999E-2</v>
      </c>
      <c r="D1959" s="1028">
        <v>0.08</v>
      </c>
    </row>
    <row r="1960" spans="1:4" x14ac:dyDescent="0.4">
      <c r="A1960" s="1027">
        <v>41173</v>
      </c>
      <c r="B1960" s="1028">
        <v>5.04E-2</v>
      </c>
      <c r="C1960" s="1028">
        <v>3.2760000000000004E-2</v>
      </c>
      <c r="D1960" s="1028">
        <v>0.08</v>
      </c>
    </row>
    <row r="1961" spans="1:4" x14ac:dyDescent="0.4">
      <c r="A1961" s="1027">
        <v>41176</v>
      </c>
      <c r="B1961" s="1028">
        <v>4.9949999999999994E-2</v>
      </c>
      <c r="C1961" s="1028">
        <v>3.2467499999999996E-2</v>
      </c>
      <c r="D1961" s="1028">
        <v>0.08</v>
      </c>
    </row>
    <row r="1962" spans="1:4" x14ac:dyDescent="0.4">
      <c r="A1962" s="1027">
        <v>41177</v>
      </c>
      <c r="B1962" s="1028">
        <v>5.0200000000000002E-2</v>
      </c>
      <c r="C1962" s="1028">
        <v>3.2629999999999999E-2</v>
      </c>
      <c r="D1962" s="1028">
        <v>0.08</v>
      </c>
    </row>
    <row r="1963" spans="1:4" x14ac:dyDescent="0.4">
      <c r="A1963" s="1027">
        <v>41178</v>
      </c>
      <c r="B1963" s="1028">
        <v>4.9250000000000002E-2</v>
      </c>
      <c r="C1963" s="1028">
        <v>3.2012499999999999E-2</v>
      </c>
      <c r="D1963" s="1028">
        <v>0.08</v>
      </c>
    </row>
    <row r="1964" spans="1:4" x14ac:dyDescent="0.4">
      <c r="A1964" s="1027">
        <v>41179</v>
      </c>
      <c r="B1964" s="1028">
        <v>4.9350000000000005E-2</v>
      </c>
      <c r="C1964" s="1028">
        <v>3.2077500000000002E-2</v>
      </c>
      <c r="D1964" s="1028">
        <v>0.08</v>
      </c>
    </row>
    <row r="1965" spans="1:4" x14ac:dyDescent="0.4">
      <c r="A1965" s="1027">
        <v>41180</v>
      </c>
      <c r="B1965" s="1028">
        <v>4.9100000000000005E-2</v>
      </c>
      <c r="C1965" s="1028">
        <v>3.1915000000000006E-2</v>
      </c>
      <c r="D1965" s="1028">
        <v>0.08</v>
      </c>
    </row>
    <row r="1966" spans="1:4" x14ac:dyDescent="0.4">
      <c r="A1966" s="1027">
        <v>41183</v>
      </c>
      <c r="B1966" s="1028">
        <v>4.965E-2</v>
      </c>
      <c r="C1966" s="1028">
        <v>3.2272500000000003E-2</v>
      </c>
      <c r="D1966" s="1028">
        <v>0.08</v>
      </c>
    </row>
    <row r="1967" spans="1:4" x14ac:dyDescent="0.4">
      <c r="A1967" s="1027">
        <v>41184</v>
      </c>
      <c r="B1967" s="1028">
        <v>4.9500000000000002E-2</v>
      </c>
      <c r="C1967" s="1028">
        <v>3.2175000000000002E-2</v>
      </c>
      <c r="D1967" s="1028">
        <v>0.08</v>
      </c>
    </row>
    <row r="1968" spans="1:4" x14ac:dyDescent="0.4">
      <c r="A1968" s="1027">
        <v>41185</v>
      </c>
      <c r="B1968" s="1028">
        <v>4.9500000000000002E-2</v>
      </c>
      <c r="C1968" s="1028">
        <v>3.2175000000000002E-2</v>
      </c>
      <c r="D1968" s="1028">
        <v>0.08</v>
      </c>
    </row>
    <row r="1969" spans="1:4" x14ac:dyDescent="0.4">
      <c r="A1969" s="1027">
        <v>41186</v>
      </c>
      <c r="B1969" s="1028">
        <v>4.9700000000000001E-2</v>
      </c>
      <c r="C1969" s="1028">
        <v>3.2305E-2</v>
      </c>
      <c r="D1969" s="1028">
        <v>0.08</v>
      </c>
    </row>
    <row r="1970" spans="1:4" x14ac:dyDescent="0.4">
      <c r="A1970" s="1027">
        <v>41187</v>
      </c>
      <c r="B1970" s="1028">
        <v>5.0650000000000001E-2</v>
      </c>
      <c r="C1970" s="1028">
        <v>3.29225E-2</v>
      </c>
      <c r="D1970" s="1028">
        <v>0.08</v>
      </c>
    </row>
    <row r="1971" spans="1:4" x14ac:dyDescent="0.4">
      <c r="A1971" s="1027">
        <v>41191</v>
      </c>
      <c r="B1971" s="1028">
        <v>5.0450000000000002E-2</v>
      </c>
      <c r="C1971" s="1028">
        <v>3.2792500000000002E-2</v>
      </c>
      <c r="D1971" s="1028">
        <v>0.08</v>
      </c>
    </row>
    <row r="1972" spans="1:4" x14ac:dyDescent="0.4">
      <c r="A1972" s="1027">
        <v>41192</v>
      </c>
      <c r="B1972" s="1028">
        <v>5.0600000000000006E-2</v>
      </c>
      <c r="C1972" s="1028">
        <v>3.2890000000000003E-2</v>
      </c>
      <c r="D1972" s="1028">
        <v>0.08</v>
      </c>
    </row>
    <row r="1973" spans="1:4" x14ac:dyDescent="0.4">
      <c r="A1973" s="1027">
        <v>41193</v>
      </c>
      <c r="B1973" s="1028">
        <v>5.0299999999999997E-2</v>
      </c>
      <c r="C1973" s="1028">
        <v>3.2695000000000002E-2</v>
      </c>
      <c r="D1973" s="1028">
        <v>0.08</v>
      </c>
    </row>
    <row r="1974" spans="1:4" x14ac:dyDescent="0.4">
      <c r="A1974" s="1027">
        <v>41194</v>
      </c>
      <c r="B1974" s="1028">
        <v>4.9549999999999997E-2</v>
      </c>
      <c r="C1974" s="1028">
        <v>3.22075E-2</v>
      </c>
      <c r="D1974" s="1028">
        <v>0.08</v>
      </c>
    </row>
    <row r="1975" spans="1:4" x14ac:dyDescent="0.4">
      <c r="A1975" s="1027">
        <v>41197</v>
      </c>
      <c r="B1975" s="1028">
        <v>4.9600000000000005E-2</v>
      </c>
      <c r="C1975" s="1028">
        <v>3.2240000000000005E-2</v>
      </c>
      <c r="D1975" s="1028">
        <v>0.08</v>
      </c>
    </row>
    <row r="1976" spans="1:4" x14ac:dyDescent="0.4">
      <c r="A1976" s="1027">
        <v>41198</v>
      </c>
      <c r="B1976" s="1028">
        <v>5.0100000000000006E-2</v>
      </c>
      <c r="C1976" s="1028">
        <v>3.2565000000000004E-2</v>
      </c>
      <c r="D1976" s="1028">
        <v>0.08</v>
      </c>
    </row>
    <row r="1977" spans="1:4" x14ac:dyDescent="0.4">
      <c r="A1977" s="1027">
        <v>41199</v>
      </c>
      <c r="B1977" s="1028">
        <v>5.0799999999999998E-2</v>
      </c>
      <c r="C1977" s="1028">
        <v>3.3020000000000001E-2</v>
      </c>
      <c r="D1977" s="1028">
        <v>0.08</v>
      </c>
    </row>
    <row r="1978" spans="1:4" x14ac:dyDescent="0.4">
      <c r="A1978" s="1027">
        <v>41200</v>
      </c>
      <c r="B1978" s="1028">
        <v>5.0750000000000003E-2</v>
      </c>
      <c r="C1978" s="1028">
        <v>3.2987500000000003E-2</v>
      </c>
      <c r="D1978" s="1028">
        <v>0.08</v>
      </c>
    </row>
    <row r="1979" spans="1:4" x14ac:dyDescent="0.4">
      <c r="A1979" s="1027">
        <v>41201</v>
      </c>
      <c r="B1979" s="1028">
        <v>5.0799999999999998E-2</v>
      </c>
      <c r="C1979" s="1028">
        <v>3.3020000000000001E-2</v>
      </c>
      <c r="D1979" s="1028">
        <v>0.08</v>
      </c>
    </row>
    <row r="1980" spans="1:4" x14ac:dyDescent="0.4">
      <c r="A1980" s="1027">
        <v>41204</v>
      </c>
      <c r="B1980" s="1028">
        <v>5.0699999999999995E-2</v>
      </c>
      <c r="C1980" s="1028">
        <v>3.2954999999999998E-2</v>
      </c>
      <c r="D1980" s="1028">
        <v>0.08</v>
      </c>
    </row>
    <row r="1981" spans="1:4" x14ac:dyDescent="0.4">
      <c r="A1981" s="1027">
        <v>41205</v>
      </c>
      <c r="B1981" s="1028">
        <v>5.0299999999999997E-2</v>
      </c>
      <c r="C1981" s="1028">
        <v>3.2695000000000002E-2</v>
      </c>
      <c r="D1981" s="1028">
        <v>0.08</v>
      </c>
    </row>
    <row r="1982" spans="1:4" x14ac:dyDescent="0.4">
      <c r="A1982" s="1027">
        <v>41206</v>
      </c>
      <c r="B1982" s="1028">
        <v>5.0600000000000006E-2</v>
      </c>
      <c r="C1982" s="1028">
        <v>3.2890000000000003E-2</v>
      </c>
      <c r="D1982" s="1028">
        <v>0.08</v>
      </c>
    </row>
    <row r="1983" spans="1:4" x14ac:dyDescent="0.4">
      <c r="A1983" s="1027">
        <v>41207</v>
      </c>
      <c r="B1983" s="1028">
        <v>5.0900000000000001E-2</v>
      </c>
      <c r="C1983" s="1028">
        <v>3.3085000000000003E-2</v>
      </c>
      <c r="D1983" s="1028">
        <v>0.08</v>
      </c>
    </row>
    <row r="1984" spans="1:4" x14ac:dyDescent="0.4">
      <c r="A1984" s="1027">
        <v>41208</v>
      </c>
      <c r="B1984" s="1028">
        <v>5.0350000000000006E-2</v>
      </c>
      <c r="C1984" s="1028">
        <v>3.2727500000000007E-2</v>
      </c>
      <c r="D1984" s="1028">
        <v>0.08</v>
      </c>
    </row>
    <row r="1985" spans="1:4" x14ac:dyDescent="0.4">
      <c r="A1985" s="1027">
        <v>41211</v>
      </c>
      <c r="B1985" s="1028">
        <v>4.9850000000000005E-2</v>
      </c>
      <c r="C1985" s="1028">
        <v>3.2402500000000008E-2</v>
      </c>
      <c r="D1985" s="1028">
        <v>0.08</v>
      </c>
    </row>
    <row r="1986" spans="1:4" x14ac:dyDescent="0.4">
      <c r="A1986" s="1027">
        <v>41213</v>
      </c>
      <c r="B1986" s="1028">
        <v>4.9799999999999997E-2</v>
      </c>
      <c r="C1986" s="1028">
        <v>3.2369999999999996E-2</v>
      </c>
      <c r="D1986" s="1028">
        <v>0.08</v>
      </c>
    </row>
    <row r="1987" spans="1:4" x14ac:dyDescent="0.4">
      <c r="A1987" s="1027">
        <v>41214</v>
      </c>
      <c r="B1987" s="1028">
        <v>5.0049999999999997E-2</v>
      </c>
      <c r="C1987" s="1028">
        <v>3.2532499999999999E-2</v>
      </c>
      <c r="D1987" s="1028">
        <v>0.08</v>
      </c>
    </row>
    <row r="1988" spans="1:4" x14ac:dyDescent="0.4">
      <c r="A1988" s="1027">
        <v>41215</v>
      </c>
      <c r="B1988" s="1028">
        <v>5.0200000000000002E-2</v>
      </c>
      <c r="C1988" s="1028">
        <v>3.2629999999999999E-2</v>
      </c>
      <c r="D1988" s="1028">
        <v>0.08</v>
      </c>
    </row>
    <row r="1989" spans="1:4" x14ac:dyDescent="0.4">
      <c r="A1989" s="1027">
        <v>41218</v>
      </c>
      <c r="B1989" s="1028">
        <v>4.9500000000000002E-2</v>
      </c>
      <c r="C1989" s="1028">
        <v>3.2175000000000002E-2</v>
      </c>
      <c r="D1989" s="1028">
        <v>0.08</v>
      </c>
    </row>
    <row r="1990" spans="1:4" x14ac:dyDescent="0.4">
      <c r="A1990" s="1027">
        <v>41219</v>
      </c>
      <c r="B1990" s="1028">
        <v>4.9799999999999997E-2</v>
      </c>
      <c r="C1990" s="1028">
        <v>3.2369999999999996E-2</v>
      </c>
      <c r="D1990" s="1028">
        <v>0.08</v>
      </c>
    </row>
    <row r="1991" spans="1:4" x14ac:dyDescent="0.4">
      <c r="A1991" s="1027">
        <v>41220</v>
      </c>
      <c r="B1991" s="1028">
        <v>4.9149999999999999E-2</v>
      </c>
      <c r="C1991" s="1028">
        <v>3.1947500000000004E-2</v>
      </c>
      <c r="D1991" s="1028">
        <v>0.08</v>
      </c>
    </row>
    <row r="1992" spans="1:4" x14ac:dyDescent="0.4">
      <c r="A1992" s="1027">
        <v>41221</v>
      </c>
      <c r="B1992" s="1028">
        <v>4.9299999999999997E-2</v>
      </c>
      <c r="C1992" s="1028">
        <v>3.2044999999999997E-2</v>
      </c>
      <c r="D1992" s="1028">
        <v>0.08</v>
      </c>
    </row>
    <row r="1993" spans="1:4" x14ac:dyDescent="0.4">
      <c r="A1993" s="1027">
        <v>41222</v>
      </c>
      <c r="B1993" s="1028">
        <v>4.8899999999999999E-2</v>
      </c>
      <c r="C1993" s="1028">
        <v>3.1785000000000001E-2</v>
      </c>
      <c r="D1993" s="1028">
        <v>0.08</v>
      </c>
    </row>
    <row r="1994" spans="1:4" x14ac:dyDescent="0.4">
      <c r="A1994" s="1027">
        <v>41226</v>
      </c>
      <c r="B1994" s="1028">
        <v>4.8549999999999996E-2</v>
      </c>
      <c r="C1994" s="1028">
        <v>3.1557499999999995E-2</v>
      </c>
      <c r="D1994" s="1028">
        <v>0.08</v>
      </c>
    </row>
    <row r="1995" spans="1:4" x14ac:dyDescent="0.4">
      <c r="A1995" s="1027">
        <v>41227</v>
      </c>
      <c r="B1995" s="1028">
        <v>4.8500000000000001E-2</v>
      </c>
      <c r="C1995" s="1028">
        <v>3.1525000000000004E-2</v>
      </c>
      <c r="D1995" s="1028">
        <v>0.08</v>
      </c>
    </row>
    <row r="1996" spans="1:4" x14ac:dyDescent="0.4">
      <c r="A1996" s="1027">
        <v>41228</v>
      </c>
      <c r="B1996" s="1028">
        <v>4.8500000000000001E-2</v>
      </c>
      <c r="C1996" s="1028">
        <v>3.1525000000000004E-2</v>
      </c>
      <c r="D1996" s="1028">
        <v>0.08</v>
      </c>
    </row>
    <row r="1997" spans="1:4" x14ac:dyDescent="0.4">
      <c r="A1997" s="1027">
        <v>41229</v>
      </c>
      <c r="B1997" s="1028">
        <v>4.8500000000000001E-2</v>
      </c>
      <c r="C1997" s="1028">
        <v>3.1525000000000004E-2</v>
      </c>
      <c r="D1997" s="1028">
        <v>0.08</v>
      </c>
    </row>
    <row r="1998" spans="1:4" x14ac:dyDescent="0.4">
      <c r="A1998" s="1027">
        <v>41232</v>
      </c>
      <c r="B1998" s="1028">
        <v>4.895E-2</v>
      </c>
      <c r="C1998" s="1028">
        <v>3.1817499999999999E-2</v>
      </c>
      <c r="D1998" s="1028">
        <v>0.08</v>
      </c>
    </row>
    <row r="1999" spans="1:4" x14ac:dyDescent="0.4">
      <c r="A1999" s="1027">
        <v>41233</v>
      </c>
      <c r="B1999" s="1028">
        <v>4.9100000000000005E-2</v>
      </c>
      <c r="C1999" s="1028">
        <v>3.1915000000000006E-2</v>
      </c>
      <c r="D1999" s="1028">
        <v>0.08</v>
      </c>
    </row>
    <row r="2000" spans="1:4" x14ac:dyDescent="0.4">
      <c r="A2000" s="1027">
        <v>41234</v>
      </c>
      <c r="B2000" s="1028">
        <v>4.9500000000000002E-2</v>
      </c>
      <c r="C2000" s="1028">
        <v>3.2175000000000002E-2</v>
      </c>
      <c r="D2000" s="1028">
        <v>0.08</v>
      </c>
    </row>
    <row r="2001" spans="1:4" x14ac:dyDescent="0.4">
      <c r="A2001" s="1027">
        <v>41236</v>
      </c>
      <c r="B2001" s="1028">
        <v>4.9600000000000005E-2</v>
      </c>
      <c r="C2001" s="1028">
        <v>3.2240000000000005E-2</v>
      </c>
      <c r="D2001" s="1028">
        <v>0.08</v>
      </c>
    </row>
    <row r="2002" spans="1:4" x14ac:dyDescent="0.4">
      <c r="A2002" s="1027">
        <v>41239</v>
      </c>
      <c r="B2002" s="1028">
        <v>4.9149999999999999E-2</v>
      </c>
      <c r="C2002" s="1028">
        <v>3.1947500000000004E-2</v>
      </c>
      <c r="D2002" s="1028">
        <v>0.08</v>
      </c>
    </row>
    <row r="2003" spans="1:4" x14ac:dyDescent="0.4">
      <c r="A2003" s="1027">
        <v>41240</v>
      </c>
      <c r="B2003" s="1028">
        <v>4.9200000000000001E-2</v>
      </c>
      <c r="C2003" s="1028">
        <v>3.1980000000000001E-2</v>
      </c>
      <c r="D2003" s="1028">
        <v>0.08</v>
      </c>
    </row>
    <row r="2004" spans="1:4" x14ac:dyDescent="0.4">
      <c r="A2004" s="1027">
        <v>41241</v>
      </c>
      <c r="B2004" s="1028">
        <v>4.8899999999999999E-2</v>
      </c>
      <c r="C2004" s="1028">
        <v>3.1785000000000001E-2</v>
      </c>
      <c r="D2004" s="1028">
        <v>0.08</v>
      </c>
    </row>
    <row r="2005" spans="1:4" x14ac:dyDescent="0.4">
      <c r="A2005" s="1027">
        <v>41242</v>
      </c>
      <c r="B2005" s="1028">
        <v>4.9299999999999997E-2</v>
      </c>
      <c r="C2005" s="1028">
        <v>3.2044999999999997E-2</v>
      </c>
      <c r="D2005" s="1028">
        <v>0.08</v>
      </c>
    </row>
    <row r="2006" spans="1:4" x14ac:dyDescent="0.4">
      <c r="A2006" s="1027">
        <v>41243</v>
      </c>
      <c r="B2006" s="1028">
        <v>4.9049999999999996E-2</v>
      </c>
      <c r="C2006" s="1028">
        <v>3.1882500000000001E-2</v>
      </c>
      <c r="D2006" s="1028">
        <v>0.08</v>
      </c>
    </row>
    <row r="2007" spans="1:4" x14ac:dyDescent="0.4">
      <c r="A2007" s="1027">
        <v>41246</v>
      </c>
      <c r="B2007" s="1028">
        <v>4.9350000000000005E-2</v>
      </c>
      <c r="C2007" s="1028">
        <v>3.2077500000000002E-2</v>
      </c>
      <c r="D2007" s="1028">
        <v>0.08</v>
      </c>
    </row>
    <row r="2008" spans="1:4" x14ac:dyDescent="0.4">
      <c r="A2008" s="1027">
        <v>41247</v>
      </c>
      <c r="B2008" s="1028">
        <v>4.9049999999999996E-2</v>
      </c>
      <c r="C2008" s="1028">
        <v>3.1882500000000001E-2</v>
      </c>
      <c r="D2008" s="1028">
        <v>0.08</v>
      </c>
    </row>
    <row r="2009" spans="1:4" x14ac:dyDescent="0.4">
      <c r="A2009" s="1027">
        <v>41248</v>
      </c>
      <c r="B2009" s="1028">
        <v>4.8850000000000005E-2</v>
      </c>
      <c r="C2009" s="1028">
        <v>3.1752500000000003E-2</v>
      </c>
      <c r="D2009" s="1028">
        <v>0.08</v>
      </c>
    </row>
    <row r="2010" spans="1:4" x14ac:dyDescent="0.4">
      <c r="A2010" s="1027">
        <v>41249</v>
      </c>
      <c r="B2010" s="1028">
        <v>4.8799999999999996E-2</v>
      </c>
      <c r="C2010" s="1028">
        <v>3.1719999999999998E-2</v>
      </c>
      <c r="D2010" s="1028">
        <v>0.08</v>
      </c>
    </row>
    <row r="2011" spans="1:4" x14ac:dyDescent="0.4">
      <c r="A2011" s="1027">
        <v>41250</v>
      </c>
      <c r="B2011" s="1028">
        <v>4.9200000000000001E-2</v>
      </c>
      <c r="C2011" s="1028">
        <v>3.1980000000000001E-2</v>
      </c>
      <c r="D2011" s="1028">
        <v>0.08</v>
      </c>
    </row>
    <row r="2012" spans="1:4" x14ac:dyDescent="0.4">
      <c r="A2012" s="1027">
        <v>41253</v>
      </c>
      <c r="B2012" s="1028">
        <v>4.9250000000000002E-2</v>
      </c>
      <c r="C2012" s="1028">
        <v>3.2012499999999999E-2</v>
      </c>
      <c r="D2012" s="1028">
        <v>0.08</v>
      </c>
    </row>
    <row r="2013" spans="1:4" x14ac:dyDescent="0.4">
      <c r="A2013" s="1027">
        <v>41254</v>
      </c>
      <c r="B2013" s="1028">
        <v>4.965E-2</v>
      </c>
      <c r="C2013" s="1028">
        <v>3.2272500000000003E-2</v>
      </c>
      <c r="D2013" s="1028">
        <v>0.08</v>
      </c>
    </row>
    <row r="2014" spans="1:4" x14ac:dyDescent="0.4">
      <c r="A2014" s="1027">
        <v>41255</v>
      </c>
      <c r="B2014" s="1028">
        <v>4.9700000000000001E-2</v>
      </c>
      <c r="C2014" s="1028">
        <v>3.2305E-2</v>
      </c>
      <c r="D2014" s="1028">
        <v>0.08</v>
      </c>
    </row>
    <row r="2015" spans="1:4" x14ac:dyDescent="0.4">
      <c r="A2015" s="1027">
        <v>41256</v>
      </c>
      <c r="B2015" s="1028">
        <v>5.0350000000000006E-2</v>
      </c>
      <c r="C2015" s="1028">
        <v>3.2727500000000007E-2</v>
      </c>
      <c r="D2015" s="1028">
        <v>0.08</v>
      </c>
    </row>
    <row r="2016" spans="1:4" x14ac:dyDescent="0.4">
      <c r="A2016" s="1027">
        <v>41257</v>
      </c>
      <c r="B2016" s="1028">
        <v>5.0049999999999997E-2</v>
      </c>
      <c r="C2016" s="1028">
        <v>3.2532499999999999E-2</v>
      </c>
      <c r="D2016" s="1028">
        <v>0.08</v>
      </c>
    </row>
    <row r="2017" spans="1:4" x14ac:dyDescent="0.4">
      <c r="A2017" s="1027">
        <v>41260</v>
      </c>
      <c r="B2017" s="1028">
        <v>5.0199999999999995E-2</v>
      </c>
      <c r="C2017" s="1028">
        <v>3.2629999999999999E-2</v>
      </c>
      <c r="D2017" s="1028">
        <v>0.08</v>
      </c>
    </row>
    <row r="2018" spans="1:4" x14ac:dyDescent="0.4">
      <c r="A2018" s="1027">
        <v>41261</v>
      </c>
      <c r="B2018" s="1028">
        <v>5.1150000000000001E-2</v>
      </c>
      <c r="C2018" s="1028">
        <v>3.3247499999999999E-2</v>
      </c>
      <c r="D2018" s="1028">
        <v>0.08</v>
      </c>
    </row>
    <row r="2019" spans="1:4" x14ac:dyDescent="0.4">
      <c r="A2019" s="1027">
        <v>41262</v>
      </c>
      <c r="B2019" s="1028">
        <v>5.0900000000000001E-2</v>
      </c>
      <c r="C2019" s="1028">
        <v>3.3085000000000003E-2</v>
      </c>
      <c r="D2019" s="1028">
        <v>0.08</v>
      </c>
    </row>
    <row r="2020" spans="1:4" x14ac:dyDescent="0.4">
      <c r="A2020" s="1027">
        <v>41263</v>
      </c>
      <c r="B2020" s="1028">
        <v>5.1049999999999998E-2</v>
      </c>
      <c r="C2020" s="1028">
        <v>3.3182499999999997E-2</v>
      </c>
      <c r="D2020" s="1028">
        <v>0.08</v>
      </c>
    </row>
    <row r="2021" spans="1:4" x14ac:dyDescent="0.4">
      <c r="A2021" s="1027">
        <v>41264</v>
      </c>
      <c r="B2021" s="1028">
        <v>5.0750000000000003E-2</v>
      </c>
      <c r="C2021" s="1028">
        <v>3.2987500000000003E-2</v>
      </c>
      <c r="D2021" s="1028">
        <v>0.08</v>
      </c>
    </row>
    <row r="2022" spans="1:4" x14ac:dyDescent="0.4">
      <c r="A2022" s="1027">
        <v>41267</v>
      </c>
      <c r="B2022" s="1028">
        <v>5.0900000000000001E-2</v>
      </c>
      <c r="C2022" s="1028">
        <v>3.3085000000000003E-2</v>
      </c>
      <c r="D2022" s="1028">
        <v>0.08</v>
      </c>
    </row>
    <row r="2023" spans="1:4" x14ac:dyDescent="0.4">
      <c r="A2023" s="1027">
        <v>41269</v>
      </c>
      <c r="B2023" s="1028">
        <v>5.0799999999999998E-2</v>
      </c>
      <c r="C2023" s="1028">
        <v>3.3020000000000001E-2</v>
      </c>
      <c r="D2023" s="1028">
        <v>0.08</v>
      </c>
    </row>
    <row r="2024" spans="1:4" x14ac:dyDescent="0.4">
      <c r="A2024" s="1027">
        <v>41270</v>
      </c>
      <c r="B2024" s="1028">
        <v>5.0549999999999998E-2</v>
      </c>
      <c r="C2024" s="1028">
        <v>3.2857499999999998E-2</v>
      </c>
      <c r="D2024" s="1028">
        <v>0.08</v>
      </c>
    </row>
    <row r="2025" spans="1:4" x14ac:dyDescent="0.4">
      <c r="A2025" s="1027">
        <v>41271</v>
      </c>
      <c r="B2025" s="1028">
        <v>5.0500000000000003E-2</v>
      </c>
      <c r="C2025" s="1028">
        <v>3.2825E-2</v>
      </c>
      <c r="D2025" s="1028">
        <v>0.08</v>
      </c>
    </row>
    <row r="2026" spans="1:4" x14ac:dyDescent="0.4">
      <c r="A2026" s="1027">
        <v>41274</v>
      </c>
      <c r="B2026" s="1028">
        <v>5.0650000000000001E-2</v>
      </c>
      <c r="C2026" s="1028">
        <v>3.29225E-2</v>
      </c>
      <c r="D2026" s="1028">
        <v>0.08</v>
      </c>
    </row>
    <row r="2027" spans="1:4" x14ac:dyDescent="0.4">
      <c r="A2027" s="1027">
        <v>41276</v>
      </c>
      <c r="B2027" s="1028">
        <v>4.8750000000000002E-2</v>
      </c>
      <c r="C2027" s="1028">
        <v>3.16875E-2</v>
      </c>
      <c r="D2027" s="1028">
        <v>0.08</v>
      </c>
    </row>
    <row r="2028" spans="1:4" x14ac:dyDescent="0.4">
      <c r="A2028" s="1027">
        <v>41277</v>
      </c>
      <c r="B2028" s="1028">
        <v>4.8750000000000002E-2</v>
      </c>
      <c r="C2028" s="1028">
        <v>3.16875E-2</v>
      </c>
      <c r="D2028" s="1028">
        <v>0.08</v>
      </c>
    </row>
    <row r="2029" spans="1:4" x14ac:dyDescent="0.4">
      <c r="A2029" s="1027">
        <v>41278</v>
      </c>
      <c r="B2029" s="1028">
        <v>4.9500000000000002E-2</v>
      </c>
      <c r="C2029" s="1028">
        <v>3.2175000000000002E-2</v>
      </c>
      <c r="D2029" s="1028">
        <v>0.08</v>
      </c>
    </row>
    <row r="2030" spans="1:4" x14ac:dyDescent="0.4">
      <c r="A2030" s="1027">
        <v>41281</v>
      </c>
      <c r="B2030" s="1028">
        <v>4.9100000000000005E-2</v>
      </c>
      <c r="C2030" s="1028">
        <v>3.1915000000000006E-2</v>
      </c>
      <c r="D2030" s="1028">
        <v>0.08</v>
      </c>
    </row>
    <row r="2031" spans="1:4" x14ac:dyDescent="0.4">
      <c r="A2031" s="1027">
        <v>41282</v>
      </c>
      <c r="B2031" s="1028">
        <v>4.8800000000000003E-2</v>
      </c>
      <c r="C2031" s="1028">
        <v>3.1720000000000005E-2</v>
      </c>
      <c r="D2031" s="1028">
        <v>0.08</v>
      </c>
    </row>
    <row r="2032" spans="1:4" x14ac:dyDescent="0.4">
      <c r="A2032" s="1027">
        <v>41283</v>
      </c>
      <c r="B2032" s="1028">
        <v>4.8750000000000002E-2</v>
      </c>
      <c r="C2032" s="1028">
        <v>3.16875E-2</v>
      </c>
      <c r="D2032" s="1028">
        <v>0.08</v>
      </c>
    </row>
    <row r="2033" spans="1:4" x14ac:dyDescent="0.4">
      <c r="A2033" s="1027">
        <v>41284</v>
      </c>
      <c r="B2033" s="1028">
        <v>4.9000000000000002E-2</v>
      </c>
      <c r="C2033" s="1028">
        <v>3.1850000000000003E-2</v>
      </c>
      <c r="D2033" s="1028">
        <v>0.08</v>
      </c>
    </row>
    <row r="2034" spans="1:4" x14ac:dyDescent="0.4">
      <c r="A2034" s="1027">
        <v>41285</v>
      </c>
      <c r="B2034" s="1028">
        <v>4.9149999999999999E-2</v>
      </c>
      <c r="C2034" s="1028">
        <v>3.1947500000000004E-2</v>
      </c>
      <c r="D2034" s="1028">
        <v>0.08</v>
      </c>
    </row>
    <row r="2035" spans="1:4" x14ac:dyDescent="0.4">
      <c r="A2035" s="1027">
        <v>41288</v>
      </c>
      <c r="B2035" s="1028">
        <v>4.8550000000000003E-2</v>
      </c>
      <c r="C2035" s="1028">
        <v>3.1557500000000002E-2</v>
      </c>
      <c r="D2035" s="1028">
        <v>0.08</v>
      </c>
    </row>
    <row r="2036" spans="1:4" x14ac:dyDescent="0.4">
      <c r="A2036" s="1027">
        <v>41289</v>
      </c>
      <c r="B2036" s="1028">
        <v>4.8300000000000003E-2</v>
      </c>
      <c r="C2036" s="1028">
        <v>3.1395000000000006E-2</v>
      </c>
      <c r="D2036" s="1028">
        <v>0.08</v>
      </c>
    </row>
    <row r="2037" spans="1:4" x14ac:dyDescent="0.4">
      <c r="A2037" s="1027">
        <v>41290</v>
      </c>
      <c r="B2037" s="1028">
        <v>4.8300000000000003E-2</v>
      </c>
      <c r="C2037" s="1028">
        <v>3.1395000000000006E-2</v>
      </c>
      <c r="D2037" s="1028">
        <v>0.08</v>
      </c>
    </row>
    <row r="2038" spans="1:4" x14ac:dyDescent="0.4">
      <c r="A2038" s="1027">
        <v>41291</v>
      </c>
      <c r="B2038" s="1028">
        <v>4.8899999999999999E-2</v>
      </c>
      <c r="C2038" s="1028">
        <v>3.1785000000000001E-2</v>
      </c>
      <c r="D2038" s="1028">
        <v>0.08</v>
      </c>
    </row>
    <row r="2039" spans="1:4" x14ac:dyDescent="0.4">
      <c r="A2039" s="1027">
        <v>41292</v>
      </c>
      <c r="B2039" s="1028">
        <v>4.8750000000000002E-2</v>
      </c>
      <c r="C2039" s="1028">
        <v>3.16875E-2</v>
      </c>
      <c r="D2039" s="1028">
        <v>0.08</v>
      </c>
    </row>
    <row r="2040" spans="1:4" x14ac:dyDescent="0.4">
      <c r="A2040" s="1027">
        <v>41296</v>
      </c>
      <c r="B2040" s="1028">
        <v>4.8750000000000002E-2</v>
      </c>
      <c r="C2040" s="1028">
        <v>3.16875E-2</v>
      </c>
      <c r="D2040" s="1028">
        <v>0.08</v>
      </c>
    </row>
    <row r="2041" spans="1:4" x14ac:dyDescent="0.4">
      <c r="A2041" s="1027">
        <v>41297</v>
      </c>
      <c r="B2041" s="1028">
        <v>4.8399999999999999E-2</v>
      </c>
      <c r="C2041" s="1028">
        <v>3.1460000000000002E-2</v>
      </c>
      <c r="D2041" s="1028">
        <v>0.08</v>
      </c>
    </row>
    <row r="2042" spans="1:4" x14ac:dyDescent="0.4">
      <c r="A2042" s="1027">
        <v>41298</v>
      </c>
      <c r="B2042" s="1028">
        <v>4.9000000000000002E-2</v>
      </c>
      <c r="C2042" s="1028">
        <v>3.1850000000000003E-2</v>
      </c>
      <c r="D2042" s="1028">
        <v>0.08</v>
      </c>
    </row>
    <row r="2043" spans="1:4" x14ac:dyDescent="0.4">
      <c r="A2043" s="1027">
        <v>41299</v>
      </c>
      <c r="B2043" s="1028">
        <v>4.9550000000000004E-2</v>
      </c>
      <c r="C2043" s="1028">
        <v>3.2207500000000007E-2</v>
      </c>
      <c r="D2043" s="1028">
        <v>0.08</v>
      </c>
    </row>
    <row r="2044" spans="1:4" x14ac:dyDescent="0.4">
      <c r="A2044" s="1027">
        <v>41302</v>
      </c>
      <c r="B2044" s="1028">
        <v>5.0250000000000003E-2</v>
      </c>
      <c r="C2044" s="1028">
        <v>3.2662500000000004E-2</v>
      </c>
      <c r="D2044" s="1028">
        <v>0.08</v>
      </c>
    </row>
    <row r="2045" spans="1:4" x14ac:dyDescent="0.4">
      <c r="A2045" s="1027">
        <v>41303</v>
      </c>
      <c r="B2045" s="1028">
        <v>4.9950000000000001E-2</v>
      </c>
      <c r="C2045" s="1028">
        <v>3.2467500000000003E-2</v>
      </c>
      <c r="D2045" s="1028">
        <v>0.08</v>
      </c>
    </row>
    <row r="2046" spans="1:4" x14ac:dyDescent="0.4">
      <c r="A2046" s="1027">
        <v>41304</v>
      </c>
      <c r="B2046" s="1028">
        <v>5.0599999999999999E-2</v>
      </c>
      <c r="C2046" s="1028">
        <v>3.2890000000000003E-2</v>
      </c>
      <c r="D2046" s="1028">
        <v>0.08</v>
      </c>
    </row>
    <row r="2047" spans="1:4" x14ac:dyDescent="0.4">
      <c r="A2047" s="1027">
        <v>41305</v>
      </c>
      <c r="B2047" s="1028">
        <v>5.0450000000000002E-2</v>
      </c>
      <c r="C2047" s="1028">
        <v>3.2792500000000002E-2</v>
      </c>
      <c r="D2047" s="1028">
        <v>0.08</v>
      </c>
    </row>
    <row r="2048" spans="1:4" x14ac:dyDescent="0.4">
      <c r="A2048" s="1027">
        <v>41306</v>
      </c>
      <c r="B2048" s="1028">
        <v>5.0200000000000002E-2</v>
      </c>
      <c r="C2048" s="1028">
        <v>3.2629999999999999E-2</v>
      </c>
      <c r="D2048" s="1028">
        <v>0.08</v>
      </c>
    </row>
    <row r="2049" spans="1:4" x14ac:dyDescent="0.4">
      <c r="A2049" s="1027">
        <v>41309</v>
      </c>
      <c r="B2049" s="1028">
        <v>5.0299999999999997E-2</v>
      </c>
      <c r="C2049" s="1028">
        <v>3.2695000000000002E-2</v>
      </c>
      <c r="D2049" s="1028">
        <v>0.08</v>
      </c>
    </row>
    <row r="2050" spans="1:4" x14ac:dyDescent="0.4">
      <c r="A2050" s="1027">
        <v>41310</v>
      </c>
      <c r="B2050" s="1028">
        <v>5.0750000000000003E-2</v>
      </c>
      <c r="C2050" s="1028">
        <v>3.2987500000000003E-2</v>
      </c>
      <c r="D2050" s="1028">
        <v>0.08</v>
      </c>
    </row>
    <row r="2051" spans="1:4" x14ac:dyDescent="0.4">
      <c r="A2051" s="1027">
        <v>41311</v>
      </c>
      <c r="B2051" s="1028">
        <v>5.0549999999999998E-2</v>
      </c>
      <c r="C2051" s="1028">
        <v>3.2857499999999998E-2</v>
      </c>
      <c r="D2051" s="1028">
        <v>0.08</v>
      </c>
    </row>
    <row r="2052" spans="1:4" x14ac:dyDescent="0.4">
      <c r="A2052" s="1027">
        <v>41312</v>
      </c>
      <c r="B2052" s="1028">
        <v>0.05</v>
      </c>
      <c r="C2052" s="1028">
        <v>3.2500000000000001E-2</v>
      </c>
      <c r="D2052" s="1028">
        <v>0.08</v>
      </c>
    </row>
    <row r="2053" spans="1:4" x14ac:dyDescent="0.4">
      <c r="A2053" s="1027">
        <v>41313</v>
      </c>
      <c r="B2053" s="1028">
        <v>5.04E-2</v>
      </c>
      <c r="C2053" s="1028">
        <v>3.2760000000000004E-2</v>
      </c>
      <c r="D2053" s="1028">
        <v>0.08</v>
      </c>
    </row>
    <row r="2054" spans="1:4" x14ac:dyDescent="0.4">
      <c r="A2054" s="1027">
        <v>41316</v>
      </c>
      <c r="B2054" s="1028">
        <v>5.015E-2</v>
      </c>
      <c r="C2054" s="1028">
        <v>3.2597500000000001E-2</v>
      </c>
      <c r="D2054" s="1028">
        <v>0.08</v>
      </c>
    </row>
    <row r="2055" spans="1:4" x14ac:dyDescent="0.4">
      <c r="A2055" s="1027">
        <v>41317</v>
      </c>
      <c r="B2055" s="1028">
        <v>5.0299999999999997E-2</v>
      </c>
      <c r="C2055" s="1028">
        <v>3.2695000000000002E-2</v>
      </c>
      <c r="D2055" s="1028">
        <v>0.08</v>
      </c>
    </row>
    <row r="2056" spans="1:4" x14ac:dyDescent="0.4">
      <c r="A2056" s="1027">
        <v>41318</v>
      </c>
      <c r="B2056" s="1028">
        <v>5.0700000000000002E-2</v>
      </c>
      <c r="C2056" s="1028">
        <v>3.2955000000000005E-2</v>
      </c>
      <c r="D2056" s="1028">
        <v>0.08</v>
      </c>
    </row>
    <row r="2057" spans="1:4" x14ac:dyDescent="0.4">
      <c r="A2057" s="1027">
        <v>41319</v>
      </c>
      <c r="B2057" s="1028">
        <v>5.0849999999999999E-2</v>
      </c>
      <c r="C2057" s="1028">
        <v>3.3052499999999999E-2</v>
      </c>
      <c r="D2057" s="1028">
        <v>0.08</v>
      </c>
    </row>
    <row r="2058" spans="1:4" x14ac:dyDescent="0.4">
      <c r="A2058" s="1027">
        <v>41320</v>
      </c>
      <c r="B2058" s="1028">
        <v>5.0849999999999999E-2</v>
      </c>
      <c r="C2058" s="1028">
        <v>3.3052499999999999E-2</v>
      </c>
      <c r="D2058" s="1028">
        <v>0.08</v>
      </c>
    </row>
    <row r="2059" spans="1:4" x14ac:dyDescent="0.4">
      <c r="A2059" s="1027">
        <v>41324</v>
      </c>
      <c r="B2059" s="1028">
        <v>5.0450000000000002E-2</v>
      </c>
      <c r="C2059" s="1028">
        <v>3.2792500000000002E-2</v>
      </c>
      <c r="D2059" s="1028">
        <v>0.08</v>
      </c>
    </row>
    <row r="2060" spans="1:4" x14ac:dyDescent="0.4">
      <c r="A2060" s="1027">
        <v>41325</v>
      </c>
      <c r="B2060" s="1028">
        <v>5.0849999999999999E-2</v>
      </c>
      <c r="C2060" s="1028">
        <v>3.3052499999999999E-2</v>
      </c>
      <c r="D2060" s="1028">
        <v>0.08</v>
      </c>
    </row>
    <row r="2061" spans="1:4" x14ac:dyDescent="0.4">
      <c r="A2061" s="1027">
        <v>41326</v>
      </c>
      <c r="B2061" s="1028">
        <v>5.0349999999999999E-2</v>
      </c>
      <c r="C2061" s="1028">
        <v>3.27275E-2</v>
      </c>
      <c r="D2061" s="1028">
        <v>0.08</v>
      </c>
    </row>
    <row r="2062" spans="1:4" x14ac:dyDescent="0.4">
      <c r="A2062" s="1027">
        <v>41327</v>
      </c>
      <c r="B2062" s="1028">
        <v>5.015E-2</v>
      </c>
      <c r="C2062" s="1028">
        <v>3.2597500000000001E-2</v>
      </c>
      <c r="D2062" s="1028">
        <v>0.08</v>
      </c>
    </row>
    <row r="2063" spans="1:4" x14ac:dyDescent="0.4">
      <c r="A2063" s="1027">
        <v>41330</v>
      </c>
      <c r="B2063" s="1028">
        <v>5.0300000000000004E-2</v>
      </c>
      <c r="C2063" s="1028">
        <v>3.2695000000000002E-2</v>
      </c>
      <c r="D2063" s="1028">
        <v>0.08</v>
      </c>
    </row>
    <row r="2064" spans="1:4" x14ac:dyDescent="0.4">
      <c r="A2064" s="1027">
        <v>41331</v>
      </c>
      <c r="B2064" s="1028">
        <v>4.9300000000000004E-2</v>
      </c>
      <c r="C2064" s="1028">
        <v>3.2045000000000004E-2</v>
      </c>
      <c r="D2064" s="1028">
        <v>0.08</v>
      </c>
    </row>
    <row r="2065" spans="1:4" x14ac:dyDescent="0.4">
      <c r="A2065" s="1027">
        <v>41332</v>
      </c>
      <c r="B2065" s="1028">
        <v>4.9399999999999999E-2</v>
      </c>
      <c r="C2065" s="1028">
        <v>3.211E-2</v>
      </c>
      <c r="D2065" s="1028">
        <v>0.08</v>
      </c>
    </row>
    <row r="2066" spans="1:4" x14ac:dyDescent="0.4">
      <c r="A2066" s="1027">
        <v>41333</v>
      </c>
      <c r="B2066" s="1028">
        <v>4.9549999999999997E-2</v>
      </c>
      <c r="C2066" s="1028">
        <v>3.22075E-2</v>
      </c>
      <c r="D2066" s="1028">
        <v>0.08</v>
      </c>
    </row>
    <row r="2067" spans="1:4" x14ac:dyDescent="0.4">
      <c r="A2067" s="1027">
        <v>41334</v>
      </c>
      <c r="B2067" s="1028">
        <v>4.9500000000000002E-2</v>
      </c>
      <c r="C2067" s="1028">
        <v>3.2175000000000002E-2</v>
      </c>
      <c r="D2067" s="1028">
        <v>0.08</v>
      </c>
    </row>
    <row r="2068" spans="1:4" x14ac:dyDescent="0.4">
      <c r="A2068" s="1027">
        <v>41337</v>
      </c>
      <c r="B2068" s="1028">
        <v>4.9350000000000005E-2</v>
      </c>
      <c r="C2068" s="1028">
        <v>3.2077500000000002E-2</v>
      </c>
      <c r="D2068" s="1028">
        <v>0.08</v>
      </c>
    </row>
    <row r="2069" spans="1:4" x14ac:dyDescent="0.4">
      <c r="A2069" s="1027">
        <v>41338</v>
      </c>
      <c r="B2069" s="1028">
        <v>4.9700000000000001E-2</v>
      </c>
      <c r="C2069" s="1028">
        <v>3.2305E-2</v>
      </c>
      <c r="D2069" s="1028">
        <v>0.08</v>
      </c>
    </row>
    <row r="2070" spans="1:4" x14ac:dyDescent="0.4">
      <c r="A2070" s="1027">
        <v>41339</v>
      </c>
      <c r="B2070" s="1028">
        <v>4.99E-2</v>
      </c>
      <c r="C2070" s="1028">
        <v>3.2434999999999999E-2</v>
      </c>
      <c r="D2070" s="1028">
        <v>0.08</v>
      </c>
    </row>
    <row r="2071" spans="1:4" x14ac:dyDescent="0.4">
      <c r="A2071" s="1027">
        <v>41340</v>
      </c>
      <c r="B2071" s="1028">
        <v>5.0549999999999998E-2</v>
      </c>
      <c r="C2071" s="1028">
        <v>3.2857499999999998E-2</v>
      </c>
      <c r="D2071" s="1028">
        <v>0.08</v>
      </c>
    </row>
    <row r="2072" spans="1:4" x14ac:dyDescent="0.4">
      <c r="A2072" s="1027">
        <v>41341</v>
      </c>
      <c r="B2072" s="1028">
        <v>5.1150000000000001E-2</v>
      </c>
      <c r="C2072" s="1028">
        <v>3.3247499999999999E-2</v>
      </c>
      <c r="D2072" s="1028">
        <v>0.08</v>
      </c>
    </row>
    <row r="2073" spans="1:4" x14ac:dyDescent="0.4">
      <c r="A2073" s="1027">
        <v>41344</v>
      </c>
      <c r="B2073" s="1028">
        <v>5.1150000000000001E-2</v>
      </c>
      <c r="C2073" s="1028">
        <v>3.3247499999999999E-2</v>
      </c>
      <c r="D2073" s="1028">
        <v>0.08</v>
      </c>
    </row>
    <row r="2074" spans="1:4" x14ac:dyDescent="0.4">
      <c r="A2074" s="1027">
        <v>41345</v>
      </c>
      <c r="B2074" s="1028">
        <v>5.0950000000000002E-2</v>
      </c>
      <c r="C2074" s="1028">
        <v>3.3117500000000001E-2</v>
      </c>
      <c r="D2074" s="1028">
        <v>0.08</v>
      </c>
    </row>
    <row r="2075" spans="1:4" x14ac:dyDescent="0.4">
      <c r="A2075" s="1027">
        <v>41346</v>
      </c>
      <c r="B2075" s="1028">
        <v>5.1049999999999998E-2</v>
      </c>
      <c r="C2075" s="1028">
        <v>3.3182499999999997E-2</v>
      </c>
      <c r="D2075" s="1028">
        <v>0.08</v>
      </c>
    </row>
    <row r="2076" spans="1:4" x14ac:dyDescent="0.4">
      <c r="A2076" s="1027">
        <v>41347</v>
      </c>
      <c r="B2076" s="1028">
        <v>5.1200000000000002E-2</v>
      </c>
      <c r="C2076" s="1028">
        <v>3.3280000000000004E-2</v>
      </c>
      <c r="D2076" s="1028">
        <v>0.08</v>
      </c>
    </row>
    <row r="2077" spans="1:4" x14ac:dyDescent="0.4">
      <c r="A2077" s="1027">
        <v>41348</v>
      </c>
      <c r="B2077" s="1028">
        <v>5.0849999999999999E-2</v>
      </c>
      <c r="C2077" s="1028">
        <v>3.3052499999999999E-2</v>
      </c>
      <c r="D2077" s="1028">
        <v>0.08</v>
      </c>
    </row>
    <row r="2078" spans="1:4" x14ac:dyDescent="0.4">
      <c r="A2078" s="1027">
        <v>41351</v>
      </c>
      <c r="B2078" s="1028">
        <v>5.0349999999999999E-2</v>
      </c>
      <c r="C2078" s="1028">
        <v>3.27275E-2</v>
      </c>
      <c r="D2078" s="1028">
        <v>0.08</v>
      </c>
    </row>
    <row r="2079" spans="1:4" x14ac:dyDescent="0.4">
      <c r="A2079" s="1027">
        <v>41352</v>
      </c>
      <c r="B2079" s="1028">
        <v>5.015E-2</v>
      </c>
      <c r="C2079" s="1028">
        <v>3.2597500000000001E-2</v>
      </c>
      <c r="D2079" s="1028">
        <v>0.08</v>
      </c>
    </row>
    <row r="2080" spans="1:4" x14ac:dyDescent="0.4">
      <c r="A2080" s="1027">
        <v>41353</v>
      </c>
      <c r="B2080" s="1028">
        <v>5.04E-2</v>
      </c>
      <c r="C2080" s="1028">
        <v>3.2760000000000004E-2</v>
      </c>
      <c r="D2080" s="1028">
        <v>0.08</v>
      </c>
    </row>
    <row r="2081" spans="1:4" x14ac:dyDescent="0.4">
      <c r="A2081" s="1027">
        <v>41354</v>
      </c>
      <c r="B2081" s="1028">
        <v>5.0450000000000002E-2</v>
      </c>
      <c r="C2081" s="1028">
        <v>3.2792500000000002E-2</v>
      </c>
      <c r="D2081" s="1028">
        <v>0.08</v>
      </c>
    </row>
    <row r="2082" spans="1:4" x14ac:dyDescent="0.4">
      <c r="A2082" s="1027">
        <v>41355</v>
      </c>
      <c r="B2082" s="1028">
        <v>5.0349999999999999E-2</v>
      </c>
      <c r="C2082" s="1028">
        <v>3.27275E-2</v>
      </c>
      <c r="D2082" s="1028">
        <v>0.08</v>
      </c>
    </row>
    <row r="2083" spans="1:4" x14ac:dyDescent="0.4">
      <c r="A2083" s="1027">
        <v>41358</v>
      </c>
      <c r="B2083" s="1028">
        <v>5.0250000000000003E-2</v>
      </c>
      <c r="C2083" s="1028">
        <v>3.2662500000000004E-2</v>
      </c>
      <c r="D2083" s="1028">
        <v>0.08</v>
      </c>
    </row>
    <row r="2084" spans="1:4" x14ac:dyDescent="0.4">
      <c r="A2084" s="1027">
        <v>41359</v>
      </c>
      <c r="B2084" s="1028">
        <v>5.0549999999999998E-2</v>
      </c>
      <c r="C2084" s="1028">
        <v>3.2857499999999998E-2</v>
      </c>
      <c r="D2084" s="1028">
        <v>0.08</v>
      </c>
    </row>
    <row r="2085" spans="1:4" x14ac:dyDescent="0.4">
      <c r="A2085" s="1027">
        <v>41360</v>
      </c>
      <c r="B2085" s="1028">
        <v>4.9950000000000001E-2</v>
      </c>
      <c r="C2085" s="1028">
        <v>3.2467500000000003E-2</v>
      </c>
      <c r="D2085" s="1028">
        <v>0.08</v>
      </c>
    </row>
    <row r="2086" spans="1:4" x14ac:dyDescent="0.4">
      <c r="A2086" s="1027">
        <v>41361</v>
      </c>
      <c r="B2086" s="1028">
        <v>4.9950000000000001E-2</v>
      </c>
      <c r="C2086" s="1028">
        <v>3.2467500000000003E-2</v>
      </c>
      <c r="D2086" s="1028">
        <v>0.08</v>
      </c>
    </row>
    <row r="2087" spans="1:4" x14ac:dyDescent="0.4">
      <c r="A2087" s="1027">
        <v>41365</v>
      </c>
      <c r="B2087" s="1028">
        <v>4.9800000000000004E-2</v>
      </c>
      <c r="C2087" s="1028">
        <v>3.2370000000000003E-2</v>
      </c>
      <c r="D2087" s="1028">
        <v>0.08</v>
      </c>
    </row>
    <row r="2088" spans="1:4" x14ac:dyDescent="0.4">
      <c r="A2088" s="1027">
        <v>41366</v>
      </c>
      <c r="B2088" s="1028">
        <v>0.05</v>
      </c>
      <c r="C2088" s="1028">
        <v>3.2500000000000001E-2</v>
      </c>
      <c r="D2088" s="1028">
        <v>0.08</v>
      </c>
    </row>
    <row r="2089" spans="1:4" x14ac:dyDescent="0.4">
      <c r="A2089" s="1027">
        <v>41367</v>
      </c>
      <c r="B2089" s="1028">
        <v>4.9700000000000001E-2</v>
      </c>
      <c r="C2089" s="1028">
        <v>3.2305E-2</v>
      </c>
      <c r="D2089" s="1028">
        <v>0.08</v>
      </c>
    </row>
    <row r="2090" spans="1:4" x14ac:dyDescent="0.4">
      <c r="A2090" s="1027">
        <v>41368</v>
      </c>
      <c r="B2090" s="1028">
        <v>4.9250000000000002E-2</v>
      </c>
      <c r="C2090" s="1028">
        <v>3.2012499999999999E-2</v>
      </c>
      <c r="D2090" s="1028">
        <v>0.08</v>
      </c>
    </row>
    <row r="2091" spans="1:4" x14ac:dyDescent="0.4">
      <c r="A2091" s="1027">
        <v>41369</v>
      </c>
      <c r="B2091" s="1028">
        <v>4.8250000000000001E-2</v>
      </c>
      <c r="C2091" s="1028">
        <v>3.1362500000000001E-2</v>
      </c>
      <c r="D2091" s="1028">
        <v>0.08</v>
      </c>
    </row>
    <row r="2092" spans="1:4" x14ac:dyDescent="0.4">
      <c r="A2092" s="1027">
        <v>41372</v>
      </c>
      <c r="B2092" s="1028">
        <v>4.8550000000000003E-2</v>
      </c>
      <c r="C2092" s="1028">
        <v>3.1557500000000002E-2</v>
      </c>
      <c r="D2092" s="1028">
        <v>0.08</v>
      </c>
    </row>
    <row r="2093" spans="1:4" x14ac:dyDescent="0.4">
      <c r="A2093" s="1027">
        <v>41373</v>
      </c>
      <c r="B2093" s="1028">
        <v>4.8850000000000005E-2</v>
      </c>
      <c r="C2093" s="1028">
        <v>3.1752500000000003E-2</v>
      </c>
      <c r="D2093" s="1028">
        <v>0.08</v>
      </c>
    </row>
    <row r="2094" spans="1:4" x14ac:dyDescent="0.4">
      <c r="A2094" s="1027">
        <v>41374</v>
      </c>
      <c r="B2094" s="1028">
        <v>4.9350000000000005E-2</v>
      </c>
      <c r="C2094" s="1028">
        <v>3.2077500000000002E-2</v>
      </c>
      <c r="D2094" s="1028">
        <v>0.08</v>
      </c>
    </row>
    <row r="2095" spans="1:4" x14ac:dyDescent="0.4">
      <c r="A2095" s="1027">
        <v>41375</v>
      </c>
      <c r="B2095" s="1028">
        <v>4.9350000000000005E-2</v>
      </c>
      <c r="C2095" s="1028">
        <v>3.2077500000000002E-2</v>
      </c>
      <c r="D2095" s="1028">
        <v>0.08</v>
      </c>
    </row>
    <row r="2096" spans="1:4" x14ac:dyDescent="0.4">
      <c r="A2096" s="1027">
        <v>41376</v>
      </c>
      <c r="B2096" s="1028">
        <v>4.895E-2</v>
      </c>
      <c r="C2096" s="1028">
        <v>3.1817499999999999E-2</v>
      </c>
      <c r="D2096" s="1028">
        <v>0.08</v>
      </c>
    </row>
    <row r="2097" spans="1:4" x14ac:dyDescent="0.4">
      <c r="A2097" s="1027">
        <v>41379</v>
      </c>
      <c r="B2097" s="1028">
        <v>4.8599999999999997E-2</v>
      </c>
      <c r="C2097" s="1028">
        <v>3.159E-2</v>
      </c>
      <c r="D2097" s="1028">
        <v>0.08</v>
      </c>
    </row>
    <row r="2098" spans="1:4" x14ac:dyDescent="0.4">
      <c r="A2098" s="1027">
        <v>41380</v>
      </c>
      <c r="B2098" s="1028">
        <v>4.8500000000000001E-2</v>
      </c>
      <c r="C2098" s="1028">
        <v>3.1525000000000004E-2</v>
      </c>
      <c r="D2098" s="1028">
        <v>0.08</v>
      </c>
    </row>
    <row r="2099" spans="1:4" x14ac:dyDescent="0.4">
      <c r="A2099" s="1027">
        <v>41381</v>
      </c>
      <c r="B2099" s="1028">
        <v>4.8350000000000004E-2</v>
      </c>
      <c r="C2099" s="1028">
        <v>3.1427500000000004E-2</v>
      </c>
      <c r="D2099" s="1028">
        <v>0.08</v>
      </c>
    </row>
    <row r="2100" spans="1:4" x14ac:dyDescent="0.4">
      <c r="A2100" s="1027">
        <v>41382</v>
      </c>
      <c r="B2100" s="1028">
        <v>4.8250000000000001E-2</v>
      </c>
      <c r="C2100" s="1028">
        <v>3.1362500000000001E-2</v>
      </c>
      <c r="D2100" s="1028">
        <v>0.08</v>
      </c>
    </row>
    <row r="2101" spans="1:4" x14ac:dyDescent="0.4">
      <c r="A2101" s="1027">
        <v>41383</v>
      </c>
      <c r="B2101" s="1028">
        <v>4.8300000000000003E-2</v>
      </c>
      <c r="C2101" s="1028">
        <v>3.1395000000000006E-2</v>
      </c>
      <c r="D2101" s="1028">
        <v>0.08</v>
      </c>
    </row>
    <row r="2102" spans="1:4" x14ac:dyDescent="0.4">
      <c r="A2102" s="1027">
        <v>41386</v>
      </c>
      <c r="B2102" s="1028">
        <v>4.8250000000000001E-2</v>
      </c>
      <c r="C2102" s="1028">
        <v>3.1362500000000001E-2</v>
      </c>
      <c r="D2102" s="1028">
        <v>0.08</v>
      </c>
    </row>
    <row r="2103" spans="1:4" x14ac:dyDescent="0.4">
      <c r="A2103" s="1027">
        <v>41387</v>
      </c>
      <c r="B2103" s="1028">
        <v>4.8399999999999999E-2</v>
      </c>
      <c r="C2103" s="1028">
        <v>3.1460000000000002E-2</v>
      </c>
      <c r="D2103" s="1028">
        <v>0.08</v>
      </c>
    </row>
    <row r="2104" spans="1:4" x14ac:dyDescent="0.4">
      <c r="A2104" s="1027">
        <v>41388</v>
      </c>
      <c r="B2104" s="1028">
        <v>4.8550000000000003E-2</v>
      </c>
      <c r="C2104" s="1028">
        <v>3.1557500000000002E-2</v>
      </c>
      <c r="D2104" s="1028">
        <v>0.08</v>
      </c>
    </row>
    <row r="2105" spans="1:4" x14ac:dyDescent="0.4">
      <c r="A2105" s="1027">
        <v>41389</v>
      </c>
      <c r="B2105" s="1028">
        <v>4.87E-2</v>
      </c>
      <c r="C2105" s="1028">
        <v>3.1655000000000003E-2</v>
      </c>
      <c r="D2105" s="1028">
        <v>0.08</v>
      </c>
    </row>
    <row r="2106" spans="1:4" x14ac:dyDescent="0.4">
      <c r="A2106" s="1027">
        <v>41390</v>
      </c>
      <c r="B2106" s="1028">
        <v>4.8300000000000003E-2</v>
      </c>
      <c r="C2106" s="1028">
        <v>3.1395000000000006E-2</v>
      </c>
      <c r="D2106" s="1028">
        <v>0.08</v>
      </c>
    </row>
    <row r="2107" spans="1:4" x14ac:dyDescent="0.4">
      <c r="A2107" s="1027">
        <v>41393</v>
      </c>
      <c r="B2107" s="1028">
        <v>4.8050000000000002E-2</v>
      </c>
      <c r="C2107" s="1028">
        <v>3.1232500000000003E-2</v>
      </c>
      <c r="D2107" s="1028">
        <v>0.08</v>
      </c>
    </row>
    <row r="2108" spans="1:4" x14ac:dyDescent="0.4">
      <c r="A2108" s="1027">
        <v>41394</v>
      </c>
      <c r="B2108" s="1028">
        <v>4.8149999999999998E-2</v>
      </c>
      <c r="C2108" s="1028">
        <v>3.1297499999999999E-2</v>
      </c>
      <c r="D2108" s="1028">
        <v>0.08</v>
      </c>
    </row>
    <row r="2109" spans="1:4" x14ac:dyDescent="0.4">
      <c r="A2109" s="1027">
        <v>41395</v>
      </c>
      <c r="B2109" s="1028">
        <v>4.8000000000000001E-2</v>
      </c>
      <c r="C2109" s="1028">
        <v>3.1200000000000002E-2</v>
      </c>
      <c r="D2109" s="1028">
        <v>0.08</v>
      </c>
    </row>
    <row r="2110" spans="1:4" x14ac:dyDescent="0.4">
      <c r="A2110" s="1027">
        <v>41396</v>
      </c>
      <c r="B2110" s="1028">
        <v>4.8000000000000001E-2</v>
      </c>
      <c r="C2110" s="1028">
        <v>3.1200000000000002E-2</v>
      </c>
      <c r="D2110" s="1028">
        <v>0.08</v>
      </c>
    </row>
    <row r="2111" spans="1:4" x14ac:dyDescent="0.4">
      <c r="A2111" s="1027">
        <v>41397</v>
      </c>
      <c r="B2111" s="1028">
        <v>4.8850000000000005E-2</v>
      </c>
      <c r="C2111" s="1028">
        <v>3.1752500000000003E-2</v>
      </c>
      <c r="D2111" s="1028">
        <v>0.08</v>
      </c>
    </row>
    <row r="2112" spans="1:4" x14ac:dyDescent="0.4">
      <c r="A2112" s="1027">
        <v>41400</v>
      </c>
      <c r="B2112" s="1028">
        <v>4.9100000000000005E-2</v>
      </c>
      <c r="C2112" s="1028">
        <v>3.1915000000000006E-2</v>
      </c>
      <c r="D2112" s="1028">
        <v>0.08</v>
      </c>
    </row>
    <row r="2113" spans="1:4" x14ac:dyDescent="0.4">
      <c r="A2113" s="1027">
        <v>41401</v>
      </c>
      <c r="B2113" s="1028">
        <v>4.9450000000000001E-2</v>
      </c>
      <c r="C2113" s="1028">
        <v>3.2142500000000004E-2</v>
      </c>
      <c r="D2113" s="1028">
        <v>0.08</v>
      </c>
    </row>
    <row r="2114" spans="1:4" x14ac:dyDescent="0.4">
      <c r="A2114" s="1027">
        <v>41402</v>
      </c>
      <c r="B2114" s="1028">
        <v>4.9300000000000004E-2</v>
      </c>
      <c r="C2114" s="1028">
        <v>3.2045000000000004E-2</v>
      </c>
      <c r="D2114" s="1028">
        <v>0.08</v>
      </c>
    </row>
    <row r="2115" spans="1:4" x14ac:dyDescent="0.4">
      <c r="A2115" s="1027">
        <v>41403</v>
      </c>
      <c r="B2115" s="1028">
        <v>4.9300000000000004E-2</v>
      </c>
      <c r="C2115" s="1028">
        <v>3.2045000000000004E-2</v>
      </c>
      <c r="D2115" s="1028">
        <v>0.08</v>
      </c>
    </row>
    <row r="2116" spans="1:4" x14ac:dyDescent="0.4">
      <c r="A2116" s="1027">
        <v>41404</v>
      </c>
      <c r="B2116" s="1028">
        <v>5.0349999999999999E-2</v>
      </c>
      <c r="C2116" s="1028">
        <v>3.27275E-2</v>
      </c>
      <c r="D2116" s="1028">
        <v>0.08</v>
      </c>
    </row>
    <row r="2117" spans="1:4" x14ac:dyDescent="0.4">
      <c r="A2117" s="1027">
        <v>41407</v>
      </c>
      <c r="B2117" s="1028">
        <v>5.0549999999999998E-2</v>
      </c>
      <c r="C2117" s="1028">
        <v>3.2857499999999998E-2</v>
      </c>
      <c r="D2117" s="1028">
        <v>0.08</v>
      </c>
    </row>
    <row r="2118" spans="1:4" x14ac:dyDescent="0.4">
      <c r="A2118" s="1027">
        <v>41408</v>
      </c>
      <c r="B2118" s="1028">
        <v>5.0500000000000003E-2</v>
      </c>
      <c r="C2118" s="1028">
        <v>3.2825E-2</v>
      </c>
      <c r="D2118" s="1028">
        <v>0.08</v>
      </c>
    </row>
    <row r="2119" spans="1:4" x14ac:dyDescent="0.4">
      <c r="A2119" s="1027">
        <v>41409</v>
      </c>
      <c r="B2119" s="1028">
        <v>5.0799999999999998E-2</v>
      </c>
      <c r="C2119" s="1028">
        <v>3.3020000000000001E-2</v>
      </c>
      <c r="D2119" s="1028">
        <v>0.08</v>
      </c>
    </row>
    <row r="2120" spans="1:4" x14ac:dyDescent="0.4">
      <c r="A2120" s="1027">
        <v>41410</v>
      </c>
      <c r="B2120" s="1028">
        <v>5.0049999999999997E-2</v>
      </c>
      <c r="C2120" s="1028">
        <v>3.2532499999999999E-2</v>
      </c>
      <c r="D2120" s="1028">
        <v>0.08</v>
      </c>
    </row>
    <row r="2121" spans="1:4" x14ac:dyDescent="0.4">
      <c r="A2121" s="1027">
        <v>41411</v>
      </c>
      <c r="B2121" s="1028">
        <v>5.0450000000000002E-2</v>
      </c>
      <c r="C2121" s="1028">
        <v>3.2792500000000002E-2</v>
      </c>
      <c r="D2121" s="1028">
        <v>0.08</v>
      </c>
    </row>
    <row r="2122" spans="1:4" x14ac:dyDescent="0.4">
      <c r="A2122" s="1027">
        <v>41414</v>
      </c>
      <c r="B2122" s="1028">
        <v>5.0799999999999998E-2</v>
      </c>
      <c r="C2122" s="1028">
        <v>3.3020000000000001E-2</v>
      </c>
      <c r="D2122" s="1028">
        <v>0.08</v>
      </c>
    </row>
    <row r="2123" spans="1:4" x14ac:dyDescent="0.4">
      <c r="A2123" s="1027">
        <v>41415</v>
      </c>
      <c r="B2123" s="1028">
        <v>5.0900000000000001E-2</v>
      </c>
      <c r="C2123" s="1028">
        <v>3.3085000000000003E-2</v>
      </c>
      <c r="D2123" s="1028">
        <v>0.08</v>
      </c>
    </row>
    <row r="2124" spans="1:4" x14ac:dyDescent="0.4">
      <c r="A2124" s="1027">
        <v>41416</v>
      </c>
      <c r="B2124" s="1028">
        <v>5.1049999999999998E-2</v>
      </c>
      <c r="C2124" s="1028">
        <v>3.3182499999999997E-2</v>
      </c>
      <c r="D2124" s="1028">
        <v>0.08</v>
      </c>
    </row>
    <row r="2125" spans="1:4" x14ac:dyDescent="0.4">
      <c r="A2125" s="1027">
        <v>41417</v>
      </c>
      <c r="B2125" s="1028">
        <v>5.1500000000000004E-2</v>
      </c>
      <c r="C2125" s="1028">
        <v>3.3475000000000005E-2</v>
      </c>
      <c r="D2125" s="1028">
        <v>0.08</v>
      </c>
    </row>
    <row r="2126" spans="1:4" x14ac:dyDescent="0.4">
      <c r="A2126" s="1027">
        <v>41418</v>
      </c>
      <c r="B2126" s="1028">
        <v>5.1150000000000001E-2</v>
      </c>
      <c r="C2126" s="1028">
        <v>3.3247499999999999E-2</v>
      </c>
      <c r="D2126" s="1028">
        <v>0.08</v>
      </c>
    </row>
    <row r="2127" spans="1:4" x14ac:dyDescent="0.4">
      <c r="A2127" s="1027">
        <v>41422</v>
      </c>
      <c r="B2127" s="1028">
        <v>5.2499999999999998E-2</v>
      </c>
      <c r="C2127" s="1028">
        <v>3.4125000000000003E-2</v>
      </c>
      <c r="D2127" s="1028">
        <v>0.08</v>
      </c>
    </row>
    <row r="2128" spans="1:4" x14ac:dyDescent="0.4">
      <c r="A2128" s="1027">
        <v>41423</v>
      </c>
      <c r="B2128" s="1028">
        <v>5.2549999999999999E-2</v>
      </c>
      <c r="C2128" s="1028">
        <v>3.41575E-2</v>
      </c>
      <c r="D2128" s="1028">
        <v>0.08</v>
      </c>
    </row>
    <row r="2129" spans="1:4" x14ac:dyDescent="0.4">
      <c r="A2129" s="1027">
        <v>41424</v>
      </c>
      <c r="B2129" s="1028">
        <v>5.2400000000000002E-2</v>
      </c>
      <c r="C2129" s="1028">
        <v>3.406E-2</v>
      </c>
      <c r="D2129" s="1028">
        <v>0.08</v>
      </c>
    </row>
    <row r="2130" spans="1:4" x14ac:dyDescent="0.4">
      <c r="A2130" s="1027">
        <v>41425</v>
      </c>
      <c r="B2130" s="1028">
        <v>5.2850000000000008E-2</v>
      </c>
      <c r="C2130" s="1028">
        <v>3.4352500000000008E-2</v>
      </c>
      <c r="D2130" s="1028">
        <v>0.08</v>
      </c>
    </row>
    <row r="2131" spans="1:4" x14ac:dyDescent="0.4">
      <c r="A2131" s="1027">
        <v>41428</v>
      </c>
      <c r="B2131" s="1028">
        <v>5.11E-2</v>
      </c>
      <c r="C2131" s="1028">
        <v>3.3215000000000001E-2</v>
      </c>
      <c r="D2131" s="1028">
        <v>0.08</v>
      </c>
    </row>
    <row r="2132" spans="1:4" x14ac:dyDescent="0.4">
      <c r="A2132" s="1027">
        <v>41429</v>
      </c>
      <c r="B2132" s="1028">
        <v>5.1600000000000007E-2</v>
      </c>
      <c r="C2132" s="1028">
        <v>3.3540000000000007E-2</v>
      </c>
      <c r="D2132" s="1028">
        <v>0.08</v>
      </c>
    </row>
    <row r="2133" spans="1:4" x14ac:dyDescent="0.4">
      <c r="A2133" s="1027">
        <v>41430</v>
      </c>
      <c r="B2133" s="1028">
        <v>5.1249999999999997E-2</v>
      </c>
      <c r="C2133" s="1028">
        <v>3.3312500000000002E-2</v>
      </c>
      <c r="D2133" s="1028">
        <v>0.08</v>
      </c>
    </row>
    <row r="2134" spans="1:4" x14ac:dyDescent="0.4">
      <c r="A2134" s="1027">
        <v>41431</v>
      </c>
      <c r="B2134" s="1028">
        <v>5.0999999999999997E-2</v>
      </c>
      <c r="C2134" s="1028">
        <v>3.3149999999999999E-2</v>
      </c>
      <c r="D2134" s="1028">
        <v>0.08</v>
      </c>
    </row>
    <row r="2135" spans="1:4" x14ac:dyDescent="0.4">
      <c r="A2135" s="1027">
        <v>41432</v>
      </c>
      <c r="B2135" s="1028">
        <v>5.1449999999999996E-2</v>
      </c>
      <c r="C2135" s="1028">
        <v>3.34425E-2</v>
      </c>
      <c r="D2135" s="1028">
        <v>0.08</v>
      </c>
    </row>
    <row r="2136" spans="1:4" x14ac:dyDescent="0.4">
      <c r="A2136" s="1027">
        <v>41435</v>
      </c>
      <c r="B2136" s="1028">
        <v>5.2249999999999998E-2</v>
      </c>
      <c r="C2136" s="1028">
        <v>3.39625E-2</v>
      </c>
      <c r="D2136" s="1028">
        <v>0.08</v>
      </c>
    </row>
    <row r="2137" spans="1:4" x14ac:dyDescent="0.4">
      <c r="A2137" s="1027">
        <v>41436</v>
      </c>
      <c r="B2137" s="1028">
        <v>5.2199999999999996E-2</v>
      </c>
      <c r="C2137" s="1028">
        <v>3.3930000000000002E-2</v>
      </c>
      <c r="D2137" s="1028">
        <v>0.08</v>
      </c>
    </row>
    <row r="2138" spans="1:4" x14ac:dyDescent="0.4">
      <c r="A2138" s="1027">
        <v>41437</v>
      </c>
      <c r="B2138" s="1028">
        <v>5.1900000000000002E-2</v>
      </c>
      <c r="C2138" s="1028">
        <v>3.3735000000000001E-2</v>
      </c>
      <c r="D2138" s="1028">
        <v>0.08</v>
      </c>
    </row>
    <row r="2139" spans="1:4" x14ac:dyDescent="0.4">
      <c r="A2139" s="1027">
        <v>41438</v>
      </c>
      <c r="B2139" s="1028">
        <v>5.1799999999999999E-2</v>
      </c>
      <c r="C2139" s="1028">
        <v>3.3669999999999999E-2</v>
      </c>
      <c r="D2139" s="1028">
        <v>0.08</v>
      </c>
    </row>
    <row r="2140" spans="1:4" x14ac:dyDescent="0.4">
      <c r="A2140" s="1027">
        <v>41439</v>
      </c>
      <c r="B2140" s="1028">
        <v>5.11E-2</v>
      </c>
      <c r="C2140" s="1028">
        <v>3.3215000000000001E-2</v>
      </c>
      <c r="D2140" s="1028">
        <v>0.08</v>
      </c>
    </row>
    <row r="2141" spans="1:4" x14ac:dyDescent="0.4">
      <c r="A2141" s="1027">
        <v>41442</v>
      </c>
      <c r="B2141" s="1028">
        <v>5.135E-2</v>
      </c>
      <c r="C2141" s="1028">
        <v>3.3377500000000004E-2</v>
      </c>
      <c r="D2141" s="1028">
        <v>0.08</v>
      </c>
    </row>
    <row r="2142" spans="1:4" x14ac:dyDescent="0.4">
      <c r="A2142" s="1027">
        <v>41443</v>
      </c>
      <c r="B2142" s="1028">
        <v>5.1900000000000002E-2</v>
      </c>
      <c r="C2142" s="1028">
        <v>3.3735000000000001E-2</v>
      </c>
      <c r="D2142" s="1028">
        <v>0.08</v>
      </c>
    </row>
    <row r="2143" spans="1:4" x14ac:dyDescent="0.4">
      <c r="A2143" s="1027">
        <v>41444</v>
      </c>
      <c r="B2143" s="1028">
        <v>5.1750000000000004E-2</v>
      </c>
      <c r="C2143" s="1028">
        <v>3.3637500000000001E-2</v>
      </c>
      <c r="D2143" s="1028">
        <v>0.08</v>
      </c>
    </row>
    <row r="2144" spans="1:4" x14ac:dyDescent="0.4">
      <c r="A2144" s="1027">
        <v>41445</v>
      </c>
      <c r="B2144" s="1028">
        <v>5.3650000000000003E-2</v>
      </c>
      <c r="C2144" s="1028">
        <v>3.4872500000000001E-2</v>
      </c>
      <c r="D2144" s="1028">
        <v>0.08</v>
      </c>
    </row>
    <row r="2145" spans="1:4" x14ac:dyDescent="0.4">
      <c r="A2145" s="1027">
        <v>41446</v>
      </c>
      <c r="B2145" s="1028">
        <v>5.4149999999999997E-2</v>
      </c>
      <c r="C2145" s="1028">
        <v>3.51975E-2</v>
      </c>
      <c r="D2145" s="1028">
        <v>0.08</v>
      </c>
    </row>
    <row r="2146" spans="1:4" x14ac:dyDescent="0.4">
      <c r="A2146" s="1027">
        <v>41449</v>
      </c>
      <c r="B2146" s="1028">
        <v>5.5750000000000001E-2</v>
      </c>
      <c r="C2146" s="1028">
        <v>3.6237499999999999E-2</v>
      </c>
      <c r="D2146" s="1028">
        <v>0.08</v>
      </c>
    </row>
    <row r="2147" spans="1:4" x14ac:dyDescent="0.4">
      <c r="A2147" s="1027">
        <v>41450</v>
      </c>
      <c r="B2147" s="1028">
        <v>5.525E-2</v>
      </c>
      <c r="C2147" s="1028">
        <v>3.59125E-2</v>
      </c>
      <c r="D2147" s="1028">
        <v>0.08</v>
      </c>
    </row>
    <row r="2148" spans="1:4" x14ac:dyDescent="0.4">
      <c r="A2148" s="1027">
        <v>41451</v>
      </c>
      <c r="B2148" s="1028">
        <v>5.4900000000000004E-2</v>
      </c>
      <c r="C2148" s="1028">
        <v>3.5685000000000001E-2</v>
      </c>
      <c r="D2148" s="1028">
        <v>0.08</v>
      </c>
    </row>
    <row r="2149" spans="1:4" x14ac:dyDescent="0.4">
      <c r="A2149" s="1027">
        <v>41452</v>
      </c>
      <c r="B2149" s="1028">
        <v>5.475E-2</v>
      </c>
      <c r="C2149" s="1028">
        <v>3.5587500000000001E-2</v>
      </c>
      <c r="D2149" s="1028">
        <v>0.08</v>
      </c>
    </row>
    <row r="2150" spans="1:4" x14ac:dyDescent="0.4">
      <c r="A2150" s="1027">
        <v>41453</v>
      </c>
      <c r="B2150" s="1028">
        <v>5.4650000000000004E-2</v>
      </c>
      <c r="C2150" s="1028">
        <v>3.5522500000000005E-2</v>
      </c>
      <c r="D2150" s="1028">
        <v>0.08</v>
      </c>
    </row>
    <row r="2151" spans="1:4" x14ac:dyDescent="0.4">
      <c r="A2151" s="1027">
        <v>41456</v>
      </c>
      <c r="B2151" s="1028">
        <v>5.4449999999999998E-2</v>
      </c>
      <c r="C2151" s="1028">
        <v>3.53925E-2</v>
      </c>
      <c r="D2151" s="1028">
        <v>0.08</v>
      </c>
    </row>
    <row r="2152" spans="1:4" x14ac:dyDescent="0.4">
      <c r="A2152" s="1027">
        <v>41457</v>
      </c>
      <c r="B2152" s="1028">
        <v>5.4300000000000001E-2</v>
      </c>
      <c r="C2152" s="1028">
        <v>3.5295E-2</v>
      </c>
      <c r="D2152" s="1028">
        <v>0.08</v>
      </c>
    </row>
    <row r="2153" spans="1:4" x14ac:dyDescent="0.4">
      <c r="A2153" s="1027">
        <v>41458</v>
      </c>
      <c r="B2153" s="1028">
        <v>5.45E-2</v>
      </c>
      <c r="C2153" s="1028">
        <v>3.5424999999999998E-2</v>
      </c>
      <c r="D2153" s="1028">
        <v>0.08</v>
      </c>
    </row>
    <row r="2154" spans="1:4" x14ac:dyDescent="0.4">
      <c r="A2154" s="1027">
        <v>41460</v>
      </c>
      <c r="B2154" s="1028">
        <v>5.6550000000000003E-2</v>
      </c>
      <c r="C2154" s="1028">
        <v>3.6757500000000005E-2</v>
      </c>
      <c r="D2154" s="1028">
        <v>0.08</v>
      </c>
    </row>
    <row r="2155" spans="1:4" x14ac:dyDescent="0.4">
      <c r="A2155" s="1027">
        <v>41463</v>
      </c>
      <c r="B2155" s="1028">
        <v>5.6649999999999999E-2</v>
      </c>
      <c r="C2155" s="1028">
        <v>3.6822500000000001E-2</v>
      </c>
      <c r="D2155" s="1028">
        <v>0.08</v>
      </c>
    </row>
    <row r="2156" spans="1:4" x14ac:dyDescent="0.4">
      <c r="A2156" s="1027">
        <v>41464</v>
      </c>
      <c r="B2156" s="1028">
        <v>5.6149999999999999E-2</v>
      </c>
      <c r="C2156" s="1028">
        <v>3.6497500000000002E-2</v>
      </c>
      <c r="D2156" s="1028">
        <v>0.08</v>
      </c>
    </row>
    <row r="2157" spans="1:4" x14ac:dyDescent="0.4">
      <c r="A2157" s="1027">
        <v>41465</v>
      </c>
      <c r="B2157" s="1028">
        <v>5.6349999999999997E-2</v>
      </c>
      <c r="C2157" s="1028">
        <v>3.66275E-2</v>
      </c>
      <c r="D2157" s="1028">
        <v>0.08</v>
      </c>
    </row>
    <row r="2158" spans="1:4" x14ac:dyDescent="0.4">
      <c r="A2158" s="1027">
        <v>41466</v>
      </c>
      <c r="B2158" s="1028">
        <v>5.5850000000000004E-2</v>
      </c>
      <c r="C2158" s="1028">
        <v>3.6302500000000001E-2</v>
      </c>
      <c r="D2158" s="1028">
        <v>0.08</v>
      </c>
    </row>
    <row r="2159" spans="1:4" x14ac:dyDescent="0.4">
      <c r="A2159" s="1027">
        <v>41467</v>
      </c>
      <c r="B2159" s="1028">
        <v>5.5600000000000004E-2</v>
      </c>
      <c r="C2159" s="1028">
        <v>3.6140000000000005E-2</v>
      </c>
      <c r="D2159" s="1028">
        <v>0.08</v>
      </c>
    </row>
    <row r="2160" spans="1:4" x14ac:dyDescent="0.4">
      <c r="A2160" s="1027">
        <v>41470</v>
      </c>
      <c r="B2160" s="1028">
        <v>5.5550000000000002E-2</v>
      </c>
      <c r="C2160" s="1028">
        <v>3.6107500000000001E-2</v>
      </c>
      <c r="D2160" s="1028">
        <v>0.08</v>
      </c>
    </row>
    <row r="2161" spans="1:4" x14ac:dyDescent="0.4">
      <c r="A2161" s="1027">
        <v>41471</v>
      </c>
      <c r="B2161" s="1028">
        <v>5.525E-2</v>
      </c>
      <c r="C2161" s="1028">
        <v>3.59125E-2</v>
      </c>
      <c r="D2161" s="1028">
        <v>0.08</v>
      </c>
    </row>
    <row r="2162" spans="1:4" x14ac:dyDescent="0.4">
      <c r="A2162" s="1027">
        <v>41472</v>
      </c>
      <c r="B2162" s="1028">
        <v>5.4949999999999999E-2</v>
      </c>
      <c r="C2162" s="1028">
        <v>3.5717499999999999E-2</v>
      </c>
      <c r="D2162" s="1028">
        <v>0.08</v>
      </c>
    </row>
    <row r="2163" spans="1:4" x14ac:dyDescent="0.4">
      <c r="A2163" s="1027">
        <v>41473</v>
      </c>
      <c r="B2163" s="1028">
        <v>5.5400000000000005E-2</v>
      </c>
      <c r="C2163" s="1028">
        <v>3.6010000000000007E-2</v>
      </c>
      <c r="D2163" s="1028">
        <v>0.08</v>
      </c>
    </row>
    <row r="2164" spans="1:4" x14ac:dyDescent="0.4">
      <c r="A2164" s="1027">
        <v>41474</v>
      </c>
      <c r="B2164" s="1028">
        <v>5.5050000000000002E-2</v>
      </c>
      <c r="C2164" s="1028">
        <v>3.5782500000000002E-2</v>
      </c>
      <c r="D2164" s="1028">
        <v>0.08</v>
      </c>
    </row>
    <row r="2165" spans="1:4" x14ac:dyDescent="0.4">
      <c r="A2165" s="1027">
        <v>41477</v>
      </c>
      <c r="B2165" s="1028">
        <v>5.4800000000000001E-2</v>
      </c>
      <c r="C2165" s="1028">
        <v>3.5619999999999999E-2</v>
      </c>
      <c r="D2165" s="1028">
        <v>0.08</v>
      </c>
    </row>
    <row r="2166" spans="1:4" x14ac:dyDescent="0.4">
      <c r="A2166" s="1027">
        <v>41478</v>
      </c>
      <c r="B2166" s="1028">
        <v>5.5049999999999995E-2</v>
      </c>
      <c r="C2166" s="1028">
        <v>3.5782499999999995E-2</v>
      </c>
      <c r="D2166" s="1028">
        <v>0.08</v>
      </c>
    </row>
    <row r="2167" spans="1:4" x14ac:dyDescent="0.4">
      <c r="A2167" s="1027">
        <v>41479</v>
      </c>
      <c r="B2167" s="1028">
        <v>5.5750000000000001E-2</v>
      </c>
      <c r="C2167" s="1028">
        <v>3.6237499999999999E-2</v>
      </c>
      <c r="D2167" s="1028">
        <v>0.08</v>
      </c>
    </row>
    <row r="2168" spans="1:4" x14ac:dyDescent="0.4">
      <c r="A2168" s="1027">
        <v>41480</v>
      </c>
      <c r="B2168" s="1028">
        <v>5.6099999999999997E-2</v>
      </c>
      <c r="C2168" s="1028">
        <v>3.6464999999999997E-2</v>
      </c>
      <c r="D2168" s="1028">
        <v>0.08</v>
      </c>
    </row>
    <row r="2169" spans="1:4" x14ac:dyDescent="0.4">
      <c r="A2169" s="1027">
        <v>41481</v>
      </c>
      <c r="B2169" s="1028">
        <v>5.57E-2</v>
      </c>
      <c r="C2169" s="1028">
        <v>3.6205000000000001E-2</v>
      </c>
      <c r="D2169" s="1028">
        <v>0.08</v>
      </c>
    </row>
    <row r="2170" spans="1:4" x14ac:dyDescent="0.4">
      <c r="A2170" s="1027">
        <v>41484</v>
      </c>
      <c r="B2170" s="1028">
        <v>5.57E-2</v>
      </c>
      <c r="C2170" s="1028">
        <v>3.6205000000000001E-2</v>
      </c>
      <c r="D2170" s="1028">
        <v>0.08</v>
      </c>
    </row>
    <row r="2171" spans="1:4" x14ac:dyDescent="0.4">
      <c r="A2171" s="1027">
        <v>41485</v>
      </c>
      <c r="B2171" s="1028">
        <v>5.5799999999999995E-2</v>
      </c>
      <c r="C2171" s="1028">
        <v>3.6269999999999997E-2</v>
      </c>
      <c r="D2171" s="1028">
        <v>0.08</v>
      </c>
    </row>
    <row r="2172" spans="1:4" x14ac:dyDescent="0.4">
      <c r="A2172" s="1027">
        <v>41486</v>
      </c>
      <c r="B2172" s="1028">
        <v>5.6750000000000002E-2</v>
      </c>
      <c r="C2172" s="1028">
        <v>3.6887500000000004E-2</v>
      </c>
      <c r="D2172" s="1028">
        <v>0.08</v>
      </c>
    </row>
    <row r="2173" spans="1:4" x14ac:dyDescent="0.4">
      <c r="A2173" s="1027">
        <v>41487</v>
      </c>
      <c r="B2173" s="1028">
        <v>5.6500000000000002E-2</v>
      </c>
      <c r="C2173" s="1028">
        <v>3.6725000000000001E-2</v>
      </c>
      <c r="D2173" s="1028">
        <v>0.08</v>
      </c>
    </row>
    <row r="2174" spans="1:4" x14ac:dyDescent="0.4">
      <c r="A2174" s="1027">
        <v>41488</v>
      </c>
      <c r="B2174" s="1028">
        <v>5.6000000000000001E-2</v>
      </c>
      <c r="C2174" s="1028">
        <v>3.6400000000000002E-2</v>
      </c>
      <c r="D2174" s="1028">
        <v>0.08</v>
      </c>
    </row>
    <row r="2175" spans="1:4" x14ac:dyDescent="0.4">
      <c r="A2175" s="1027">
        <v>41491</v>
      </c>
      <c r="B2175" s="1028">
        <v>5.6300000000000003E-2</v>
      </c>
      <c r="C2175" s="1028">
        <v>3.6595000000000003E-2</v>
      </c>
      <c r="D2175" s="1028">
        <v>0.08</v>
      </c>
    </row>
    <row r="2176" spans="1:4" x14ac:dyDescent="0.4">
      <c r="A2176" s="1027">
        <v>41492</v>
      </c>
      <c r="B2176" s="1028">
        <v>5.645E-2</v>
      </c>
      <c r="C2176" s="1028">
        <v>3.6692500000000003E-2</v>
      </c>
      <c r="D2176" s="1028">
        <v>0.08</v>
      </c>
    </row>
    <row r="2177" spans="1:4" x14ac:dyDescent="0.4">
      <c r="A2177" s="1027">
        <v>41493</v>
      </c>
      <c r="B2177" s="1028">
        <v>5.62E-2</v>
      </c>
      <c r="C2177" s="1028">
        <v>3.653E-2</v>
      </c>
      <c r="D2177" s="1028">
        <v>0.08</v>
      </c>
    </row>
    <row r="2178" spans="1:4" x14ac:dyDescent="0.4">
      <c r="A2178" s="1027">
        <v>41494</v>
      </c>
      <c r="B2178" s="1028">
        <v>5.5649999999999998E-2</v>
      </c>
      <c r="C2178" s="1028">
        <v>3.6172500000000003E-2</v>
      </c>
      <c r="D2178" s="1028">
        <v>0.08</v>
      </c>
    </row>
    <row r="2179" spans="1:4" x14ac:dyDescent="0.4">
      <c r="A2179" s="1027">
        <v>41495</v>
      </c>
      <c r="B2179" s="1028">
        <v>5.5800000000000002E-2</v>
      </c>
      <c r="C2179" s="1028">
        <v>3.6270000000000004E-2</v>
      </c>
      <c r="D2179" s="1028">
        <v>0.08</v>
      </c>
    </row>
    <row r="2180" spans="1:4" x14ac:dyDescent="0.4">
      <c r="A2180" s="1027">
        <v>41498</v>
      </c>
      <c r="B2180" s="1028">
        <v>5.5400000000000005E-2</v>
      </c>
      <c r="C2180" s="1028">
        <v>3.6010000000000007E-2</v>
      </c>
      <c r="D2180" s="1028">
        <v>0.08</v>
      </c>
    </row>
    <row r="2181" spans="1:4" x14ac:dyDescent="0.4">
      <c r="A2181" s="1027">
        <v>41499</v>
      </c>
      <c r="B2181" s="1028">
        <v>5.6850000000000005E-2</v>
      </c>
      <c r="C2181" s="1028">
        <v>3.6952500000000006E-2</v>
      </c>
      <c r="D2181" s="1028">
        <v>0.08</v>
      </c>
    </row>
    <row r="2182" spans="1:4" x14ac:dyDescent="0.4">
      <c r="A2182" s="1027">
        <v>41500</v>
      </c>
      <c r="B2182" s="1028">
        <v>5.6649999999999999E-2</v>
      </c>
      <c r="C2182" s="1028">
        <v>3.6822500000000001E-2</v>
      </c>
      <c r="D2182" s="1028">
        <v>0.08</v>
      </c>
    </row>
    <row r="2183" spans="1:4" x14ac:dyDescent="0.4">
      <c r="A2183" s="1027">
        <v>41501</v>
      </c>
      <c r="B2183" s="1028">
        <v>5.7500000000000002E-2</v>
      </c>
      <c r="C2183" s="1028">
        <v>3.7375000000000005E-2</v>
      </c>
      <c r="D2183" s="1028">
        <v>0.08</v>
      </c>
    </row>
    <row r="2184" spans="1:4" x14ac:dyDescent="0.4">
      <c r="A2184" s="1027">
        <v>41502</v>
      </c>
      <c r="B2184" s="1028">
        <v>5.74E-2</v>
      </c>
      <c r="C2184" s="1028">
        <v>3.7310000000000003E-2</v>
      </c>
      <c r="D2184" s="1028">
        <v>0.08</v>
      </c>
    </row>
    <row r="2185" spans="1:4" x14ac:dyDescent="0.4">
      <c r="A2185" s="1027">
        <v>41505</v>
      </c>
      <c r="B2185" s="1028">
        <v>5.8099999999999999E-2</v>
      </c>
      <c r="C2185" s="1028">
        <v>3.7765E-2</v>
      </c>
      <c r="D2185" s="1028">
        <v>0.08</v>
      </c>
    </row>
    <row r="2186" spans="1:4" x14ac:dyDescent="0.4">
      <c r="A2186" s="1027">
        <v>41506</v>
      </c>
      <c r="B2186" s="1028">
        <v>5.7950000000000002E-2</v>
      </c>
      <c r="C2186" s="1028">
        <v>3.76675E-2</v>
      </c>
      <c r="D2186" s="1028">
        <v>0.08</v>
      </c>
    </row>
    <row r="2187" spans="1:4" x14ac:dyDescent="0.4">
      <c r="A2187" s="1027">
        <v>41507</v>
      </c>
      <c r="B2187" s="1028">
        <v>5.8299999999999998E-2</v>
      </c>
      <c r="C2187" s="1028">
        <v>3.7894999999999998E-2</v>
      </c>
      <c r="D2187" s="1028">
        <v>0.08</v>
      </c>
    </row>
    <row r="2188" spans="1:4" x14ac:dyDescent="0.4">
      <c r="A2188" s="1027">
        <v>41508</v>
      </c>
      <c r="B2188" s="1028">
        <v>5.8549999999999998E-2</v>
      </c>
      <c r="C2188" s="1028">
        <v>3.8057500000000001E-2</v>
      </c>
      <c r="D2188" s="1028">
        <v>0.08</v>
      </c>
    </row>
    <row r="2189" spans="1:4" x14ac:dyDescent="0.4">
      <c r="A2189" s="1027">
        <v>41509</v>
      </c>
      <c r="B2189" s="1028">
        <v>5.7799999999999997E-2</v>
      </c>
      <c r="C2189" s="1028">
        <v>3.7569999999999999E-2</v>
      </c>
      <c r="D2189" s="1028">
        <v>0.08</v>
      </c>
    </row>
    <row r="2190" spans="1:4" x14ac:dyDescent="0.4">
      <c r="A2190" s="1027">
        <v>41512</v>
      </c>
      <c r="B2190" s="1028">
        <v>5.7450000000000001E-2</v>
      </c>
      <c r="C2190" s="1028">
        <v>3.7342500000000001E-2</v>
      </c>
      <c r="D2190" s="1028">
        <v>0.08</v>
      </c>
    </row>
    <row r="2191" spans="1:4" x14ac:dyDescent="0.4">
      <c r="A2191" s="1027">
        <v>41513</v>
      </c>
      <c r="B2191" s="1028">
        <v>5.7149999999999999E-2</v>
      </c>
      <c r="C2191" s="1028">
        <v>3.71475E-2</v>
      </c>
      <c r="D2191" s="1028">
        <v>0.08</v>
      </c>
    </row>
    <row r="2192" spans="1:4" x14ac:dyDescent="0.4">
      <c r="A2192" s="1027">
        <v>41514</v>
      </c>
      <c r="B2192" s="1028">
        <v>5.7200000000000001E-2</v>
      </c>
      <c r="C2192" s="1028">
        <v>3.7180000000000005E-2</v>
      </c>
      <c r="D2192" s="1028">
        <v>0.08</v>
      </c>
    </row>
    <row r="2193" spans="1:4" x14ac:dyDescent="0.4">
      <c r="A2193" s="1027">
        <v>41515</v>
      </c>
      <c r="B2193" s="1028">
        <v>5.74E-2</v>
      </c>
      <c r="C2193" s="1028">
        <v>3.7310000000000003E-2</v>
      </c>
      <c r="D2193" s="1028">
        <v>0.08</v>
      </c>
    </row>
    <row r="2194" spans="1:4" x14ac:dyDescent="0.4">
      <c r="A2194" s="1027">
        <v>41516</v>
      </c>
      <c r="B2194" s="1028">
        <v>5.7000000000000002E-2</v>
      </c>
      <c r="C2194" s="1028">
        <v>3.705E-2</v>
      </c>
      <c r="D2194" s="1028">
        <v>0.08</v>
      </c>
    </row>
    <row r="2195" spans="1:4" x14ac:dyDescent="0.4">
      <c r="A2195" s="1027">
        <v>41520</v>
      </c>
      <c r="B2195" s="1028">
        <v>5.8449999999999995E-2</v>
      </c>
      <c r="C2195" s="1028">
        <v>3.7992499999999998E-2</v>
      </c>
      <c r="D2195" s="1028">
        <v>0.08</v>
      </c>
    </row>
    <row r="2196" spans="1:4" x14ac:dyDescent="0.4">
      <c r="A2196" s="1027">
        <v>41521</v>
      </c>
      <c r="B2196" s="1028">
        <v>5.7799999999999997E-2</v>
      </c>
      <c r="C2196" s="1028">
        <v>3.7569999999999999E-2</v>
      </c>
      <c r="D2196" s="1028">
        <v>0.08</v>
      </c>
    </row>
    <row r="2197" spans="1:4" x14ac:dyDescent="0.4">
      <c r="A2197" s="1027">
        <v>41522</v>
      </c>
      <c r="B2197" s="1028">
        <v>5.9000000000000004E-2</v>
      </c>
      <c r="C2197" s="1028">
        <v>3.8350000000000002E-2</v>
      </c>
      <c r="D2197" s="1028">
        <v>0.08</v>
      </c>
    </row>
    <row r="2198" spans="1:4" x14ac:dyDescent="0.4">
      <c r="A2198" s="1027">
        <v>41523</v>
      </c>
      <c r="B2198" s="1028">
        <v>5.8549999999999998E-2</v>
      </c>
      <c r="C2198" s="1028">
        <v>3.8057500000000001E-2</v>
      </c>
      <c r="D2198" s="1028">
        <v>0.08</v>
      </c>
    </row>
    <row r="2199" spans="1:4" x14ac:dyDescent="0.4">
      <c r="A2199" s="1027">
        <v>41526</v>
      </c>
      <c r="B2199" s="1028">
        <v>5.8250000000000003E-2</v>
      </c>
      <c r="C2199" s="1028">
        <v>3.78625E-2</v>
      </c>
      <c r="D2199" s="1028">
        <v>0.08</v>
      </c>
    </row>
    <row r="2200" spans="1:4" x14ac:dyDescent="0.4">
      <c r="A2200" s="1027">
        <v>41527</v>
      </c>
      <c r="B2200" s="1028">
        <v>5.8950000000000002E-2</v>
      </c>
      <c r="C2200" s="1028">
        <v>3.8317500000000004E-2</v>
      </c>
      <c r="D2200" s="1028">
        <v>0.08</v>
      </c>
    </row>
    <row r="2201" spans="1:4" x14ac:dyDescent="0.4">
      <c r="A2201" s="1027">
        <v>41528</v>
      </c>
      <c r="B2201" s="1028">
        <v>5.8650000000000001E-2</v>
      </c>
      <c r="C2201" s="1028">
        <v>3.8122500000000004E-2</v>
      </c>
      <c r="D2201" s="1028">
        <v>0.08</v>
      </c>
    </row>
    <row r="2202" spans="1:4" x14ac:dyDescent="0.4">
      <c r="A2202" s="1027">
        <v>41529</v>
      </c>
      <c r="B2202" s="1028">
        <v>5.8049999999999997E-2</v>
      </c>
      <c r="C2202" s="1028">
        <v>3.7732500000000002E-2</v>
      </c>
      <c r="D2202" s="1028">
        <v>0.08</v>
      </c>
    </row>
    <row r="2203" spans="1:4" x14ac:dyDescent="0.4">
      <c r="A2203" s="1027">
        <v>41530</v>
      </c>
      <c r="B2203" s="1028">
        <v>5.8200000000000002E-2</v>
      </c>
      <c r="C2203" s="1028">
        <v>3.7830000000000003E-2</v>
      </c>
      <c r="D2203" s="1028">
        <v>0.08</v>
      </c>
    </row>
    <row r="2204" spans="1:4" x14ac:dyDescent="0.4">
      <c r="A2204" s="1027">
        <v>41533</v>
      </c>
      <c r="B2204" s="1028">
        <v>5.7500000000000002E-2</v>
      </c>
      <c r="C2204" s="1028">
        <v>3.7375000000000005E-2</v>
      </c>
      <c r="D2204" s="1028">
        <v>0.08</v>
      </c>
    </row>
    <row r="2205" spans="1:4" x14ac:dyDescent="0.4">
      <c r="A2205" s="1027">
        <v>41534</v>
      </c>
      <c r="B2205" s="1028">
        <v>5.8049999999999997E-2</v>
      </c>
      <c r="C2205" s="1028">
        <v>3.7732500000000002E-2</v>
      </c>
      <c r="D2205" s="1028">
        <v>0.08</v>
      </c>
    </row>
    <row r="2206" spans="1:4" x14ac:dyDescent="0.4">
      <c r="A2206" s="1027">
        <v>41535</v>
      </c>
      <c r="B2206" s="1028">
        <v>5.8200000000000002E-2</v>
      </c>
      <c r="C2206" s="1028">
        <v>3.7830000000000003E-2</v>
      </c>
      <c r="D2206" s="1028">
        <v>0.08</v>
      </c>
    </row>
    <row r="2207" spans="1:4" x14ac:dyDescent="0.4">
      <c r="A2207" s="1027">
        <v>41536</v>
      </c>
      <c r="B2207" s="1028">
        <v>5.7000000000000002E-2</v>
      </c>
      <c r="C2207" s="1028">
        <v>3.705E-2</v>
      </c>
      <c r="D2207" s="1028">
        <v>0.08</v>
      </c>
    </row>
    <row r="2208" spans="1:4" x14ac:dyDescent="0.4">
      <c r="A2208" s="1027">
        <v>41537</v>
      </c>
      <c r="B2208" s="1028">
        <v>5.7049999999999997E-2</v>
      </c>
      <c r="C2208" s="1028">
        <v>3.7082499999999997E-2</v>
      </c>
      <c r="D2208" s="1028">
        <v>0.08</v>
      </c>
    </row>
    <row r="2209" spans="1:4" x14ac:dyDescent="0.4">
      <c r="A2209" s="1027">
        <v>41540</v>
      </c>
      <c r="B2209" s="1028">
        <v>5.6600000000000004E-2</v>
      </c>
      <c r="C2209" s="1028">
        <v>3.6790000000000003E-2</v>
      </c>
      <c r="D2209" s="1028">
        <v>0.08</v>
      </c>
    </row>
    <row r="2210" spans="1:4" x14ac:dyDescent="0.4">
      <c r="A2210" s="1027">
        <v>41541</v>
      </c>
      <c r="B2210" s="1028">
        <v>5.62E-2</v>
      </c>
      <c r="C2210" s="1028">
        <v>3.653E-2</v>
      </c>
      <c r="D2210" s="1028">
        <v>0.08</v>
      </c>
    </row>
    <row r="2211" spans="1:4" x14ac:dyDescent="0.4">
      <c r="A2211" s="1027">
        <v>41542</v>
      </c>
      <c r="B2211" s="1028">
        <v>5.6000000000000001E-2</v>
      </c>
      <c r="C2211" s="1028">
        <v>3.6400000000000002E-2</v>
      </c>
      <c r="D2211" s="1028">
        <v>0.08</v>
      </c>
    </row>
    <row r="2212" spans="1:4" x14ac:dyDescent="0.4">
      <c r="A2212" s="1027">
        <v>41543</v>
      </c>
      <c r="B2212" s="1028">
        <v>5.6000000000000001E-2</v>
      </c>
      <c r="C2212" s="1028">
        <v>3.6400000000000002E-2</v>
      </c>
      <c r="D2212" s="1028">
        <v>0.08</v>
      </c>
    </row>
    <row r="2213" spans="1:4" x14ac:dyDescent="0.4">
      <c r="A2213" s="1027">
        <v>41544</v>
      </c>
      <c r="B2213" s="1028">
        <v>5.595E-2</v>
      </c>
      <c r="C2213" s="1028">
        <v>3.6367500000000004E-2</v>
      </c>
      <c r="D2213" s="1028">
        <v>0.08</v>
      </c>
    </row>
    <row r="2214" spans="1:4" x14ac:dyDescent="0.4">
      <c r="A2214" s="1027">
        <v>41547</v>
      </c>
      <c r="B2214" s="1028">
        <v>5.6049999999999996E-2</v>
      </c>
      <c r="C2214" s="1028">
        <v>3.64325E-2</v>
      </c>
      <c r="D2214" s="1028">
        <v>0.08</v>
      </c>
    </row>
    <row r="2215" spans="1:4" x14ac:dyDescent="0.4">
      <c r="A2215" s="1027">
        <v>41548</v>
      </c>
      <c r="B2215" s="1028">
        <v>5.6100000000000004E-2</v>
      </c>
      <c r="C2215" s="1028">
        <v>3.6465000000000004E-2</v>
      </c>
      <c r="D2215" s="1028">
        <v>0.08</v>
      </c>
    </row>
    <row r="2216" spans="1:4" x14ac:dyDescent="0.4">
      <c r="A2216" s="1027">
        <v>41549</v>
      </c>
      <c r="B2216" s="1028">
        <v>5.5799999999999995E-2</v>
      </c>
      <c r="C2216" s="1028">
        <v>3.6269999999999997E-2</v>
      </c>
      <c r="D2216" s="1028">
        <v>0.08</v>
      </c>
    </row>
    <row r="2217" spans="1:4" x14ac:dyDescent="0.4">
      <c r="A2217" s="1027">
        <v>41550</v>
      </c>
      <c r="B2217" s="1028">
        <v>5.5850000000000004E-2</v>
      </c>
      <c r="C2217" s="1028">
        <v>3.6302500000000001E-2</v>
      </c>
      <c r="D2217" s="1028">
        <v>0.08</v>
      </c>
    </row>
    <row r="2218" spans="1:4" x14ac:dyDescent="0.4">
      <c r="A2218" s="1027">
        <v>41551</v>
      </c>
      <c r="B2218" s="1028">
        <v>5.6250000000000001E-2</v>
      </c>
      <c r="C2218" s="1028">
        <v>3.6562500000000005E-2</v>
      </c>
      <c r="D2218" s="1028">
        <v>0.08</v>
      </c>
    </row>
    <row r="2219" spans="1:4" x14ac:dyDescent="0.4">
      <c r="A2219" s="1027">
        <v>41554</v>
      </c>
      <c r="B2219" s="1028">
        <v>5.5849999999999997E-2</v>
      </c>
      <c r="C2219" s="1028">
        <v>3.6302500000000001E-2</v>
      </c>
      <c r="D2219" s="1028">
        <v>0.08</v>
      </c>
    </row>
    <row r="2220" spans="1:4" x14ac:dyDescent="0.4">
      <c r="A2220" s="1027">
        <v>41555</v>
      </c>
      <c r="B2220" s="1028">
        <v>5.595E-2</v>
      </c>
      <c r="C2220" s="1028">
        <v>3.6367500000000004E-2</v>
      </c>
      <c r="D2220" s="1028">
        <v>0.08</v>
      </c>
    </row>
    <row r="2221" spans="1:4" x14ac:dyDescent="0.4">
      <c r="A2221" s="1027">
        <v>41556</v>
      </c>
      <c r="B2221" s="1028">
        <v>5.6149999999999999E-2</v>
      </c>
      <c r="C2221" s="1028">
        <v>3.6497500000000002E-2</v>
      </c>
      <c r="D2221" s="1028">
        <v>0.08</v>
      </c>
    </row>
    <row r="2222" spans="1:4" x14ac:dyDescent="0.4">
      <c r="A2222" s="1027">
        <v>41557</v>
      </c>
      <c r="B2222" s="1028">
        <v>5.6799999999999996E-2</v>
      </c>
      <c r="C2222" s="1028">
        <v>3.6920000000000001E-2</v>
      </c>
      <c r="D2222" s="1028">
        <v>0.08</v>
      </c>
    </row>
    <row r="2223" spans="1:4" x14ac:dyDescent="0.4">
      <c r="A2223" s="1027">
        <v>41558</v>
      </c>
      <c r="B2223" s="1028">
        <v>5.6049999999999996E-2</v>
      </c>
      <c r="C2223" s="1028">
        <v>3.64325E-2</v>
      </c>
      <c r="D2223" s="1028">
        <v>0.08</v>
      </c>
    </row>
    <row r="2224" spans="1:4" x14ac:dyDescent="0.4">
      <c r="A2224" s="1027">
        <v>41562</v>
      </c>
      <c r="B2224" s="1028">
        <v>5.6599999999999998E-2</v>
      </c>
      <c r="C2224" s="1028">
        <v>3.6789999999999996E-2</v>
      </c>
      <c r="D2224" s="1028">
        <v>0.08</v>
      </c>
    </row>
    <row r="2225" spans="1:4" x14ac:dyDescent="0.4">
      <c r="A2225" s="1027">
        <v>41563</v>
      </c>
      <c r="B2225" s="1028">
        <v>5.7000000000000002E-2</v>
      </c>
      <c r="C2225" s="1028">
        <v>3.705E-2</v>
      </c>
      <c r="D2225" s="1028">
        <v>0.08</v>
      </c>
    </row>
    <row r="2226" spans="1:4" x14ac:dyDescent="0.4">
      <c r="A2226" s="1027">
        <v>41564</v>
      </c>
      <c r="B2226" s="1028">
        <v>5.5750000000000001E-2</v>
      </c>
      <c r="C2226" s="1028">
        <v>3.6237499999999999E-2</v>
      </c>
      <c r="D2226" s="1028">
        <v>0.08</v>
      </c>
    </row>
    <row r="2227" spans="1:4" x14ac:dyDescent="0.4">
      <c r="A2227" s="1027">
        <v>41565</v>
      </c>
      <c r="B2227" s="1028">
        <v>5.5500000000000001E-2</v>
      </c>
      <c r="C2227" s="1028">
        <v>3.6075000000000003E-2</v>
      </c>
      <c r="D2227" s="1028">
        <v>0.08</v>
      </c>
    </row>
    <row r="2228" spans="1:4" x14ac:dyDescent="0.4">
      <c r="A2228" s="1027">
        <v>41568</v>
      </c>
      <c r="B2228" s="1028">
        <v>5.5800000000000002E-2</v>
      </c>
      <c r="C2228" s="1028">
        <v>3.6270000000000004E-2</v>
      </c>
      <c r="D2228" s="1028">
        <v>0.08</v>
      </c>
    </row>
    <row r="2229" spans="1:4" x14ac:dyDescent="0.4">
      <c r="A2229" s="1027">
        <v>41569</v>
      </c>
      <c r="B2229" s="1028">
        <v>5.5050000000000002E-2</v>
      </c>
      <c r="C2229" s="1028">
        <v>3.5782500000000002E-2</v>
      </c>
      <c r="D2229" s="1028">
        <v>0.08</v>
      </c>
    </row>
    <row r="2230" spans="1:4" x14ac:dyDescent="0.4">
      <c r="A2230" s="1027">
        <v>41570</v>
      </c>
      <c r="B2230" s="1028">
        <v>5.0900000000000001E-2</v>
      </c>
      <c r="C2230" s="1028">
        <v>3.3085000000000003E-2</v>
      </c>
      <c r="D2230" s="1028">
        <v>0.08</v>
      </c>
    </row>
    <row r="2231" spans="1:4" x14ac:dyDescent="0.4">
      <c r="A2231" s="1027">
        <v>41571</v>
      </c>
      <c r="B2231" s="1028">
        <v>5.1049999999999998E-2</v>
      </c>
      <c r="C2231" s="1028">
        <v>3.3182499999999997E-2</v>
      </c>
      <c r="D2231" s="1028">
        <v>0.08</v>
      </c>
    </row>
    <row r="2232" spans="1:4" x14ac:dyDescent="0.4">
      <c r="A2232" s="1027">
        <v>41572</v>
      </c>
      <c r="B2232" s="1028">
        <v>5.1049999999999998E-2</v>
      </c>
      <c r="C2232" s="1028">
        <v>3.3182499999999997E-2</v>
      </c>
      <c r="D2232" s="1028">
        <v>0.08</v>
      </c>
    </row>
    <row r="2233" spans="1:4" x14ac:dyDescent="0.4">
      <c r="A2233" s="1027">
        <v>41575</v>
      </c>
      <c r="B2233" s="1028">
        <v>5.1049999999999998E-2</v>
      </c>
      <c r="C2233" s="1028">
        <v>3.3182499999999997E-2</v>
      </c>
      <c r="D2233" s="1028">
        <v>0.08</v>
      </c>
    </row>
    <row r="2234" spans="1:4" x14ac:dyDescent="0.4">
      <c r="A2234" s="1027">
        <v>41576</v>
      </c>
      <c r="B2234" s="1028">
        <v>5.1199999999999996E-2</v>
      </c>
      <c r="C2234" s="1028">
        <v>3.3279999999999997E-2</v>
      </c>
      <c r="D2234" s="1028">
        <v>0.08</v>
      </c>
    </row>
    <row r="2235" spans="1:4" x14ac:dyDescent="0.4">
      <c r="A2235" s="1027">
        <v>41577</v>
      </c>
      <c r="B2235" s="1028">
        <v>5.11E-2</v>
      </c>
      <c r="C2235" s="1028">
        <v>3.3215000000000001E-2</v>
      </c>
      <c r="D2235" s="1028">
        <v>0.08</v>
      </c>
    </row>
    <row r="2236" spans="1:4" x14ac:dyDescent="0.4">
      <c r="A2236" s="1027">
        <v>41578</v>
      </c>
      <c r="B2236" s="1028">
        <v>5.1549999999999999E-2</v>
      </c>
      <c r="C2236" s="1028">
        <v>3.3507500000000003E-2</v>
      </c>
      <c r="D2236" s="1028">
        <v>0.08</v>
      </c>
    </row>
    <row r="2237" spans="1:4" x14ac:dyDescent="0.4">
      <c r="A2237" s="1027">
        <v>41579</v>
      </c>
      <c r="B2237" s="1028">
        <v>5.1949999999999996E-2</v>
      </c>
      <c r="C2237" s="1028">
        <v>3.3767499999999999E-2</v>
      </c>
      <c r="D2237" s="1028">
        <v>0.08</v>
      </c>
    </row>
    <row r="2238" spans="1:4" x14ac:dyDescent="0.4">
      <c r="A2238" s="1027">
        <v>41582</v>
      </c>
      <c r="B2238" s="1028">
        <v>5.1850000000000007E-2</v>
      </c>
      <c r="C2238" s="1028">
        <v>3.3702500000000003E-2</v>
      </c>
      <c r="D2238" s="1028">
        <v>0.08</v>
      </c>
    </row>
    <row r="2239" spans="1:4" x14ac:dyDescent="0.4">
      <c r="A2239" s="1027">
        <v>41583</v>
      </c>
      <c r="B2239" s="1028">
        <v>5.2549999999999999E-2</v>
      </c>
      <c r="C2239" s="1028">
        <v>3.41575E-2</v>
      </c>
      <c r="D2239" s="1028">
        <v>0.08</v>
      </c>
    </row>
    <row r="2240" spans="1:4" x14ac:dyDescent="0.4">
      <c r="A2240" s="1027">
        <v>41584</v>
      </c>
      <c r="B2240" s="1028">
        <v>5.2549999999999999E-2</v>
      </c>
      <c r="C2240" s="1028">
        <v>3.41575E-2</v>
      </c>
      <c r="D2240" s="1028">
        <v>0.08</v>
      </c>
    </row>
    <row r="2241" spans="1:4" x14ac:dyDescent="0.4">
      <c r="A2241" s="1027">
        <v>41585</v>
      </c>
      <c r="B2241" s="1028">
        <v>5.2250000000000005E-2</v>
      </c>
      <c r="C2241" s="1028">
        <v>3.3962500000000007E-2</v>
      </c>
      <c r="D2241" s="1028">
        <v>0.08</v>
      </c>
    </row>
    <row r="2242" spans="1:4" x14ac:dyDescent="0.4">
      <c r="A2242" s="1027">
        <v>41586</v>
      </c>
      <c r="B2242" s="1028">
        <v>5.3350000000000009E-2</v>
      </c>
      <c r="C2242" s="1028">
        <v>3.4677500000000007E-2</v>
      </c>
      <c r="D2242" s="1028">
        <v>0.08</v>
      </c>
    </row>
    <row r="2243" spans="1:4" x14ac:dyDescent="0.4">
      <c r="A2243" s="1027">
        <v>41590</v>
      </c>
      <c r="B2243" s="1028">
        <v>5.3400000000000003E-2</v>
      </c>
      <c r="C2243" s="1028">
        <v>3.4710000000000005E-2</v>
      </c>
      <c r="D2243" s="1028">
        <v>0.08</v>
      </c>
    </row>
    <row r="2244" spans="1:4" x14ac:dyDescent="0.4">
      <c r="A2244" s="1027">
        <v>41591</v>
      </c>
      <c r="B2244" s="1028">
        <v>5.3099999999999994E-2</v>
      </c>
      <c r="C2244" s="1028">
        <v>3.4514999999999997E-2</v>
      </c>
      <c r="D2244" s="1028">
        <v>0.08</v>
      </c>
    </row>
    <row r="2245" spans="1:4" x14ac:dyDescent="0.4">
      <c r="A2245" s="1027">
        <v>41592</v>
      </c>
      <c r="B2245" s="1028">
        <v>5.2650000000000002E-2</v>
      </c>
      <c r="C2245" s="1028">
        <v>3.4222500000000003E-2</v>
      </c>
      <c r="D2245" s="1028">
        <v>0.08</v>
      </c>
    </row>
    <row r="2246" spans="1:4" x14ac:dyDescent="0.4">
      <c r="A2246" s="1027">
        <v>41593</v>
      </c>
      <c r="B2246" s="1028">
        <v>5.2600000000000008E-2</v>
      </c>
      <c r="C2246" s="1028">
        <v>3.4190000000000005E-2</v>
      </c>
      <c r="D2246" s="1028">
        <v>0.08</v>
      </c>
    </row>
    <row r="2247" spans="1:4" x14ac:dyDescent="0.4">
      <c r="A2247" s="1027">
        <v>41596</v>
      </c>
      <c r="B2247" s="1028">
        <v>5.2049999999999999E-2</v>
      </c>
      <c r="C2247" s="1028">
        <v>3.3832500000000001E-2</v>
      </c>
      <c r="D2247" s="1028">
        <v>0.08</v>
      </c>
    </row>
    <row r="2248" spans="1:4" x14ac:dyDescent="0.4">
      <c r="A2248" s="1027">
        <v>41597</v>
      </c>
      <c r="B2248" s="1028">
        <v>5.2049999999999999E-2</v>
      </c>
      <c r="C2248" s="1028">
        <v>3.3832500000000001E-2</v>
      </c>
      <c r="D2248" s="1028">
        <v>0.08</v>
      </c>
    </row>
    <row r="2249" spans="1:4" x14ac:dyDescent="0.4">
      <c r="A2249" s="1027">
        <v>41598</v>
      </c>
      <c r="B2249" s="1028">
        <v>5.1949999999999996E-2</v>
      </c>
      <c r="C2249" s="1028">
        <v>3.3767499999999999E-2</v>
      </c>
      <c r="D2249" s="1028">
        <v>0.08</v>
      </c>
    </row>
    <row r="2250" spans="1:4" x14ac:dyDescent="0.4">
      <c r="A2250" s="1027">
        <v>41599</v>
      </c>
      <c r="B2250" s="1028">
        <v>5.3150000000000003E-2</v>
      </c>
      <c r="C2250" s="1028">
        <v>3.4547500000000002E-2</v>
      </c>
      <c r="D2250" s="1028">
        <v>0.08</v>
      </c>
    </row>
    <row r="2251" spans="1:4" x14ac:dyDescent="0.4">
      <c r="A2251" s="1027">
        <v>41600</v>
      </c>
      <c r="B2251" s="1028">
        <v>5.2849999999999994E-2</v>
      </c>
      <c r="C2251" s="1028">
        <v>3.4352499999999994E-2</v>
      </c>
      <c r="D2251" s="1028">
        <v>0.08</v>
      </c>
    </row>
    <row r="2252" spans="1:4" x14ac:dyDescent="0.4">
      <c r="A2252" s="1027">
        <v>41603</v>
      </c>
      <c r="B2252" s="1028">
        <v>5.2699999999999997E-2</v>
      </c>
      <c r="C2252" s="1028">
        <v>3.4255000000000001E-2</v>
      </c>
      <c r="D2252" s="1028">
        <v>0.08</v>
      </c>
    </row>
    <row r="2253" spans="1:4" x14ac:dyDescent="0.4">
      <c r="A2253" s="1027">
        <v>41604</v>
      </c>
      <c r="B2253" s="1028">
        <v>5.2449999999999997E-2</v>
      </c>
      <c r="C2253" s="1028">
        <v>3.4092499999999998E-2</v>
      </c>
      <c r="D2253" s="1028">
        <v>0.08</v>
      </c>
    </row>
    <row r="2254" spans="1:4" x14ac:dyDescent="0.4">
      <c r="A2254" s="1027">
        <v>41605</v>
      </c>
      <c r="B2254" s="1028">
        <v>5.28E-2</v>
      </c>
      <c r="C2254" s="1028">
        <v>3.4320000000000003E-2</v>
      </c>
      <c r="D2254" s="1028">
        <v>0.08</v>
      </c>
    </row>
    <row r="2255" spans="1:4" x14ac:dyDescent="0.4">
      <c r="A2255" s="1027">
        <v>41607</v>
      </c>
      <c r="B2255" s="1028">
        <v>5.305E-2</v>
      </c>
      <c r="C2255" s="1028">
        <v>3.4482499999999999E-2</v>
      </c>
      <c r="D2255" s="1028">
        <v>0.08</v>
      </c>
    </row>
    <row r="2256" spans="1:4" x14ac:dyDescent="0.4">
      <c r="A2256" s="1027">
        <v>41610</v>
      </c>
      <c r="B2256" s="1028">
        <v>5.33E-2</v>
      </c>
      <c r="C2256" s="1028">
        <v>3.4645000000000002E-2</v>
      </c>
      <c r="D2256" s="1028">
        <v>0.08</v>
      </c>
    </row>
    <row r="2257" spans="1:4" x14ac:dyDescent="0.4">
      <c r="A2257" s="1027">
        <v>41611</v>
      </c>
      <c r="B2257" s="1028">
        <v>5.3199999999999997E-2</v>
      </c>
      <c r="C2257" s="1028">
        <v>3.458E-2</v>
      </c>
      <c r="D2257" s="1028">
        <v>0.08</v>
      </c>
    </row>
    <row r="2258" spans="1:4" x14ac:dyDescent="0.4">
      <c r="A2258" s="1027">
        <v>41612</v>
      </c>
      <c r="B2258" s="1028">
        <v>5.3650000000000003E-2</v>
      </c>
      <c r="C2258" s="1028">
        <v>3.4872500000000001E-2</v>
      </c>
      <c r="D2258" s="1028">
        <v>0.08</v>
      </c>
    </row>
    <row r="2259" spans="1:4" x14ac:dyDescent="0.4">
      <c r="A2259" s="1027">
        <v>41613</v>
      </c>
      <c r="B2259" s="1028">
        <v>5.3750000000000006E-2</v>
      </c>
      <c r="C2259" s="1028">
        <v>3.4937500000000003E-2</v>
      </c>
      <c r="D2259" s="1028">
        <v>0.08</v>
      </c>
    </row>
    <row r="2260" spans="1:4" x14ac:dyDescent="0.4">
      <c r="A2260" s="1027">
        <v>41614</v>
      </c>
      <c r="B2260" s="1028">
        <v>5.355E-2</v>
      </c>
      <c r="C2260" s="1028">
        <v>3.4807499999999998E-2</v>
      </c>
      <c r="D2260" s="1028">
        <v>0.08</v>
      </c>
    </row>
    <row r="2261" spans="1:4" x14ac:dyDescent="0.4">
      <c r="A2261" s="1027">
        <v>41617</v>
      </c>
      <c r="B2261" s="1028">
        <v>5.3400000000000003E-2</v>
      </c>
      <c r="C2261" s="1028">
        <v>3.4710000000000005E-2</v>
      </c>
      <c r="D2261" s="1028">
        <v>0.08</v>
      </c>
    </row>
    <row r="2262" spans="1:4" x14ac:dyDescent="0.4">
      <c r="A2262" s="1027">
        <v>41618</v>
      </c>
      <c r="B2262" s="1028">
        <v>5.3199999999999997E-2</v>
      </c>
      <c r="C2262" s="1028">
        <v>3.458E-2</v>
      </c>
      <c r="D2262" s="1028">
        <v>0.08</v>
      </c>
    </row>
    <row r="2263" spans="1:4" x14ac:dyDescent="0.4">
      <c r="A2263" s="1027">
        <v>41619</v>
      </c>
      <c r="B2263" s="1028">
        <v>5.33E-2</v>
      </c>
      <c r="C2263" s="1028">
        <v>3.4645000000000002E-2</v>
      </c>
      <c r="D2263" s="1028">
        <v>0.08</v>
      </c>
    </row>
    <row r="2264" spans="1:4" x14ac:dyDescent="0.4">
      <c r="A2264" s="1027">
        <v>41620</v>
      </c>
      <c r="B2264" s="1028">
        <v>5.3750000000000006E-2</v>
      </c>
      <c r="C2264" s="1028">
        <v>3.4937500000000003E-2</v>
      </c>
      <c r="D2264" s="1028">
        <v>0.08</v>
      </c>
    </row>
    <row r="2265" spans="1:4" x14ac:dyDescent="0.4">
      <c r="A2265" s="1027">
        <v>41621</v>
      </c>
      <c r="B2265" s="1028">
        <v>5.3600000000000009E-2</v>
      </c>
      <c r="C2265" s="1028">
        <v>3.484000000000001E-2</v>
      </c>
      <c r="D2265" s="1028">
        <v>0.08</v>
      </c>
    </row>
    <row r="2266" spans="1:4" x14ac:dyDescent="0.4">
      <c r="A2266" s="1027">
        <v>41624</v>
      </c>
      <c r="B2266" s="1028">
        <v>5.3400000000000003E-2</v>
      </c>
      <c r="C2266" s="1028">
        <v>3.4710000000000005E-2</v>
      </c>
      <c r="D2266" s="1028">
        <v>0.08</v>
      </c>
    </row>
    <row r="2267" spans="1:4" x14ac:dyDescent="0.4">
      <c r="A2267" s="1027">
        <v>41625</v>
      </c>
      <c r="B2267" s="1028">
        <v>5.3650000000000003E-2</v>
      </c>
      <c r="C2267" s="1028">
        <v>3.4872500000000001E-2</v>
      </c>
      <c r="D2267" s="1028">
        <v>0.08</v>
      </c>
    </row>
    <row r="2268" spans="1:4" x14ac:dyDescent="0.4">
      <c r="A2268" s="1027">
        <v>41626</v>
      </c>
      <c r="B2268" s="1028">
        <v>5.3849999999999995E-2</v>
      </c>
      <c r="C2268" s="1028">
        <v>3.5002499999999999E-2</v>
      </c>
      <c r="D2268" s="1028">
        <v>0.08</v>
      </c>
    </row>
    <row r="2269" spans="1:4" x14ac:dyDescent="0.4">
      <c r="A2269" s="1027">
        <v>41627</v>
      </c>
      <c r="B2269" s="1028">
        <v>5.4100000000000009E-2</v>
      </c>
      <c r="C2269" s="1028">
        <v>3.5165000000000009E-2</v>
      </c>
      <c r="D2269" s="1028">
        <v>0.08</v>
      </c>
    </row>
    <row r="2270" spans="1:4" x14ac:dyDescent="0.4">
      <c r="A2270" s="1027">
        <v>41628</v>
      </c>
      <c r="B2270" s="1028">
        <v>5.3900000000000003E-2</v>
      </c>
      <c r="C2270" s="1028">
        <v>3.5035000000000004E-2</v>
      </c>
      <c r="D2270" s="1028">
        <v>0.08</v>
      </c>
    </row>
    <row r="2271" spans="1:4" x14ac:dyDescent="0.4">
      <c r="A2271" s="1027">
        <v>41631</v>
      </c>
      <c r="B2271" s="1028">
        <v>5.3850000000000009E-2</v>
      </c>
      <c r="C2271" s="1028">
        <v>3.5002500000000006E-2</v>
      </c>
      <c r="D2271" s="1028">
        <v>0.08</v>
      </c>
    </row>
    <row r="2272" spans="1:4" x14ac:dyDescent="0.4">
      <c r="A2272" s="1027">
        <v>41632</v>
      </c>
      <c r="B2272" s="1028">
        <v>5.4449999999999998E-2</v>
      </c>
      <c r="C2272" s="1028">
        <v>3.53925E-2</v>
      </c>
      <c r="D2272" s="1028">
        <v>0.08</v>
      </c>
    </row>
    <row r="2273" spans="1:4" x14ac:dyDescent="0.4">
      <c r="A2273" s="1027">
        <v>41634</v>
      </c>
      <c r="B2273" s="1028">
        <v>5.4750000000000007E-2</v>
      </c>
      <c r="C2273" s="1028">
        <v>3.5587500000000008E-2</v>
      </c>
      <c r="D2273" s="1028">
        <v>0.08</v>
      </c>
    </row>
    <row r="2274" spans="1:4" x14ac:dyDescent="0.4">
      <c r="A2274" s="1027">
        <v>41635</v>
      </c>
      <c r="B2274" s="1028">
        <v>5.4650000000000004E-2</v>
      </c>
      <c r="C2274" s="1028">
        <v>3.5522500000000005E-2</v>
      </c>
      <c r="D2274" s="1028">
        <v>0.08</v>
      </c>
    </row>
    <row r="2275" spans="1:4" x14ac:dyDescent="0.4">
      <c r="A2275" s="1027">
        <v>41638</v>
      </c>
      <c r="B2275" s="1028">
        <v>5.4400000000000004E-2</v>
      </c>
      <c r="C2275" s="1028">
        <v>3.5360000000000003E-2</v>
      </c>
      <c r="D2275" s="1028">
        <v>0.08</v>
      </c>
    </row>
    <row r="2276" spans="1:4" x14ac:dyDescent="0.4">
      <c r="A2276" s="1027">
        <v>41639</v>
      </c>
      <c r="B2276" s="1028">
        <v>5.5000000000000007E-2</v>
      </c>
      <c r="C2276" s="1028">
        <v>3.5750000000000004E-2</v>
      </c>
      <c r="D2276" s="1028">
        <v>0.08</v>
      </c>
    </row>
    <row r="2277" spans="1:4" x14ac:dyDescent="0.4">
      <c r="A2277" s="1027">
        <v>41641</v>
      </c>
      <c r="B2277" s="1028">
        <v>5.4849999999999996E-2</v>
      </c>
      <c r="C2277" s="1028">
        <v>3.5652499999999997E-2</v>
      </c>
      <c r="D2277" s="1028">
        <v>7.7499999999999999E-2</v>
      </c>
    </row>
    <row r="2278" spans="1:4" x14ac:dyDescent="0.4">
      <c r="A2278" s="1027">
        <v>41642</v>
      </c>
      <c r="B2278" s="1028">
        <v>5.4900000000000004E-2</v>
      </c>
      <c r="C2278" s="1028">
        <v>3.5685000000000001E-2</v>
      </c>
      <c r="D2278" s="1028">
        <v>7.7499999999999999E-2</v>
      </c>
    </row>
    <row r="2279" spans="1:4" x14ac:dyDescent="0.4">
      <c r="A2279" s="1027">
        <v>41645</v>
      </c>
      <c r="B2279" s="1028">
        <v>5.4499999999999993E-2</v>
      </c>
      <c r="C2279" s="1028">
        <v>3.5424999999999998E-2</v>
      </c>
      <c r="D2279" s="1028">
        <v>7.7499999999999999E-2</v>
      </c>
    </row>
    <row r="2280" spans="1:4" x14ac:dyDescent="0.4">
      <c r="A2280" s="1027">
        <v>41646</v>
      </c>
      <c r="B2280" s="1028">
        <v>5.4400000000000004E-2</v>
      </c>
      <c r="C2280" s="1028">
        <v>3.5360000000000003E-2</v>
      </c>
      <c r="D2280" s="1028">
        <v>7.7499999999999999E-2</v>
      </c>
    </row>
    <row r="2281" spans="1:4" x14ac:dyDescent="0.4">
      <c r="A2281" s="1027">
        <v>41647</v>
      </c>
      <c r="B2281" s="1028">
        <v>5.4750000000000007E-2</v>
      </c>
      <c r="C2281" s="1028">
        <v>3.5587500000000008E-2</v>
      </c>
      <c r="D2281" s="1028">
        <v>7.7499999999999999E-2</v>
      </c>
    </row>
    <row r="2282" spans="1:4" x14ac:dyDescent="0.4">
      <c r="A2282" s="1027">
        <v>41648</v>
      </c>
      <c r="B2282" s="1028">
        <v>5.4750000000000007E-2</v>
      </c>
      <c r="C2282" s="1028">
        <v>3.5587500000000008E-2</v>
      </c>
      <c r="D2282" s="1028">
        <v>7.7499999999999999E-2</v>
      </c>
    </row>
    <row r="2283" spans="1:4" x14ac:dyDescent="0.4">
      <c r="A2283" s="1027">
        <v>41649</v>
      </c>
      <c r="B2283" s="1028">
        <v>5.3849999999999995E-2</v>
      </c>
      <c r="C2283" s="1028">
        <v>3.5002499999999999E-2</v>
      </c>
      <c r="D2283" s="1028">
        <v>7.7499999999999999E-2</v>
      </c>
    </row>
    <row r="2284" spans="1:4" x14ac:dyDescent="0.4">
      <c r="A2284" s="1027">
        <v>41652</v>
      </c>
      <c r="B2284" s="1028">
        <v>5.3500000000000006E-2</v>
      </c>
      <c r="C2284" s="1028">
        <v>3.4775000000000007E-2</v>
      </c>
      <c r="D2284" s="1028">
        <v>7.7499999999999999E-2</v>
      </c>
    </row>
    <row r="2285" spans="1:4" x14ac:dyDescent="0.4">
      <c r="A2285" s="1027">
        <v>41653</v>
      </c>
      <c r="B2285" s="1028">
        <v>5.355E-2</v>
      </c>
      <c r="C2285" s="1028">
        <v>3.4807499999999998E-2</v>
      </c>
      <c r="D2285" s="1028">
        <v>7.7499999999999999E-2</v>
      </c>
    </row>
    <row r="2286" spans="1:4" x14ac:dyDescent="0.4">
      <c r="A2286" s="1027">
        <v>41654</v>
      </c>
      <c r="B2286" s="1028">
        <v>5.4199999999999998E-2</v>
      </c>
      <c r="C2286" s="1028">
        <v>3.5229999999999997E-2</v>
      </c>
      <c r="D2286" s="1028">
        <v>7.7499999999999999E-2</v>
      </c>
    </row>
    <row r="2287" spans="1:4" x14ac:dyDescent="0.4">
      <c r="A2287" s="1027">
        <v>41655</v>
      </c>
      <c r="B2287" s="1028">
        <v>5.355E-2</v>
      </c>
      <c r="C2287" s="1028">
        <v>3.4807499999999998E-2</v>
      </c>
      <c r="D2287" s="1028">
        <v>7.7499999999999999E-2</v>
      </c>
    </row>
    <row r="2288" spans="1:4" x14ac:dyDescent="0.4">
      <c r="A2288" s="1027">
        <v>41656</v>
      </c>
      <c r="B2288" s="1028">
        <v>5.355E-2</v>
      </c>
      <c r="C2288" s="1028">
        <v>3.4807499999999998E-2</v>
      </c>
      <c r="D2288" s="1028">
        <v>7.7499999999999999E-2</v>
      </c>
    </row>
    <row r="2289" spans="1:4" x14ac:dyDescent="0.4">
      <c r="A2289" s="1027">
        <v>41660</v>
      </c>
      <c r="B2289" s="1028">
        <v>5.3250000000000006E-2</v>
      </c>
      <c r="C2289" s="1028">
        <v>3.4612500000000004E-2</v>
      </c>
      <c r="D2289" s="1028">
        <v>7.7499999999999999E-2</v>
      </c>
    </row>
    <row r="2290" spans="1:4" x14ac:dyDescent="0.4">
      <c r="A2290" s="1027">
        <v>41661</v>
      </c>
      <c r="B2290" s="1028">
        <v>5.3350000000000009E-2</v>
      </c>
      <c r="C2290" s="1028">
        <v>3.4677500000000007E-2</v>
      </c>
      <c r="D2290" s="1028">
        <v>7.7499999999999999E-2</v>
      </c>
    </row>
    <row r="2291" spans="1:4" x14ac:dyDescent="0.4">
      <c r="A2291" s="1027">
        <v>41662</v>
      </c>
      <c r="B2291" s="1028">
        <v>5.3199999999999997E-2</v>
      </c>
      <c r="C2291" s="1028">
        <v>3.458E-2</v>
      </c>
      <c r="D2291" s="1028">
        <v>7.7499999999999999E-2</v>
      </c>
    </row>
    <row r="2292" spans="1:4" x14ac:dyDescent="0.4">
      <c r="A2292" s="1027">
        <v>41663</v>
      </c>
      <c r="B2292" s="1028">
        <v>5.2500000000000005E-2</v>
      </c>
      <c r="C2292" s="1028">
        <v>3.4125000000000003E-2</v>
      </c>
      <c r="D2292" s="1028">
        <v>7.7499999999999999E-2</v>
      </c>
    </row>
    <row r="2293" spans="1:4" x14ac:dyDescent="0.4">
      <c r="A2293" s="1027">
        <v>41666</v>
      </c>
      <c r="B2293" s="1028">
        <v>5.2400000000000002E-2</v>
      </c>
      <c r="C2293" s="1028">
        <v>3.406E-2</v>
      </c>
      <c r="D2293" s="1028">
        <v>7.7499999999999999E-2</v>
      </c>
    </row>
    <row r="2294" spans="1:4" x14ac:dyDescent="0.4">
      <c r="A2294" s="1027">
        <v>41667</v>
      </c>
      <c r="B2294" s="1028">
        <v>5.2850000000000008E-2</v>
      </c>
      <c r="C2294" s="1028">
        <v>3.4352500000000008E-2</v>
      </c>
      <c r="D2294" s="1028">
        <v>7.7499999999999999E-2</v>
      </c>
    </row>
    <row r="2295" spans="1:4" x14ac:dyDescent="0.4">
      <c r="A2295" s="1027">
        <v>41668</v>
      </c>
      <c r="B2295" s="1028">
        <v>5.2500000000000005E-2</v>
      </c>
      <c r="C2295" s="1028">
        <v>3.4125000000000003E-2</v>
      </c>
      <c r="D2295" s="1028">
        <v>7.7499999999999999E-2</v>
      </c>
    </row>
    <row r="2296" spans="1:4" x14ac:dyDescent="0.4">
      <c r="A2296" s="1027">
        <v>41669</v>
      </c>
      <c r="B2296" s="1028">
        <v>5.2500000000000005E-2</v>
      </c>
      <c r="C2296" s="1028">
        <v>3.4125000000000003E-2</v>
      </c>
      <c r="D2296" s="1028">
        <v>7.7499999999999999E-2</v>
      </c>
    </row>
    <row r="2297" spans="1:4" x14ac:dyDescent="0.4">
      <c r="A2297" s="1027">
        <v>41670</v>
      </c>
      <c r="B2297" s="1028">
        <v>5.195000000000001E-2</v>
      </c>
      <c r="C2297" s="1028">
        <v>3.3767500000000006E-2</v>
      </c>
      <c r="D2297" s="1028">
        <v>7.7499999999999999E-2</v>
      </c>
    </row>
    <row r="2298" spans="1:4" x14ac:dyDescent="0.4">
      <c r="A2298" s="1027">
        <v>41673</v>
      </c>
      <c r="B2298" s="1028">
        <v>5.1650000000000001E-2</v>
      </c>
      <c r="C2298" s="1028">
        <v>3.3572500000000005E-2</v>
      </c>
      <c r="D2298" s="1028">
        <v>7.7499999999999999E-2</v>
      </c>
    </row>
    <row r="2299" spans="1:4" x14ac:dyDescent="0.4">
      <c r="A2299" s="1027">
        <v>41674</v>
      </c>
      <c r="B2299" s="1028">
        <v>5.1699999999999996E-2</v>
      </c>
      <c r="C2299" s="1028">
        <v>3.3604999999999996E-2</v>
      </c>
      <c r="D2299" s="1028">
        <v>7.7499999999999999E-2</v>
      </c>
    </row>
    <row r="2300" spans="1:4" x14ac:dyDescent="0.4">
      <c r="A2300" s="1027">
        <v>41675</v>
      </c>
      <c r="B2300" s="1028">
        <v>5.2100000000000007E-2</v>
      </c>
      <c r="C2300" s="1028">
        <v>3.3865000000000006E-2</v>
      </c>
      <c r="D2300" s="1028">
        <v>7.7499999999999999E-2</v>
      </c>
    </row>
    <row r="2301" spans="1:4" x14ac:dyDescent="0.4">
      <c r="A2301" s="1027">
        <v>41676</v>
      </c>
      <c r="B2301" s="1028">
        <v>5.2500000000000005E-2</v>
      </c>
      <c r="C2301" s="1028">
        <v>3.4125000000000003E-2</v>
      </c>
      <c r="D2301" s="1028">
        <v>7.7499999999999999E-2</v>
      </c>
    </row>
    <row r="2302" spans="1:4" x14ac:dyDescent="0.4">
      <c r="A2302" s="1027">
        <v>41677</v>
      </c>
      <c r="B2302" s="1028">
        <v>5.2250000000000005E-2</v>
      </c>
      <c r="C2302" s="1028">
        <v>3.3962500000000007E-2</v>
      </c>
      <c r="D2302" s="1028">
        <v>7.7499999999999999E-2</v>
      </c>
    </row>
    <row r="2303" spans="1:4" x14ac:dyDescent="0.4">
      <c r="A2303" s="1027">
        <v>41680</v>
      </c>
      <c r="B2303" s="1028">
        <v>5.2250000000000005E-2</v>
      </c>
      <c r="C2303" s="1028">
        <v>3.3962500000000007E-2</v>
      </c>
      <c r="D2303" s="1028">
        <v>7.7499999999999999E-2</v>
      </c>
    </row>
    <row r="2304" spans="1:4" x14ac:dyDescent="0.4">
      <c r="A2304" s="1027">
        <v>41681</v>
      </c>
      <c r="B2304" s="1028">
        <v>5.2549999999999999E-2</v>
      </c>
      <c r="C2304" s="1028">
        <v>3.41575E-2</v>
      </c>
      <c r="D2304" s="1028">
        <v>7.7499999999999999E-2</v>
      </c>
    </row>
    <row r="2305" spans="1:4" x14ac:dyDescent="0.4">
      <c r="A2305" s="1027">
        <v>41682</v>
      </c>
      <c r="B2305" s="1028">
        <v>5.3000000000000005E-2</v>
      </c>
      <c r="C2305" s="1028">
        <v>3.4450000000000001E-2</v>
      </c>
      <c r="D2305" s="1028">
        <v>7.7499999999999999E-2</v>
      </c>
    </row>
    <row r="2306" spans="1:4" x14ac:dyDescent="0.4">
      <c r="A2306" s="1027">
        <v>41683</v>
      </c>
      <c r="B2306" s="1028">
        <v>5.2699999999999997E-2</v>
      </c>
      <c r="C2306" s="1028">
        <v>3.4255000000000001E-2</v>
      </c>
      <c r="D2306" s="1028">
        <v>7.7499999999999999E-2</v>
      </c>
    </row>
    <row r="2307" spans="1:4" x14ac:dyDescent="0.4">
      <c r="A2307" s="1027">
        <v>41684</v>
      </c>
      <c r="B2307" s="1028">
        <v>5.2699999999999997E-2</v>
      </c>
      <c r="C2307" s="1028">
        <v>3.4255000000000001E-2</v>
      </c>
      <c r="D2307" s="1028">
        <v>7.7499999999999999E-2</v>
      </c>
    </row>
    <row r="2308" spans="1:4" x14ac:dyDescent="0.4">
      <c r="A2308" s="1027">
        <v>41688</v>
      </c>
      <c r="B2308" s="1028">
        <v>5.2500000000000005E-2</v>
      </c>
      <c r="C2308" s="1028">
        <v>3.4125000000000003E-2</v>
      </c>
      <c r="D2308" s="1028">
        <v>7.7499999999999999E-2</v>
      </c>
    </row>
    <row r="2309" spans="1:4" x14ac:dyDescent="0.4">
      <c r="A2309" s="1027">
        <v>41689</v>
      </c>
      <c r="B2309" s="1028">
        <v>5.2299999999999999E-2</v>
      </c>
      <c r="C2309" s="1028">
        <v>3.3994999999999997E-2</v>
      </c>
      <c r="D2309" s="1028">
        <v>7.7499999999999999E-2</v>
      </c>
    </row>
    <row r="2310" spans="1:4" x14ac:dyDescent="0.4">
      <c r="A2310" s="1027">
        <v>41690</v>
      </c>
      <c r="B2310" s="1028">
        <v>5.2900000000000003E-2</v>
      </c>
      <c r="C2310" s="1028">
        <v>3.4385000000000006E-2</v>
      </c>
      <c r="D2310" s="1028">
        <v>7.7499999999999999E-2</v>
      </c>
    </row>
    <row r="2311" spans="1:4" x14ac:dyDescent="0.4">
      <c r="A2311" s="1027">
        <v>41691</v>
      </c>
      <c r="B2311" s="1028">
        <v>5.2650000000000002E-2</v>
      </c>
      <c r="C2311" s="1028">
        <v>3.4222500000000003E-2</v>
      </c>
      <c r="D2311" s="1028">
        <v>7.7499999999999999E-2</v>
      </c>
    </row>
    <row r="2312" spans="1:4" x14ac:dyDescent="0.4">
      <c r="A2312" s="1027">
        <v>41694</v>
      </c>
      <c r="B2312" s="1028">
        <v>5.2549999999999999E-2</v>
      </c>
      <c r="C2312" s="1028">
        <v>3.41575E-2</v>
      </c>
      <c r="D2312" s="1028">
        <v>7.7499999999999999E-2</v>
      </c>
    </row>
    <row r="2313" spans="1:4" x14ac:dyDescent="0.4">
      <c r="A2313" s="1027">
        <v>41695</v>
      </c>
      <c r="B2313" s="1028">
        <v>5.2150000000000002E-2</v>
      </c>
      <c r="C2313" s="1028">
        <v>3.3897500000000004E-2</v>
      </c>
      <c r="D2313" s="1028">
        <v>7.7499999999999999E-2</v>
      </c>
    </row>
    <row r="2314" spans="1:4" x14ac:dyDescent="0.4">
      <c r="A2314" s="1027">
        <v>41696</v>
      </c>
      <c r="B2314" s="1028">
        <v>5.1949999999999996E-2</v>
      </c>
      <c r="C2314" s="1028">
        <v>3.3767499999999999E-2</v>
      </c>
      <c r="D2314" s="1028">
        <v>7.7499999999999999E-2</v>
      </c>
    </row>
    <row r="2315" spans="1:4" x14ac:dyDescent="0.4">
      <c r="A2315" s="1027">
        <v>41697</v>
      </c>
      <c r="B2315" s="1028">
        <v>5.1699999999999996E-2</v>
      </c>
      <c r="C2315" s="1028">
        <v>3.3604999999999996E-2</v>
      </c>
      <c r="D2315" s="1028">
        <v>7.7499999999999999E-2</v>
      </c>
    </row>
    <row r="2316" spans="1:4" x14ac:dyDescent="0.4">
      <c r="A2316" s="1027">
        <v>41698</v>
      </c>
      <c r="B2316" s="1028">
        <v>5.2000000000000005E-2</v>
      </c>
      <c r="C2316" s="1028">
        <v>3.3800000000000004E-2</v>
      </c>
      <c r="D2316" s="1028">
        <v>7.7499999999999999E-2</v>
      </c>
    </row>
    <row r="2317" spans="1:4" x14ac:dyDescent="0.4">
      <c r="A2317" s="1027">
        <v>41701</v>
      </c>
      <c r="B2317" s="1028">
        <v>5.1500000000000004E-2</v>
      </c>
      <c r="C2317" s="1028">
        <v>3.3475000000000005E-2</v>
      </c>
      <c r="D2317" s="1028">
        <v>7.7499999999999999E-2</v>
      </c>
    </row>
    <row r="2318" spans="1:4" x14ac:dyDescent="0.4">
      <c r="A2318" s="1027">
        <v>41702</v>
      </c>
      <c r="B2318" s="1028">
        <v>5.1850000000000007E-2</v>
      </c>
      <c r="C2318" s="1028">
        <v>3.3702500000000003E-2</v>
      </c>
      <c r="D2318" s="1028">
        <v>7.7499999999999999E-2</v>
      </c>
    </row>
    <row r="2319" spans="1:4" x14ac:dyDescent="0.4">
      <c r="A2319" s="1027">
        <v>41703</v>
      </c>
      <c r="B2319" s="1028">
        <v>5.195000000000001E-2</v>
      </c>
      <c r="C2319" s="1028">
        <v>3.3767500000000006E-2</v>
      </c>
      <c r="D2319" s="1028">
        <v>7.7499999999999999E-2</v>
      </c>
    </row>
    <row r="2320" spans="1:4" x14ac:dyDescent="0.4">
      <c r="A2320" s="1027">
        <v>41704</v>
      </c>
      <c r="B2320" s="1028">
        <v>5.2500000000000005E-2</v>
      </c>
      <c r="C2320" s="1028">
        <v>3.4125000000000003E-2</v>
      </c>
      <c r="D2320" s="1028">
        <v>7.7499999999999999E-2</v>
      </c>
    </row>
    <row r="2321" spans="1:4" x14ac:dyDescent="0.4">
      <c r="A2321" s="1027">
        <v>41705</v>
      </c>
      <c r="B2321" s="1028">
        <v>5.3000000000000005E-2</v>
      </c>
      <c r="C2321" s="1028">
        <v>3.4450000000000001E-2</v>
      </c>
      <c r="D2321" s="1028">
        <v>7.7499999999999999E-2</v>
      </c>
    </row>
    <row r="2322" spans="1:4" x14ac:dyDescent="0.4">
      <c r="A2322" s="1027">
        <v>41708</v>
      </c>
      <c r="B2322" s="1028">
        <v>5.28E-2</v>
      </c>
      <c r="C2322" s="1028">
        <v>3.4320000000000003E-2</v>
      </c>
      <c r="D2322" s="1028">
        <v>7.7499999999999999E-2</v>
      </c>
    </row>
    <row r="2323" spans="1:4" x14ac:dyDescent="0.4">
      <c r="A2323" s="1027">
        <v>41709</v>
      </c>
      <c r="B2323" s="1028">
        <v>5.2900000000000003E-2</v>
      </c>
      <c r="C2323" s="1028">
        <v>3.4385000000000006E-2</v>
      </c>
      <c r="D2323" s="1028">
        <v>7.7499999999999999E-2</v>
      </c>
    </row>
    <row r="2324" spans="1:4" x14ac:dyDescent="0.4">
      <c r="A2324" s="1027">
        <v>41710</v>
      </c>
      <c r="B2324" s="1028">
        <v>5.2400000000000002E-2</v>
      </c>
      <c r="C2324" s="1028">
        <v>3.406E-2</v>
      </c>
      <c r="D2324" s="1028">
        <v>7.7499999999999999E-2</v>
      </c>
    </row>
    <row r="2325" spans="1:4" x14ac:dyDescent="0.4">
      <c r="A2325" s="1027">
        <v>41711</v>
      </c>
      <c r="B2325" s="1028">
        <v>5.2199999999999996E-2</v>
      </c>
      <c r="C2325" s="1028">
        <v>3.3930000000000002E-2</v>
      </c>
      <c r="D2325" s="1028">
        <v>7.7499999999999999E-2</v>
      </c>
    </row>
    <row r="2326" spans="1:4" x14ac:dyDescent="0.4">
      <c r="A2326" s="1027">
        <v>41712</v>
      </c>
      <c r="B2326" s="1028">
        <v>5.1400000000000001E-2</v>
      </c>
      <c r="C2326" s="1028">
        <v>3.3410000000000002E-2</v>
      </c>
      <c r="D2326" s="1028">
        <v>7.7499999999999999E-2</v>
      </c>
    </row>
    <row r="2327" spans="1:4" x14ac:dyDescent="0.4">
      <c r="A2327" s="1027">
        <v>41715</v>
      </c>
      <c r="B2327" s="1028">
        <v>5.1750000000000004E-2</v>
      </c>
      <c r="C2327" s="1028">
        <v>3.3637500000000001E-2</v>
      </c>
      <c r="D2327" s="1028">
        <v>7.7499999999999999E-2</v>
      </c>
    </row>
    <row r="2328" spans="1:4" x14ac:dyDescent="0.4">
      <c r="A2328" s="1027">
        <v>41716</v>
      </c>
      <c r="B2328" s="1028">
        <v>5.2000000000000005E-2</v>
      </c>
      <c r="C2328" s="1028">
        <v>3.3800000000000004E-2</v>
      </c>
      <c r="D2328" s="1028">
        <v>7.7499999999999999E-2</v>
      </c>
    </row>
    <row r="2329" spans="1:4" x14ac:dyDescent="0.4">
      <c r="A2329" s="1027">
        <v>41717</v>
      </c>
      <c r="B2329" s="1028">
        <v>5.2049999999999999E-2</v>
      </c>
      <c r="C2329" s="1028">
        <v>3.3832500000000001E-2</v>
      </c>
      <c r="D2329" s="1028">
        <v>7.7499999999999999E-2</v>
      </c>
    </row>
    <row r="2330" spans="1:4" x14ac:dyDescent="0.4">
      <c r="A2330" s="1027">
        <v>41718</v>
      </c>
      <c r="B2330" s="1028">
        <v>5.2600000000000008E-2</v>
      </c>
      <c r="C2330" s="1028">
        <v>3.4190000000000005E-2</v>
      </c>
      <c r="D2330" s="1028">
        <v>7.7499999999999999E-2</v>
      </c>
    </row>
    <row r="2331" spans="1:4" x14ac:dyDescent="0.4">
      <c r="A2331" s="1027">
        <v>41719</v>
      </c>
      <c r="B2331" s="1028">
        <v>5.2500000000000005E-2</v>
      </c>
      <c r="C2331" s="1028">
        <v>3.4125000000000003E-2</v>
      </c>
      <c r="D2331" s="1028">
        <v>7.7499999999999999E-2</v>
      </c>
    </row>
    <row r="2332" spans="1:4" x14ac:dyDescent="0.4">
      <c r="A2332" s="1027">
        <v>41722</v>
      </c>
      <c r="B2332" s="1028">
        <v>5.2199999999999996E-2</v>
      </c>
      <c r="C2332" s="1028">
        <v>3.3930000000000002E-2</v>
      </c>
      <c r="D2332" s="1028">
        <v>7.7499999999999999E-2</v>
      </c>
    </row>
    <row r="2333" spans="1:4" x14ac:dyDescent="0.4">
      <c r="A2333" s="1027">
        <v>41723</v>
      </c>
      <c r="B2333" s="1028">
        <v>5.2099999999999994E-2</v>
      </c>
      <c r="C2333" s="1028">
        <v>3.3864999999999999E-2</v>
      </c>
      <c r="D2333" s="1028">
        <v>7.7499999999999999E-2</v>
      </c>
    </row>
    <row r="2334" spans="1:4" x14ac:dyDescent="0.4">
      <c r="A2334" s="1027">
        <v>41724</v>
      </c>
      <c r="B2334" s="1028">
        <v>5.1949999999999996E-2</v>
      </c>
      <c r="C2334" s="1028">
        <v>3.3767499999999999E-2</v>
      </c>
      <c r="D2334" s="1028">
        <v>7.7499999999999999E-2</v>
      </c>
    </row>
    <row r="2335" spans="1:4" x14ac:dyDescent="0.4">
      <c r="A2335" s="1027">
        <v>41725</v>
      </c>
      <c r="B2335" s="1028">
        <v>5.1650000000000001E-2</v>
      </c>
      <c r="C2335" s="1028">
        <v>3.3572500000000005E-2</v>
      </c>
      <c r="D2335" s="1028">
        <v>7.7499999999999999E-2</v>
      </c>
    </row>
    <row r="2336" spans="1:4" x14ac:dyDescent="0.4">
      <c r="A2336" s="1027">
        <v>41726</v>
      </c>
      <c r="B2336" s="1028">
        <v>5.1750000000000004E-2</v>
      </c>
      <c r="C2336" s="1028">
        <v>3.3637500000000001E-2</v>
      </c>
      <c r="D2336" s="1028">
        <v>7.7499999999999999E-2</v>
      </c>
    </row>
    <row r="2337" spans="1:4" x14ac:dyDescent="0.4">
      <c r="A2337" s="1027">
        <v>41729</v>
      </c>
      <c r="B2337" s="1028">
        <v>5.2049999999999999E-2</v>
      </c>
      <c r="C2337" s="1028">
        <v>3.3832500000000001E-2</v>
      </c>
      <c r="D2337" s="1028">
        <v>7.7499999999999999E-2</v>
      </c>
    </row>
    <row r="2338" spans="1:4" x14ac:dyDescent="0.4">
      <c r="A2338" s="1027">
        <v>41730</v>
      </c>
      <c r="B2338" s="1028">
        <v>5.2400000000000002E-2</v>
      </c>
      <c r="C2338" s="1028">
        <v>3.406E-2</v>
      </c>
      <c r="D2338" s="1028">
        <v>7.7499999999999999E-2</v>
      </c>
    </row>
    <row r="2339" spans="1:4" x14ac:dyDescent="0.4">
      <c r="A2339" s="1027">
        <v>41731</v>
      </c>
      <c r="B2339" s="1028">
        <v>5.28E-2</v>
      </c>
      <c r="C2339" s="1028">
        <v>3.4320000000000003E-2</v>
      </c>
      <c r="D2339" s="1028">
        <v>7.7499999999999999E-2</v>
      </c>
    </row>
    <row r="2340" spans="1:4" x14ac:dyDescent="0.4">
      <c r="A2340" s="1027">
        <v>41732</v>
      </c>
      <c r="B2340" s="1028">
        <v>5.2549999999999999E-2</v>
      </c>
      <c r="C2340" s="1028">
        <v>3.41575E-2</v>
      </c>
      <c r="D2340" s="1028">
        <v>7.7499999999999999E-2</v>
      </c>
    </row>
    <row r="2341" spans="1:4" x14ac:dyDescent="0.4">
      <c r="A2341" s="1027">
        <v>41733</v>
      </c>
      <c r="B2341" s="1028">
        <v>5.2099999999999994E-2</v>
      </c>
      <c r="C2341" s="1028">
        <v>3.3864999999999999E-2</v>
      </c>
      <c r="D2341" s="1028">
        <v>7.7499999999999999E-2</v>
      </c>
    </row>
    <row r="2342" spans="1:4" x14ac:dyDescent="0.4">
      <c r="A2342" s="1027">
        <v>41736</v>
      </c>
      <c r="B2342" s="1028">
        <v>5.1799999999999999E-2</v>
      </c>
      <c r="C2342" s="1028">
        <v>3.3669999999999999E-2</v>
      </c>
      <c r="D2342" s="1028">
        <v>7.7499999999999999E-2</v>
      </c>
    </row>
    <row r="2343" spans="1:4" x14ac:dyDescent="0.4">
      <c r="A2343" s="1027">
        <v>41737</v>
      </c>
      <c r="B2343" s="1028">
        <v>5.1849999999999993E-2</v>
      </c>
      <c r="C2343" s="1028">
        <v>3.3702499999999996E-2</v>
      </c>
      <c r="D2343" s="1028">
        <v>7.7499999999999999E-2</v>
      </c>
    </row>
    <row r="2344" spans="1:4" x14ac:dyDescent="0.4">
      <c r="A2344" s="1027">
        <v>41738</v>
      </c>
      <c r="B2344" s="1028">
        <v>5.1799999999999999E-2</v>
      </c>
      <c r="C2344" s="1028">
        <v>3.3669999999999999E-2</v>
      </c>
      <c r="D2344" s="1028">
        <v>7.7499999999999999E-2</v>
      </c>
    </row>
    <row r="2345" spans="1:4" x14ac:dyDescent="0.4">
      <c r="A2345" s="1027">
        <v>41739</v>
      </c>
      <c r="B2345" s="1028">
        <v>5.1400000000000001E-2</v>
      </c>
      <c r="C2345" s="1028">
        <v>3.3410000000000002E-2</v>
      </c>
      <c r="D2345" s="1028">
        <v>7.7499999999999999E-2</v>
      </c>
    </row>
    <row r="2346" spans="1:4" x14ac:dyDescent="0.4">
      <c r="A2346" s="1027">
        <v>41740</v>
      </c>
      <c r="B2346" s="1028">
        <v>5.1150000000000001E-2</v>
      </c>
      <c r="C2346" s="1028">
        <v>3.3247499999999999E-2</v>
      </c>
      <c r="D2346" s="1028">
        <v>7.7499999999999999E-2</v>
      </c>
    </row>
    <row r="2347" spans="1:4" x14ac:dyDescent="0.4">
      <c r="A2347" s="1027">
        <v>41743</v>
      </c>
      <c r="B2347" s="1028">
        <v>5.1250000000000004E-2</v>
      </c>
      <c r="C2347" s="1028">
        <v>3.3312500000000002E-2</v>
      </c>
      <c r="D2347" s="1028">
        <v>7.7499999999999999E-2</v>
      </c>
    </row>
    <row r="2348" spans="1:4" x14ac:dyDescent="0.4">
      <c r="A2348" s="1027">
        <v>41744</v>
      </c>
      <c r="B2348" s="1028">
        <v>5.0950000000000002E-2</v>
      </c>
      <c r="C2348" s="1028">
        <v>3.3117500000000001E-2</v>
      </c>
      <c r="D2348" s="1028">
        <v>7.7499999999999999E-2</v>
      </c>
    </row>
    <row r="2349" spans="1:4" x14ac:dyDescent="0.4">
      <c r="A2349" s="1027">
        <v>41745</v>
      </c>
      <c r="B2349" s="1028">
        <v>5.1250000000000004E-2</v>
      </c>
      <c r="C2349" s="1028">
        <v>3.3312500000000002E-2</v>
      </c>
      <c r="D2349" s="1028">
        <v>7.7499999999999999E-2</v>
      </c>
    </row>
    <row r="2350" spans="1:4" x14ac:dyDescent="0.4">
      <c r="A2350" s="1027">
        <v>41746</v>
      </c>
      <c r="B2350" s="1028">
        <v>5.1350000000000007E-2</v>
      </c>
      <c r="C2350" s="1028">
        <v>3.3377500000000004E-2</v>
      </c>
      <c r="D2350" s="1028">
        <v>7.7499999999999999E-2</v>
      </c>
    </row>
    <row r="2351" spans="1:4" x14ac:dyDescent="0.4">
      <c r="A2351" s="1027">
        <v>41750</v>
      </c>
      <c r="B2351" s="1028">
        <v>5.1449999999999996E-2</v>
      </c>
      <c r="C2351" s="1028">
        <v>3.34425E-2</v>
      </c>
      <c r="D2351" s="1028">
        <v>7.7499999999999999E-2</v>
      </c>
    </row>
    <row r="2352" spans="1:4" x14ac:dyDescent="0.4">
      <c r="A2352" s="1027">
        <v>41751</v>
      </c>
      <c r="B2352" s="1028">
        <v>5.1799999999999999E-2</v>
      </c>
      <c r="C2352" s="1028">
        <v>3.3669999999999999E-2</v>
      </c>
      <c r="D2352" s="1028">
        <v>7.7499999999999999E-2</v>
      </c>
    </row>
    <row r="2353" spans="1:4" x14ac:dyDescent="0.4">
      <c r="A2353" s="1027">
        <v>41752</v>
      </c>
      <c r="B2353" s="1028">
        <v>5.1350000000000007E-2</v>
      </c>
      <c r="C2353" s="1028">
        <v>3.3377500000000004E-2</v>
      </c>
      <c r="D2353" s="1028">
        <v>7.7499999999999999E-2</v>
      </c>
    </row>
    <row r="2354" spans="1:4" x14ac:dyDescent="0.4">
      <c r="A2354" s="1027">
        <v>41753</v>
      </c>
      <c r="B2354" s="1028">
        <v>5.1350000000000007E-2</v>
      </c>
      <c r="C2354" s="1028">
        <v>3.3377500000000004E-2</v>
      </c>
      <c r="D2354" s="1028">
        <v>7.7499999999999999E-2</v>
      </c>
    </row>
    <row r="2355" spans="1:4" x14ac:dyDescent="0.4">
      <c r="A2355" s="1027">
        <v>41754</v>
      </c>
      <c r="B2355" s="1028">
        <v>5.0900000000000001E-2</v>
      </c>
      <c r="C2355" s="1028">
        <v>3.3085000000000003E-2</v>
      </c>
      <c r="D2355" s="1028">
        <v>7.7499999999999999E-2</v>
      </c>
    </row>
    <row r="2356" spans="1:4" x14ac:dyDescent="0.4">
      <c r="A2356" s="1027">
        <v>41757</v>
      </c>
      <c r="B2356" s="1028">
        <v>5.1400000000000001E-2</v>
      </c>
      <c r="C2356" s="1028">
        <v>3.3410000000000002E-2</v>
      </c>
      <c r="D2356" s="1028">
        <v>7.7499999999999999E-2</v>
      </c>
    </row>
    <row r="2357" spans="1:4" x14ac:dyDescent="0.4">
      <c r="A2357" s="1027">
        <v>41758</v>
      </c>
      <c r="B2357" s="1028">
        <v>5.1500000000000004E-2</v>
      </c>
      <c r="C2357" s="1028">
        <v>3.3475000000000005E-2</v>
      </c>
      <c r="D2357" s="1028">
        <v>7.7499999999999999E-2</v>
      </c>
    </row>
    <row r="2358" spans="1:4" x14ac:dyDescent="0.4">
      <c r="A2358" s="1027">
        <v>41759</v>
      </c>
      <c r="B2358" s="1028">
        <v>5.1150000000000001E-2</v>
      </c>
      <c r="C2358" s="1028">
        <v>3.3247499999999999E-2</v>
      </c>
      <c r="D2358" s="1028">
        <v>7.7499999999999999E-2</v>
      </c>
    </row>
    <row r="2359" spans="1:4" x14ac:dyDescent="0.4">
      <c r="A2359" s="1027">
        <v>41760</v>
      </c>
      <c r="B2359" s="1028">
        <v>5.0799999999999998E-2</v>
      </c>
      <c r="C2359" s="1028">
        <v>3.3020000000000001E-2</v>
      </c>
      <c r="D2359" s="1028">
        <v>7.7499999999999999E-2</v>
      </c>
    </row>
    <row r="2360" spans="1:4" x14ac:dyDescent="0.4">
      <c r="A2360" s="1027">
        <v>41761</v>
      </c>
      <c r="B2360" s="1028">
        <v>5.0549999999999998E-2</v>
      </c>
      <c r="C2360" s="1028">
        <v>3.2857499999999998E-2</v>
      </c>
      <c r="D2360" s="1028">
        <v>7.7499999999999999E-2</v>
      </c>
    </row>
    <row r="2361" spans="1:4" x14ac:dyDescent="0.4">
      <c r="A2361" s="1027">
        <v>41764</v>
      </c>
      <c r="B2361" s="1028">
        <v>5.0650000000000001E-2</v>
      </c>
      <c r="C2361" s="1028">
        <v>3.29225E-2</v>
      </c>
      <c r="D2361" s="1028">
        <v>7.7499999999999999E-2</v>
      </c>
    </row>
    <row r="2362" spans="1:4" x14ac:dyDescent="0.4">
      <c r="A2362" s="1027">
        <v>41765</v>
      </c>
      <c r="B2362" s="1028">
        <v>5.0449999999999995E-2</v>
      </c>
      <c r="C2362" s="1028">
        <v>3.2792499999999995E-2</v>
      </c>
      <c r="D2362" s="1028">
        <v>7.7499999999999999E-2</v>
      </c>
    </row>
    <row r="2363" spans="1:4" x14ac:dyDescent="0.4">
      <c r="A2363" s="1027">
        <v>41766</v>
      </c>
      <c r="B2363" s="1028">
        <v>5.0500000000000003E-2</v>
      </c>
      <c r="C2363" s="1028">
        <v>3.2825E-2</v>
      </c>
      <c r="D2363" s="1028">
        <v>7.7499999999999999E-2</v>
      </c>
    </row>
    <row r="2364" spans="1:4" x14ac:dyDescent="0.4">
      <c r="A2364" s="1027">
        <v>41767</v>
      </c>
      <c r="B2364" s="1028">
        <v>5.0100000000000006E-2</v>
      </c>
      <c r="C2364" s="1028">
        <v>3.2565000000000004E-2</v>
      </c>
      <c r="D2364" s="1028">
        <v>7.7499999999999999E-2</v>
      </c>
    </row>
    <row r="2365" spans="1:4" x14ac:dyDescent="0.4">
      <c r="A2365" s="1027">
        <v>41768</v>
      </c>
      <c r="B2365" s="1028">
        <v>5.0500000000000003E-2</v>
      </c>
      <c r="C2365" s="1028">
        <v>3.2825E-2</v>
      </c>
      <c r="D2365" s="1028">
        <v>7.7499999999999999E-2</v>
      </c>
    </row>
    <row r="2366" spans="1:4" x14ac:dyDescent="0.4">
      <c r="A2366" s="1027">
        <v>41771</v>
      </c>
      <c r="B2366" s="1028">
        <v>5.0900000000000001E-2</v>
      </c>
      <c r="C2366" s="1028">
        <v>3.3085000000000003E-2</v>
      </c>
      <c r="D2366" s="1028">
        <v>7.7499999999999999E-2</v>
      </c>
    </row>
    <row r="2367" spans="1:4" x14ac:dyDescent="0.4">
      <c r="A2367" s="1027">
        <v>41772</v>
      </c>
      <c r="B2367" s="1028">
        <v>5.0600000000000006E-2</v>
      </c>
      <c r="C2367" s="1028">
        <v>3.2890000000000003E-2</v>
      </c>
      <c r="D2367" s="1028">
        <v>7.7499999999999999E-2</v>
      </c>
    </row>
    <row r="2368" spans="1:4" x14ac:dyDescent="0.4">
      <c r="A2368" s="1027">
        <v>41773</v>
      </c>
      <c r="B2368" s="1028">
        <v>4.99E-2</v>
      </c>
      <c r="C2368" s="1028">
        <v>3.2434999999999999E-2</v>
      </c>
      <c r="D2368" s="1028">
        <v>7.7499999999999999E-2</v>
      </c>
    </row>
    <row r="2369" spans="1:4" x14ac:dyDescent="0.4">
      <c r="A2369" s="1027">
        <v>41774</v>
      </c>
      <c r="B2369" s="1028">
        <v>4.9350000000000005E-2</v>
      </c>
      <c r="C2369" s="1028">
        <v>3.2077500000000002E-2</v>
      </c>
      <c r="D2369" s="1028">
        <v>7.7499999999999999E-2</v>
      </c>
    </row>
    <row r="2370" spans="1:4" x14ac:dyDescent="0.4">
      <c r="A2370" s="1027">
        <v>41775</v>
      </c>
      <c r="B2370" s="1028">
        <v>4.9500000000000002E-2</v>
      </c>
      <c r="C2370" s="1028">
        <v>3.2175000000000002E-2</v>
      </c>
      <c r="D2370" s="1028">
        <v>7.7499999999999999E-2</v>
      </c>
    </row>
    <row r="2371" spans="1:4" x14ac:dyDescent="0.4">
      <c r="A2371" s="1027">
        <v>41778</v>
      </c>
      <c r="B2371" s="1028">
        <v>4.9549999999999997E-2</v>
      </c>
      <c r="C2371" s="1028">
        <v>3.22075E-2</v>
      </c>
      <c r="D2371" s="1028">
        <v>7.7499999999999999E-2</v>
      </c>
    </row>
    <row r="2372" spans="1:4" x14ac:dyDescent="0.4">
      <c r="A2372" s="1027">
        <v>41779</v>
      </c>
      <c r="B2372" s="1028">
        <v>4.9949999999999994E-2</v>
      </c>
      <c r="C2372" s="1028">
        <v>3.2467499999999996E-2</v>
      </c>
      <c r="D2372" s="1028">
        <v>7.7499999999999999E-2</v>
      </c>
    </row>
    <row r="2373" spans="1:4" x14ac:dyDescent="0.4">
      <c r="A2373" s="1027">
        <v>41780</v>
      </c>
      <c r="B2373" s="1028">
        <v>5.0099999999999999E-2</v>
      </c>
      <c r="C2373" s="1028">
        <v>3.2565000000000004E-2</v>
      </c>
      <c r="D2373" s="1028">
        <v>7.7499999999999999E-2</v>
      </c>
    </row>
    <row r="2374" spans="1:4" x14ac:dyDescent="0.4">
      <c r="A2374" s="1027">
        <v>41781</v>
      </c>
      <c r="B2374" s="1028">
        <v>5.0049999999999997E-2</v>
      </c>
      <c r="C2374" s="1028">
        <v>3.2532499999999999E-2</v>
      </c>
      <c r="D2374" s="1028">
        <v>7.7499999999999999E-2</v>
      </c>
    </row>
    <row r="2375" spans="1:4" x14ac:dyDescent="0.4">
      <c r="A2375" s="1027">
        <v>41782</v>
      </c>
      <c r="B2375" s="1028">
        <v>4.9799999999999997E-2</v>
      </c>
      <c r="C2375" s="1028">
        <v>3.2369999999999996E-2</v>
      </c>
      <c r="D2375" s="1028">
        <v>7.7499999999999999E-2</v>
      </c>
    </row>
    <row r="2376" spans="1:4" x14ac:dyDescent="0.4">
      <c r="A2376" s="1027">
        <v>41786</v>
      </c>
      <c r="B2376" s="1028">
        <v>4.99E-2</v>
      </c>
      <c r="C2376" s="1028">
        <v>3.2434999999999999E-2</v>
      </c>
      <c r="D2376" s="1028">
        <v>7.7499999999999999E-2</v>
      </c>
    </row>
    <row r="2377" spans="1:4" x14ac:dyDescent="0.4">
      <c r="A2377" s="1027">
        <v>41787</v>
      </c>
      <c r="B2377" s="1028">
        <v>4.9000000000000002E-2</v>
      </c>
      <c r="C2377" s="1028">
        <v>3.1850000000000003E-2</v>
      </c>
      <c r="D2377" s="1028">
        <v>7.7499999999999999E-2</v>
      </c>
    </row>
    <row r="2378" spans="1:4" x14ac:dyDescent="0.4">
      <c r="A2378" s="1027">
        <v>41788</v>
      </c>
      <c r="B2378" s="1028">
        <v>4.8700000000000007E-2</v>
      </c>
      <c r="C2378" s="1028">
        <v>3.1655000000000003E-2</v>
      </c>
      <c r="D2378" s="1028">
        <v>7.7499999999999999E-2</v>
      </c>
    </row>
    <row r="2379" spans="1:4" x14ac:dyDescent="0.4">
      <c r="A2379" s="1027">
        <v>41789</v>
      </c>
      <c r="B2379" s="1028">
        <v>4.9399999999999999E-2</v>
      </c>
      <c r="C2379" s="1028">
        <v>3.211E-2</v>
      </c>
      <c r="D2379" s="1028">
        <v>7.7499999999999999E-2</v>
      </c>
    </row>
    <row r="2380" spans="1:4" x14ac:dyDescent="0.4">
      <c r="A2380" s="1027">
        <v>41792</v>
      </c>
      <c r="B2380" s="1028">
        <v>4.9799999999999997E-2</v>
      </c>
      <c r="C2380" s="1028">
        <v>3.2369999999999996E-2</v>
      </c>
      <c r="D2380" s="1028">
        <v>7.7499999999999999E-2</v>
      </c>
    </row>
    <row r="2381" spans="1:4" x14ac:dyDescent="0.4">
      <c r="A2381" s="1027">
        <v>41793</v>
      </c>
      <c r="B2381" s="1028">
        <v>5.0350000000000006E-2</v>
      </c>
      <c r="C2381" s="1028">
        <v>3.2727500000000007E-2</v>
      </c>
      <c r="D2381" s="1028">
        <v>7.7499999999999999E-2</v>
      </c>
    </row>
    <row r="2382" spans="1:4" x14ac:dyDescent="0.4">
      <c r="A2382" s="1027">
        <v>41794</v>
      </c>
      <c r="B2382" s="1028">
        <v>5.0850000000000006E-2</v>
      </c>
      <c r="C2382" s="1028">
        <v>3.3052500000000005E-2</v>
      </c>
      <c r="D2382" s="1028">
        <v>7.7499999999999999E-2</v>
      </c>
    </row>
    <row r="2383" spans="1:4" x14ac:dyDescent="0.4">
      <c r="A2383" s="1027">
        <v>41795</v>
      </c>
      <c r="B2383" s="1028">
        <v>5.0700000000000002E-2</v>
      </c>
      <c r="C2383" s="1028">
        <v>3.2955000000000005E-2</v>
      </c>
      <c r="D2383" s="1028">
        <v>7.7499999999999999E-2</v>
      </c>
    </row>
    <row r="2384" spans="1:4" x14ac:dyDescent="0.4">
      <c r="A2384" s="1027">
        <v>41796</v>
      </c>
      <c r="B2384" s="1028">
        <v>5.0450000000000002E-2</v>
      </c>
      <c r="C2384" s="1028">
        <v>3.2792500000000002E-2</v>
      </c>
      <c r="D2384" s="1028">
        <v>7.7499999999999999E-2</v>
      </c>
    </row>
    <row r="2385" spans="1:4" x14ac:dyDescent="0.4">
      <c r="A2385" s="1027">
        <v>41799</v>
      </c>
      <c r="B2385" s="1028">
        <v>5.0900000000000001E-2</v>
      </c>
      <c r="C2385" s="1028">
        <v>3.3085000000000003E-2</v>
      </c>
      <c r="D2385" s="1028">
        <v>7.7499999999999999E-2</v>
      </c>
    </row>
    <row r="2386" spans="1:4" x14ac:dyDescent="0.4">
      <c r="A2386" s="1027">
        <v>41800</v>
      </c>
      <c r="B2386" s="1028">
        <v>5.1000000000000004E-2</v>
      </c>
      <c r="C2386" s="1028">
        <v>3.3150000000000006E-2</v>
      </c>
      <c r="D2386" s="1028">
        <v>7.7499999999999999E-2</v>
      </c>
    </row>
    <row r="2387" spans="1:4" x14ac:dyDescent="0.4">
      <c r="A2387" s="1027">
        <v>41801</v>
      </c>
      <c r="B2387" s="1028">
        <v>5.0750000000000003E-2</v>
      </c>
      <c r="C2387" s="1028">
        <v>3.2987500000000003E-2</v>
      </c>
      <c r="D2387" s="1028">
        <v>7.7499999999999999E-2</v>
      </c>
    </row>
    <row r="2388" spans="1:4" x14ac:dyDescent="0.4">
      <c r="A2388" s="1027">
        <v>41802</v>
      </c>
      <c r="B2388" s="1028">
        <v>5.0700000000000002E-2</v>
      </c>
      <c r="C2388" s="1028">
        <v>3.2955000000000005E-2</v>
      </c>
      <c r="D2388" s="1028">
        <v>7.7499999999999999E-2</v>
      </c>
    </row>
    <row r="2389" spans="1:4" x14ac:dyDescent="0.4">
      <c r="A2389" s="1027">
        <v>41803</v>
      </c>
      <c r="B2389" s="1028">
        <v>5.0449999999999995E-2</v>
      </c>
      <c r="C2389" s="1028">
        <v>3.2792499999999995E-2</v>
      </c>
      <c r="D2389" s="1028">
        <v>7.7499999999999999E-2</v>
      </c>
    </row>
    <row r="2390" spans="1:4" x14ac:dyDescent="0.4">
      <c r="A2390" s="1027">
        <v>41806</v>
      </c>
      <c r="B2390" s="1028">
        <v>5.04E-2</v>
      </c>
      <c r="C2390" s="1028">
        <v>3.2760000000000004E-2</v>
      </c>
      <c r="D2390" s="1028">
        <v>7.7499999999999999E-2</v>
      </c>
    </row>
    <row r="2391" spans="1:4" x14ac:dyDescent="0.4">
      <c r="A2391" s="1027">
        <v>41807</v>
      </c>
      <c r="B2391" s="1028">
        <v>5.0700000000000002E-2</v>
      </c>
      <c r="C2391" s="1028">
        <v>3.2955000000000005E-2</v>
      </c>
      <c r="D2391" s="1028">
        <v>7.7499999999999999E-2</v>
      </c>
    </row>
    <row r="2392" spans="1:4" x14ac:dyDescent="0.4">
      <c r="A2392" s="1027">
        <v>41808</v>
      </c>
      <c r="B2392" s="1028">
        <v>5.0650000000000001E-2</v>
      </c>
      <c r="C2392" s="1028">
        <v>3.29225E-2</v>
      </c>
      <c r="D2392" s="1028">
        <v>7.7499999999999999E-2</v>
      </c>
    </row>
    <row r="2393" spans="1:4" x14ac:dyDescent="0.4">
      <c r="A2393" s="1027">
        <v>41809</v>
      </c>
      <c r="B2393" s="1028">
        <v>5.0250000000000003E-2</v>
      </c>
      <c r="C2393" s="1028">
        <v>3.2662500000000004E-2</v>
      </c>
      <c r="D2393" s="1028">
        <v>7.7499999999999999E-2</v>
      </c>
    </row>
    <row r="2394" spans="1:4" x14ac:dyDescent="0.4">
      <c r="A2394" s="1027">
        <v>41810</v>
      </c>
      <c r="B2394" s="1028">
        <v>5.0700000000000002E-2</v>
      </c>
      <c r="C2394" s="1028">
        <v>3.2955000000000005E-2</v>
      </c>
      <c r="D2394" s="1028">
        <v>7.7499999999999999E-2</v>
      </c>
    </row>
    <row r="2395" spans="1:4" x14ac:dyDescent="0.4">
      <c r="A2395" s="1027">
        <v>41813</v>
      </c>
      <c r="B2395" s="1028">
        <v>5.0349999999999999E-2</v>
      </c>
      <c r="C2395" s="1028">
        <v>3.27275E-2</v>
      </c>
      <c r="D2395" s="1028">
        <v>7.7499999999999999E-2</v>
      </c>
    </row>
    <row r="2396" spans="1:4" x14ac:dyDescent="0.4">
      <c r="A2396" s="1027">
        <v>41814</v>
      </c>
      <c r="B2396" s="1028">
        <v>5.04E-2</v>
      </c>
      <c r="C2396" s="1028">
        <v>3.2760000000000004E-2</v>
      </c>
      <c r="D2396" s="1028">
        <v>7.7499999999999999E-2</v>
      </c>
    </row>
    <row r="2397" spans="1:4" x14ac:dyDescent="0.4">
      <c r="A2397" s="1027">
        <v>41815</v>
      </c>
      <c r="B2397" s="1028">
        <v>4.9949999999999994E-2</v>
      </c>
      <c r="C2397" s="1028">
        <v>3.2467499999999996E-2</v>
      </c>
      <c r="D2397" s="1028">
        <v>7.7499999999999999E-2</v>
      </c>
    </row>
    <row r="2398" spans="1:4" x14ac:dyDescent="0.4">
      <c r="A2398" s="1027">
        <v>41816</v>
      </c>
      <c r="B2398" s="1028">
        <v>4.9750000000000003E-2</v>
      </c>
      <c r="C2398" s="1028">
        <v>3.2337500000000005E-2</v>
      </c>
      <c r="D2398" s="1028">
        <v>7.7499999999999999E-2</v>
      </c>
    </row>
    <row r="2399" spans="1:4" x14ac:dyDescent="0.4">
      <c r="A2399" s="1027">
        <v>41817</v>
      </c>
      <c r="B2399" s="1028">
        <v>4.9700000000000001E-2</v>
      </c>
      <c r="C2399" s="1028">
        <v>3.2305E-2</v>
      </c>
      <c r="D2399" s="1028">
        <v>7.7499999999999999E-2</v>
      </c>
    </row>
    <row r="2400" spans="1:4" x14ac:dyDescent="0.4">
      <c r="A2400" s="1027">
        <v>41820</v>
      </c>
      <c r="B2400" s="1028">
        <v>4.9700000000000001E-2</v>
      </c>
      <c r="C2400" s="1028">
        <v>3.2305E-2</v>
      </c>
      <c r="D2400" s="1028">
        <v>7.7499999999999999E-2</v>
      </c>
    </row>
    <row r="2401" spans="1:4" x14ac:dyDescent="0.4">
      <c r="A2401" s="1027">
        <v>41821</v>
      </c>
      <c r="B2401" s="1028">
        <v>5.0100000000000006E-2</v>
      </c>
      <c r="C2401" s="1028">
        <v>3.2565000000000004E-2</v>
      </c>
      <c r="D2401" s="1028">
        <v>7.7499999999999999E-2</v>
      </c>
    </row>
    <row r="2402" spans="1:4" x14ac:dyDescent="0.4">
      <c r="A2402" s="1027">
        <v>41822</v>
      </c>
      <c r="B2402" s="1028">
        <v>5.0599999999999999E-2</v>
      </c>
      <c r="C2402" s="1028">
        <v>3.2890000000000003E-2</v>
      </c>
      <c r="D2402" s="1028">
        <v>7.7499999999999999E-2</v>
      </c>
    </row>
    <row r="2403" spans="1:4" x14ac:dyDescent="0.4">
      <c r="A2403" s="1027">
        <v>41823</v>
      </c>
      <c r="B2403" s="1028">
        <v>5.1000000000000004E-2</v>
      </c>
      <c r="C2403" s="1028">
        <v>3.3150000000000006E-2</v>
      </c>
      <c r="D2403" s="1028">
        <v>7.7499999999999999E-2</v>
      </c>
    </row>
    <row r="2404" spans="1:4" x14ac:dyDescent="0.4">
      <c r="A2404" s="1027">
        <v>41827</v>
      </c>
      <c r="B2404" s="1028">
        <v>5.0600000000000006E-2</v>
      </c>
      <c r="C2404" s="1028">
        <v>3.2890000000000003E-2</v>
      </c>
      <c r="D2404" s="1028">
        <v>7.7499999999999999E-2</v>
      </c>
    </row>
    <row r="2405" spans="1:4" x14ac:dyDescent="0.4">
      <c r="A2405" s="1027">
        <v>41828</v>
      </c>
      <c r="B2405" s="1028">
        <v>5.015E-2</v>
      </c>
      <c r="C2405" s="1028">
        <v>3.2597500000000001E-2</v>
      </c>
      <c r="D2405" s="1028">
        <v>7.7499999999999999E-2</v>
      </c>
    </row>
    <row r="2406" spans="1:4" x14ac:dyDescent="0.4">
      <c r="A2406" s="1027">
        <v>41829</v>
      </c>
      <c r="B2406" s="1028">
        <v>5.015E-2</v>
      </c>
      <c r="C2406" s="1028">
        <v>3.2597500000000001E-2</v>
      </c>
      <c r="D2406" s="1028">
        <v>7.7499999999999999E-2</v>
      </c>
    </row>
    <row r="2407" spans="1:4" x14ac:dyDescent="0.4">
      <c r="A2407" s="1027">
        <v>41830</v>
      </c>
      <c r="B2407" s="1028">
        <v>4.9750000000000003E-2</v>
      </c>
      <c r="C2407" s="1028">
        <v>3.2337500000000005E-2</v>
      </c>
      <c r="D2407" s="1028">
        <v>7.7499999999999999E-2</v>
      </c>
    </row>
    <row r="2408" spans="1:4" x14ac:dyDescent="0.4">
      <c r="A2408" s="1027">
        <v>41831</v>
      </c>
      <c r="B2408" s="1028">
        <v>4.965E-2</v>
      </c>
      <c r="C2408" s="1028">
        <v>3.2272500000000003E-2</v>
      </c>
      <c r="D2408" s="1028">
        <v>7.7499999999999999E-2</v>
      </c>
    </row>
    <row r="2409" spans="1:4" x14ac:dyDescent="0.4">
      <c r="A2409" s="1027">
        <v>41834</v>
      </c>
      <c r="B2409" s="1028">
        <v>4.9850000000000005E-2</v>
      </c>
      <c r="C2409" s="1028">
        <v>3.2402500000000008E-2</v>
      </c>
      <c r="D2409" s="1028">
        <v>7.7499999999999999E-2</v>
      </c>
    </row>
    <row r="2410" spans="1:4" x14ac:dyDescent="0.4">
      <c r="A2410" s="1027">
        <v>41835</v>
      </c>
      <c r="B2410" s="1028">
        <v>5.015E-2</v>
      </c>
      <c r="C2410" s="1028">
        <v>3.2597500000000001E-2</v>
      </c>
      <c r="D2410" s="1028">
        <v>7.7499999999999999E-2</v>
      </c>
    </row>
    <row r="2411" spans="1:4" x14ac:dyDescent="0.4">
      <c r="A2411" s="1027">
        <v>41836</v>
      </c>
      <c r="B2411" s="1028">
        <v>4.9850000000000005E-2</v>
      </c>
      <c r="C2411" s="1028">
        <v>3.2402500000000008E-2</v>
      </c>
      <c r="D2411" s="1028">
        <v>7.7499999999999999E-2</v>
      </c>
    </row>
    <row r="2412" spans="1:4" x14ac:dyDescent="0.4">
      <c r="A2412" s="1027">
        <v>41837</v>
      </c>
      <c r="B2412" s="1028">
        <v>4.9500000000000002E-2</v>
      </c>
      <c r="C2412" s="1028">
        <v>3.2175000000000002E-2</v>
      </c>
      <c r="D2412" s="1028">
        <v>7.7499999999999999E-2</v>
      </c>
    </row>
    <row r="2413" spans="1:4" x14ac:dyDescent="0.4">
      <c r="A2413" s="1027">
        <v>41838</v>
      </c>
      <c r="B2413" s="1028">
        <v>4.9299999999999997E-2</v>
      </c>
      <c r="C2413" s="1028">
        <v>3.2044999999999997E-2</v>
      </c>
      <c r="D2413" s="1028">
        <v>7.7499999999999999E-2</v>
      </c>
    </row>
    <row r="2414" spans="1:4" x14ac:dyDescent="0.4">
      <c r="A2414" s="1027">
        <v>41841</v>
      </c>
      <c r="B2414" s="1028">
        <v>4.8949999999999994E-2</v>
      </c>
      <c r="C2414" s="1028">
        <v>3.1817499999999999E-2</v>
      </c>
      <c r="D2414" s="1028">
        <v>7.7499999999999999E-2</v>
      </c>
    </row>
    <row r="2415" spans="1:4" x14ac:dyDescent="0.4">
      <c r="A2415" s="1027">
        <v>41842</v>
      </c>
      <c r="B2415" s="1028">
        <v>4.9250000000000002E-2</v>
      </c>
      <c r="C2415" s="1028">
        <v>3.2012499999999999E-2</v>
      </c>
      <c r="D2415" s="1028">
        <v>7.7499999999999999E-2</v>
      </c>
    </row>
    <row r="2416" spans="1:4" x14ac:dyDescent="0.4">
      <c r="A2416" s="1027">
        <v>41843</v>
      </c>
      <c r="B2416" s="1028">
        <v>4.9049999999999996E-2</v>
      </c>
      <c r="C2416" s="1028">
        <v>3.1882500000000001E-2</v>
      </c>
      <c r="D2416" s="1028">
        <v>7.7499999999999999E-2</v>
      </c>
    </row>
    <row r="2417" spans="1:4" x14ac:dyDescent="0.4">
      <c r="A2417" s="1027">
        <v>41844</v>
      </c>
      <c r="B2417" s="1028">
        <v>4.9549999999999997E-2</v>
      </c>
      <c r="C2417" s="1028">
        <v>3.22075E-2</v>
      </c>
      <c r="D2417" s="1028">
        <v>7.7499999999999999E-2</v>
      </c>
    </row>
    <row r="2418" spans="1:4" x14ac:dyDescent="0.4">
      <c r="A2418" s="1027">
        <v>41845</v>
      </c>
      <c r="B2418" s="1028">
        <v>4.9200000000000001E-2</v>
      </c>
      <c r="C2418" s="1028">
        <v>3.1980000000000001E-2</v>
      </c>
      <c r="D2418" s="1028">
        <v>7.7499999999999999E-2</v>
      </c>
    </row>
    <row r="2419" spans="1:4" x14ac:dyDescent="0.4">
      <c r="A2419" s="1027">
        <v>41848</v>
      </c>
      <c r="B2419" s="1028">
        <v>4.9000000000000002E-2</v>
      </c>
      <c r="C2419" s="1028">
        <v>3.1850000000000003E-2</v>
      </c>
      <c r="D2419" s="1028">
        <v>7.7499999999999999E-2</v>
      </c>
    </row>
    <row r="2420" spans="1:4" x14ac:dyDescent="0.4">
      <c r="A2420" s="1027">
        <v>41849</v>
      </c>
      <c r="B2420" s="1028">
        <v>4.9049999999999996E-2</v>
      </c>
      <c r="C2420" s="1028">
        <v>3.1882500000000001E-2</v>
      </c>
      <c r="D2420" s="1028">
        <v>7.7499999999999999E-2</v>
      </c>
    </row>
    <row r="2421" spans="1:4" x14ac:dyDescent="0.4">
      <c r="A2421" s="1027">
        <v>41850</v>
      </c>
      <c r="B2421" s="1028">
        <v>4.9500000000000002E-2</v>
      </c>
      <c r="C2421" s="1028">
        <v>3.2175000000000002E-2</v>
      </c>
      <c r="D2421" s="1028">
        <v>7.7499999999999999E-2</v>
      </c>
    </row>
    <row r="2422" spans="1:4" x14ac:dyDescent="0.4">
      <c r="A2422" s="1027">
        <v>41851</v>
      </c>
      <c r="B2422" s="1028">
        <v>0.05</v>
      </c>
      <c r="C2422" s="1028">
        <v>3.2500000000000001E-2</v>
      </c>
      <c r="D2422" s="1028">
        <v>7.7499999999999999E-2</v>
      </c>
    </row>
    <row r="2423" spans="1:4" x14ac:dyDescent="0.4">
      <c r="A2423" s="1027">
        <v>41852</v>
      </c>
      <c r="B2423" s="1028">
        <v>5.0140000000000004E-2</v>
      </c>
      <c r="C2423" s="1028">
        <v>3.2591000000000002E-2</v>
      </c>
      <c r="D2423" s="1028">
        <v>7.7499999999999999E-2</v>
      </c>
    </row>
    <row r="2424" spans="1:4" x14ac:dyDescent="0.4">
      <c r="A2424" s="1027">
        <v>41855</v>
      </c>
      <c r="B2424" s="1028">
        <v>4.9780000000000005E-2</v>
      </c>
      <c r="C2424" s="1028">
        <v>3.2357000000000004E-2</v>
      </c>
      <c r="D2424" s="1028">
        <v>7.7499999999999999E-2</v>
      </c>
    </row>
    <row r="2425" spans="1:4" x14ac:dyDescent="0.4">
      <c r="A2425" s="1027">
        <v>41856</v>
      </c>
      <c r="B2425" s="1028">
        <v>5.0250000000000003E-2</v>
      </c>
      <c r="C2425" s="1028">
        <v>3.2662500000000004E-2</v>
      </c>
      <c r="D2425" s="1028">
        <v>7.7499999999999999E-2</v>
      </c>
    </row>
    <row r="2426" spans="1:4" x14ac:dyDescent="0.4">
      <c r="A2426" s="1027">
        <v>41857</v>
      </c>
      <c r="B2426" s="1028">
        <v>4.9689999999999998E-2</v>
      </c>
      <c r="C2426" s="1028">
        <v>3.2298500000000001E-2</v>
      </c>
      <c r="D2426" s="1028">
        <v>7.7499999999999999E-2</v>
      </c>
    </row>
    <row r="2427" spans="1:4" x14ac:dyDescent="0.4">
      <c r="A2427" s="1027">
        <v>41858</v>
      </c>
      <c r="B2427" s="1028">
        <v>4.9600000000000005E-2</v>
      </c>
      <c r="C2427" s="1028">
        <v>3.2240000000000005E-2</v>
      </c>
      <c r="D2427" s="1028">
        <v>7.7499999999999999E-2</v>
      </c>
    </row>
    <row r="2428" spans="1:4" x14ac:dyDescent="0.4">
      <c r="A2428" s="1027">
        <v>41859</v>
      </c>
      <c r="B2428" s="1028">
        <v>4.9020000000000001E-2</v>
      </c>
      <c r="C2428" s="1028">
        <v>3.1863000000000002E-2</v>
      </c>
      <c r="D2428" s="1028">
        <v>7.7499999999999999E-2</v>
      </c>
    </row>
    <row r="2429" spans="1:4" x14ac:dyDescent="0.4">
      <c r="A2429" s="1027">
        <v>41862</v>
      </c>
      <c r="B2429" s="1028">
        <v>4.9489999999999999E-2</v>
      </c>
      <c r="C2429" s="1028">
        <v>3.2168500000000003E-2</v>
      </c>
      <c r="D2429" s="1028">
        <v>7.7499999999999999E-2</v>
      </c>
    </row>
    <row r="2430" spans="1:4" x14ac:dyDescent="0.4">
      <c r="A2430" s="1027">
        <v>41863</v>
      </c>
      <c r="B2430" s="1028">
        <v>4.9479999999999996E-2</v>
      </c>
      <c r="C2430" s="1028">
        <v>3.2161999999999996E-2</v>
      </c>
      <c r="D2430" s="1028">
        <v>7.7499999999999999E-2</v>
      </c>
    </row>
    <row r="2431" spans="1:4" x14ac:dyDescent="0.4">
      <c r="A2431" s="1027">
        <v>41864</v>
      </c>
      <c r="B2431" s="1028">
        <v>4.9360000000000001E-2</v>
      </c>
      <c r="C2431" s="1028">
        <v>3.2084000000000001E-2</v>
      </c>
      <c r="D2431" s="1028">
        <v>7.7499999999999999E-2</v>
      </c>
    </row>
    <row r="2432" spans="1:4" x14ac:dyDescent="0.4">
      <c r="A2432" s="1027">
        <v>41865</v>
      </c>
      <c r="B2432" s="1028">
        <v>4.913E-2</v>
      </c>
      <c r="C2432" s="1028">
        <v>3.1934500000000005E-2</v>
      </c>
      <c r="D2432" s="1028">
        <v>7.7499999999999999E-2</v>
      </c>
    </row>
    <row r="2433" spans="1:4" x14ac:dyDescent="0.4">
      <c r="A2433" s="1027">
        <v>41866</v>
      </c>
      <c r="B2433" s="1028">
        <v>4.8300000000000003E-2</v>
      </c>
      <c r="C2433" s="1028">
        <v>3.1395000000000006E-2</v>
      </c>
      <c r="D2433" s="1028">
        <v>7.7499999999999999E-2</v>
      </c>
    </row>
    <row r="2434" spans="1:4" x14ac:dyDescent="0.4">
      <c r="A2434" s="1027">
        <v>41869</v>
      </c>
      <c r="B2434" s="1028">
        <v>4.8840000000000001E-2</v>
      </c>
      <c r="C2434" s="1028">
        <v>3.1746000000000003E-2</v>
      </c>
      <c r="D2434" s="1028">
        <v>7.7499999999999999E-2</v>
      </c>
    </row>
    <row r="2435" spans="1:4" x14ac:dyDescent="0.4">
      <c r="A2435" s="1027">
        <v>41870</v>
      </c>
      <c r="B2435" s="1028">
        <v>4.9100000000000005E-2</v>
      </c>
      <c r="C2435" s="1028">
        <v>3.1915000000000006E-2</v>
      </c>
      <c r="D2435" s="1028">
        <v>7.7499999999999999E-2</v>
      </c>
    </row>
    <row r="2436" spans="1:4" x14ac:dyDescent="0.4">
      <c r="A2436" s="1027">
        <v>41871</v>
      </c>
      <c r="B2436" s="1028">
        <v>4.9380000000000007E-2</v>
      </c>
      <c r="C2436" s="1028">
        <v>3.2097000000000007E-2</v>
      </c>
      <c r="D2436" s="1028">
        <v>7.7499999999999999E-2</v>
      </c>
    </row>
    <row r="2437" spans="1:4" x14ac:dyDescent="0.4">
      <c r="A2437" s="1027">
        <v>41872</v>
      </c>
      <c r="B2437" s="1028">
        <v>4.922E-2</v>
      </c>
      <c r="C2437" s="1028">
        <v>3.1993000000000001E-2</v>
      </c>
      <c r="D2437" s="1028">
        <v>7.7499999999999999E-2</v>
      </c>
    </row>
    <row r="2438" spans="1:4" x14ac:dyDescent="0.4">
      <c r="A2438" s="1027">
        <v>41873</v>
      </c>
      <c r="B2438" s="1028">
        <v>4.9100000000000005E-2</v>
      </c>
      <c r="C2438" s="1028">
        <v>3.1915000000000006E-2</v>
      </c>
      <c r="D2438" s="1028">
        <v>7.7499999999999999E-2</v>
      </c>
    </row>
    <row r="2439" spans="1:4" x14ac:dyDescent="0.4">
      <c r="A2439" s="1027">
        <v>41876</v>
      </c>
      <c r="B2439" s="1028">
        <v>4.879E-2</v>
      </c>
      <c r="C2439" s="1028">
        <v>3.1713499999999999E-2</v>
      </c>
      <c r="D2439" s="1028">
        <v>7.7499999999999999E-2</v>
      </c>
    </row>
    <row r="2440" spans="1:4" x14ac:dyDescent="0.4">
      <c r="A2440" s="1027">
        <v>41877</v>
      </c>
      <c r="B2440" s="1028">
        <v>4.8600000000000004E-2</v>
      </c>
      <c r="C2440" s="1028">
        <v>3.1590000000000007E-2</v>
      </c>
      <c r="D2440" s="1028">
        <v>7.7499999999999999E-2</v>
      </c>
    </row>
    <row r="2441" spans="1:4" x14ac:dyDescent="0.4">
      <c r="A2441" s="1027">
        <v>41878</v>
      </c>
      <c r="B2441" s="1028">
        <v>4.8559999999999999E-2</v>
      </c>
      <c r="C2441" s="1028">
        <v>3.1564000000000002E-2</v>
      </c>
      <c r="D2441" s="1028">
        <v>7.7499999999999999E-2</v>
      </c>
    </row>
    <row r="2442" spans="1:4" x14ac:dyDescent="0.4">
      <c r="A2442" s="1027">
        <v>41879</v>
      </c>
      <c r="B2442" s="1028">
        <v>4.8030000000000003E-2</v>
      </c>
      <c r="C2442" s="1028">
        <v>3.1219500000000004E-2</v>
      </c>
      <c r="D2442" s="1028">
        <v>7.7499999999999999E-2</v>
      </c>
    </row>
    <row r="2443" spans="1:4" x14ac:dyDescent="0.4">
      <c r="A2443" s="1027">
        <v>41880</v>
      </c>
      <c r="B2443" s="1028">
        <v>4.8119999999999996E-2</v>
      </c>
      <c r="C2443" s="1028">
        <v>3.1278E-2</v>
      </c>
      <c r="D2443" s="1028">
        <v>7.7499999999999999E-2</v>
      </c>
    </row>
    <row r="2444" spans="1:4" x14ac:dyDescent="0.4">
      <c r="A2444" s="1027">
        <v>41884</v>
      </c>
      <c r="B2444" s="1028">
        <v>4.8809999999999999E-2</v>
      </c>
      <c r="C2444" s="1028">
        <v>3.1726499999999998E-2</v>
      </c>
      <c r="D2444" s="1028">
        <v>7.7499999999999999E-2</v>
      </c>
    </row>
    <row r="2445" spans="1:4" x14ac:dyDescent="0.4">
      <c r="A2445" s="1027">
        <v>41885</v>
      </c>
      <c r="B2445" s="1028">
        <v>4.8899999999999999E-2</v>
      </c>
      <c r="C2445" s="1028">
        <v>3.1785000000000001E-2</v>
      </c>
      <c r="D2445" s="1028">
        <v>7.7499999999999999E-2</v>
      </c>
    </row>
    <row r="2446" spans="1:4" x14ac:dyDescent="0.4">
      <c r="A2446" s="1027">
        <v>41886</v>
      </c>
      <c r="B2446" s="1028">
        <v>4.9089999999999995E-2</v>
      </c>
      <c r="C2446" s="1028">
        <v>3.1908499999999999E-2</v>
      </c>
      <c r="D2446" s="1028">
        <v>7.7499999999999999E-2</v>
      </c>
    </row>
    <row r="2447" spans="1:4" x14ac:dyDescent="0.4">
      <c r="A2447" s="1027">
        <v>41887</v>
      </c>
      <c r="B2447" s="1028">
        <v>4.8960000000000004E-2</v>
      </c>
      <c r="C2447" s="1028">
        <v>3.1824000000000005E-2</v>
      </c>
      <c r="D2447" s="1028">
        <v>7.7499999999999999E-2</v>
      </c>
    </row>
    <row r="2448" spans="1:4" x14ac:dyDescent="0.4">
      <c r="A2448" s="1027">
        <v>41890</v>
      </c>
      <c r="B2448" s="1028">
        <v>4.8910000000000002E-2</v>
      </c>
      <c r="C2448" s="1028">
        <v>3.17915E-2</v>
      </c>
      <c r="D2448" s="1028">
        <v>7.7499999999999999E-2</v>
      </c>
    </row>
    <row r="2449" spans="1:4" x14ac:dyDescent="0.4">
      <c r="A2449" s="1027">
        <v>41891</v>
      </c>
      <c r="B2449" s="1028">
        <v>4.9439999999999998E-2</v>
      </c>
      <c r="C2449" s="1028">
        <v>3.2135999999999998E-2</v>
      </c>
      <c r="D2449" s="1028">
        <v>7.7499999999999999E-2</v>
      </c>
    </row>
    <row r="2450" spans="1:4" x14ac:dyDescent="0.4">
      <c r="A2450" s="1027">
        <v>41892</v>
      </c>
      <c r="B2450" s="1028">
        <v>4.9950000000000001E-2</v>
      </c>
      <c r="C2450" s="1028">
        <v>3.2467500000000003E-2</v>
      </c>
      <c r="D2450" s="1028">
        <v>7.7499999999999999E-2</v>
      </c>
    </row>
    <row r="2451" spans="1:4" x14ac:dyDescent="0.4">
      <c r="A2451" s="1027">
        <v>41893</v>
      </c>
      <c r="B2451" s="1028">
        <v>4.9840000000000002E-2</v>
      </c>
      <c r="C2451" s="1028">
        <v>3.2396000000000001E-2</v>
      </c>
      <c r="D2451" s="1028">
        <v>7.7499999999999999E-2</v>
      </c>
    </row>
    <row r="2452" spans="1:4" x14ac:dyDescent="0.4">
      <c r="A2452" s="1027">
        <v>41894</v>
      </c>
      <c r="B2452" s="1028">
        <v>5.0729999999999997E-2</v>
      </c>
      <c r="C2452" s="1028">
        <v>3.2974499999999997E-2</v>
      </c>
      <c r="D2452" s="1028">
        <v>7.7499999999999999E-2</v>
      </c>
    </row>
    <row r="2453" spans="1:4" x14ac:dyDescent="0.4">
      <c r="A2453" s="1027">
        <v>41897</v>
      </c>
      <c r="B2453" s="1028">
        <v>5.0650000000000001E-2</v>
      </c>
      <c r="C2453" s="1028">
        <v>3.29225E-2</v>
      </c>
      <c r="D2453" s="1028">
        <v>7.7499999999999999E-2</v>
      </c>
    </row>
    <row r="2454" spans="1:4" x14ac:dyDescent="0.4">
      <c r="A2454" s="1027">
        <v>41898</v>
      </c>
      <c r="B2454" s="1028">
        <v>5.0659999999999997E-2</v>
      </c>
      <c r="C2454" s="1028">
        <v>3.2929E-2</v>
      </c>
      <c r="D2454" s="1028">
        <v>7.7499999999999999E-2</v>
      </c>
    </row>
    <row r="2455" spans="1:4" x14ac:dyDescent="0.4">
      <c r="A2455" s="1027">
        <v>41899</v>
      </c>
      <c r="B2455" s="1028">
        <v>5.0650000000000001E-2</v>
      </c>
      <c r="C2455" s="1028">
        <v>3.29225E-2</v>
      </c>
      <c r="D2455" s="1028">
        <v>7.7499999999999999E-2</v>
      </c>
    </row>
    <row r="2456" spans="1:4" x14ac:dyDescent="0.4">
      <c r="A2456" s="1027">
        <v>41900</v>
      </c>
      <c r="B2456" s="1028">
        <v>5.1040000000000002E-2</v>
      </c>
      <c r="C2456" s="1028">
        <v>3.3176000000000004E-2</v>
      </c>
      <c r="D2456" s="1028">
        <v>7.7499999999999999E-2</v>
      </c>
    </row>
    <row r="2457" spans="1:4" x14ac:dyDescent="0.4">
      <c r="A2457" s="1027">
        <v>41901</v>
      </c>
      <c r="B2457" s="1028">
        <v>5.0810000000000001E-2</v>
      </c>
      <c r="C2457" s="1028">
        <v>3.30265E-2</v>
      </c>
      <c r="D2457" s="1028">
        <v>7.7499999999999999E-2</v>
      </c>
    </row>
    <row r="2458" spans="1:4" x14ac:dyDescent="0.4">
      <c r="A2458" s="1027">
        <v>41904</v>
      </c>
      <c r="B2458" s="1028">
        <v>5.0140000000000004E-2</v>
      </c>
      <c r="C2458" s="1028">
        <v>3.2591000000000002E-2</v>
      </c>
      <c r="D2458" s="1028">
        <v>7.7499999999999999E-2</v>
      </c>
    </row>
    <row r="2459" spans="1:4" x14ac:dyDescent="0.4">
      <c r="A2459" s="1027">
        <v>41905</v>
      </c>
      <c r="B2459" s="1028">
        <v>4.9910000000000003E-2</v>
      </c>
      <c r="C2459" s="1028">
        <v>3.2441500000000005E-2</v>
      </c>
      <c r="D2459" s="1028">
        <v>7.7499999999999999E-2</v>
      </c>
    </row>
    <row r="2460" spans="1:4" x14ac:dyDescent="0.4">
      <c r="A2460" s="1027">
        <v>41906</v>
      </c>
      <c r="B2460" s="1028">
        <v>4.9820000000000003E-2</v>
      </c>
      <c r="C2460" s="1028">
        <v>3.2383000000000002E-2</v>
      </c>
      <c r="D2460" s="1028">
        <v>7.7499999999999999E-2</v>
      </c>
    </row>
    <row r="2461" spans="1:4" x14ac:dyDescent="0.4">
      <c r="A2461" s="1027">
        <v>41907</v>
      </c>
      <c r="B2461" s="1028">
        <v>4.9729999999999996E-2</v>
      </c>
      <c r="C2461" s="1028">
        <v>3.2324499999999999E-2</v>
      </c>
      <c r="D2461" s="1028">
        <v>7.7499999999999999E-2</v>
      </c>
    </row>
    <row r="2462" spans="1:4" x14ac:dyDescent="0.4">
      <c r="A2462" s="1027">
        <v>41908</v>
      </c>
      <c r="B2462" s="1028">
        <v>4.9600000000000005E-2</v>
      </c>
      <c r="C2462" s="1028">
        <v>3.2240000000000005E-2</v>
      </c>
      <c r="D2462" s="1028">
        <v>7.7499999999999999E-2</v>
      </c>
    </row>
    <row r="2463" spans="1:4" x14ac:dyDescent="0.4">
      <c r="A2463" s="1027">
        <v>41911</v>
      </c>
      <c r="B2463" s="1028">
        <v>4.9270000000000001E-2</v>
      </c>
      <c r="C2463" s="1028">
        <v>3.2025500000000005E-2</v>
      </c>
      <c r="D2463" s="1028">
        <v>7.7499999999999999E-2</v>
      </c>
    </row>
    <row r="2464" spans="1:4" x14ac:dyDescent="0.4">
      <c r="A2464" s="1027">
        <v>41912</v>
      </c>
      <c r="B2464" s="1028">
        <v>4.9369999999999997E-2</v>
      </c>
      <c r="C2464" s="1028">
        <v>3.2090500000000001E-2</v>
      </c>
      <c r="D2464" s="1028">
        <v>7.7499999999999999E-2</v>
      </c>
    </row>
    <row r="2465" spans="1:4" x14ac:dyDescent="0.4">
      <c r="A2465" s="1027">
        <v>41913</v>
      </c>
      <c r="B2465" s="1028">
        <v>4.8930000000000001E-2</v>
      </c>
      <c r="C2465" s="1028">
        <v>3.1804499999999999E-2</v>
      </c>
      <c r="D2465" s="1028">
        <v>7.7499999999999999E-2</v>
      </c>
    </row>
    <row r="2466" spans="1:4" x14ac:dyDescent="0.4">
      <c r="A2466" s="1027">
        <v>41914</v>
      </c>
      <c r="B2466" s="1028">
        <v>4.8719999999999999E-2</v>
      </c>
      <c r="C2466" s="1028">
        <v>3.1668000000000002E-2</v>
      </c>
      <c r="D2466" s="1028">
        <v>7.7499999999999999E-2</v>
      </c>
    </row>
    <row r="2467" spans="1:4" x14ac:dyDescent="0.4">
      <c r="A2467" s="1027">
        <v>41915</v>
      </c>
      <c r="B2467" s="1028">
        <v>4.9189999999999998E-2</v>
      </c>
      <c r="C2467" s="1028">
        <v>3.1973500000000002E-2</v>
      </c>
      <c r="D2467" s="1028">
        <v>7.7499999999999999E-2</v>
      </c>
    </row>
    <row r="2468" spans="1:4" x14ac:dyDescent="0.4">
      <c r="A2468" s="1027">
        <v>41918</v>
      </c>
      <c r="B2468" s="1028">
        <v>4.8920000000000005E-2</v>
      </c>
      <c r="C2468" s="1028">
        <v>3.1798000000000007E-2</v>
      </c>
      <c r="D2468" s="1028">
        <v>7.7499999999999999E-2</v>
      </c>
    </row>
    <row r="2469" spans="1:4" x14ac:dyDescent="0.4">
      <c r="A2469" s="1027">
        <v>41919</v>
      </c>
      <c r="B2469" s="1028">
        <v>4.854E-2</v>
      </c>
      <c r="C2469" s="1028">
        <v>3.1551000000000003E-2</v>
      </c>
      <c r="D2469" s="1028">
        <v>7.7499999999999999E-2</v>
      </c>
    </row>
    <row r="2470" spans="1:4" x14ac:dyDescent="0.4">
      <c r="A2470" s="1027">
        <v>41920</v>
      </c>
      <c r="B2470" s="1028">
        <v>4.7990000000000005E-2</v>
      </c>
      <c r="C2470" s="1028">
        <v>3.1193500000000006E-2</v>
      </c>
      <c r="D2470" s="1028">
        <v>7.7499999999999999E-2</v>
      </c>
    </row>
    <row r="2471" spans="1:4" x14ac:dyDescent="0.4">
      <c r="A2471" s="1027">
        <v>41921</v>
      </c>
      <c r="B2471" s="1028">
        <v>4.786E-2</v>
      </c>
      <c r="C2471" s="1028">
        <v>3.1109000000000001E-2</v>
      </c>
      <c r="D2471" s="1028">
        <v>7.7499999999999999E-2</v>
      </c>
    </row>
    <row r="2472" spans="1:4" x14ac:dyDescent="0.4">
      <c r="A2472" s="1027">
        <v>41922</v>
      </c>
      <c r="B2472" s="1028">
        <v>4.761E-2</v>
      </c>
      <c r="C2472" s="1028">
        <v>3.0946500000000002E-2</v>
      </c>
      <c r="D2472" s="1028">
        <v>7.7499999999999999E-2</v>
      </c>
    </row>
    <row r="2473" spans="1:4" x14ac:dyDescent="0.4">
      <c r="A2473" s="1027">
        <v>41926</v>
      </c>
      <c r="B2473" s="1028">
        <v>4.6840000000000007E-2</v>
      </c>
      <c r="C2473" s="1028">
        <v>3.0446000000000004E-2</v>
      </c>
      <c r="D2473" s="1028">
        <v>7.7499999999999999E-2</v>
      </c>
    </row>
    <row r="2474" spans="1:4" x14ac:dyDescent="0.4">
      <c r="A2474" s="1027">
        <v>41927</v>
      </c>
      <c r="B2474" s="1028">
        <v>4.5470000000000003E-2</v>
      </c>
      <c r="C2474" s="1028">
        <v>2.9555500000000002E-2</v>
      </c>
      <c r="D2474" s="1028">
        <v>7.7499999999999999E-2</v>
      </c>
    </row>
    <row r="2475" spans="1:4" x14ac:dyDescent="0.4">
      <c r="A2475" s="1027">
        <v>41928</v>
      </c>
      <c r="B2475" s="1028">
        <v>4.6329999999999996E-2</v>
      </c>
      <c r="C2475" s="1028">
        <v>3.0114499999999999E-2</v>
      </c>
      <c r="D2475" s="1028">
        <v>7.7499999999999999E-2</v>
      </c>
    </row>
    <row r="2476" spans="1:4" x14ac:dyDescent="0.4">
      <c r="A2476" s="1027">
        <v>41929</v>
      </c>
      <c r="B2476" s="1028">
        <v>4.7E-2</v>
      </c>
      <c r="C2476" s="1028">
        <v>3.0550000000000001E-2</v>
      </c>
      <c r="D2476" s="1028">
        <v>7.7499999999999999E-2</v>
      </c>
    </row>
    <row r="2477" spans="1:4" x14ac:dyDescent="0.4">
      <c r="A2477" s="1027">
        <v>41932</v>
      </c>
      <c r="B2477" s="1028">
        <v>4.6700000000000005E-2</v>
      </c>
      <c r="C2477" s="1028">
        <v>3.0355000000000004E-2</v>
      </c>
      <c r="D2477" s="1028">
        <v>7.7499999999999999E-2</v>
      </c>
    </row>
    <row r="2478" spans="1:4" x14ac:dyDescent="0.4">
      <c r="A2478" s="1027">
        <v>41933</v>
      </c>
      <c r="B2478" s="1028">
        <v>4.6800000000000001E-2</v>
      </c>
      <c r="C2478" s="1028">
        <v>3.0420000000000003E-2</v>
      </c>
      <c r="D2478" s="1028">
        <v>7.7499999999999999E-2</v>
      </c>
    </row>
    <row r="2479" spans="1:4" x14ac:dyDescent="0.4">
      <c r="A2479" s="1027">
        <v>41934</v>
      </c>
      <c r="B2479" s="1028">
        <v>4.6880000000000005E-2</v>
      </c>
      <c r="C2479" s="1028">
        <v>3.0472000000000006E-2</v>
      </c>
      <c r="D2479" s="1028">
        <v>7.7499999999999999E-2</v>
      </c>
    </row>
    <row r="2480" spans="1:4" x14ac:dyDescent="0.4">
      <c r="A2480" s="1027">
        <v>41935</v>
      </c>
      <c r="B2480" s="1028">
        <v>4.7420000000000004E-2</v>
      </c>
      <c r="C2480" s="1028">
        <v>3.0823000000000003E-2</v>
      </c>
      <c r="D2480" s="1028">
        <v>7.7499999999999999E-2</v>
      </c>
    </row>
    <row r="2481" spans="1:4" x14ac:dyDescent="0.4">
      <c r="A2481" s="1027">
        <v>41936</v>
      </c>
      <c r="B2481" s="1028">
        <v>4.7329999999999997E-2</v>
      </c>
      <c r="C2481" s="1028">
        <v>3.07645E-2</v>
      </c>
      <c r="D2481" s="1028">
        <v>7.7499999999999999E-2</v>
      </c>
    </row>
    <row r="2482" spans="1:4" x14ac:dyDescent="0.4">
      <c r="A2482" s="1027">
        <v>41939</v>
      </c>
      <c r="B2482" s="1028">
        <v>4.727E-2</v>
      </c>
      <c r="C2482" s="1028">
        <v>3.0725499999999999E-2</v>
      </c>
      <c r="D2482" s="1028">
        <v>7.7499999999999999E-2</v>
      </c>
    </row>
    <row r="2483" spans="1:4" x14ac:dyDescent="0.4">
      <c r="A2483" s="1027">
        <v>41940</v>
      </c>
      <c r="B2483" s="1028">
        <v>4.7460000000000002E-2</v>
      </c>
      <c r="C2483" s="1028">
        <v>3.0849000000000001E-2</v>
      </c>
      <c r="D2483" s="1028">
        <v>7.7499999999999999E-2</v>
      </c>
    </row>
    <row r="2484" spans="1:4" x14ac:dyDescent="0.4">
      <c r="A2484" s="1027">
        <v>41941</v>
      </c>
      <c r="B2484" s="1028">
        <v>4.7750000000000001E-2</v>
      </c>
      <c r="C2484" s="1028">
        <v>3.1037500000000003E-2</v>
      </c>
      <c r="D2484" s="1028">
        <v>7.7499999999999999E-2</v>
      </c>
    </row>
    <row r="2485" spans="1:4" x14ac:dyDescent="0.4">
      <c r="A2485" s="1027">
        <v>41942</v>
      </c>
      <c r="B2485" s="1028">
        <v>4.7420000000000004E-2</v>
      </c>
      <c r="C2485" s="1028">
        <v>3.0823000000000003E-2</v>
      </c>
      <c r="D2485" s="1028">
        <v>7.7499999999999999E-2</v>
      </c>
    </row>
    <row r="2486" spans="1:4" x14ac:dyDescent="0.4">
      <c r="A2486" s="1027">
        <v>41943</v>
      </c>
      <c r="B2486" s="1028">
        <v>4.8039999999999999E-2</v>
      </c>
      <c r="C2486" s="1028">
        <v>3.1226E-2</v>
      </c>
      <c r="D2486" s="1028">
        <v>7.7499999999999999E-2</v>
      </c>
    </row>
    <row r="2487" spans="1:4" x14ac:dyDescent="0.4">
      <c r="A2487" s="1027">
        <v>41946</v>
      </c>
      <c r="B2487" s="1028">
        <v>4.8300000000000003E-2</v>
      </c>
      <c r="C2487" s="1028">
        <v>3.1395000000000006E-2</v>
      </c>
      <c r="D2487" s="1028">
        <v>7.7499999999999999E-2</v>
      </c>
    </row>
    <row r="2488" spans="1:4" x14ac:dyDescent="0.4">
      <c r="A2488" s="1027">
        <v>41947</v>
      </c>
      <c r="B2488" s="1028">
        <v>4.7620000000000003E-2</v>
      </c>
      <c r="C2488" s="1028">
        <v>3.0953000000000001E-2</v>
      </c>
      <c r="D2488" s="1028">
        <v>7.7499999999999999E-2</v>
      </c>
    </row>
    <row r="2489" spans="1:4" x14ac:dyDescent="0.4">
      <c r="A2489" s="1027">
        <v>41948</v>
      </c>
      <c r="B2489" s="1028">
        <v>4.8000000000000001E-2</v>
      </c>
      <c r="C2489" s="1028">
        <v>3.1200000000000002E-2</v>
      </c>
      <c r="D2489" s="1028">
        <v>7.7499999999999999E-2</v>
      </c>
    </row>
    <row r="2490" spans="1:4" x14ac:dyDescent="0.4">
      <c r="A2490" s="1027">
        <v>41949</v>
      </c>
      <c r="B2490" s="1028">
        <v>4.8130000000000006E-2</v>
      </c>
      <c r="C2490" s="1028">
        <v>3.1284500000000007E-2</v>
      </c>
      <c r="D2490" s="1028">
        <v>7.7499999999999999E-2</v>
      </c>
    </row>
    <row r="2491" spans="1:4" x14ac:dyDescent="0.4">
      <c r="A2491" s="1027">
        <v>41950</v>
      </c>
      <c r="B2491" s="1028">
        <v>4.7750000000000001E-2</v>
      </c>
      <c r="C2491" s="1028">
        <v>3.1037500000000003E-2</v>
      </c>
      <c r="D2491" s="1028">
        <v>7.7499999999999999E-2</v>
      </c>
    </row>
    <row r="2492" spans="1:4" x14ac:dyDescent="0.4">
      <c r="A2492" s="1027">
        <v>41953</v>
      </c>
      <c r="B2492" s="1028">
        <v>4.768E-2</v>
      </c>
      <c r="C2492" s="1028">
        <v>3.0992000000000002E-2</v>
      </c>
      <c r="D2492" s="1028">
        <v>7.7499999999999999E-2</v>
      </c>
    </row>
    <row r="2493" spans="1:4" x14ac:dyDescent="0.4">
      <c r="A2493" s="1027">
        <v>41955</v>
      </c>
      <c r="B2493" s="1028">
        <v>4.7640000000000002E-2</v>
      </c>
      <c r="C2493" s="1028">
        <v>3.0966000000000004E-2</v>
      </c>
      <c r="D2493" s="1028">
        <v>7.7499999999999999E-2</v>
      </c>
    </row>
    <row r="2494" spans="1:4" x14ac:dyDescent="0.4">
      <c r="A2494" s="1027">
        <v>41956</v>
      </c>
      <c r="B2494" s="1028">
        <v>4.7879999999999999E-2</v>
      </c>
      <c r="C2494" s="1028">
        <v>3.1122E-2</v>
      </c>
      <c r="D2494" s="1028">
        <v>7.7499999999999999E-2</v>
      </c>
    </row>
    <row r="2495" spans="1:4" x14ac:dyDescent="0.4">
      <c r="A2495" s="1027">
        <v>41957</v>
      </c>
      <c r="B2495" s="1028">
        <v>4.7840000000000001E-2</v>
      </c>
      <c r="C2495" s="1028">
        <v>3.1096000000000002E-2</v>
      </c>
      <c r="D2495" s="1028">
        <v>7.7499999999999999E-2</v>
      </c>
    </row>
    <row r="2496" spans="1:4" x14ac:dyDescent="0.4">
      <c r="A2496" s="1027">
        <v>41960</v>
      </c>
      <c r="B2496" s="1028">
        <v>4.7730000000000002E-2</v>
      </c>
      <c r="C2496" s="1028">
        <v>3.1024500000000003E-2</v>
      </c>
      <c r="D2496" s="1028">
        <v>7.7499999999999999E-2</v>
      </c>
    </row>
    <row r="2497" spans="1:4" x14ac:dyDescent="0.4">
      <c r="A2497" s="1027">
        <v>41961</v>
      </c>
      <c r="B2497" s="1028">
        <v>4.7500000000000001E-2</v>
      </c>
      <c r="C2497" s="1028">
        <v>3.0875000000000003E-2</v>
      </c>
      <c r="D2497" s="1028">
        <v>7.7499999999999999E-2</v>
      </c>
    </row>
    <row r="2498" spans="1:4" x14ac:dyDescent="0.4">
      <c r="A2498" s="1027">
        <v>41962</v>
      </c>
      <c r="B2498" s="1028">
        <v>4.7700000000000006E-2</v>
      </c>
      <c r="C2498" s="1028">
        <v>3.1005000000000005E-2</v>
      </c>
      <c r="D2498" s="1028">
        <v>7.7499999999999999E-2</v>
      </c>
    </row>
    <row r="2499" spans="1:4" x14ac:dyDescent="0.4">
      <c r="A2499" s="1027">
        <v>41963</v>
      </c>
      <c r="B2499" s="1028">
        <v>4.7740000000000005E-2</v>
      </c>
      <c r="C2499" s="1028">
        <v>3.1031000000000003E-2</v>
      </c>
      <c r="D2499" s="1028">
        <v>7.7499999999999999E-2</v>
      </c>
    </row>
    <row r="2500" spans="1:4" x14ac:dyDescent="0.4">
      <c r="A2500" s="1027">
        <v>41964</v>
      </c>
      <c r="B2500" s="1028">
        <v>4.7480000000000008E-2</v>
      </c>
      <c r="C2500" s="1028">
        <v>3.0862000000000007E-2</v>
      </c>
      <c r="D2500" s="1028">
        <v>7.7499999999999999E-2</v>
      </c>
    </row>
    <row r="2501" spans="1:4" x14ac:dyDescent="0.4">
      <c r="A2501" s="1027">
        <v>41967</v>
      </c>
      <c r="B2501" s="1028">
        <v>4.7490000000000004E-2</v>
      </c>
      <c r="C2501" s="1028">
        <v>3.0868500000000004E-2</v>
      </c>
      <c r="D2501" s="1028">
        <v>7.7499999999999999E-2</v>
      </c>
    </row>
    <row r="2502" spans="1:4" x14ac:dyDescent="0.4">
      <c r="A2502" s="1027">
        <v>41968</v>
      </c>
      <c r="B2502" s="1028">
        <v>4.7219999999999998E-2</v>
      </c>
      <c r="C2502" s="1028">
        <v>3.0693000000000002E-2</v>
      </c>
      <c r="D2502" s="1028">
        <v>7.7499999999999999E-2</v>
      </c>
    </row>
    <row r="2503" spans="1:4" x14ac:dyDescent="0.4">
      <c r="A2503" s="1027">
        <v>41969</v>
      </c>
      <c r="B2503" s="1028">
        <v>4.6620000000000002E-2</v>
      </c>
      <c r="C2503" s="1028">
        <v>3.0303000000000004E-2</v>
      </c>
      <c r="D2503" s="1028">
        <v>7.7499999999999999E-2</v>
      </c>
    </row>
    <row r="2504" spans="1:4" x14ac:dyDescent="0.4">
      <c r="A2504" s="1027">
        <v>41971</v>
      </c>
      <c r="B2504" s="1028">
        <v>4.6400000000000004E-2</v>
      </c>
      <c r="C2504" s="1028">
        <v>3.0160000000000003E-2</v>
      </c>
      <c r="D2504" s="1028">
        <v>7.7499999999999999E-2</v>
      </c>
    </row>
    <row r="2505" spans="1:4" x14ac:dyDescent="0.4">
      <c r="A2505" s="1027">
        <v>41974</v>
      </c>
      <c r="B2505" s="1028">
        <v>4.6269999999999999E-2</v>
      </c>
      <c r="C2505" s="1028">
        <v>3.0075500000000002E-2</v>
      </c>
      <c r="D2505" s="1028">
        <v>7.7499999999999999E-2</v>
      </c>
    </row>
    <row r="2506" spans="1:4" x14ac:dyDescent="0.4">
      <c r="A2506" s="1027">
        <v>41975</v>
      </c>
      <c r="B2506" s="1028">
        <v>4.7149999999999997E-2</v>
      </c>
      <c r="C2506" s="1028">
        <v>3.0647500000000001E-2</v>
      </c>
      <c r="D2506" s="1028">
        <v>7.7499999999999999E-2</v>
      </c>
    </row>
    <row r="2507" spans="1:4" x14ac:dyDescent="0.4">
      <c r="A2507" s="1027">
        <v>41976</v>
      </c>
      <c r="B2507" s="1028">
        <v>4.7280000000000003E-2</v>
      </c>
      <c r="C2507" s="1028">
        <v>3.0732000000000002E-2</v>
      </c>
      <c r="D2507" s="1028">
        <v>7.7499999999999999E-2</v>
      </c>
    </row>
    <row r="2508" spans="1:4" x14ac:dyDescent="0.4">
      <c r="A2508" s="1027">
        <v>41977</v>
      </c>
      <c r="B2508" s="1028">
        <v>4.6800000000000001E-2</v>
      </c>
      <c r="C2508" s="1028">
        <v>3.0420000000000003E-2</v>
      </c>
      <c r="D2508" s="1028">
        <v>7.7499999999999999E-2</v>
      </c>
    </row>
    <row r="2509" spans="1:4" x14ac:dyDescent="0.4">
      <c r="A2509" s="1027">
        <v>41978</v>
      </c>
      <c r="B2509" s="1028">
        <v>4.7050000000000002E-2</v>
      </c>
      <c r="C2509" s="1028">
        <v>3.0582500000000002E-2</v>
      </c>
      <c r="D2509" s="1028">
        <v>7.7499999999999999E-2</v>
      </c>
    </row>
    <row r="2510" spans="1:4" x14ac:dyDescent="0.4">
      <c r="A2510" s="1027">
        <v>41981</v>
      </c>
      <c r="B2510" s="1028">
        <v>4.6789999999999998E-2</v>
      </c>
      <c r="C2510" s="1028">
        <v>3.04135E-2</v>
      </c>
      <c r="D2510" s="1028">
        <v>7.7499999999999999E-2</v>
      </c>
    </row>
    <row r="2511" spans="1:4" x14ac:dyDescent="0.4">
      <c r="A2511" s="1027">
        <v>41982</v>
      </c>
      <c r="B2511" s="1028">
        <v>4.5990000000000003E-2</v>
      </c>
      <c r="C2511" s="1028">
        <v>2.9893500000000003E-2</v>
      </c>
      <c r="D2511" s="1028">
        <v>7.7499999999999999E-2</v>
      </c>
    </row>
    <row r="2512" spans="1:4" x14ac:dyDescent="0.4">
      <c r="A2512" s="1027">
        <v>41983</v>
      </c>
      <c r="B2512" s="1028">
        <v>4.5910000000000006E-2</v>
      </c>
      <c r="C2512" s="1028">
        <v>2.9841500000000003E-2</v>
      </c>
      <c r="D2512" s="1028">
        <v>7.7499999999999999E-2</v>
      </c>
    </row>
    <row r="2513" spans="1:4" x14ac:dyDescent="0.4">
      <c r="A2513" s="1027">
        <v>41984</v>
      </c>
      <c r="B2513" s="1028">
        <v>4.5910000000000006E-2</v>
      </c>
      <c r="C2513" s="1028">
        <v>2.9841500000000003E-2</v>
      </c>
      <c r="D2513" s="1028">
        <v>7.7499999999999999E-2</v>
      </c>
    </row>
    <row r="2514" spans="1:4" x14ac:dyDescent="0.4">
      <c r="A2514" s="1027">
        <v>41985</v>
      </c>
      <c r="B2514" s="1028">
        <v>4.4920000000000002E-2</v>
      </c>
      <c r="C2514" s="1028">
        <v>2.9198000000000002E-2</v>
      </c>
      <c r="D2514" s="1028">
        <v>7.7499999999999999E-2</v>
      </c>
    </row>
    <row r="2515" spans="1:4" x14ac:dyDescent="0.4">
      <c r="A2515" s="1027">
        <v>41988</v>
      </c>
      <c r="B2515" s="1028">
        <v>4.5039999999999997E-2</v>
      </c>
      <c r="C2515" s="1028">
        <v>2.9276E-2</v>
      </c>
      <c r="D2515" s="1028">
        <v>7.7499999999999999E-2</v>
      </c>
    </row>
    <row r="2516" spans="1:4" x14ac:dyDescent="0.4">
      <c r="A2516" s="1027">
        <v>41989</v>
      </c>
      <c r="B2516" s="1028">
        <v>4.4590000000000005E-2</v>
      </c>
      <c r="C2516" s="1028">
        <v>2.8983500000000002E-2</v>
      </c>
      <c r="D2516" s="1028">
        <v>7.7499999999999999E-2</v>
      </c>
    </row>
    <row r="2517" spans="1:4" x14ac:dyDescent="0.4">
      <c r="A2517" s="1027">
        <v>41990</v>
      </c>
      <c r="B2517" s="1028">
        <v>4.4550000000000006E-2</v>
      </c>
      <c r="C2517" s="1028">
        <v>2.8957500000000004E-2</v>
      </c>
      <c r="D2517" s="1028">
        <v>7.7499999999999999E-2</v>
      </c>
    </row>
    <row r="2518" spans="1:4" x14ac:dyDescent="0.4">
      <c r="A2518" s="1027">
        <v>41991</v>
      </c>
      <c r="B2518" s="1028">
        <v>4.5830000000000003E-2</v>
      </c>
      <c r="C2518" s="1028">
        <v>2.9789500000000003E-2</v>
      </c>
      <c r="D2518" s="1028">
        <v>7.7499999999999999E-2</v>
      </c>
    </row>
    <row r="2519" spans="1:4" x14ac:dyDescent="0.4">
      <c r="A2519" s="1027">
        <v>41992</v>
      </c>
      <c r="B2519" s="1028">
        <v>4.5550000000000007E-2</v>
      </c>
      <c r="C2519" s="1028">
        <v>2.9607500000000005E-2</v>
      </c>
      <c r="D2519" s="1028">
        <v>7.7499999999999999E-2</v>
      </c>
    </row>
    <row r="2520" spans="1:4" x14ac:dyDescent="0.4">
      <c r="A2520" s="1027">
        <v>41995</v>
      </c>
      <c r="B2520" s="1028">
        <v>4.5409999999999999E-2</v>
      </c>
      <c r="C2520" s="1028">
        <v>2.9516500000000001E-2</v>
      </c>
      <c r="D2520" s="1028">
        <v>7.7499999999999999E-2</v>
      </c>
    </row>
    <row r="2521" spans="1:4" x14ac:dyDescent="0.4">
      <c r="A2521" s="1027">
        <v>41996</v>
      </c>
      <c r="B2521" s="1028">
        <v>4.5450000000000004E-2</v>
      </c>
      <c r="C2521" s="1028">
        <v>2.9542500000000003E-2</v>
      </c>
      <c r="D2521" s="1028">
        <v>7.7499999999999999E-2</v>
      </c>
    </row>
    <row r="2522" spans="1:4" x14ac:dyDescent="0.4">
      <c r="A2522" s="1027">
        <v>41997</v>
      </c>
      <c r="B2522" s="1028">
        <v>4.6450000000000005E-2</v>
      </c>
      <c r="C2522" s="1028">
        <v>3.0192500000000004E-2</v>
      </c>
      <c r="D2522" s="1028">
        <v>7.7499999999999999E-2</v>
      </c>
    </row>
    <row r="2523" spans="1:4" x14ac:dyDescent="0.4">
      <c r="A2523" s="1027">
        <v>41999</v>
      </c>
      <c r="B2523" s="1028">
        <v>4.6019999999999998E-2</v>
      </c>
      <c r="C2523" s="1028">
        <v>2.9912999999999999E-2</v>
      </c>
      <c r="D2523" s="1028">
        <v>7.7499999999999999E-2</v>
      </c>
    </row>
    <row r="2524" spans="1:4" x14ac:dyDescent="0.4">
      <c r="A2524" s="1027">
        <v>42002</v>
      </c>
      <c r="B2524" s="1028">
        <v>4.5380000000000004E-2</v>
      </c>
      <c r="C2524" s="1028">
        <v>2.9497000000000002E-2</v>
      </c>
      <c r="D2524" s="1028">
        <v>7.7499999999999999E-2</v>
      </c>
    </row>
    <row r="2525" spans="1:4" x14ac:dyDescent="0.4">
      <c r="A2525" s="1027">
        <v>42003</v>
      </c>
      <c r="B2525" s="1028">
        <v>4.5090000000000005E-2</v>
      </c>
      <c r="C2525" s="1028">
        <v>2.9308500000000005E-2</v>
      </c>
      <c r="D2525" s="1028">
        <v>7.7499999999999999E-2</v>
      </c>
    </row>
    <row r="2526" spans="1:4" x14ac:dyDescent="0.4">
      <c r="A2526" s="1027">
        <v>42004</v>
      </c>
      <c r="B2526" s="1028">
        <v>4.5280000000000001E-2</v>
      </c>
      <c r="C2526" s="1028">
        <v>2.9432E-2</v>
      </c>
      <c r="D2526" s="1028">
        <v>7.7499999999999999E-2</v>
      </c>
    </row>
    <row r="2527" spans="1:4" x14ac:dyDescent="0.4">
      <c r="A2527" s="1027">
        <v>42006</v>
      </c>
      <c r="B2527" s="1028">
        <v>4.4510000000000001E-2</v>
      </c>
      <c r="C2527" s="1028">
        <v>2.8931500000000002E-2</v>
      </c>
      <c r="D2527" s="1028">
        <v>7.4999999999999997E-2</v>
      </c>
    </row>
    <row r="2528" spans="1:4" x14ac:dyDescent="0.4">
      <c r="A2528" s="1027">
        <v>42009</v>
      </c>
      <c r="B2528" s="1028">
        <v>4.3790000000000003E-2</v>
      </c>
      <c r="C2528" s="1028">
        <v>2.8463500000000003E-2</v>
      </c>
      <c r="D2528" s="1028">
        <v>7.4999999999999997E-2</v>
      </c>
    </row>
    <row r="2529" spans="1:4" x14ac:dyDescent="0.4">
      <c r="A2529" s="1027">
        <v>42010</v>
      </c>
      <c r="B2529" s="1028">
        <v>4.2950000000000002E-2</v>
      </c>
      <c r="C2529" s="1028">
        <v>2.7917500000000001E-2</v>
      </c>
      <c r="D2529" s="1028">
        <v>7.4999999999999997E-2</v>
      </c>
    </row>
    <row r="2530" spans="1:4" x14ac:dyDescent="0.4">
      <c r="A2530" s="1027">
        <v>42011</v>
      </c>
      <c r="B2530" s="1028">
        <v>4.3010000000000007E-2</v>
      </c>
      <c r="C2530" s="1028">
        <v>2.7956500000000006E-2</v>
      </c>
      <c r="D2530" s="1028">
        <v>7.4999999999999997E-2</v>
      </c>
    </row>
    <row r="2531" spans="1:4" x14ac:dyDescent="0.4">
      <c r="A2531" s="1027">
        <v>42012</v>
      </c>
      <c r="B2531" s="1028">
        <v>4.3490000000000001E-2</v>
      </c>
      <c r="C2531" s="1028">
        <v>2.8268500000000002E-2</v>
      </c>
      <c r="D2531" s="1028">
        <v>7.4999999999999997E-2</v>
      </c>
    </row>
    <row r="2532" spans="1:4" x14ac:dyDescent="0.4">
      <c r="A2532" s="1027">
        <v>42013</v>
      </c>
      <c r="B2532" s="1028">
        <v>4.3220000000000001E-2</v>
      </c>
      <c r="C2532" s="1028">
        <v>2.8093000000000003E-2</v>
      </c>
      <c r="D2532" s="1028">
        <v>7.4999999999999997E-2</v>
      </c>
    </row>
    <row r="2533" spans="1:4" x14ac:dyDescent="0.4">
      <c r="A2533" s="1027">
        <v>42016</v>
      </c>
      <c r="B2533" s="1028">
        <v>4.2810000000000001E-2</v>
      </c>
      <c r="C2533" s="1028">
        <v>2.7826500000000001E-2</v>
      </c>
      <c r="D2533" s="1028">
        <v>7.4999999999999997E-2</v>
      </c>
    </row>
    <row r="2534" spans="1:4" x14ac:dyDescent="0.4">
      <c r="A2534" s="1027">
        <v>42017</v>
      </c>
      <c r="B2534" s="1028">
        <v>4.267E-2</v>
      </c>
      <c r="C2534" s="1028">
        <v>2.77355E-2</v>
      </c>
      <c r="D2534" s="1028">
        <v>7.4999999999999997E-2</v>
      </c>
    </row>
    <row r="2535" spans="1:4" x14ac:dyDescent="0.4">
      <c r="A2535" s="1027">
        <v>42018</v>
      </c>
      <c r="B2535" s="1028">
        <v>4.1610000000000001E-2</v>
      </c>
      <c r="C2535" s="1028">
        <v>2.7046500000000001E-2</v>
      </c>
      <c r="D2535" s="1028">
        <v>7.4999999999999997E-2</v>
      </c>
    </row>
    <row r="2536" spans="1:4" x14ac:dyDescent="0.4">
      <c r="A2536" s="1027">
        <v>42019</v>
      </c>
      <c r="B2536" s="1028">
        <v>4.1540000000000001E-2</v>
      </c>
      <c r="C2536" s="1028">
        <v>2.7001000000000001E-2</v>
      </c>
      <c r="D2536" s="1028">
        <v>7.4999999999999997E-2</v>
      </c>
    </row>
    <row r="2537" spans="1:4" x14ac:dyDescent="0.4">
      <c r="A2537" s="1027">
        <v>42020</v>
      </c>
      <c r="B2537" s="1028">
        <v>4.1620000000000004E-2</v>
      </c>
      <c r="C2537" s="1028">
        <v>2.7053000000000004E-2</v>
      </c>
      <c r="D2537" s="1028">
        <v>7.4999999999999997E-2</v>
      </c>
    </row>
    <row r="2538" spans="1:4" x14ac:dyDescent="0.4">
      <c r="A2538" s="1027">
        <v>42024</v>
      </c>
      <c r="B2538" s="1028">
        <v>4.1030000000000004E-2</v>
      </c>
      <c r="C2538" s="1028">
        <v>2.6669500000000002E-2</v>
      </c>
      <c r="D2538" s="1028">
        <v>7.4999999999999997E-2</v>
      </c>
    </row>
    <row r="2539" spans="1:4" x14ac:dyDescent="0.4">
      <c r="A2539" s="1027">
        <v>42025</v>
      </c>
      <c r="B2539" s="1028">
        <v>4.1429999999999995E-2</v>
      </c>
      <c r="C2539" s="1028">
        <v>2.6929499999999999E-2</v>
      </c>
      <c r="D2539" s="1028">
        <v>7.4999999999999997E-2</v>
      </c>
    </row>
    <row r="2540" spans="1:4" x14ac:dyDescent="0.4">
      <c r="A2540" s="1027">
        <v>42026</v>
      </c>
      <c r="B2540" s="1028">
        <v>4.2130000000000001E-2</v>
      </c>
      <c r="C2540" s="1028">
        <v>2.7384500000000003E-2</v>
      </c>
      <c r="D2540" s="1028">
        <v>7.4999999999999997E-2</v>
      </c>
    </row>
    <row r="2541" spans="1:4" x14ac:dyDescent="0.4">
      <c r="A2541" s="1027">
        <v>42027</v>
      </c>
      <c r="B2541" s="1028">
        <v>4.1429999999999995E-2</v>
      </c>
      <c r="C2541" s="1028">
        <v>2.6929499999999999E-2</v>
      </c>
      <c r="D2541" s="1028">
        <v>7.4999999999999997E-2</v>
      </c>
    </row>
    <row r="2542" spans="1:4" x14ac:dyDescent="0.4">
      <c r="A2542" s="1027">
        <v>42030</v>
      </c>
      <c r="B2542" s="1028">
        <v>4.1760000000000005E-2</v>
      </c>
      <c r="C2542" s="1028">
        <v>2.7144000000000005E-2</v>
      </c>
      <c r="D2542" s="1028">
        <v>7.4999999999999997E-2</v>
      </c>
    </row>
    <row r="2543" spans="1:4" x14ac:dyDescent="0.4">
      <c r="A2543" s="1027">
        <v>42031</v>
      </c>
      <c r="B2543" s="1028">
        <v>4.0980000000000003E-2</v>
      </c>
      <c r="C2543" s="1028">
        <v>2.6637000000000001E-2</v>
      </c>
      <c r="D2543" s="1028">
        <v>7.4999999999999997E-2</v>
      </c>
    </row>
    <row r="2544" spans="1:4" x14ac:dyDescent="0.4">
      <c r="A2544" s="1027">
        <v>42032</v>
      </c>
      <c r="B2544" s="1028">
        <v>4.1230000000000003E-2</v>
      </c>
      <c r="C2544" s="1028">
        <v>2.6799500000000004E-2</v>
      </c>
      <c r="D2544" s="1028">
        <v>7.4999999999999997E-2</v>
      </c>
    </row>
    <row r="2545" spans="1:4" x14ac:dyDescent="0.4">
      <c r="A2545" s="1027">
        <v>42033</v>
      </c>
      <c r="B2545" s="1028">
        <v>4.086E-2</v>
      </c>
      <c r="C2545" s="1028">
        <v>2.6559000000000003E-2</v>
      </c>
      <c r="D2545" s="1028">
        <v>7.4999999999999997E-2</v>
      </c>
    </row>
    <row r="2546" spans="1:4" x14ac:dyDescent="0.4">
      <c r="A2546" s="1027">
        <v>42034</v>
      </c>
      <c r="B2546" s="1028">
        <v>4.0059999999999998E-2</v>
      </c>
      <c r="C2546" s="1028">
        <v>2.6039E-2</v>
      </c>
      <c r="D2546" s="1028">
        <v>7.4999999999999997E-2</v>
      </c>
    </row>
    <row r="2547" spans="1:4" x14ac:dyDescent="0.4">
      <c r="A2547" s="1027">
        <v>42037</v>
      </c>
      <c r="B2547" s="1028">
        <v>4.0209999999999996E-2</v>
      </c>
      <c r="C2547" s="1028">
        <v>2.6136499999999997E-2</v>
      </c>
      <c r="D2547" s="1028">
        <v>7.4999999999999997E-2</v>
      </c>
    </row>
    <row r="2548" spans="1:4" x14ac:dyDescent="0.4">
      <c r="A2548" s="1027">
        <v>42038</v>
      </c>
      <c r="B2548" s="1028">
        <v>4.0710000000000003E-2</v>
      </c>
      <c r="C2548" s="1028">
        <v>2.6461500000000002E-2</v>
      </c>
      <c r="D2548" s="1028">
        <v>7.4999999999999997E-2</v>
      </c>
    </row>
    <row r="2549" spans="1:4" x14ac:dyDescent="0.4">
      <c r="A2549" s="1027">
        <v>42039</v>
      </c>
      <c r="B2549" s="1028">
        <v>4.163E-2</v>
      </c>
      <c r="C2549" s="1028">
        <v>2.70595E-2</v>
      </c>
      <c r="D2549" s="1028">
        <v>7.4999999999999997E-2</v>
      </c>
    </row>
    <row r="2550" spans="1:4" x14ac:dyDescent="0.4">
      <c r="A2550" s="1027">
        <v>42040</v>
      </c>
      <c r="B2550" s="1028">
        <v>4.1579999999999999E-2</v>
      </c>
      <c r="C2550" s="1028">
        <v>2.7026999999999999E-2</v>
      </c>
      <c r="D2550" s="1028">
        <v>7.4999999999999997E-2</v>
      </c>
    </row>
    <row r="2551" spans="1:4" x14ac:dyDescent="0.4">
      <c r="A2551" s="1027">
        <v>42041</v>
      </c>
      <c r="B2551" s="1028">
        <v>4.2700000000000002E-2</v>
      </c>
      <c r="C2551" s="1028">
        <v>2.7755000000000002E-2</v>
      </c>
      <c r="D2551" s="1028">
        <v>7.4999999999999997E-2</v>
      </c>
    </row>
    <row r="2552" spans="1:4" x14ac:dyDescent="0.4">
      <c r="A2552" s="1027">
        <v>42044</v>
      </c>
      <c r="B2552" s="1028">
        <v>4.2450000000000002E-2</v>
      </c>
      <c r="C2552" s="1028">
        <v>2.7592500000000002E-2</v>
      </c>
      <c r="D2552" s="1028">
        <v>7.4999999999999997E-2</v>
      </c>
    </row>
    <row r="2553" spans="1:4" x14ac:dyDescent="0.4">
      <c r="A2553" s="1027">
        <v>42045</v>
      </c>
      <c r="B2553" s="1028">
        <v>4.3150000000000001E-2</v>
      </c>
      <c r="C2553" s="1028">
        <v>2.8047500000000003E-2</v>
      </c>
      <c r="D2553" s="1028">
        <v>7.4999999999999997E-2</v>
      </c>
    </row>
    <row r="2554" spans="1:4" x14ac:dyDescent="0.4">
      <c r="A2554" s="1027">
        <v>42046</v>
      </c>
      <c r="B2554" s="1028">
        <v>4.3470000000000002E-2</v>
      </c>
      <c r="C2554" s="1028">
        <v>2.8255500000000003E-2</v>
      </c>
      <c r="D2554" s="1028">
        <v>7.4999999999999997E-2</v>
      </c>
    </row>
    <row r="2555" spans="1:4" x14ac:dyDescent="0.4">
      <c r="A2555" s="1027">
        <v>42047</v>
      </c>
      <c r="B2555" s="1028">
        <v>4.3090000000000003E-2</v>
      </c>
      <c r="C2555" s="1028">
        <v>2.8008500000000002E-2</v>
      </c>
      <c r="D2555" s="1028">
        <v>7.4999999999999997E-2</v>
      </c>
    </row>
    <row r="2556" spans="1:4" x14ac:dyDescent="0.4">
      <c r="A2556" s="1027">
        <v>42048</v>
      </c>
      <c r="B2556" s="1028">
        <v>4.3490000000000001E-2</v>
      </c>
      <c r="C2556" s="1028">
        <v>2.8268500000000002E-2</v>
      </c>
      <c r="D2556" s="1028">
        <v>7.4999999999999997E-2</v>
      </c>
    </row>
    <row r="2557" spans="1:4" x14ac:dyDescent="0.4">
      <c r="A2557" s="1027">
        <v>42052</v>
      </c>
      <c r="B2557" s="1028">
        <v>4.4150000000000002E-2</v>
      </c>
      <c r="C2557" s="1028">
        <v>2.8697500000000001E-2</v>
      </c>
      <c r="D2557" s="1028">
        <v>7.4999999999999997E-2</v>
      </c>
    </row>
    <row r="2558" spans="1:4" x14ac:dyDescent="0.4">
      <c r="A2558" s="1027">
        <v>42053</v>
      </c>
      <c r="B2558" s="1028">
        <v>4.4450000000000003E-2</v>
      </c>
      <c r="C2558" s="1028">
        <v>2.8892500000000002E-2</v>
      </c>
      <c r="D2558" s="1028">
        <v>7.4999999999999997E-2</v>
      </c>
    </row>
    <row r="2559" spans="1:4" x14ac:dyDescent="0.4">
      <c r="A2559" s="1027">
        <v>42054</v>
      </c>
      <c r="B2559" s="1028">
        <v>4.4160000000000005E-2</v>
      </c>
      <c r="C2559" s="1028">
        <v>2.8704000000000004E-2</v>
      </c>
      <c r="D2559" s="1028">
        <v>7.4999999999999997E-2</v>
      </c>
    </row>
    <row r="2560" spans="1:4" x14ac:dyDescent="0.4">
      <c r="A2560" s="1027">
        <v>42055</v>
      </c>
      <c r="B2560" s="1028">
        <v>4.4200000000000003E-2</v>
      </c>
      <c r="C2560" s="1028">
        <v>2.8730000000000002E-2</v>
      </c>
      <c r="D2560" s="1028">
        <v>7.4999999999999997E-2</v>
      </c>
    </row>
    <row r="2561" spans="1:4" x14ac:dyDescent="0.4">
      <c r="A2561" s="1027">
        <v>42058</v>
      </c>
      <c r="B2561" s="1028">
        <v>4.4200000000000003E-2</v>
      </c>
      <c r="C2561" s="1028">
        <v>2.8730000000000002E-2</v>
      </c>
      <c r="D2561" s="1028">
        <v>7.4999999999999997E-2</v>
      </c>
    </row>
    <row r="2562" spans="1:4" x14ac:dyDescent="0.4">
      <c r="A2562" s="1027">
        <v>42059</v>
      </c>
      <c r="B2562" s="1028">
        <v>4.3900000000000002E-2</v>
      </c>
      <c r="C2562" s="1028">
        <v>2.8535000000000001E-2</v>
      </c>
      <c r="D2562" s="1028">
        <v>7.4999999999999997E-2</v>
      </c>
    </row>
    <row r="2563" spans="1:4" x14ac:dyDescent="0.4">
      <c r="A2563" s="1027">
        <v>42060</v>
      </c>
      <c r="B2563" s="1028">
        <v>4.3119999999999999E-2</v>
      </c>
      <c r="C2563" s="1028">
        <v>2.8028000000000001E-2</v>
      </c>
      <c r="D2563" s="1028">
        <v>7.4999999999999997E-2</v>
      </c>
    </row>
    <row r="2564" spans="1:4" x14ac:dyDescent="0.4">
      <c r="A2564" s="1027">
        <v>42061</v>
      </c>
      <c r="B2564" s="1028">
        <v>4.3189999999999999E-2</v>
      </c>
      <c r="C2564" s="1028">
        <v>2.8073500000000001E-2</v>
      </c>
      <c r="D2564" s="1028">
        <v>7.4999999999999997E-2</v>
      </c>
    </row>
    <row r="2565" spans="1:4" x14ac:dyDescent="0.4">
      <c r="A2565" s="1027">
        <v>42062</v>
      </c>
      <c r="B2565" s="1028">
        <v>4.3439999999999999E-2</v>
      </c>
      <c r="C2565" s="1028">
        <v>2.8236000000000001E-2</v>
      </c>
      <c r="D2565" s="1028">
        <v>7.4999999999999997E-2</v>
      </c>
    </row>
    <row r="2566" spans="1:4" x14ac:dyDescent="0.4">
      <c r="A2566" s="1027">
        <v>42065</v>
      </c>
      <c r="B2566" s="1028">
        <v>4.3840000000000004E-2</v>
      </c>
      <c r="C2566" s="1028">
        <v>2.8496000000000004E-2</v>
      </c>
      <c r="D2566" s="1028">
        <v>7.4999999999999997E-2</v>
      </c>
    </row>
    <row r="2567" spans="1:4" x14ac:dyDescent="0.4">
      <c r="A2567" s="1027">
        <v>42066</v>
      </c>
      <c r="B2567" s="1028">
        <v>4.4260000000000008E-2</v>
      </c>
      <c r="C2567" s="1028">
        <v>2.8769000000000006E-2</v>
      </c>
      <c r="D2567" s="1028">
        <v>7.4999999999999997E-2</v>
      </c>
    </row>
    <row r="2568" spans="1:4" x14ac:dyDescent="0.4">
      <c r="A2568" s="1027">
        <v>42067</v>
      </c>
      <c r="B2568" s="1028">
        <v>4.4450000000000003E-2</v>
      </c>
      <c r="C2568" s="1028">
        <v>2.8892500000000002E-2</v>
      </c>
      <c r="D2568" s="1028">
        <v>7.4999999999999997E-2</v>
      </c>
    </row>
    <row r="2569" spans="1:4" x14ac:dyDescent="0.4">
      <c r="A2569" s="1027">
        <v>42068</v>
      </c>
      <c r="B2569" s="1028">
        <v>4.4600000000000001E-2</v>
      </c>
      <c r="C2569" s="1028">
        <v>2.8990000000000002E-2</v>
      </c>
      <c r="D2569" s="1028">
        <v>7.4999999999999997E-2</v>
      </c>
    </row>
    <row r="2570" spans="1:4" x14ac:dyDescent="0.4">
      <c r="A2570" s="1027">
        <v>42069</v>
      </c>
      <c r="B2570" s="1028">
        <v>4.5590000000000006E-2</v>
      </c>
      <c r="C2570" s="1028">
        <v>2.9633500000000004E-2</v>
      </c>
      <c r="D2570" s="1028">
        <v>7.4999999999999997E-2</v>
      </c>
    </row>
    <row r="2571" spans="1:4" x14ac:dyDescent="0.4">
      <c r="A2571" s="1027">
        <v>42072</v>
      </c>
      <c r="B2571" s="1028">
        <v>4.5160000000000006E-2</v>
      </c>
      <c r="C2571" s="1028">
        <v>2.9354000000000005E-2</v>
      </c>
      <c r="D2571" s="1028">
        <v>7.4999999999999997E-2</v>
      </c>
    </row>
    <row r="2572" spans="1:4" x14ac:dyDescent="0.4">
      <c r="A2572" s="1027">
        <v>42073</v>
      </c>
      <c r="B2572" s="1028">
        <v>4.4490000000000002E-2</v>
      </c>
      <c r="C2572" s="1028">
        <v>2.8918500000000003E-2</v>
      </c>
      <c r="D2572" s="1028">
        <v>7.4999999999999997E-2</v>
      </c>
    </row>
    <row r="2573" spans="1:4" x14ac:dyDescent="0.4">
      <c r="A2573" s="1027">
        <v>42074</v>
      </c>
      <c r="B2573" s="1028">
        <v>4.4340000000000004E-2</v>
      </c>
      <c r="C2573" s="1028">
        <v>2.8821000000000003E-2</v>
      </c>
      <c r="D2573" s="1028">
        <v>7.4999999999999997E-2</v>
      </c>
    </row>
    <row r="2574" spans="1:4" x14ac:dyDescent="0.4">
      <c r="A2574" s="1027">
        <v>42075</v>
      </c>
      <c r="B2574" s="1028">
        <v>4.3790000000000003E-2</v>
      </c>
      <c r="C2574" s="1028">
        <v>2.8463500000000003E-2</v>
      </c>
      <c r="D2574" s="1028">
        <v>7.4999999999999997E-2</v>
      </c>
    </row>
    <row r="2575" spans="1:4" x14ac:dyDescent="0.4">
      <c r="A2575" s="1027">
        <v>42076</v>
      </c>
      <c r="B2575" s="1028">
        <v>4.4090000000000004E-2</v>
      </c>
      <c r="C2575" s="1028">
        <v>2.8658500000000003E-2</v>
      </c>
      <c r="D2575" s="1028">
        <v>7.4999999999999997E-2</v>
      </c>
    </row>
    <row r="2576" spans="1:4" x14ac:dyDescent="0.4">
      <c r="A2576" s="1027">
        <v>42079</v>
      </c>
      <c r="B2576" s="1028">
        <v>4.385E-2</v>
      </c>
      <c r="C2576" s="1028">
        <v>2.85025E-2</v>
      </c>
      <c r="D2576" s="1028">
        <v>7.4999999999999997E-2</v>
      </c>
    </row>
    <row r="2577" spans="1:4" x14ac:dyDescent="0.4">
      <c r="A2577" s="1027">
        <v>42080</v>
      </c>
      <c r="B2577" s="1028">
        <v>4.3529999999999999E-2</v>
      </c>
      <c r="C2577" s="1028">
        <v>2.82945E-2</v>
      </c>
      <c r="D2577" s="1028">
        <v>7.4999999999999997E-2</v>
      </c>
    </row>
    <row r="2578" spans="1:4" x14ac:dyDescent="0.4">
      <c r="A2578" s="1027">
        <v>42081</v>
      </c>
      <c r="B2578" s="1028">
        <v>4.3090000000000003E-2</v>
      </c>
      <c r="C2578" s="1028">
        <v>2.8008500000000002E-2</v>
      </c>
      <c r="D2578" s="1028">
        <v>7.4999999999999997E-2</v>
      </c>
    </row>
    <row r="2579" spans="1:4" x14ac:dyDescent="0.4">
      <c r="A2579" s="1027">
        <v>42082</v>
      </c>
      <c r="B2579" s="1028">
        <v>4.2000000000000003E-2</v>
      </c>
      <c r="C2579" s="1028">
        <v>2.7300000000000001E-2</v>
      </c>
      <c r="D2579" s="1028">
        <v>7.4999999999999997E-2</v>
      </c>
    </row>
    <row r="2580" spans="1:4" x14ac:dyDescent="0.4">
      <c r="A2580" s="1027">
        <v>42083</v>
      </c>
      <c r="B2580" s="1028">
        <v>4.2120000000000005E-2</v>
      </c>
      <c r="C2580" s="1028">
        <v>2.7378000000000003E-2</v>
      </c>
      <c r="D2580" s="1028">
        <v>7.4999999999999997E-2</v>
      </c>
    </row>
    <row r="2581" spans="1:4" x14ac:dyDescent="0.4">
      <c r="A2581" s="1027">
        <v>42086</v>
      </c>
      <c r="B2581" s="1028">
        <v>4.206E-2</v>
      </c>
      <c r="C2581" s="1028">
        <v>2.7339000000000002E-2</v>
      </c>
      <c r="D2581" s="1028">
        <v>7.4999999999999997E-2</v>
      </c>
    </row>
    <row r="2582" spans="1:4" x14ac:dyDescent="0.4">
      <c r="A2582" s="1027">
        <v>42087</v>
      </c>
      <c r="B2582" s="1028">
        <v>4.1869999999999997E-2</v>
      </c>
      <c r="C2582" s="1028">
        <v>2.72155E-2</v>
      </c>
      <c r="D2582" s="1028">
        <v>7.4999999999999997E-2</v>
      </c>
    </row>
    <row r="2583" spans="1:4" x14ac:dyDescent="0.4">
      <c r="A2583" s="1027">
        <v>42088</v>
      </c>
      <c r="B2583" s="1028">
        <v>4.163E-2</v>
      </c>
      <c r="C2583" s="1028">
        <v>2.70595E-2</v>
      </c>
      <c r="D2583" s="1028">
        <v>7.4999999999999997E-2</v>
      </c>
    </row>
    <row r="2584" spans="1:4" x14ac:dyDescent="0.4">
      <c r="A2584" s="1027">
        <v>42089</v>
      </c>
      <c r="B2584" s="1028">
        <v>4.2610000000000002E-2</v>
      </c>
      <c r="C2584" s="1028">
        <v>2.7696500000000002E-2</v>
      </c>
      <c r="D2584" s="1028">
        <v>7.4999999999999997E-2</v>
      </c>
    </row>
    <row r="2585" spans="1:4" x14ac:dyDescent="0.4">
      <c r="A2585" s="1027">
        <v>42090</v>
      </c>
      <c r="B2585" s="1028">
        <v>4.2509999999999999E-2</v>
      </c>
      <c r="C2585" s="1028">
        <v>2.76315E-2</v>
      </c>
      <c r="D2585" s="1028">
        <v>7.4999999999999997E-2</v>
      </c>
    </row>
    <row r="2586" spans="1:4" x14ac:dyDescent="0.4">
      <c r="A2586" s="1027">
        <v>42093</v>
      </c>
      <c r="B2586" s="1028">
        <v>4.2410000000000003E-2</v>
      </c>
      <c r="C2586" s="1028">
        <v>2.7566500000000004E-2</v>
      </c>
      <c r="D2586" s="1028">
        <v>7.4999999999999997E-2</v>
      </c>
    </row>
    <row r="2587" spans="1:4" x14ac:dyDescent="0.4">
      <c r="A2587" s="1027">
        <v>42094</v>
      </c>
      <c r="B2587" s="1028">
        <v>4.2290000000000001E-2</v>
      </c>
      <c r="C2587" s="1028">
        <v>2.7488500000000003E-2</v>
      </c>
      <c r="D2587" s="1028">
        <v>7.4999999999999997E-2</v>
      </c>
    </row>
    <row r="2588" spans="1:4" x14ac:dyDescent="0.4">
      <c r="A2588" s="1027">
        <v>42095</v>
      </c>
      <c r="B2588" s="1028">
        <v>4.1770000000000002E-2</v>
      </c>
      <c r="C2588" s="1028">
        <v>2.7150500000000001E-2</v>
      </c>
      <c r="D2588" s="1028">
        <v>7.4999999999999997E-2</v>
      </c>
    </row>
    <row r="2589" spans="1:4" x14ac:dyDescent="0.4">
      <c r="A2589" s="1027">
        <v>42096</v>
      </c>
      <c r="B2589" s="1028">
        <v>4.2069999999999996E-2</v>
      </c>
      <c r="C2589" s="1028">
        <v>2.7345499999999998E-2</v>
      </c>
      <c r="D2589" s="1028">
        <v>7.4999999999999997E-2</v>
      </c>
    </row>
    <row r="2590" spans="1:4" x14ac:dyDescent="0.4">
      <c r="A2590" s="1027">
        <v>42101</v>
      </c>
      <c r="B2590" s="1028">
        <v>4.2470000000000001E-2</v>
      </c>
      <c r="C2590" s="1028">
        <v>2.7605500000000002E-2</v>
      </c>
      <c r="D2590" s="1028">
        <v>7.4999999999999997E-2</v>
      </c>
    </row>
    <row r="2591" spans="1:4" x14ac:dyDescent="0.4">
      <c r="A2591" s="1027">
        <v>42102</v>
      </c>
      <c r="B2591" s="1028">
        <v>4.2130000000000001E-2</v>
      </c>
      <c r="C2591" s="1028">
        <v>2.7384500000000003E-2</v>
      </c>
      <c r="D2591" s="1028">
        <v>7.4999999999999997E-2</v>
      </c>
    </row>
    <row r="2592" spans="1:4" x14ac:dyDescent="0.4">
      <c r="A2592" s="1027">
        <v>42103</v>
      </c>
      <c r="B2592" s="1028">
        <v>4.2189999999999998E-2</v>
      </c>
      <c r="C2592" s="1028">
        <v>2.74235E-2</v>
      </c>
      <c r="D2592" s="1028">
        <v>7.4999999999999997E-2</v>
      </c>
    </row>
    <row r="2593" spans="1:4" x14ac:dyDescent="0.4">
      <c r="A2593" s="1027">
        <v>42104</v>
      </c>
      <c r="B2593" s="1028">
        <v>4.2419999999999999E-2</v>
      </c>
      <c r="C2593" s="1028">
        <v>2.7573E-2</v>
      </c>
      <c r="D2593" s="1028">
        <v>7.4999999999999997E-2</v>
      </c>
    </row>
    <row r="2594" spans="1:4" x14ac:dyDescent="0.4">
      <c r="A2594" s="1027">
        <v>42107</v>
      </c>
      <c r="B2594" s="1028">
        <v>4.249E-2</v>
      </c>
      <c r="C2594" s="1028">
        <v>2.7618500000000001E-2</v>
      </c>
      <c r="D2594" s="1028">
        <v>7.4999999999999997E-2</v>
      </c>
    </row>
    <row r="2595" spans="1:4" x14ac:dyDescent="0.4">
      <c r="A2595" s="1027">
        <v>42108</v>
      </c>
      <c r="B2595" s="1028">
        <v>4.1529999999999997E-2</v>
      </c>
      <c r="C2595" s="1028">
        <v>2.6994499999999998E-2</v>
      </c>
      <c r="D2595" s="1028">
        <v>7.4999999999999997E-2</v>
      </c>
    </row>
    <row r="2596" spans="1:4" x14ac:dyDescent="0.4">
      <c r="A2596" s="1027">
        <v>42109</v>
      </c>
      <c r="B2596" s="1028">
        <v>4.1819999999999996E-2</v>
      </c>
      <c r="C2596" s="1028">
        <v>2.7182999999999999E-2</v>
      </c>
      <c r="D2596" s="1028">
        <v>7.4999999999999997E-2</v>
      </c>
    </row>
    <row r="2597" spans="1:4" x14ac:dyDescent="0.4">
      <c r="A2597" s="1027">
        <v>42110</v>
      </c>
      <c r="B2597" s="1028">
        <v>4.2270000000000002E-2</v>
      </c>
      <c r="C2597" s="1028">
        <v>2.7475500000000003E-2</v>
      </c>
      <c r="D2597" s="1028">
        <v>7.4999999999999997E-2</v>
      </c>
    </row>
    <row r="2598" spans="1:4" x14ac:dyDescent="0.4">
      <c r="A2598" s="1027">
        <v>42111</v>
      </c>
      <c r="B2598" s="1028">
        <v>4.2020000000000002E-2</v>
      </c>
      <c r="C2598" s="1028">
        <v>2.7313E-2</v>
      </c>
      <c r="D2598" s="1028">
        <v>7.4999999999999997E-2</v>
      </c>
    </row>
    <row r="2599" spans="1:4" x14ac:dyDescent="0.4">
      <c r="A2599" s="1027">
        <v>42114</v>
      </c>
      <c r="B2599" s="1028">
        <v>4.1730000000000003E-2</v>
      </c>
      <c r="C2599" s="1028">
        <v>2.7124500000000003E-2</v>
      </c>
      <c r="D2599" s="1028">
        <v>7.4999999999999997E-2</v>
      </c>
    </row>
    <row r="2600" spans="1:4" x14ac:dyDescent="0.4">
      <c r="A2600" s="1027">
        <v>42115</v>
      </c>
      <c r="B2600" s="1028">
        <v>4.1840000000000002E-2</v>
      </c>
      <c r="C2600" s="1028">
        <v>2.7196000000000001E-2</v>
      </c>
      <c r="D2600" s="1028">
        <v>7.4999999999999997E-2</v>
      </c>
    </row>
    <row r="2601" spans="1:4" x14ac:dyDescent="0.4">
      <c r="A2601" s="1027">
        <v>42116</v>
      </c>
      <c r="B2601" s="1028">
        <v>4.2370000000000005E-2</v>
      </c>
      <c r="C2601" s="1028">
        <v>2.7540500000000002E-2</v>
      </c>
      <c r="D2601" s="1028">
        <v>7.4999999999999997E-2</v>
      </c>
    </row>
    <row r="2602" spans="1:4" x14ac:dyDescent="0.4">
      <c r="A2602" s="1027">
        <v>42117</v>
      </c>
      <c r="B2602" s="1028">
        <v>4.2330000000000007E-2</v>
      </c>
      <c r="C2602" s="1028">
        <v>2.7514500000000004E-2</v>
      </c>
      <c r="D2602" s="1028">
        <v>7.4999999999999997E-2</v>
      </c>
    </row>
    <row r="2603" spans="1:4" x14ac:dyDescent="0.4">
      <c r="A2603" s="1027">
        <v>42118</v>
      </c>
      <c r="B2603" s="1028">
        <v>4.1980000000000003E-2</v>
      </c>
      <c r="C2603" s="1028">
        <v>2.7287000000000002E-2</v>
      </c>
      <c r="D2603" s="1028">
        <v>7.4999999999999997E-2</v>
      </c>
    </row>
    <row r="2604" spans="1:4" x14ac:dyDescent="0.4">
      <c r="A2604" s="1027">
        <v>42121</v>
      </c>
      <c r="B2604" s="1028">
        <v>4.2349999999999999E-2</v>
      </c>
      <c r="C2604" s="1028">
        <v>2.75275E-2</v>
      </c>
      <c r="D2604" s="1028">
        <v>7.4999999999999997E-2</v>
      </c>
    </row>
    <row r="2605" spans="1:4" x14ac:dyDescent="0.4">
      <c r="A2605" s="1027">
        <v>42122</v>
      </c>
      <c r="B2605" s="1028">
        <v>4.2470000000000001E-2</v>
      </c>
      <c r="C2605" s="1028">
        <v>2.7605500000000002E-2</v>
      </c>
      <c r="D2605" s="1028">
        <v>7.4999999999999997E-2</v>
      </c>
    </row>
    <row r="2606" spans="1:4" x14ac:dyDescent="0.4">
      <c r="A2606" s="1027">
        <v>42123</v>
      </c>
      <c r="B2606" s="1028">
        <v>4.3620000000000006E-2</v>
      </c>
      <c r="C2606" s="1028">
        <v>2.8353000000000003E-2</v>
      </c>
      <c r="D2606" s="1028">
        <v>7.4999999999999997E-2</v>
      </c>
    </row>
    <row r="2607" spans="1:4" x14ac:dyDescent="0.4">
      <c r="A2607" s="1027">
        <v>42124</v>
      </c>
      <c r="B2607" s="1028">
        <v>4.4039999999999996E-2</v>
      </c>
      <c r="C2607" s="1028">
        <v>2.8625999999999999E-2</v>
      </c>
      <c r="D2607" s="1028">
        <v>7.4999999999999997E-2</v>
      </c>
    </row>
    <row r="2608" spans="1:4" x14ac:dyDescent="0.4">
      <c r="A2608" s="1027">
        <v>42125</v>
      </c>
      <c r="B2608" s="1028">
        <v>4.4109999999999996E-2</v>
      </c>
      <c r="C2608" s="1028">
        <v>2.8671499999999999E-2</v>
      </c>
      <c r="D2608" s="1028">
        <v>7.4999999999999997E-2</v>
      </c>
    </row>
    <row r="2609" spans="1:4" x14ac:dyDescent="0.4">
      <c r="A2609" s="1027">
        <v>42128</v>
      </c>
      <c r="B2609" s="1028">
        <v>4.4220000000000002E-2</v>
      </c>
      <c r="C2609" s="1028">
        <v>2.8743000000000001E-2</v>
      </c>
      <c r="D2609" s="1028">
        <v>7.4999999999999997E-2</v>
      </c>
    </row>
    <row r="2610" spans="1:4" x14ac:dyDescent="0.4">
      <c r="A2610" s="1027">
        <v>42129</v>
      </c>
      <c r="B2610" s="1028">
        <v>4.5019999999999998E-2</v>
      </c>
      <c r="C2610" s="1028">
        <v>2.9263000000000001E-2</v>
      </c>
      <c r="D2610" s="1028">
        <v>7.4999999999999997E-2</v>
      </c>
    </row>
    <row r="2611" spans="1:4" x14ac:dyDescent="0.4">
      <c r="A2611" s="1027">
        <v>42130</v>
      </c>
      <c r="B2611" s="1028">
        <v>4.5450000000000004E-2</v>
      </c>
      <c r="C2611" s="1028">
        <v>2.9542500000000003E-2</v>
      </c>
      <c r="D2611" s="1028">
        <v>7.4999999999999997E-2</v>
      </c>
    </row>
    <row r="2612" spans="1:4" x14ac:dyDescent="0.4">
      <c r="A2612" s="1027">
        <v>42131</v>
      </c>
      <c r="B2612" s="1028">
        <v>4.514E-2</v>
      </c>
      <c r="C2612" s="1028">
        <v>2.9340999999999999E-2</v>
      </c>
      <c r="D2612" s="1028">
        <v>7.4999999999999997E-2</v>
      </c>
    </row>
    <row r="2613" spans="1:4" x14ac:dyDescent="0.4">
      <c r="A2613" s="1027">
        <v>42132</v>
      </c>
      <c r="B2613" s="1028">
        <v>4.4380000000000003E-2</v>
      </c>
      <c r="C2613" s="1028">
        <v>2.8847000000000001E-2</v>
      </c>
      <c r="D2613" s="1028">
        <v>7.4999999999999997E-2</v>
      </c>
    </row>
    <row r="2614" spans="1:4" x14ac:dyDescent="0.4">
      <c r="A2614" s="1027">
        <v>42135</v>
      </c>
      <c r="B2614" s="1028">
        <v>4.5329999999999995E-2</v>
      </c>
      <c r="C2614" s="1028">
        <v>2.9464499999999998E-2</v>
      </c>
      <c r="D2614" s="1028">
        <v>7.4999999999999997E-2</v>
      </c>
    </row>
    <row r="2615" spans="1:4" x14ac:dyDescent="0.4">
      <c r="A2615" s="1027">
        <v>42136</v>
      </c>
      <c r="B2615" s="1028">
        <v>4.5810000000000003E-2</v>
      </c>
      <c r="C2615" s="1028">
        <v>2.9776500000000004E-2</v>
      </c>
      <c r="D2615" s="1028">
        <v>7.4999999999999997E-2</v>
      </c>
    </row>
    <row r="2616" spans="1:4" x14ac:dyDescent="0.4">
      <c r="A2616" s="1027">
        <v>42137</v>
      </c>
      <c r="B2616" s="1028">
        <v>4.5579999999999996E-2</v>
      </c>
      <c r="C2616" s="1028">
        <v>2.9626999999999997E-2</v>
      </c>
      <c r="D2616" s="1028">
        <v>7.4999999999999997E-2</v>
      </c>
    </row>
    <row r="2617" spans="1:4" x14ac:dyDescent="0.4">
      <c r="A2617" s="1027">
        <v>42138</v>
      </c>
      <c r="B2617" s="1028">
        <v>4.5499999999999999E-2</v>
      </c>
      <c r="C2617" s="1028">
        <v>2.9575000000000001E-2</v>
      </c>
      <c r="D2617" s="1028">
        <v>7.4999999999999997E-2</v>
      </c>
    </row>
    <row r="2618" spans="1:4" x14ac:dyDescent="0.4">
      <c r="A2618" s="1027">
        <v>42139</v>
      </c>
      <c r="B2618" s="1028">
        <v>4.4819999999999999E-2</v>
      </c>
      <c r="C2618" s="1028">
        <v>2.9132999999999999E-2</v>
      </c>
      <c r="D2618" s="1028">
        <v>7.4999999999999997E-2</v>
      </c>
    </row>
    <row r="2619" spans="1:4" x14ac:dyDescent="0.4">
      <c r="A2619" s="1027">
        <v>42142</v>
      </c>
      <c r="B2619" s="1028">
        <v>4.5359999999999998E-2</v>
      </c>
      <c r="C2619" s="1028">
        <v>2.9484E-2</v>
      </c>
      <c r="D2619" s="1028">
        <v>7.4999999999999997E-2</v>
      </c>
    </row>
    <row r="2620" spans="1:4" x14ac:dyDescent="0.4">
      <c r="A2620" s="1027">
        <v>42143</v>
      </c>
      <c r="B2620" s="1028">
        <v>4.5609999999999998E-2</v>
      </c>
      <c r="C2620" s="1028">
        <v>2.9646499999999999E-2</v>
      </c>
      <c r="D2620" s="1028">
        <v>7.4999999999999997E-2</v>
      </c>
    </row>
    <row r="2621" spans="1:4" x14ac:dyDescent="0.4">
      <c r="A2621" s="1027">
        <v>42144</v>
      </c>
      <c r="B2621" s="1028">
        <v>4.5539999999999997E-2</v>
      </c>
      <c r="C2621" s="1028">
        <v>2.9600999999999999E-2</v>
      </c>
      <c r="D2621" s="1028">
        <v>7.4999999999999997E-2</v>
      </c>
    </row>
    <row r="2622" spans="1:4" x14ac:dyDescent="0.4">
      <c r="A2622" s="1027">
        <v>42145</v>
      </c>
      <c r="B2622" s="1028">
        <v>4.521E-2</v>
      </c>
      <c r="C2622" s="1028">
        <v>2.9386499999999999E-2</v>
      </c>
      <c r="D2622" s="1028">
        <v>7.4999999999999997E-2</v>
      </c>
    </row>
    <row r="2623" spans="1:4" x14ac:dyDescent="0.4">
      <c r="A2623" s="1027">
        <v>42146</v>
      </c>
      <c r="B2623" s="1028">
        <v>4.5039999999999997E-2</v>
      </c>
      <c r="C2623" s="1028">
        <v>2.9276E-2</v>
      </c>
      <c r="D2623" s="1028">
        <v>7.4999999999999997E-2</v>
      </c>
    </row>
    <row r="2624" spans="1:4" x14ac:dyDescent="0.4">
      <c r="A2624" s="1027">
        <v>42150</v>
      </c>
      <c r="B2624" s="1028">
        <v>4.4749999999999998E-2</v>
      </c>
      <c r="C2624" s="1028">
        <v>2.9087499999999999E-2</v>
      </c>
      <c r="D2624" s="1028">
        <v>7.4999999999999997E-2</v>
      </c>
    </row>
    <row r="2625" spans="1:4" x14ac:dyDescent="0.4">
      <c r="A2625" s="1027">
        <v>42151</v>
      </c>
      <c r="B2625" s="1028">
        <v>4.4719999999999996E-2</v>
      </c>
      <c r="C2625" s="1028">
        <v>2.9067999999999997E-2</v>
      </c>
      <c r="D2625" s="1028">
        <v>7.4999999999999997E-2</v>
      </c>
    </row>
    <row r="2626" spans="1:4" x14ac:dyDescent="0.4">
      <c r="A2626" s="1027">
        <v>42152</v>
      </c>
      <c r="B2626" s="1028">
        <v>4.4580000000000002E-2</v>
      </c>
      <c r="C2626" s="1028">
        <v>2.8977000000000003E-2</v>
      </c>
      <c r="D2626" s="1028">
        <v>7.4999999999999997E-2</v>
      </c>
    </row>
    <row r="2627" spans="1:4" x14ac:dyDescent="0.4">
      <c r="A2627" s="1027">
        <v>42153</v>
      </c>
      <c r="B2627" s="1028">
        <v>4.4270000000000004E-2</v>
      </c>
      <c r="C2627" s="1028">
        <v>2.8775500000000002E-2</v>
      </c>
      <c r="D2627" s="1028">
        <v>7.4999999999999997E-2</v>
      </c>
    </row>
    <row r="2628" spans="1:4" x14ac:dyDescent="0.4">
      <c r="A2628" s="1027">
        <v>42156</v>
      </c>
      <c r="B2628" s="1028">
        <v>4.4719999999999996E-2</v>
      </c>
      <c r="C2628" s="1028">
        <v>2.9067999999999997E-2</v>
      </c>
      <c r="D2628" s="1028">
        <v>7.4999999999999997E-2</v>
      </c>
    </row>
    <row r="2629" spans="1:4" x14ac:dyDescent="0.4">
      <c r="A2629" s="1027">
        <v>42157</v>
      </c>
      <c r="B2629" s="1028">
        <v>4.5579999999999996E-2</v>
      </c>
      <c r="C2629" s="1028">
        <v>2.9626999999999997E-2</v>
      </c>
      <c r="D2629" s="1028">
        <v>7.4999999999999997E-2</v>
      </c>
    </row>
    <row r="2630" spans="1:4" x14ac:dyDescent="0.4">
      <c r="A2630" s="1027">
        <v>42158</v>
      </c>
      <c r="B2630" s="1028">
        <v>4.641E-2</v>
      </c>
      <c r="C2630" s="1028">
        <v>3.0166500000000002E-2</v>
      </c>
      <c r="D2630" s="1028">
        <v>7.4999999999999997E-2</v>
      </c>
    </row>
    <row r="2631" spans="1:4" x14ac:dyDescent="0.4">
      <c r="A2631" s="1027">
        <v>42159</v>
      </c>
      <c r="B2631" s="1028">
        <v>4.6370000000000001E-2</v>
      </c>
      <c r="C2631" s="1028">
        <v>3.0140500000000001E-2</v>
      </c>
      <c r="D2631" s="1028">
        <v>7.4999999999999997E-2</v>
      </c>
    </row>
    <row r="2632" spans="1:4" x14ac:dyDescent="0.4">
      <c r="A2632" s="1027">
        <v>42160</v>
      </c>
      <c r="B2632" s="1028">
        <v>4.7080000000000004E-2</v>
      </c>
      <c r="C2632" s="1028">
        <v>3.0602000000000004E-2</v>
      </c>
      <c r="D2632" s="1028">
        <v>7.4999999999999997E-2</v>
      </c>
    </row>
    <row r="2633" spans="1:4" x14ac:dyDescent="0.4">
      <c r="A2633" s="1027">
        <v>42163</v>
      </c>
      <c r="B2633" s="1028">
        <v>4.6949999999999999E-2</v>
      </c>
      <c r="C2633" s="1028">
        <v>3.0517499999999999E-2</v>
      </c>
      <c r="D2633" s="1028">
        <v>7.4999999999999997E-2</v>
      </c>
    </row>
    <row r="2634" spans="1:4" x14ac:dyDescent="0.4">
      <c r="A2634" s="1027">
        <v>42164</v>
      </c>
      <c r="B2634" s="1028">
        <v>4.7620000000000003E-2</v>
      </c>
      <c r="C2634" s="1028">
        <v>3.0953000000000001E-2</v>
      </c>
      <c r="D2634" s="1028">
        <v>7.4999999999999997E-2</v>
      </c>
    </row>
    <row r="2635" spans="1:4" x14ac:dyDescent="0.4">
      <c r="A2635" s="1027">
        <v>42165</v>
      </c>
      <c r="B2635" s="1028">
        <v>4.7920000000000004E-2</v>
      </c>
      <c r="C2635" s="1028">
        <v>3.1148000000000006E-2</v>
      </c>
      <c r="D2635" s="1028">
        <v>7.4999999999999997E-2</v>
      </c>
    </row>
    <row r="2636" spans="1:4" x14ac:dyDescent="0.4">
      <c r="A2636" s="1027">
        <v>42166</v>
      </c>
      <c r="B2636" s="1028">
        <v>4.7480000000000008E-2</v>
      </c>
      <c r="C2636" s="1028">
        <v>3.0862000000000007E-2</v>
      </c>
      <c r="D2636" s="1028">
        <v>7.4999999999999997E-2</v>
      </c>
    </row>
    <row r="2637" spans="1:4" x14ac:dyDescent="0.4">
      <c r="A2637" s="1027">
        <v>42167</v>
      </c>
      <c r="B2637" s="1028">
        <v>4.6609999999999999E-2</v>
      </c>
      <c r="C2637" s="1028">
        <v>3.0296500000000001E-2</v>
      </c>
      <c r="D2637" s="1028">
        <v>7.4999999999999997E-2</v>
      </c>
    </row>
    <row r="2638" spans="1:4" x14ac:dyDescent="0.4">
      <c r="A2638" s="1027">
        <v>42170</v>
      </c>
      <c r="B2638" s="1028">
        <v>4.6710000000000002E-2</v>
      </c>
      <c r="C2638" s="1028">
        <v>3.0361500000000003E-2</v>
      </c>
      <c r="D2638" s="1028">
        <v>7.4999999999999997E-2</v>
      </c>
    </row>
    <row r="2639" spans="1:4" x14ac:dyDescent="0.4">
      <c r="A2639" s="1027">
        <v>42171</v>
      </c>
      <c r="B2639" s="1028">
        <v>4.675E-2</v>
      </c>
      <c r="C2639" s="1028">
        <v>3.0387500000000001E-2</v>
      </c>
      <c r="D2639" s="1028">
        <v>7.4999999999999997E-2</v>
      </c>
    </row>
    <row r="2640" spans="1:4" x14ac:dyDescent="0.4">
      <c r="A2640" s="1027">
        <v>42172</v>
      </c>
      <c r="B2640" s="1028">
        <v>4.6890000000000001E-2</v>
      </c>
      <c r="C2640" s="1028">
        <v>3.0478500000000002E-2</v>
      </c>
      <c r="D2640" s="1028">
        <v>7.4999999999999997E-2</v>
      </c>
    </row>
    <row r="2641" spans="1:4" x14ac:dyDescent="0.4">
      <c r="A2641" s="1027">
        <v>42173</v>
      </c>
      <c r="B2641" s="1028">
        <v>4.6780000000000002E-2</v>
      </c>
      <c r="C2641" s="1028">
        <v>3.0407000000000003E-2</v>
      </c>
      <c r="D2641" s="1028">
        <v>7.4999999999999997E-2</v>
      </c>
    </row>
    <row r="2642" spans="1:4" x14ac:dyDescent="0.4">
      <c r="A2642" s="1027">
        <v>42174</v>
      </c>
      <c r="B2642" s="1028">
        <v>4.6100000000000002E-2</v>
      </c>
      <c r="C2642" s="1028">
        <v>2.9965000000000002E-2</v>
      </c>
      <c r="D2642" s="1028">
        <v>7.4999999999999997E-2</v>
      </c>
    </row>
    <row r="2643" spans="1:4" x14ac:dyDescent="0.4">
      <c r="A2643" s="1027">
        <v>42177</v>
      </c>
      <c r="B2643" s="1028">
        <v>4.6780000000000002E-2</v>
      </c>
      <c r="C2643" s="1028">
        <v>3.0407000000000003E-2</v>
      </c>
      <c r="D2643" s="1028">
        <v>7.4999999999999997E-2</v>
      </c>
    </row>
    <row r="2644" spans="1:4" x14ac:dyDescent="0.4">
      <c r="A2644" s="1027">
        <v>42178</v>
      </c>
      <c r="B2644" s="1028">
        <v>4.7230000000000001E-2</v>
      </c>
      <c r="C2644" s="1028">
        <v>3.0699500000000001E-2</v>
      </c>
      <c r="D2644" s="1028">
        <v>7.4999999999999997E-2</v>
      </c>
    </row>
    <row r="2645" spans="1:4" x14ac:dyDescent="0.4">
      <c r="A2645" s="1027">
        <v>42179</v>
      </c>
      <c r="B2645" s="1028">
        <v>4.7460000000000002E-2</v>
      </c>
      <c r="C2645" s="1028">
        <v>3.0849000000000001E-2</v>
      </c>
      <c r="D2645" s="1028">
        <v>7.4999999999999997E-2</v>
      </c>
    </row>
    <row r="2646" spans="1:4" x14ac:dyDescent="0.4">
      <c r="A2646" s="1027">
        <v>42180</v>
      </c>
      <c r="B2646" s="1028">
        <v>4.7670000000000004E-2</v>
      </c>
      <c r="C2646" s="1028">
        <v>3.0985500000000003E-2</v>
      </c>
      <c r="D2646" s="1028">
        <v>7.4999999999999997E-2</v>
      </c>
    </row>
    <row r="2647" spans="1:4" x14ac:dyDescent="0.4">
      <c r="A2647" s="1027">
        <v>42181</v>
      </c>
      <c r="B2647" s="1028">
        <v>4.8140000000000002E-2</v>
      </c>
      <c r="C2647" s="1028">
        <v>3.1290999999999999E-2</v>
      </c>
      <c r="D2647" s="1028">
        <v>7.4999999999999997E-2</v>
      </c>
    </row>
    <row r="2648" spans="1:4" x14ac:dyDescent="0.4">
      <c r="A2648" s="1027">
        <v>42184</v>
      </c>
      <c r="B2648" s="1028">
        <v>4.7410000000000001E-2</v>
      </c>
      <c r="C2648" s="1028">
        <v>3.08165E-2</v>
      </c>
      <c r="D2648" s="1028">
        <v>7.4999999999999997E-2</v>
      </c>
    </row>
    <row r="2649" spans="1:4" x14ac:dyDescent="0.4">
      <c r="A2649" s="1027">
        <v>42185</v>
      </c>
      <c r="B2649" s="1028">
        <v>4.7230000000000001E-2</v>
      </c>
      <c r="C2649" s="1028">
        <v>3.0699500000000001E-2</v>
      </c>
      <c r="D2649" s="1028">
        <v>7.4999999999999997E-2</v>
      </c>
    </row>
    <row r="2650" spans="1:4" x14ac:dyDescent="0.4">
      <c r="A2650" s="1027">
        <v>42186</v>
      </c>
      <c r="B2650" s="1028">
        <v>4.7750000000000001E-2</v>
      </c>
      <c r="C2650" s="1028">
        <v>3.1037500000000003E-2</v>
      </c>
      <c r="D2650" s="1028">
        <v>7.4999999999999997E-2</v>
      </c>
    </row>
    <row r="2651" spans="1:4" x14ac:dyDescent="0.4">
      <c r="A2651" s="1027">
        <v>42187</v>
      </c>
      <c r="B2651" s="1028">
        <v>4.7649999999999998E-2</v>
      </c>
      <c r="C2651" s="1028">
        <v>3.09725E-2</v>
      </c>
      <c r="D2651" s="1028">
        <v>7.4999999999999997E-2</v>
      </c>
    </row>
    <row r="2652" spans="1:4" x14ac:dyDescent="0.4">
      <c r="A2652" s="1027">
        <v>42191</v>
      </c>
      <c r="B2652" s="1028">
        <v>4.7300000000000002E-2</v>
      </c>
      <c r="C2652" s="1028">
        <v>3.0745000000000001E-2</v>
      </c>
      <c r="D2652" s="1028">
        <v>7.4999999999999997E-2</v>
      </c>
    </row>
    <row r="2653" spans="1:4" x14ac:dyDescent="0.4">
      <c r="A2653" s="1027">
        <v>42192</v>
      </c>
      <c r="B2653" s="1028">
        <v>4.5990000000000003E-2</v>
      </c>
      <c r="C2653" s="1028">
        <v>2.9893500000000003E-2</v>
      </c>
      <c r="D2653" s="1028">
        <v>7.4999999999999997E-2</v>
      </c>
    </row>
    <row r="2654" spans="1:4" x14ac:dyDescent="0.4">
      <c r="A2654" s="1027">
        <v>42193</v>
      </c>
      <c r="B2654" s="1028">
        <v>4.6329999999999996E-2</v>
      </c>
      <c r="C2654" s="1028">
        <v>3.0114499999999999E-2</v>
      </c>
      <c r="D2654" s="1028">
        <v>7.4999999999999997E-2</v>
      </c>
    </row>
    <row r="2655" spans="1:4" x14ac:dyDescent="0.4">
      <c r="A2655" s="1027">
        <v>42194</v>
      </c>
      <c r="B2655" s="1028">
        <v>4.6549999999999994E-2</v>
      </c>
      <c r="C2655" s="1028">
        <v>3.0257499999999996E-2</v>
      </c>
      <c r="D2655" s="1028">
        <v>7.4999999999999997E-2</v>
      </c>
    </row>
    <row r="2656" spans="1:4" x14ac:dyDescent="0.4">
      <c r="A2656" s="1027">
        <v>42195</v>
      </c>
      <c r="B2656" s="1028">
        <v>4.7450000000000006E-2</v>
      </c>
      <c r="C2656" s="1028">
        <v>3.0842500000000005E-2</v>
      </c>
      <c r="D2656" s="1028">
        <v>7.4999999999999997E-2</v>
      </c>
    </row>
    <row r="2657" spans="1:4" x14ac:dyDescent="0.4">
      <c r="A2657" s="1027">
        <v>42198</v>
      </c>
      <c r="B2657" s="1028">
        <v>4.7850000000000004E-2</v>
      </c>
      <c r="C2657" s="1028">
        <v>3.1102500000000005E-2</v>
      </c>
      <c r="D2657" s="1028">
        <v>7.4999999999999997E-2</v>
      </c>
    </row>
    <row r="2658" spans="1:4" x14ac:dyDescent="0.4">
      <c r="A2658" s="1027">
        <v>42199</v>
      </c>
      <c r="B2658" s="1028">
        <v>4.7690000000000003E-2</v>
      </c>
      <c r="C2658" s="1028">
        <v>3.0998500000000002E-2</v>
      </c>
      <c r="D2658" s="1028">
        <v>7.4999999999999997E-2</v>
      </c>
    </row>
    <row r="2659" spans="1:4" x14ac:dyDescent="0.4">
      <c r="A2659" s="1027">
        <v>42200</v>
      </c>
      <c r="B2659" s="1028">
        <v>4.7490000000000004E-2</v>
      </c>
      <c r="C2659" s="1028">
        <v>3.0868500000000004E-2</v>
      </c>
      <c r="D2659" s="1028">
        <v>7.4999999999999997E-2</v>
      </c>
    </row>
    <row r="2660" spans="1:4" x14ac:dyDescent="0.4">
      <c r="A2660" s="1027">
        <v>42201</v>
      </c>
      <c r="B2660" s="1028">
        <v>4.7019999999999999E-2</v>
      </c>
      <c r="C2660" s="1028">
        <v>3.0563E-2</v>
      </c>
      <c r="D2660" s="1028">
        <v>7.4999999999999997E-2</v>
      </c>
    </row>
    <row r="2661" spans="1:4" x14ac:dyDescent="0.4">
      <c r="A2661" s="1027">
        <v>42202</v>
      </c>
      <c r="B2661" s="1028">
        <v>4.6859999999999999E-2</v>
      </c>
      <c r="C2661" s="1028">
        <v>3.0459E-2</v>
      </c>
      <c r="D2661" s="1028">
        <v>7.4999999999999997E-2</v>
      </c>
    </row>
    <row r="2662" spans="1:4" x14ac:dyDescent="0.4">
      <c r="A2662" s="1027">
        <v>42205</v>
      </c>
      <c r="B2662" s="1028">
        <v>4.6949999999999999E-2</v>
      </c>
      <c r="C2662" s="1028">
        <v>3.0517499999999999E-2</v>
      </c>
      <c r="D2662" s="1028">
        <v>7.4999999999999997E-2</v>
      </c>
    </row>
    <row r="2663" spans="1:4" x14ac:dyDescent="0.4">
      <c r="A2663" s="1027">
        <v>42206</v>
      </c>
      <c r="B2663" s="1028">
        <v>4.7E-2</v>
      </c>
      <c r="C2663" s="1028">
        <v>3.0550000000000001E-2</v>
      </c>
      <c r="D2663" s="1028">
        <v>7.4999999999999997E-2</v>
      </c>
    </row>
    <row r="2664" spans="1:4" x14ac:dyDescent="0.4">
      <c r="A2664" s="1027">
        <v>42207</v>
      </c>
      <c r="B2664" s="1028">
        <v>4.6380000000000005E-2</v>
      </c>
      <c r="C2664" s="1028">
        <v>3.0147000000000004E-2</v>
      </c>
      <c r="D2664" s="1028">
        <v>7.4999999999999997E-2</v>
      </c>
    </row>
    <row r="2665" spans="1:4" x14ac:dyDescent="0.4">
      <c r="A2665" s="1027">
        <v>42208</v>
      </c>
      <c r="B2665" s="1028">
        <v>4.6609999999999999E-2</v>
      </c>
      <c r="C2665" s="1028">
        <v>3.0296500000000001E-2</v>
      </c>
      <c r="D2665" s="1028">
        <v>7.4999999999999997E-2</v>
      </c>
    </row>
    <row r="2666" spans="1:4" x14ac:dyDescent="0.4">
      <c r="A2666" s="1027">
        <v>42209</v>
      </c>
      <c r="B2666" s="1028">
        <v>4.5929999999999999E-2</v>
      </c>
      <c r="C2666" s="1028">
        <v>2.9854499999999999E-2</v>
      </c>
      <c r="D2666" s="1028">
        <v>7.4999999999999997E-2</v>
      </c>
    </row>
    <row r="2667" spans="1:4" x14ac:dyDescent="0.4">
      <c r="A2667" s="1027">
        <v>42212</v>
      </c>
      <c r="B2667" s="1028">
        <v>4.5600000000000002E-2</v>
      </c>
      <c r="C2667" s="1028">
        <v>2.9640000000000003E-2</v>
      </c>
      <c r="D2667" s="1028">
        <v>7.4999999999999997E-2</v>
      </c>
    </row>
    <row r="2668" spans="1:4" x14ac:dyDescent="0.4">
      <c r="A2668" s="1027">
        <v>42213</v>
      </c>
      <c r="B2668" s="1028">
        <v>4.5850000000000002E-2</v>
      </c>
      <c r="C2668" s="1028">
        <v>2.9802500000000003E-2</v>
      </c>
      <c r="D2668" s="1028">
        <v>7.4999999999999997E-2</v>
      </c>
    </row>
    <row r="2669" spans="1:4" x14ac:dyDescent="0.4">
      <c r="A2669" s="1027">
        <v>42214</v>
      </c>
      <c r="B2669" s="1028">
        <v>4.6109999999999998E-2</v>
      </c>
      <c r="C2669" s="1028">
        <v>2.9971499999999998E-2</v>
      </c>
      <c r="D2669" s="1028">
        <v>7.4999999999999997E-2</v>
      </c>
    </row>
    <row r="2670" spans="1:4" x14ac:dyDescent="0.4">
      <c r="A2670" s="1027">
        <v>42215</v>
      </c>
      <c r="B2670" s="1028">
        <v>4.589E-2</v>
      </c>
      <c r="C2670" s="1028">
        <v>2.9828500000000001E-2</v>
      </c>
      <c r="D2670" s="1028">
        <v>7.4999999999999997E-2</v>
      </c>
    </row>
    <row r="2671" spans="1:4" x14ac:dyDescent="0.4">
      <c r="A2671" s="1027">
        <v>42216</v>
      </c>
      <c r="B2671" s="1028">
        <v>4.5219999999999996E-2</v>
      </c>
      <c r="C2671" s="1028">
        <v>2.9392999999999999E-2</v>
      </c>
      <c r="D2671" s="1028">
        <v>7.4999999999999997E-2</v>
      </c>
    </row>
    <row r="2672" spans="1:4" x14ac:dyDescent="0.4">
      <c r="A2672" s="1027">
        <v>42219</v>
      </c>
      <c r="B2672" s="1028">
        <v>4.5030000000000001E-2</v>
      </c>
      <c r="C2672" s="1028">
        <v>2.92695E-2</v>
      </c>
      <c r="D2672" s="1028">
        <v>7.4999999999999997E-2</v>
      </c>
    </row>
    <row r="2673" spans="1:4" x14ac:dyDescent="0.4">
      <c r="A2673" s="1027">
        <v>42220</v>
      </c>
      <c r="B2673" s="1028">
        <v>4.4950000000000004E-2</v>
      </c>
      <c r="C2673" s="1028">
        <v>2.9217500000000004E-2</v>
      </c>
      <c r="D2673" s="1028">
        <v>7.4999999999999997E-2</v>
      </c>
    </row>
    <row r="2674" spans="1:4" x14ac:dyDescent="0.4">
      <c r="A2674" s="1027">
        <v>42221</v>
      </c>
      <c r="B2674" s="1028">
        <v>4.5899999999999996E-2</v>
      </c>
      <c r="C2674" s="1028">
        <v>2.9834999999999997E-2</v>
      </c>
      <c r="D2674" s="1028">
        <v>7.4999999999999997E-2</v>
      </c>
    </row>
    <row r="2675" spans="1:4" x14ac:dyDescent="0.4">
      <c r="A2675" s="1027">
        <v>42222</v>
      </c>
      <c r="B2675" s="1028">
        <v>4.5450000000000004E-2</v>
      </c>
      <c r="C2675" s="1028">
        <v>2.9542500000000003E-2</v>
      </c>
      <c r="D2675" s="1028">
        <v>7.4999999999999997E-2</v>
      </c>
    </row>
    <row r="2676" spans="1:4" x14ac:dyDescent="0.4">
      <c r="A2676" s="1027">
        <v>42223</v>
      </c>
      <c r="B2676" s="1028">
        <v>4.5069999999999999E-2</v>
      </c>
      <c r="C2676" s="1028">
        <v>2.9295499999999999E-2</v>
      </c>
      <c r="D2676" s="1028">
        <v>7.4999999999999997E-2</v>
      </c>
    </row>
    <row r="2677" spans="1:4" x14ac:dyDescent="0.4">
      <c r="A2677" s="1027">
        <v>42226</v>
      </c>
      <c r="B2677" s="1028">
        <v>4.5200000000000004E-2</v>
      </c>
      <c r="C2677" s="1028">
        <v>2.9380000000000003E-2</v>
      </c>
      <c r="D2677" s="1028">
        <v>7.4999999999999997E-2</v>
      </c>
    </row>
    <row r="2678" spans="1:4" x14ac:dyDescent="0.4">
      <c r="A2678" s="1027">
        <v>42227</v>
      </c>
      <c r="B2678" s="1028">
        <v>4.4560000000000002E-2</v>
      </c>
      <c r="C2678" s="1028">
        <v>2.8964000000000004E-2</v>
      </c>
      <c r="D2678" s="1028">
        <v>7.4999999999999997E-2</v>
      </c>
    </row>
    <row r="2679" spans="1:4" x14ac:dyDescent="0.4">
      <c r="A2679" s="1027">
        <v>42228</v>
      </c>
      <c r="B2679" s="1028">
        <v>4.3969999999999995E-2</v>
      </c>
      <c r="C2679" s="1028">
        <v>2.8580499999999998E-2</v>
      </c>
      <c r="D2679" s="1028">
        <v>7.4999999999999997E-2</v>
      </c>
    </row>
    <row r="2680" spans="1:4" x14ac:dyDescent="0.4">
      <c r="A2680" s="1027">
        <v>42229</v>
      </c>
      <c r="B2680" s="1028">
        <v>4.4729999999999999E-2</v>
      </c>
      <c r="C2680" s="1028">
        <v>2.90745E-2</v>
      </c>
      <c r="D2680" s="1028">
        <v>7.4999999999999997E-2</v>
      </c>
    </row>
    <row r="2681" spans="1:4" x14ac:dyDescent="0.4">
      <c r="A2681" s="1027">
        <v>42230</v>
      </c>
      <c r="B2681" s="1028">
        <v>4.4969999999999996E-2</v>
      </c>
      <c r="C2681" s="1028">
        <v>2.92305E-2</v>
      </c>
      <c r="D2681" s="1028">
        <v>7.4999999999999997E-2</v>
      </c>
    </row>
    <row r="2682" spans="1:4" x14ac:dyDescent="0.4">
      <c r="A2682" s="1027">
        <v>42233</v>
      </c>
      <c r="B2682" s="1028">
        <v>4.4590000000000005E-2</v>
      </c>
      <c r="C2682" s="1028">
        <v>2.8983500000000002E-2</v>
      </c>
      <c r="D2682" s="1028">
        <v>7.4999999999999997E-2</v>
      </c>
    </row>
    <row r="2683" spans="1:4" x14ac:dyDescent="0.4">
      <c r="A2683" s="1027">
        <v>42234</v>
      </c>
      <c r="B2683" s="1028">
        <v>4.478E-2</v>
      </c>
      <c r="C2683" s="1028">
        <v>2.9107000000000001E-2</v>
      </c>
      <c r="D2683" s="1028">
        <v>7.4999999999999997E-2</v>
      </c>
    </row>
    <row r="2684" spans="1:4" x14ac:dyDescent="0.4">
      <c r="A2684" s="1027">
        <v>42235</v>
      </c>
      <c r="B2684" s="1028">
        <v>4.4889999999999999E-2</v>
      </c>
      <c r="C2684" s="1028">
        <v>2.91785E-2</v>
      </c>
      <c r="D2684" s="1028">
        <v>7.4999999999999997E-2</v>
      </c>
    </row>
    <row r="2685" spans="1:4" x14ac:dyDescent="0.4">
      <c r="A2685" s="1027">
        <v>42236</v>
      </c>
      <c r="B2685" s="1028">
        <v>4.4049999999999999E-2</v>
      </c>
      <c r="C2685" s="1028">
        <v>2.8632500000000002E-2</v>
      </c>
      <c r="D2685" s="1028">
        <v>7.4999999999999997E-2</v>
      </c>
    </row>
    <row r="2686" spans="1:4" x14ac:dyDescent="0.4">
      <c r="A2686" s="1027">
        <v>42237</v>
      </c>
      <c r="B2686" s="1028">
        <v>4.3840000000000004E-2</v>
      </c>
      <c r="C2686" s="1028">
        <v>2.8496000000000004E-2</v>
      </c>
      <c r="D2686" s="1028">
        <v>7.4999999999999997E-2</v>
      </c>
    </row>
    <row r="2687" spans="1:4" x14ac:dyDescent="0.4">
      <c r="A2687" s="1027">
        <v>42240</v>
      </c>
      <c r="B2687" s="1028">
        <v>4.3119999999999999E-2</v>
      </c>
      <c r="C2687" s="1028">
        <v>2.8028000000000001E-2</v>
      </c>
      <c r="D2687" s="1028">
        <v>7.4999999999999997E-2</v>
      </c>
    </row>
    <row r="2688" spans="1:4" x14ac:dyDescent="0.4">
      <c r="A2688" s="1027">
        <v>42241</v>
      </c>
      <c r="B2688" s="1028">
        <v>4.4010000000000001E-2</v>
      </c>
      <c r="C2688" s="1028">
        <v>2.86065E-2</v>
      </c>
      <c r="D2688" s="1028">
        <v>7.4999999999999997E-2</v>
      </c>
    </row>
    <row r="2689" spans="1:4" x14ac:dyDescent="0.4">
      <c r="A2689" s="1027">
        <v>42242</v>
      </c>
      <c r="B2689" s="1028">
        <v>4.4380000000000003E-2</v>
      </c>
      <c r="C2689" s="1028">
        <v>2.8847000000000001E-2</v>
      </c>
      <c r="D2689" s="1028">
        <v>7.4999999999999997E-2</v>
      </c>
    </row>
    <row r="2690" spans="1:4" x14ac:dyDescent="0.4">
      <c r="A2690" s="1027">
        <v>42243</v>
      </c>
      <c r="B2690" s="1028">
        <v>4.4940000000000008E-2</v>
      </c>
      <c r="C2690" s="1028">
        <v>2.9211000000000004E-2</v>
      </c>
      <c r="D2690" s="1028">
        <v>7.4999999999999997E-2</v>
      </c>
    </row>
    <row r="2691" spans="1:4" x14ac:dyDescent="0.4">
      <c r="A2691" s="1027">
        <v>42244</v>
      </c>
      <c r="B2691" s="1028">
        <v>4.4630000000000003E-2</v>
      </c>
      <c r="C2691" s="1028">
        <v>2.9009500000000004E-2</v>
      </c>
      <c r="D2691" s="1028">
        <v>7.4999999999999997E-2</v>
      </c>
    </row>
    <row r="2692" spans="1:4" x14ac:dyDescent="0.4">
      <c r="A2692" s="1027">
        <v>42247</v>
      </c>
      <c r="B2692" s="1028">
        <v>4.4670000000000001E-2</v>
      </c>
      <c r="C2692" s="1028">
        <v>2.9035500000000002E-2</v>
      </c>
      <c r="D2692" s="1028">
        <v>7.4999999999999997E-2</v>
      </c>
    </row>
    <row r="2693" spans="1:4" x14ac:dyDescent="0.4">
      <c r="A2693" s="1027">
        <v>42248</v>
      </c>
      <c r="B2693" s="1028">
        <v>4.478E-2</v>
      </c>
      <c r="C2693" s="1028">
        <v>2.9107000000000001E-2</v>
      </c>
      <c r="D2693" s="1028">
        <v>7.4999999999999997E-2</v>
      </c>
    </row>
    <row r="2694" spans="1:4" x14ac:dyDescent="0.4">
      <c r="A2694" s="1027">
        <v>42249</v>
      </c>
      <c r="B2694" s="1028">
        <v>4.4889999999999999E-2</v>
      </c>
      <c r="C2694" s="1028">
        <v>2.91785E-2</v>
      </c>
      <c r="D2694" s="1028">
        <v>7.4999999999999997E-2</v>
      </c>
    </row>
    <row r="2695" spans="1:4" x14ac:dyDescent="0.4">
      <c r="A2695" s="1027">
        <v>42250</v>
      </c>
      <c r="B2695" s="1028">
        <v>4.5109999999999997E-2</v>
      </c>
      <c r="C2695" s="1028">
        <v>2.93215E-2</v>
      </c>
      <c r="D2695" s="1028">
        <v>7.4999999999999997E-2</v>
      </c>
    </row>
    <row r="2696" spans="1:4" x14ac:dyDescent="0.4">
      <c r="A2696" s="1027">
        <v>42251</v>
      </c>
      <c r="B2696" s="1028">
        <v>4.4980000000000006E-2</v>
      </c>
      <c r="C2696" s="1028">
        <v>2.9237000000000006E-2</v>
      </c>
      <c r="D2696" s="1028">
        <v>7.4999999999999997E-2</v>
      </c>
    </row>
    <row r="2697" spans="1:4" x14ac:dyDescent="0.4">
      <c r="A2697" s="1027">
        <v>42255</v>
      </c>
      <c r="B2697" s="1028">
        <v>4.4850000000000001E-2</v>
      </c>
      <c r="C2697" s="1028">
        <v>2.9152500000000001E-2</v>
      </c>
      <c r="D2697" s="1028">
        <v>7.4999999999999997E-2</v>
      </c>
    </row>
    <row r="2698" spans="1:4" x14ac:dyDescent="0.4">
      <c r="A2698" s="1027">
        <v>42256</v>
      </c>
      <c r="B2698" s="1028">
        <v>4.5069999999999999E-2</v>
      </c>
      <c r="C2698" s="1028">
        <v>2.9295499999999999E-2</v>
      </c>
      <c r="D2698" s="1028">
        <v>7.4999999999999997E-2</v>
      </c>
    </row>
    <row r="2699" spans="1:4" x14ac:dyDescent="0.4">
      <c r="A2699" s="1027">
        <v>42257</v>
      </c>
      <c r="B2699" s="1028">
        <v>4.4870000000000007E-2</v>
      </c>
      <c r="C2699" s="1028">
        <v>2.9165500000000004E-2</v>
      </c>
      <c r="D2699" s="1028">
        <v>7.4999999999999997E-2</v>
      </c>
    </row>
    <row r="2700" spans="1:4" x14ac:dyDescent="0.4">
      <c r="A2700" s="1027">
        <v>42258</v>
      </c>
      <c r="B2700" s="1028">
        <v>4.4580000000000002E-2</v>
      </c>
      <c r="C2700" s="1028">
        <v>2.8977000000000003E-2</v>
      </c>
      <c r="D2700" s="1028">
        <v>7.4999999999999997E-2</v>
      </c>
    </row>
    <row r="2701" spans="1:4" x14ac:dyDescent="0.4">
      <c r="A2701" s="1027">
        <v>42261</v>
      </c>
      <c r="B2701" s="1028">
        <v>4.4660000000000005E-2</v>
      </c>
      <c r="C2701" s="1028">
        <v>2.9029000000000003E-2</v>
      </c>
      <c r="D2701" s="1028">
        <v>7.4999999999999997E-2</v>
      </c>
    </row>
    <row r="2702" spans="1:4" x14ac:dyDescent="0.4">
      <c r="A2702" s="1027">
        <v>42262</v>
      </c>
      <c r="B2702" s="1028">
        <v>4.5319999999999999E-2</v>
      </c>
      <c r="C2702" s="1028">
        <v>2.9458000000000002E-2</v>
      </c>
      <c r="D2702" s="1028">
        <v>7.4999999999999997E-2</v>
      </c>
    </row>
    <row r="2703" spans="1:4" x14ac:dyDescent="0.4">
      <c r="A2703" s="1027">
        <v>42263</v>
      </c>
      <c r="B2703" s="1028">
        <v>4.5609999999999998E-2</v>
      </c>
      <c r="C2703" s="1028">
        <v>2.9646499999999999E-2</v>
      </c>
      <c r="D2703" s="1028">
        <v>7.4999999999999997E-2</v>
      </c>
    </row>
    <row r="2704" spans="1:4" x14ac:dyDescent="0.4">
      <c r="A2704" s="1027">
        <v>42264</v>
      </c>
      <c r="B2704" s="1028">
        <v>4.564E-2</v>
      </c>
      <c r="C2704" s="1028">
        <v>2.9666000000000001E-2</v>
      </c>
      <c r="D2704" s="1028">
        <v>7.4999999999999997E-2</v>
      </c>
    </row>
    <row r="2705" spans="1:4" x14ac:dyDescent="0.4">
      <c r="A2705" s="1027">
        <v>42265</v>
      </c>
      <c r="B2705" s="1028">
        <v>4.4719999999999996E-2</v>
      </c>
      <c r="C2705" s="1028">
        <v>2.9067999999999997E-2</v>
      </c>
      <c r="D2705" s="1028">
        <v>7.4999999999999997E-2</v>
      </c>
    </row>
    <row r="2706" spans="1:4" x14ac:dyDescent="0.4">
      <c r="A2706" s="1027">
        <v>42268</v>
      </c>
      <c r="B2706" s="1028">
        <v>4.4819999999999999E-2</v>
      </c>
      <c r="C2706" s="1028">
        <v>2.9132999999999999E-2</v>
      </c>
      <c r="D2706" s="1028">
        <v>7.4999999999999997E-2</v>
      </c>
    </row>
    <row r="2707" spans="1:4" x14ac:dyDescent="0.4">
      <c r="A2707" s="1027">
        <v>42269</v>
      </c>
      <c r="B2707" s="1028">
        <v>4.4249999999999998E-2</v>
      </c>
      <c r="C2707" s="1028">
        <v>2.87625E-2</v>
      </c>
      <c r="D2707" s="1028">
        <v>7.4999999999999997E-2</v>
      </c>
    </row>
    <row r="2708" spans="1:4" x14ac:dyDescent="0.4">
      <c r="A2708" s="1027">
        <v>42270</v>
      </c>
      <c r="B2708" s="1028">
        <v>4.4470000000000003E-2</v>
      </c>
      <c r="C2708" s="1028">
        <v>2.8905500000000004E-2</v>
      </c>
      <c r="D2708" s="1028">
        <v>7.4999999999999997E-2</v>
      </c>
    </row>
    <row r="2709" spans="1:4" x14ac:dyDescent="0.4">
      <c r="A2709" s="1027">
        <v>42271</v>
      </c>
      <c r="B2709" s="1028">
        <v>4.3630000000000002E-2</v>
      </c>
      <c r="C2709" s="1028">
        <v>2.8359500000000003E-2</v>
      </c>
      <c r="D2709" s="1028">
        <v>7.4999999999999997E-2</v>
      </c>
    </row>
    <row r="2710" spans="1:4" x14ac:dyDescent="0.4">
      <c r="A2710" s="1027">
        <v>42272</v>
      </c>
      <c r="B2710" s="1028">
        <v>4.4420000000000001E-2</v>
      </c>
      <c r="C2710" s="1028">
        <v>2.8873000000000003E-2</v>
      </c>
      <c r="D2710" s="1028">
        <v>7.4999999999999997E-2</v>
      </c>
    </row>
    <row r="2711" spans="1:4" x14ac:dyDescent="0.4">
      <c r="A2711" s="1027">
        <v>42275</v>
      </c>
      <c r="B2711" s="1028">
        <v>4.3639999999999998E-2</v>
      </c>
      <c r="C2711" s="1028">
        <v>2.8365999999999999E-2</v>
      </c>
      <c r="D2711" s="1028">
        <v>7.4999999999999997E-2</v>
      </c>
    </row>
    <row r="2712" spans="1:4" x14ac:dyDescent="0.4">
      <c r="A2712" s="1027">
        <v>42276</v>
      </c>
      <c r="B2712" s="1028">
        <v>4.3230000000000005E-2</v>
      </c>
      <c r="C2712" s="1028">
        <v>2.8099500000000003E-2</v>
      </c>
      <c r="D2712" s="1028">
        <v>7.4999999999999997E-2</v>
      </c>
    </row>
    <row r="2713" spans="1:4" x14ac:dyDescent="0.4">
      <c r="A2713" s="1027">
        <v>42277</v>
      </c>
      <c r="B2713" s="1028">
        <v>4.2889999999999998E-2</v>
      </c>
      <c r="C2713" s="1028">
        <v>2.7878500000000001E-2</v>
      </c>
      <c r="D2713" s="1028">
        <v>7.4999999999999997E-2</v>
      </c>
    </row>
    <row r="2714" spans="1:4" x14ac:dyDescent="0.4">
      <c r="A2714" s="1027">
        <v>42278</v>
      </c>
      <c r="B2714" s="1028">
        <v>4.2810000000000001E-2</v>
      </c>
      <c r="C2714" s="1028">
        <v>2.7826500000000001E-2</v>
      </c>
      <c r="D2714" s="1028">
        <v>7.4999999999999997E-2</v>
      </c>
    </row>
    <row r="2715" spans="1:4" x14ac:dyDescent="0.4">
      <c r="A2715" s="1027">
        <v>42279</v>
      </c>
      <c r="B2715" s="1028">
        <v>4.2120000000000005E-2</v>
      </c>
      <c r="C2715" s="1028">
        <v>2.7378000000000003E-2</v>
      </c>
      <c r="D2715" s="1028">
        <v>7.4999999999999997E-2</v>
      </c>
    </row>
    <row r="2716" spans="1:4" x14ac:dyDescent="0.4">
      <c r="A2716" s="1027">
        <v>42282</v>
      </c>
      <c r="B2716" s="1028">
        <v>4.2970000000000001E-2</v>
      </c>
      <c r="C2716" s="1028">
        <v>2.79305E-2</v>
      </c>
      <c r="D2716" s="1028">
        <v>7.4999999999999997E-2</v>
      </c>
    </row>
    <row r="2717" spans="1:4" x14ac:dyDescent="0.4">
      <c r="A2717" s="1027">
        <v>42283</v>
      </c>
      <c r="B2717" s="1028">
        <v>4.3200000000000002E-2</v>
      </c>
      <c r="C2717" s="1028">
        <v>2.8080000000000001E-2</v>
      </c>
      <c r="D2717" s="1028">
        <v>7.4999999999999997E-2</v>
      </c>
    </row>
    <row r="2718" spans="1:4" x14ac:dyDescent="0.4">
      <c r="A2718" s="1027">
        <v>42284</v>
      </c>
      <c r="B2718" s="1028">
        <v>4.3310000000000001E-2</v>
      </c>
      <c r="C2718" s="1028">
        <v>2.8151500000000003E-2</v>
      </c>
      <c r="D2718" s="1028">
        <v>7.4999999999999997E-2</v>
      </c>
    </row>
    <row r="2719" spans="1:4" x14ac:dyDescent="0.4">
      <c r="A2719" s="1027">
        <v>42285</v>
      </c>
      <c r="B2719" s="1028">
        <v>4.3340000000000004E-2</v>
      </c>
      <c r="C2719" s="1028">
        <v>2.8171000000000002E-2</v>
      </c>
      <c r="D2719" s="1028">
        <v>7.4999999999999997E-2</v>
      </c>
    </row>
    <row r="2720" spans="1:4" x14ac:dyDescent="0.4">
      <c r="A2720" s="1027">
        <v>42286</v>
      </c>
      <c r="B2720" s="1028">
        <v>4.3650000000000008E-2</v>
      </c>
      <c r="C2720" s="1028">
        <v>2.8372500000000005E-2</v>
      </c>
      <c r="D2720" s="1028">
        <v>7.4999999999999997E-2</v>
      </c>
    </row>
    <row r="2721" spans="1:4" x14ac:dyDescent="0.4">
      <c r="A2721" s="1027">
        <v>42290</v>
      </c>
      <c r="B2721" s="1028">
        <v>4.3290000000000002E-2</v>
      </c>
      <c r="C2721" s="1028">
        <v>2.8138500000000004E-2</v>
      </c>
      <c r="D2721" s="1028">
        <v>7.4999999999999997E-2</v>
      </c>
    </row>
    <row r="2722" spans="1:4" x14ac:dyDescent="0.4">
      <c r="A2722" s="1027">
        <v>42291</v>
      </c>
      <c r="B2722" s="1028">
        <v>4.2499999999999996E-2</v>
      </c>
      <c r="C2722" s="1028">
        <v>2.7624999999999997E-2</v>
      </c>
      <c r="D2722" s="1028">
        <v>7.4999999999999997E-2</v>
      </c>
    </row>
    <row r="2723" spans="1:4" x14ac:dyDescent="0.4">
      <c r="A2723" s="1027">
        <v>42292</v>
      </c>
      <c r="B2723" s="1028">
        <v>4.2520000000000002E-2</v>
      </c>
      <c r="C2723" s="1028">
        <v>2.7638000000000003E-2</v>
      </c>
      <c r="D2723" s="1028">
        <v>7.4999999999999997E-2</v>
      </c>
    </row>
    <row r="2724" spans="1:4" x14ac:dyDescent="0.4">
      <c r="A2724" s="1027">
        <v>42293</v>
      </c>
      <c r="B2724" s="1028">
        <v>4.2499999999999996E-2</v>
      </c>
      <c r="C2724" s="1028">
        <v>2.7624999999999997E-2</v>
      </c>
      <c r="D2724" s="1028">
        <v>7.4999999999999997E-2</v>
      </c>
    </row>
    <row r="2725" spans="1:4" x14ac:dyDescent="0.4">
      <c r="A2725" s="1027">
        <v>42296</v>
      </c>
      <c r="B2725" s="1028">
        <v>4.2980000000000004E-2</v>
      </c>
      <c r="C2725" s="1028">
        <v>2.7937000000000003E-2</v>
      </c>
      <c r="D2725" s="1028">
        <v>7.4999999999999997E-2</v>
      </c>
    </row>
    <row r="2726" spans="1:4" x14ac:dyDescent="0.4">
      <c r="A2726" s="1027">
        <v>42297</v>
      </c>
      <c r="B2726" s="1028">
        <v>4.3189999999999999E-2</v>
      </c>
      <c r="C2726" s="1028">
        <v>2.8073500000000001E-2</v>
      </c>
      <c r="D2726" s="1028">
        <v>7.4999999999999997E-2</v>
      </c>
    </row>
    <row r="2727" spans="1:4" x14ac:dyDescent="0.4">
      <c r="A2727" s="1027">
        <v>42298</v>
      </c>
      <c r="B2727" s="1028">
        <v>4.2790000000000002E-2</v>
      </c>
      <c r="C2727" s="1028">
        <v>2.7813500000000001E-2</v>
      </c>
      <c r="D2727" s="1028">
        <v>7.4999999999999997E-2</v>
      </c>
    </row>
    <row r="2728" spans="1:4" x14ac:dyDescent="0.4">
      <c r="A2728" s="1027">
        <v>42299</v>
      </c>
      <c r="B2728" s="1028">
        <v>4.2849999999999999E-2</v>
      </c>
      <c r="C2728" s="1028">
        <v>2.7852499999999999E-2</v>
      </c>
      <c r="D2728" s="1028">
        <v>7.4999999999999997E-2</v>
      </c>
    </row>
    <row r="2729" spans="1:4" x14ac:dyDescent="0.4">
      <c r="A2729" s="1027">
        <v>42300</v>
      </c>
      <c r="B2729" s="1028">
        <v>4.3119999999999999E-2</v>
      </c>
      <c r="C2729" s="1028">
        <v>2.8028000000000001E-2</v>
      </c>
      <c r="D2729" s="1028">
        <v>7.4999999999999997E-2</v>
      </c>
    </row>
    <row r="2730" spans="1:4" x14ac:dyDescent="0.4">
      <c r="A2730" s="1027">
        <v>42303</v>
      </c>
      <c r="B2730" s="1028">
        <v>4.2770000000000002E-2</v>
      </c>
      <c r="C2730" s="1028">
        <v>2.7800500000000002E-2</v>
      </c>
      <c r="D2730" s="1028">
        <v>7.4999999999999997E-2</v>
      </c>
    </row>
    <row r="2731" spans="1:4" x14ac:dyDescent="0.4">
      <c r="A2731" s="1027">
        <v>42304</v>
      </c>
      <c r="B2731" s="1028">
        <v>4.2400000000000007E-2</v>
      </c>
      <c r="C2731" s="1028">
        <v>2.7560000000000005E-2</v>
      </c>
      <c r="D2731" s="1028">
        <v>7.4999999999999997E-2</v>
      </c>
    </row>
    <row r="2732" spans="1:4" x14ac:dyDescent="0.4">
      <c r="A2732" s="1027">
        <v>42305</v>
      </c>
      <c r="B2732" s="1028">
        <v>4.2770000000000002E-2</v>
      </c>
      <c r="C2732" s="1028">
        <v>2.7800500000000002E-2</v>
      </c>
      <c r="D2732" s="1028">
        <v>7.4999999999999997E-2</v>
      </c>
    </row>
    <row r="2733" spans="1:4" x14ac:dyDescent="0.4">
      <c r="A2733" s="1027">
        <v>42306</v>
      </c>
      <c r="B2733" s="1028">
        <v>4.3439999999999999E-2</v>
      </c>
      <c r="C2733" s="1028">
        <v>2.8236000000000001E-2</v>
      </c>
      <c r="D2733" s="1028">
        <v>7.4999999999999997E-2</v>
      </c>
    </row>
    <row r="2734" spans="1:4" x14ac:dyDescent="0.4">
      <c r="A2734" s="1027">
        <v>42307</v>
      </c>
      <c r="B2734" s="1028">
        <v>4.3429999999999996E-2</v>
      </c>
      <c r="C2734" s="1028">
        <v>2.8229499999999998E-2</v>
      </c>
      <c r="D2734" s="1028">
        <v>7.4999999999999997E-2</v>
      </c>
    </row>
    <row r="2735" spans="1:4" x14ac:dyDescent="0.4">
      <c r="A2735" s="1027">
        <v>42310</v>
      </c>
      <c r="B2735" s="1028">
        <v>4.3520000000000003E-2</v>
      </c>
      <c r="C2735" s="1028">
        <v>2.8288000000000004E-2</v>
      </c>
      <c r="D2735" s="1028">
        <v>7.4999999999999997E-2</v>
      </c>
    </row>
    <row r="2736" spans="1:4" x14ac:dyDescent="0.4">
      <c r="A2736" s="1027">
        <v>42311</v>
      </c>
      <c r="B2736" s="1028">
        <v>4.3639999999999998E-2</v>
      </c>
      <c r="C2736" s="1028">
        <v>2.8365999999999999E-2</v>
      </c>
      <c r="D2736" s="1028">
        <v>7.4999999999999997E-2</v>
      </c>
    </row>
    <row r="2737" spans="1:4" x14ac:dyDescent="0.4">
      <c r="A2737" s="1027">
        <v>42312</v>
      </c>
      <c r="B2737" s="1028">
        <v>4.367E-2</v>
      </c>
      <c r="C2737" s="1028">
        <v>2.8385500000000001E-2</v>
      </c>
      <c r="D2737" s="1028">
        <v>7.4999999999999997E-2</v>
      </c>
    </row>
    <row r="2738" spans="1:4" x14ac:dyDescent="0.4">
      <c r="A2738" s="1027">
        <v>42313</v>
      </c>
      <c r="B2738" s="1028">
        <v>4.3400000000000001E-2</v>
      </c>
      <c r="C2738" s="1028">
        <v>2.8210000000000002E-2</v>
      </c>
      <c r="D2738" s="1028">
        <v>7.4999999999999997E-2</v>
      </c>
    </row>
    <row r="2739" spans="1:4" x14ac:dyDescent="0.4">
      <c r="A2739" s="1027">
        <v>42314</v>
      </c>
      <c r="B2739" s="1028">
        <v>4.4830000000000002E-2</v>
      </c>
      <c r="C2739" s="1028">
        <v>2.9139500000000002E-2</v>
      </c>
      <c r="D2739" s="1028">
        <v>7.4999999999999997E-2</v>
      </c>
    </row>
    <row r="2740" spans="1:4" x14ac:dyDescent="0.4">
      <c r="A2740" s="1027">
        <v>42317</v>
      </c>
      <c r="B2740" s="1028">
        <v>4.5230000000000006E-2</v>
      </c>
      <c r="C2740" s="1028">
        <v>2.9399500000000005E-2</v>
      </c>
      <c r="D2740" s="1028">
        <v>7.4999999999999997E-2</v>
      </c>
    </row>
    <row r="2741" spans="1:4" x14ac:dyDescent="0.4">
      <c r="A2741" s="1027">
        <v>42318</v>
      </c>
      <c r="B2741" s="1028">
        <v>4.4690000000000001E-2</v>
      </c>
      <c r="C2741" s="1028">
        <v>2.9048500000000001E-2</v>
      </c>
      <c r="D2741" s="1028">
        <v>7.4999999999999997E-2</v>
      </c>
    </row>
    <row r="2742" spans="1:4" x14ac:dyDescent="0.4">
      <c r="A2742" s="1027">
        <v>42320</v>
      </c>
      <c r="B2742" s="1028">
        <v>4.4580000000000002E-2</v>
      </c>
      <c r="C2742" s="1028">
        <v>2.8977000000000003E-2</v>
      </c>
      <c r="D2742" s="1028">
        <v>7.4999999999999997E-2</v>
      </c>
    </row>
    <row r="2743" spans="1:4" x14ac:dyDescent="0.4">
      <c r="A2743" s="1027">
        <v>42321</v>
      </c>
      <c r="B2743" s="1028">
        <v>4.4109999999999996E-2</v>
      </c>
      <c r="C2743" s="1028">
        <v>2.8671499999999999E-2</v>
      </c>
      <c r="D2743" s="1028">
        <v>7.4999999999999997E-2</v>
      </c>
    </row>
    <row r="2744" spans="1:4" x14ac:dyDescent="0.4">
      <c r="A2744" s="1027">
        <v>42324</v>
      </c>
      <c r="B2744" s="1028">
        <v>4.3999999999999997E-2</v>
      </c>
      <c r="C2744" s="1028">
        <v>2.86E-2</v>
      </c>
      <c r="D2744" s="1028">
        <v>7.4999999999999997E-2</v>
      </c>
    </row>
    <row r="2745" spans="1:4" x14ac:dyDescent="0.4">
      <c r="A2745" s="1027">
        <v>42325</v>
      </c>
      <c r="B2745" s="1028">
        <v>4.4350000000000001E-2</v>
      </c>
      <c r="C2745" s="1028">
        <v>2.8827500000000002E-2</v>
      </c>
      <c r="D2745" s="1028">
        <v>7.4999999999999997E-2</v>
      </c>
    </row>
    <row r="2746" spans="1:4" x14ac:dyDescent="0.4">
      <c r="A2746" s="1027">
        <v>42326</v>
      </c>
      <c r="B2746" s="1028">
        <v>4.4020000000000004E-2</v>
      </c>
      <c r="C2746" s="1028">
        <v>2.8613000000000003E-2</v>
      </c>
      <c r="D2746" s="1028">
        <v>7.4999999999999997E-2</v>
      </c>
    </row>
    <row r="2747" spans="1:4" x14ac:dyDescent="0.4">
      <c r="A2747" s="1027">
        <v>42327</v>
      </c>
      <c r="B2747" s="1028">
        <v>4.3180000000000003E-2</v>
      </c>
      <c r="C2747" s="1028">
        <v>2.8067000000000002E-2</v>
      </c>
      <c r="D2747" s="1028">
        <v>7.4999999999999997E-2</v>
      </c>
    </row>
    <row r="2748" spans="1:4" x14ac:dyDescent="0.4">
      <c r="A2748" s="1027">
        <v>42328</v>
      </c>
      <c r="B2748" s="1028">
        <v>4.3180000000000003E-2</v>
      </c>
      <c r="C2748" s="1028">
        <v>2.8067000000000002E-2</v>
      </c>
      <c r="D2748" s="1028">
        <v>7.4999999999999997E-2</v>
      </c>
    </row>
    <row r="2749" spans="1:4" x14ac:dyDescent="0.4">
      <c r="A2749" s="1027">
        <v>42331</v>
      </c>
      <c r="B2749" s="1028">
        <v>4.3250000000000004E-2</v>
      </c>
      <c r="C2749" s="1028">
        <v>2.8112500000000002E-2</v>
      </c>
      <c r="D2749" s="1028">
        <v>7.4999999999999997E-2</v>
      </c>
    </row>
    <row r="2750" spans="1:4" x14ac:dyDescent="0.4">
      <c r="A2750" s="1027">
        <v>42332</v>
      </c>
      <c r="B2750" s="1028">
        <v>4.3480000000000005E-2</v>
      </c>
      <c r="C2750" s="1028">
        <v>2.8262000000000002E-2</v>
      </c>
      <c r="D2750" s="1028">
        <v>7.4999999999999997E-2</v>
      </c>
    </row>
    <row r="2751" spans="1:4" x14ac:dyDescent="0.4">
      <c r="A2751" s="1027">
        <v>42333</v>
      </c>
      <c r="B2751" s="1028">
        <v>4.3459999999999999E-2</v>
      </c>
      <c r="C2751" s="1028">
        <v>2.8249E-2</v>
      </c>
      <c r="D2751" s="1028">
        <v>7.4999999999999997E-2</v>
      </c>
    </row>
    <row r="2752" spans="1:4" x14ac:dyDescent="0.4">
      <c r="A2752" s="1027">
        <v>42335</v>
      </c>
      <c r="B2752" s="1028">
        <v>4.3290000000000002E-2</v>
      </c>
      <c r="C2752" s="1028">
        <v>2.8138500000000004E-2</v>
      </c>
      <c r="D2752" s="1028">
        <v>7.4999999999999997E-2</v>
      </c>
    </row>
    <row r="2753" spans="1:4" x14ac:dyDescent="0.4">
      <c r="A2753" s="1027">
        <v>42338</v>
      </c>
      <c r="B2753" s="1028">
        <v>4.317E-2</v>
      </c>
      <c r="C2753" s="1028">
        <v>2.8060500000000002E-2</v>
      </c>
      <c r="D2753" s="1028">
        <v>7.4999999999999997E-2</v>
      </c>
    </row>
    <row r="2754" spans="1:4" x14ac:dyDescent="0.4">
      <c r="A2754" s="1027">
        <v>42339</v>
      </c>
      <c r="B2754" s="1028">
        <v>4.2860000000000002E-2</v>
      </c>
      <c r="C2754" s="1028">
        <v>2.7859000000000002E-2</v>
      </c>
      <c r="D2754" s="1028">
        <v>7.4999999999999997E-2</v>
      </c>
    </row>
    <row r="2755" spans="1:4" x14ac:dyDescent="0.4">
      <c r="A2755" s="1027">
        <v>42340</v>
      </c>
      <c r="B2755" s="1028">
        <v>4.3060000000000001E-2</v>
      </c>
      <c r="C2755" s="1028">
        <v>2.7989E-2</v>
      </c>
      <c r="D2755" s="1028">
        <v>7.4999999999999997E-2</v>
      </c>
    </row>
    <row r="2756" spans="1:4" x14ac:dyDescent="0.4">
      <c r="A2756" s="1027">
        <v>42341</v>
      </c>
      <c r="B2756" s="1028">
        <v>4.4020000000000004E-2</v>
      </c>
      <c r="C2756" s="1028">
        <v>2.8613000000000003E-2</v>
      </c>
      <c r="D2756" s="1028">
        <v>7.4999999999999997E-2</v>
      </c>
    </row>
    <row r="2757" spans="1:4" x14ac:dyDescent="0.4">
      <c r="A2757" s="1027">
        <v>42342</v>
      </c>
      <c r="B2757" s="1028">
        <v>4.4470000000000003E-2</v>
      </c>
      <c r="C2757" s="1028">
        <v>2.8905500000000004E-2</v>
      </c>
      <c r="D2757" s="1028">
        <v>7.4999999999999997E-2</v>
      </c>
    </row>
    <row r="2758" spans="1:4" x14ac:dyDescent="0.4">
      <c r="A2758" s="1027">
        <v>42345</v>
      </c>
      <c r="B2758" s="1028">
        <v>4.3799999999999999E-2</v>
      </c>
      <c r="C2758" s="1028">
        <v>2.8469999999999999E-2</v>
      </c>
      <c r="D2758" s="1028">
        <v>7.4999999999999997E-2</v>
      </c>
    </row>
    <row r="2759" spans="1:4" x14ac:dyDescent="0.4">
      <c r="A2759" s="1027">
        <v>42346</v>
      </c>
      <c r="B2759" s="1028">
        <v>4.3639999999999998E-2</v>
      </c>
      <c r="C2759" s="1028">
        <v>2.8365999999999999E-2</v>
      </c>
      <c r="D2759" s="1028">
        <v>7.4999999999999997E-2</v>
      </c>
    </row>
    <row r="2760" spans="1:4" x14ac:dyDescent="0.4">
      <c r="A2760" s="1027">
        <v>42347</v>
      </c>
      <c r="B2760" s="1028">
        <v>4.4109999999999996E-2</v>
      </c>
      <c r="C2760" s="1028">
        <v>2.8671499999999999E-2</v>
      </c>
      <c r="D2760" s="1028">
        <v>7.4999999999999997E-2</v>
      </c>
    </row>
    <row r="2761" spans="1:4" x14ac:dyDescent="0.4">
      <c r="A2761" s="1027">
        <v>42348</v>
      </c>
      <c r="B2761" s="1028">
        <v>4.3980000000000005E-2</v>
      </c>
      <c r="C2761" s="1028">
        <v>2.8587000000000005E-2</v>
      </c>
      <c r="D2761" s="1028">
        <v>7.4999999999999997E-2</v>
      </c>
    </row>
    <row r="2762" spans="1:4" x14ac:dyDescent="0.4">
      <c r="A2762" s="1027">
        <v>42349</v>
      </c>
      <c r="B2762" s="1028">
        <v>4.351E-2</v>
      </c>
      <c r="C2762" s="1028">
        <v>2.8281500000000001E-2</v>
      </c>
      <c r="D2762" s="1028">
        <v>7.4999999999999997E-2</v>
      </c>
    </row>
    <row r="2763" spans="1:4" x14ac:dyDescent="0.4">
      <c r="A2763" s="1027">
        <v>42352</v>
      </c>
      <c r="B2763" s="1028">
        <v>4.3620000000000006E-2</v>
      </c>
      <c r="C2763" s="1028">
        <v>2.8353000000000003E-2</v>
      </c>
      <c r="D2763" s="1028">
        <v>7.4999999999999997E-2</v>
      </c>
    </row>
    <row r="2764" spans="1:4" x14ac:dyDescent="0.4">
      <c r="A2764" s="1027">
        <v>42353</v>
      </c>
      <c r="B2764" s="1028">
        <v>4.428E-2</v>
      </c>
      <c r="C2764" s="1028">
        <v>2.8782000000000002E-2</v>
      </c>
      <c r="D2764" s="1028">
        <v>7.4999999999999997E-2</v>
      </c>
    </row>
    <row r="2765" spans="1:4" x14ac:dyDescent="0.4">
      <c r="A2765" s="1027">
        <v>42354</v>
      </c>
      <c r="B2765" s="1028">
        <v>4.4470000000000003E-2</v>
      </c>
      <c r="C2765" s="1028">
        <v>2.8905500000000004E-2</v>
      </c>
      <c r="D2765" s="1028">
        <v>7.4999999999999997E-2</v>
      </c>
    </row>
    <row r="2766" spans="1:4" x14ac:dyDescent="0.4">
      <c r="A2766" s="1027">
        <v>42355</v>
      </c>
      <c r="B2766" s="1028">
        <v>4.4160000000000005E-2</v>
      </c>
      <c r="C2766" s="1028">
        <v>2.8704000000000004E-2</v>
      </c>
      <c r="D2766" s="1028">
        <v>7.4999999999999997E-2</v>
      </c>
    </row>
    <row r="2767" spans="1:4" x14ac:dyDescent="0.4">
      <c r="A2767" s="1027">
        <v>42356</v>
      </c>
      <c r="B2767" s="1028">
        <v>4.3860000000000003E-2</v>
      </c>
      <c r="C2767" s="1028">
        <v>2.8509000000000003E-2</v>
      </c>
      <c r="D2767" s="1028">
        <v>7.4999999999999997E-2</v>
      </c>
    </row>
    <row r="2768" spans="1:4" x14ac:dyDescent="0.4">
      <c r="A2768" s="1027">
        <v>42359</v>
      </c>
      <c r="B2768" s="1028">
        <v>4.3819999999999998E-2</v>
      </c>
      <c r="C2768" s="1028">
        <v>2.8482999999999998E-2</v>
      </c>
      <c r="D2768" s="1028">
        <v>7.4999999999999997E-2</v>
      </c>
    </row>
    <row r="2769" spans="1:4" x14ac:dyDescent="0.4">
      <c r="A2769" s="1027">
        <v>42360</v>
      </c>
      <c r="B2769" s="1028">
        <v>4.4069999999999998E-2</v>
      </c>
      <c r="C2769" s="1028">
        <v>2.8645500000000001E-2</v>
      </c>
      <c r="D2769" s="1028">
        <v>7.4999999999999997E-2</v>
      </c>
    </row>
    <row r="2770" spans="1:4" x14ac:dyDescent="0.4">
      <c r="A2770" s="1027">
        <v>42361</v>
      </c>
      <c r="B2770" s="1028">
        <v>4.4520000000000004E-2</v>
      </c>
      <c r="C2770" s="1028">
        <v>2.8938000000000002E-2</v>
      </c>
      <c r="D2770" s="1028">
        <v>7.4999999999999997E-2</v>
      </c>
    </row>
    <row r="2771" spans="1:4" x14ac:dyDescent="0.4">
      <c r="A2771" s="1027">
        <v>42362</v>
      </c>
      <c r="B2771" s="1028">
        <v>4.4069999999999998E-2</v>
      </c>
      <c r="C2771" s="1028">
        <v>2.8645500000000001E-2</v>
      </c>
      <c r="D2771" s="1028">
        <v>7.4999999999999997E-2</v>
      </c>
    </row>
    <row r="2772" spans="1:4" x14ac:dyDescent="0.4">
      <c r="A2772" s="1027">
        <v>42366</v>
      </c>
      <c r="B2772" s="1028">
        <v>4.3860000000000003E-2</v>
      </c>
      <c r="C2772" s="1028">
        <v>2.8509000000000003E-2</v>
      </c>
      <c r="D2772" s="1028">
        <v>7.4999999999999997E-2</v>
      </c>
    </row>
    <row r="2773" spans="1:4" x14ac:dyDescent="0.4">
      <c r="A2773" s="1027">
        <v>42367</v>
      </c>
      <c r="B2773" s="1028">
        <v>4.4359999999999997E-2</v>
      </c>
      <c r="C2773" s="1028">
        <v>2.8833999999999999E-2</v>
      </c>
      <c r="D2773" s="1028">
        <v>7.4999999999999997E-2</v>
      </c>
    </row>
    <row r="2774" spans="1:4" x14ac:dyDescent="0.4">
      <c r="A2774" s="1027">
        <v>42368</v>
      </c>
      <c r="B2774" s="1028">
        <v>4.4639999999999999E-2</v>
      </c>
      <c r="C2774" s="1028">
        <v>2.9016E-2</v>
      </c>
      <c r="D2774" s="1028">
        <v>7.4999999999999997E-2</v>
      </c>
    </row>
    <row r="2775" spans="1:4" x14ac:dyDescent="0.4">
      <c r="A2775" s="1027">
        <v>42369</v>
      </c>
      <c r="B2775" s="1028">
        <v>4.4130000000000003E-2</v>
      </c>
      <c r="C2775" s="1028">
        <v>2.8684500000000002E-2</v>
      </c>
      <c r="D2775" s="1028">
        <v>7.4999999999999997E-2</v>
      </c>
    </row>
    <row r="2776" spans="1:4" x14ac:dyDescent="0.4">
      <c r="A2776" s="1027">
        <v>42373</v>
      </c>
      <c r="B2776" s="1028">
        <v>4.2150000000000007E-2</v>
      </c>
      <c r="C2776" s="1028">
        <v>2.7397500000000005E-2</v>
      </c>
      <c r="D2776" s="1028">
        <v>7.4999999999999997E-2</v>
      </c>
    </row>
    <row r="2777" spans="1:4" x14ac:dyDescent="0.4">
      <c r="A2777" s="1027">
        <v>42374</v>
      </c>
      <c r="B2777" s="1028">
        <v>4.2560000000000001E-2</v>
      </c>
      <c r="C2777" s="1028">
        <v>2.7664000000000001E-2</v>
      </c>
      <c r="D2777" s="1028">
        <v>7.4999999999999997E-2</v>
      </c>
    </row>
    <row r="2778" spans="1:4" x14ac:dyDescent="0.4">
      <c r="A2778" s="1027">
        <v>42375</v>
      </c>
      <c r="B2778" s="1028">
        <v>4.1859999999999994E-2</v>
      </c>
      <c r="C2778" s="1028">
        <v>2.7208999999999997E-2</v>
      </c>
      <c r="D2778" s="1028">
        <v>7.4999999999999997E-2</v>
      </c>
    </row>
    <row r="2779" spans="1:4" x14ac:dyDescent="0.4">
      <c r="A2779" s="1027">
        <v>42376</v>
      </c>
      <c r="B2779" s="1028">
        <v>4.1870000000000004E-2</v>
      </c>
      <c r="C2779" s="1028">
        <v>2.7215500000000004E-2</v>
      </c>
      <c r="D2779" s="1028">
        <v>7.4999999999999997E-2</v>
      </c>
    </row>
    <row r="2780" spans="1:4" x14ac:dyDescent="0.4">
      <c r="A2780" s="1027">
        <v>42377</v>
      </c>
      <c r="B2780" s="1028">
        <v>4.1389999999999996E-2</v>
      </c>
      <c r="C2780" s="1028">
        <v>2.6903499999999997E-2</v>
      </c>
      <c r="D2780" s="1028">
        <v>7.4999999999999997E-2</v>
      </c>
    </row>
    <row r="2781" spans="1:4" x14ac:dyDescent="0.4">
      <c r="A2781" s="1027">
        <v>42380</v>
      </c>
      <c r="B2781" s="1028">
        <v>4.1020000000000001E-2</v>
      </c>
      <c r="C2781" s="1028">
        <v>2.6663000000000003E-2</v>
      </c>
      <c r="D2781" s="1028">
        <v>7.4999999999999997E-2</v>
      </c>
    </row>
    <row r="2782" spans="1:4" x14ac:dyDescent="0.4">
      <c r="A2782" s="1027">
        <v>42381</v>
      </c>
      <c r="B2782" s="1028">
        <v>4.088E-2</v>
      </c>
      <c r="C2782" s="1028">
        <v>2.6572000000000002E-2</v>
      </c>
      <c r="D2782" s="1028">
        <v>7.4999999999999997E-2</v>
      </c>
    </row>
    <row r="2783" spans="1:4" x14ac:dyDescent="0.4">
      <c r="A2783" s="1027">
        <v>42382</v>
      </c>
      <c r="B2783" s="1028">
        <v>4.0719999999999999E-2</v>
      </c>
      <c r="C2783" s="1028">
        <v>2.6468000000000002E-2</v>
      </c>
      <c r="D2783" s="1028">
        <v>7.4999999999999997E-2</v>
      </c>
    </row>
    <row r="2784" spans="1:4" x14ac:dyDescent="0.4">
      <c r="A2784" s="1027">
        <v>42383</v>
      </c>
      <c r="B2784" s="1028">
        <v>4.0319999999999995E-2</v>
      </c>
      <c r="C2784" s="1028">
        <v>2.6207999999999999E-2</v>
      </c>
      <c r="D2784" s="1028">
        <v>7.4999999999999997E-2</v>
      </c>
    </row>
    <row r="2785" spans="1:4" x14ac:dyDescent="0.4">
      <c r="A2785" s="1027">
        <v>42384</v>
      </c>
      <c r="B2785" s="1028">
        <v>3.968E-2</v>
      </c>
      <c r="C2785" s="1028">
        <v>2.5792000000000002E-2</v>
      </c>
      <c r="D2785" s="1028">
        <v>7.4999999999999997E-2</v>
      </c>
    </row>
    <row r="2786" spans="1:4" x14ac:dyDescent="0.4">
      <c r="A2786" s="1027">
        <v>42387</v>
      </c>
      <c r="B2786" s="1028">
        <v>3.9800000000000002E-2</v>
      </c>
      <c r="C2786" s="1028">
        <v>2.5870000000000001E-2</v>
      </c>
      <c r="D2786" s="1028">
        <v>7.4999999999999997E-2</v>
      </c>
    </row>
    <row r="2787" spans="1:4" x14ac:dyDescent="0.4">
      <c r="A2787" s="1027">
        <v>42388</v>
      </c>
      <c r="B2787" s="1028">
        <v>3.9919999999999997E-2</v>
      </c>
      <c r="C2787" s="1028">
        <v>2.5947999999999999E-2</v>
      </c>
      <c r="D2787" s="1028">
        <v>7.4999999999999997E-2</v>
      </c>
    </row>
    <row r="2788" spans="1:4" x14ac:dyDescent="0.4">
      <c r="A2788" s="1027">
        <v>42389</v>
      </c>
      <c r="B2788" s="1028">
        <v>3.9029999999999995E-2</v>
      </c>
      <c r="C2788" s="1028">
        <v>2.5369499999999996E-2</v>
      </c>
      <c r="D2788" s="1028">
        <v>7.4999999999999997E-2</v>
      </c>
    </row>
    <row r="2789" spans="1:4" x14ac:dyDescent="0.4">
      <c r="A2789" s="1027">
        <v>42390</v>
      </c>
      <c r="B2789" s="1028">
        <v>3.9489999999999997E-2</v>
      </c>
      <c r="C2789" s="1028">
        <v>2.56685E-2</v>
      </c>
      <c r="D2789" s="1028">
        <v>7.4999999999999997E-2</v>
      </c>
    </row>
    <row r="2790" spans="1:4" x14ac:dyDescent="0.4">
      <c r="A2790" s="1027">
        <v>42391</v>
      </c>
      <c r="B2790" s="1028">
        <v>4.0160000000000001E-2</v>
      </c>
      <c r="C2790" s="1028">
        <v>2.6104000000000002E-2</v>
      </c>
      <c r="D2790" s="1028">
        <v>7.4999999999999997E-2</v>
      </c>
    </row>
    <row r="2791" spans="1:4" x14ac:dyDescent="0.4">
      <c r="A2791" s="1027">
        <v>42394</v>
      </c>
      <c r="B2791" s="1028">
        <v>3.9849999999999997E-2</v>
      </c>
      <c r="C2791" s="1028">
        <v>2.5902499999999998E-2</v>
      </c>
      <c r="D2791" s="1028">
        <v>7.4999999999999997E-2</v>
      </c>
    </row>
    <row r="2792" spans="1:4" x14ac:dyDescent="0.4">
      <c r="A2792" s="1027">
        <v>42395</v>
      </c>
      <c r="B2792" s="1028">
        <v>3.9730000000000001E-2</v>
      </c>
      <c r="C2792" s="1028">
        <v>2.58245E-2</v>
      </c>
      <c r="D2792" s="1028">
        <v>7.4999999999999997E-2</v>
      </c>
    </row>
    <row r="2793" spans="1:4" x14ac:dyDescent="0.4">
      <c r="A2793" s="1027">
        <v>42396</v>
      </c>
      <c r="B2793" s="1028">
        <v>3.9969999999999999E-2</v>
      </c>
      <c r="C2793" s="1028">
        <v>2.59805E-2</v>
      </c>
      <c r="D2793" s="1028">
        <v>7.4999999999999997E-2</v>
      </c>
    </row>
    <row r="2794" spans="1:4" x14ac:dyDescent="0.4">
      <c r="A2794" s="1027">
        <v>42397</v>
      </c>
      <c r="B2794" s="1028">
        <v>3.9750000000000001E-2</v>
      </c>
      <c r="C2794" s="1028">
        <v>2.5837500000000003E-2</v>
      </c>
      <c r="D2794" s="1028">
        <v>7.4999999999999997E-2</v>
      </c>
    </row>
    <row r="2795" spans="1:4" x14ac:dyDescent="0.4">
      <c r="A2795" s="1027">
        <v>42398</v>
      </c>
      <c r="B2795" s="1028">
        <v>3.8999999999999993E-2</v>
      </c>
      <c r="C2795" s="1028">
        <v>2.5349999999999998E-2</v>
      </c>
      <c r="D2795" s="1028">
        <v>7.4999999999999997E-2</v>
      </c>
    </row>
    <row r="2796" spans="1:4" x14ac:dyDescent="0.4">
      <c r="A2796" s="1027">
        <v>42401</v>
      </c>
      <c r="B2796" s="1028">
        <v>3.9370000000000002E-2</v>
      </c>
      <c r="C2796" s="1028">
        <v>2.5590500000000002E-2</v>
      </c>
      <c r="D2796" s="1028">
        <v>7.4999999999999997E-2</v>
      </c>
    </row>
    <row r="2797" spans="1:4" x14ac:dyDescent="0.4">
      <c r="A2797" s="1027">
        <v>42402</v>
      </c>
      <c r="B2797" s="1028">
        <v>3.8539999999999998E-2</v>
      </c>
      <c r="C2797" s="1028">
        <v>2.5051E-2</v>
      </c>
      <c r="D2797" s="1028">
        <v>7.4999999999999997E-2</v>
      </c>
    </row>
    <row r="2798" spans="1:4" x14ac:dyDescent="0.4">
      <c r="A2798" s="1027">
        <v>42403</v>
      </c>
      <c r="B2798" s="1028">
        <v>3.8159999999999999E-2</v>
      </c>
      <c r="C2798" s="1028">
        <v>2.4804E-2</v>
      </c>
      <c r="D2798" s="1028">
        <v>7.4999999999999997E-2</v>
      </c>
    </row>
    <row r="2799" spans="1:4" x14ac:dyDescent="0.4">
      <c r="A2799" s="1027">
        <v>42404</v>
      </c>
      <c r="B2799" s="1028">
        <v>3.8890000000000001E-2</v>
      </c>
      <c r="C2799" s="1028">
        <v>2.5278500000000002E-2</v>
      </c>
      <c r="D2799" s="1028">
        <v>7.4999999999999997E-2</v>
      </c>
    </row>
    <row r="2800" spans="1:4" x14ac:dyDescent="0.4">
      <c r="A2800" s="1027">
        <v>42405</v>
      </c>
      <c r="B2800" s="1028">
        <v>3.9010000000000003E-2</v>
      </c>
      <c r="C2800" s="1028">
        <v>2.5356500000000004E-2</v>
      </c>
      <c r="D2800" s="1028">
        <v>7.4999999999999997E-2</v>
      </c>
    </row>
    <row r="2801" spans="1:4" x14ac:dyDescent="0.4">
      <c r="A2801" s="1027">
        <v>42408</v>
      </c>
      <c r="B2801" s="1028">
        <v>3.7739999999999996E-2</v>
      </c>
      <c r="C2801" s="1028">
        <v>2.4530999999999997E-2</v>
      </c>
      <c r="D2801" s="1028">
        <v>7.4999999999999997E-2</v>
      </c>
    </row>
    <row r="2802" spans="1:4" x14ac:dyDescent="0.4">
      <c r="A2802" s="1027">
        <v>42409</v>
      </c>
      <c r="B2802" s="1028">
        <v>3.7359999999999997E-2</v>
      </c>
      <c r="C2802" s="1028">
        <v>2.4284E-2</v>
      </c>
      <c r="D2802" s="1028">
        <v>7.4999999999999997E-2</v>
      </c>
    </row>
    <row r="2803" spans="1:4" x14ac:dyDescent="0.4">
      <c r="A2803" s="1027">
        <v>42410</v>
      </c>
      <c r="B2803" s="1028">
        <v>3.7180000000000005E-2</v>
      </c>
      <c r="C2803" s="1028">
        <v>2.4167000000000004E-2</v>
      </c>
      <c r="D2803" s="1028">
        <v>7.4999999999999997E-2</v>
      </c>
    </row>
    <row r="2804" spans="1:4" x14ac:dyDescent="0.4">
      <c r="A2804" s="1027">
        <v>42411</v>
      </c>
      <c r="B2804" s="1028">
        <v>3.6894999999999997E-2</v>
      </c>
      <c r="C2804" s="1028">
        <v>2.398175E-2</v>
      </c>
      <c r="D2804" s="1028">
        <v>7.4999999999999997E-2</v>
      </c>
    </row>
    <row r="2805" spans="1:4" x14ac:dyDescent="0.4">
      <c r="A2805" s="1027">
        <v>42412</v>
      </c>
      <c r="B2805" s="1028">
        <v>3.6610000000000004E-2</v>
      </c>
      <c r="C2805" s="1028">
        <v>2.3796500000000002E-2</v>
      </c>
      <c r="D2805" s="1028">
        <v>7.4999999999999997E-2</v>
      </c>
    </row>
    <row r="2806" spans="1:4" x14ac:dyDescent="0.4">
      <c r="A2806" s="1027">
        <v>42415</v>
      </c>
      <c r="B2806" s="1028">
        <v>3.6940000000000001E-2</v>
      </c>
      <c r="C2806" s="1028">
        <v>2.4011000000000001E-2</v>
      </c>
      <c r="D2806" s="1028">
        <v>7.4999999999999997E-2</v>
      </c>
    </row>
    <row r="2807" spans="1:4" x14ac:dyDescent="0.4">
      <c r="A2807" s="1027">
        <v>42416</v>
      </c>
      <c r="B2807" s="1028">
        <v>3.7269999999999998E-2</v>
      </c>
      <c r="C2807" s="1028">
        <v>2.4225500000000001E-2</v>
      </c>
      <c r="D2807" s="1028">
        <v>7.4999999999999997E-2</v>
      </c>
    </row>
    <row r="2808" spans="1:4" x14ac:dyDescent="0.4">
      <c r="A2808" s="1027">
        <v>42417</v>
      </c>
      <c r="B2808" s="1028">
        <v>3.8099999999999995E-2</v>
      </c>
      <c r="C2808" s="1028">
        <v>2.4764999999999999E-2</v>
      </c>
      <c r="D2808" s="1028">
        <v>7.4999999999999997E-2</v>
      </c>
    </row>
    <row r="2809" spans="1:4" x14ac:dyDescent="0.4">
      <c r="A2809" s="1027">
        <v>42418</v>
      </c>
      <c r="B2809" s="1028">
        <v>3.7679999999999998E-2</v>
      </c>
      <c r="C2809" s="1028">
        <v>2.4492E-2</v>
      </c>
      <c r="D2809" s="1028">
        <v>7.4999999999999997E-2</v>
      </c>
    </row>
    <row r="2810" spans="1:4" x14ac:dyDescent="0.4">
      <c r="A2810" s="1027">
        <v>42419</v>
      </c>
      <c r="B2810" s="1028">
        <v>3.7444999999999999E-2</v>
      </c>
      <c r="C2810" s="1028">
        <v>2.433925E-2</v>
      </c>
      <c r="D2810" s="1028">
        <v>7.4999999999999997E-2</v>
      </c>
    </row>
    <row r="2811" spans="1:4" x14ac:dyDescent="0.4">
      <c r="A2811" s="1027">
        <v>42422</v>
      </c>
      <c r="B2811" s="1028">
        <v>3.721E-2</v>
      </c>
      <c r="C2811" s="1028">
        <v>2.41865E-2</v>
      </c>
      <c r="D2811" s="1028">
        <v>7.4999999999999997E-2</v>
      </c>
    </row>
    <row r="2812" spans="1:4" x14ac:dyDescent="0.4">
      <c r="A2812" s="1027">
        <v>42423</v>
      </c>
      <c r="B2812" s="1028">
        <v>3.7150000000000002E-2</v>
      </c>
      <c r="C2812" s="1028">
        <v>2.4147500000000002E-2</v>
      </c>
      <c r="D2812" s="1028">
        <v>7.4999999999999997E-2</v>
      </c>
    </row>
    <row r="2813" spans="1:4" x14ac:dyDescent="0.4">
      <c r="A2813" s="1027">
        <v>42424</v>
      </c>
      <c r="B2813" s="1028">
        <v>3.635E-2</v>
      </c>
      <c r="C2813" s="1028">
        <v>2.3627500000000003E-2</v>
      </c>
      <c r="D2813" s="1028">
        <v>7.4999999999999997E-2</v>
      </c>
    </row>
    <row r="2814" spans="1:4" x14ac:dyDescent="0.4">
      <c r="A2814" s="1027">
        <v>42425</v>
      </c>
      <c r="B2814" s="1028">
        <v>3.6479999999999999E-2</v>
      </c>
      <c r="C2814" s="1028">
        <v>2.3712E-2</v>
      </c>
      <c r="D2814" s="1028">
        <v>7.4999999999999997E-2</v>
      </c>
    </row>
    <row r="2815" spans="1:4" x14ac:dyDescent="0.4">
      <c r="A2815" s="1027">
        <v>42426</v>
      </c>
      <c r="B2815" s="1028">
        <v>3.7040000000000003E-2</v>
      </c>
      <c r="C2815" s="1028">
        <v>2.4076000000000004E-2</v>
      </c>
      <c r="D2815" s="1028">
        <v>7.4999999999999997E-2</v>
      </c>
    </row>
    <row r="2816" spans="1:4" x14ac:dyDescent="0.4">
      <c r="A2816" s="1027">
        <v>42429</v>
      </c>
      <c r="B2816" s="1028">
        <v>3.6720000000000003E-2</v>
      </c>
      <c r="C2816" s="1028">
        <v>2.3868000000000004E-2</v>
      </c>
      <c r="D2816" s="1028">
        <v>7.4999999999999997E-2</v>
      </c>
    </row>
    <row r="2817" spans="1:4" x14ac:dyDescent="0.4">
      <c r="A2817" s="1027">
        <v>42430</v>
      </c>
      <c r="B2817" s="1028">
        <v>3.7409999999999999E-2</v>
      </c>
      <c r="C2817" s="1028">
        <v>2.4316500000000001E-2</v>
      </c>
      <c r="D2817" s="1028">
        <v>7.4999999999999997E-2</v>
      </c>
    </row>
    <row r="2818" spans="1:4" x14ac:dyDescent="0.4">
      <c r="A2818" s="1027">
        <v>42431</v>
      </c>
      <c r="B2818" s="1028">
        <v>3.7929999999999998E-2</v>
      </c>
      <c r="C2818" s="1028">
        <v>2.4654499999999999E-2</v>
      </c>
      <c r="D2818" s="1028">
        <v>7.4999999999999997E-2</v>
      </c>
    </row>
    <row r="2819" spans="1:4" x14ac:dyDescent="0.4">
      <c r="A2819" s="1027">
        <v>42432</v>
      </c>
      <c r="B2819" s="1028">
        <v>3.7900000000000003E-2</v>
      </c>
      <c r="C2819" s="1028">
        <v>2.4635000000000004E-2</v>
      </c>
      <c r="D2819" s="1028">
        <v>7.4999999999999997E-2</v>
      </c>
    </row>
    <row r="2820" spans="1:4" x14ac:dyDescent="0.4">
      <c r="A2820" s="1027">
        <v>42433</v>
      </c>
      <c r="B2820" s="1028">
        <v>3.8279999999999995E-2</v>
      </c>
      <c r="C2820" s="1028">
        <v>2.4881999999999998E-2</v>
      </c>
      <c r="D2820" s="1028">
        <v>7.4999999999999997E-2</v>
      </c>
    </row>
    <row r="2821" spans="1:4" x14ac:dyDescent="0.4">
      <c r="A2821" s="1027">
        <v>42436</v>
      </c>
      <c r="B2821" s="1028">
        <v>3.8370000000000001E-2</v>
      </c>
      <c r="C2821" s="1028">
        <v>2.4940500000000001E-2</v>
      </c>
      <c r="D2821" s="1028">
        <v>7.4999999999999997E-2</v>
      </c>
    </row>
    <row r="2822" spans="1:4" x14ac:dyDescent="0.4">
      <c r="A2822" s="1027">
        <v>42437</v>
      </c>
      <c r="B2822" s="1028">
        <v>3.73E-2</v>
      </c>
      <c r="C2822" s="1028">
        <v>2.4244999999999999E-2</v>
      </c>
      <c r="D2822" s="1028">
        <v>7.4999999999999997E-2</v>
      </c>
    </row>
    <row r="2823" spans="1:4" x14ac:dyDescent="0.4">
      <c r="A2823" s="1027">
        <v>42438</v>
      </c>
      <c r="B2823" s="1028">
        <v>3.7830000000000003E-2</v>
      </c>
      <c r="C2823" s="1028">
        <v>2.4589500000000004E-2</v>
      </c>
      <c r="D2823" s="1028">
        <v>7.4999999999999997E-2</v>
      </c>
    </row>
    <row r="2824" spans="1:4" x14ac:dyDescent="0.4">
      <c r="A2824" s="1027">
        <v>42439</v>
      </c>
      <c r="B2824" s="1028">
        <v>3.8530000000000002E-2</v>
      </c>
      <c r="C2824" s="1028">
        <v>2.5044500000000001E-2</v>
      </c>
      <c r="D2824" s="1028">
        <v>7.4999999999999997E-2</v>
      </c>
    </row>
    <row r="2825" spans="1:4" x14ac:dyDescent="0.4">
      <c r="A2825" s="1027">
        <v>42440</v>
      </c>
      <c r="B2825" s="1028">
        <v>3.8789999999999998E-2</v>
      </c>
      <c r="C2825" s="1028">
        <v>2.52135E-2</v>
      </c>
      <c r="D2825" s="1028">
        <v>7.4999999999999997E-2</v>
      </c>
    </row>
    <row r="2826" spans="1:4" x14ac:dyDescent="0.4">
      <c r="A2826" s="1027">
        <v>42443</v>
      </c>
      <c r="B2826" s="1028">
        <v>3.8709999999999994E-2</v>
      </c>
      <c r="C2826" s="1028">
        <v>2.5161499999999996E-2</v>
      </c>
      <c r="D2826" s="1028">
        <v>7.4999999999999997E-2</v>
      </c>
    </row>
    <row r="2827" spans="1:4" x14ac:dyDescent="0.4">
      <c r="A2827" s="1027">
        <v>42444</v>
      </c>
      <c r="B2827" s="1028">
        <v>3.8709999999999994E-2</v>
      </c>
      <c r="C2827" s="1028">
        <v>2.5161499999999996E-2</v>
      </c>
      <c r="D2827" s="1028">
        <v>7.4999999999999997E-2</v>
      </c>
    </row>
    <row r="2828" spans="1:4" x14ac:dyDescent="0.4">
      <c r="A2828" s="1027">
        <v>42445</v>
      </c>
      <c r="B2828" s="1028">
        <v>3.8970000000000005E-2</v>
      </c>
      <c r="C2828" s="1028">
        <v>2.5330500000000002E-2</v>
      </c>
      <c r="D2828" s="1028">
        <v>7.4999999999999997E-2</v>
      </c>
    </row>
    <row r="2829" spans="1:4" x14ac:dyDescent="0.4">
      <c r="A2829" s="1027">
        <v>42446</v>
      </c>
      <c r="B2829" s="1028">
        <v>3.8199999999999998E-2</v>
      </c>
      <c r="C2829" s="1028">
        <v>2.4829999999999998E-2</v>
      </c>
      <c r="D2829" s="1028">
        <v>7.4999999999999997E-2</v>
      </c>
    </row>
    <row r="2830" spans="1:4" x14ac:dyDescent="0.4">
      <c r="A2830" s="1027">
        <v>42447</v>
      </c>
      <c r="B2830" s="1028">
        <v>3.7940000000000002E-2</v>
      </c>
      <c r="C2830" s="1028">
        <v>2.4661000000000002E-2</v>
      </c>
      <c r="D2830" s="1028">
        <v>7.4999999999999997E-2</v>
      </c>
    </row>
    <row r="2831" spans="1:4" x14ac:dyDescent="0.4">
      <c r="A2831" s="1027">
        <v>42450</v>
      </c>
      <c r="B2831" s="1028">
        <v>3.8300000000000001E-2</v>
      </c>
      <c r="C2831" s="1028">
        <v>2.4895E-2</v>
      </c>
      <c r="D2831" s="1028">
        <v>7.4999999999999997E-2</v>
      </c>
    </row>
    <row r="2832" spans="1:4" x14ac:dyDescent="0.4">
      <c r="A2832" s="1027">
        <v>42451</v>
      </c>
      <c r="B2832" s="1028">
        <v>3.8249999999999999E-2</v>
      </c>
      <c r="C2832" s="1028">
        <v>2.4862499999999999E-2</v>
      </c>
      <c r="D2832" s="1028">
        <v>7.4999999999999997E-2</v>
      </c>
    </row>
    <row r="2833" spans="1:4" x14ac:dyDescent="0.4">
      <c r="A2833" s="1027">
        <v>42452</v>
      </c>
      <c r="B2833" s="1028">
        <v>3.8449999999999998E-2</v>
      </c>
      <c r="C2833" s="1028">
        <v>2.4992500000000001E-2</v>
      </c>
      <c r="D2833" s="1028">
        <v>7.4999999999999997E-2</v>
      </c>
    </row>
    <row r="2834" spans="1:4" x14ac:dyDescent="0.4">
      <c r="A2834" s="1027">
        <v>42453</v>
      </c>
      <c r="B2834" s="1028">
        <v>3.8179999999999999E-2</v>
      </c>
      <c r="C2834" s="1028">
        <v>2.4816999999999999E-2</v>
      </c>
      <c r="D2834" s="1028">
        <v>7.4999999999999997E-2</v>
      </c>
    </row>
    <row r="2835" spans="1:4" x14ac:dyDescent="0.4">
      <c r="A2835" s="1027">
        <v>42454</v>
      </c>
      <c r="B2835" s="1028">
        <v>3.8165000000000004E-2</v>
      </c>
      <c r="C2835" s="1028">
        <v>2.4807250000000003E-2</v>
      </c>
      <c r="D2835" s="1028">
        <v>7.4999999999999997E-2</v>
      </c>
    </row>
    <row r="2836" spans="1:4" x14ac:dyDescent="0.4">
      <c r="A2836" s="1027">
        <v>42457</v>
      </c>
      <c r="B2836" s="1028">
        <v>3.8150000000000003E-2</v>
      </c>
      <c r="C2836" s="1028">
        <v>2.4797500000000004E-2</v>
      </c>
      <c r="D2836" s="1028">
        <v>7.4999999999999997E-2</v>
      </c>
    </row>
    <row r="2837" spans="1:4" x14ac:dyDescent="0.4">
      <c r="A2837" s="1027">
        <v>42458</v>
      </c>
      <c r="B2837" s="1028">
        <v>3.8080000000000003E-2</v>
      </c>
      <c r="C2837" s="1028">
        <v>2.4752000000000003E-2</v>
      </c>
      <c r="D2837" s="1028">
        <v>7.4999999999999997E-2</v>
      </c>
    </row>
    <row r="2838" spans="1:4" x14ac:dyDescent="0.4">
      <c r="A2838" s="1027">
        <v>42459</v>
      </c>
      <c r="B2838" s="1028">
        <v>3.8089999999999999E-2</v>
      </c>
      <c r="C2838" s="1028">
        <v>2.4758499999999999E-2</v>
      </c>
      <c r="D2838" s="1028">
        <v>7.4999999999999997E-2</v>
      </c>
    </row>
    <row r="2839" spans="1:4" x14ac:dyDescent="0.4">
      <c r="A2839" s="1027">
        <v>42460</v>
      </c>
      <c r="B2839" s="1028">
        <v>3.7659999999999999E-2</v>
      </c>
      <c r="C2839" s="1028">
        <v>2.4479000000000001E-2</v>
      </c>
      <c r="D2839" s="1028">
        <v>7.4999999999999997E-2</v>
      </c>
    </row>
    <row r="2840" spans="1:4" x14ac:dyDescent="0.4">
      <c r="A2840" s="1027">
        <v>42461</v>
      </c>
      <c r="B2840" s="1028">
        <v>3.7720000000000004E-2</v>
      </c>
      <c r="C2840" s="1028">
        <v>2.4518000000000002E-2</v>
      </c>
      <c r="D2840" s="1028">
        <v>7.4999999999999997E-2</v>
      </c>
    </row>
    <row r="2841" spans="1:4" x14ac:dyDescent="0.4">
      <c r="A2841" s="1027">
        <v>42464</v>
      </c>
      <c r="B2841" s="1028">
        <v>3.7539999999999997E-2</v>
      </c>
      <c r="C2841" s="1028">
        <v>2.4400999999999999E-2</v>
      </c>
      <c r="D2841" s="1028">
        <v>7.4999999999999997E-2</v>
      </c>
    </row>
    <row r="2842" spans="1:4" x14ac:dyDescent="0.4">
      <c r="A2842" s="1027">
        <v>42465</v>
      </c>
      <c r="B2842" s="1028">
        <v>3.6970000000000003E-2</v>
      </c>
      <c r="C2842" s="1028">
        <v>2.4030500000000003E-2</v>
      </c>
      <c r="D2842" s="1028">
        <v>7.4999999999999997E-2</v>
      </c>
    </row>
    <row r="2843" spans="1:4" x14ac:dyDescent="0.4">
      <c r="A2843" s="1027">
        <v>42466</v>
      </c>
      <c r="B2843" s="1028">
        <v>3.7269999999999998E-2</v>
      </c>
      <c r="C2843" s="1028">
        <v>2.4225500000000001E-2</v>
      </c>
      <c r="D2843" s="1028">
        <v>7.4999999999999997E-2</v>
      </c>
    </row>
    <row r="2844" spans="1:4" x14ac:dyDescent="0.4">
      <c r="A2844" s="1027">
        <v>42467</v>
      </c>
      <c r="B2844" s="1028">
        <v>3.6839999999999998E-2</v>
      </c>
      <c r="C2844" s="1028">
        <v>2.3945999999999999E-2</v>
      </c>
      <c r="D2844" s="1028">
        <v>7.4999999999999997E-2</v>
      </c>
    </row>
    <row r="2845" spans="1:4" x14ac:dyDescent="0.4">
      <c r="A2845" s="1027">
        <v>42468</v>
      </c>
      <c r="B2845" s="1028">
        <v>3.7100000000000001E-2</v>
      </c>
      <c r="C2845" s="1028">
        <v>2.4115000000000001E-2</v>
      </c>
      <c r="D2845" s="1028">
        <v>7.4999999999999997E-2</v>
      </c>
    </row>
    <row r="2846" spans="1:4" x14ac:dyDescent="0.4">
      <c r="A2846" s="1027">
        <v>42471</v>
      </c>
      <c r="B2846" s="1028">
        <v>3.7199999999999997E-2</v>
      </c>
      <c r="C2846" s="1028">
        <v>2.418E-2</v>
      </c>
      <c r="D2846" s="1028">
        <v>7.4999999999999997E-2</v>
      </c>
    </row>
    <row r="2847" spans="1:4" x14ac:dyDescent="0.4">
      <c r="A2847" s="1027">
        <v>42472</v>
      </c>
      <c r="B2847" s="1028">
        <v>3.7409999999999999E-2</v>
      </c>
      <c r="C2847" s="1028">
        <v>2.4316500000000001E-2</v>
      </c>
      <c r="D2847" s="1028">
        <v>7.4999999999999997E-2</v>
      </c>
    </row>
    <row r="2848" spans="1:4" x14ac:dyDescent="0.4">
      <c r="A2848" s="1027">
        <v>42473</v>
      </c>
      <c r="B2848" s="1028">
        <v>3.7530000000000001E-2</v>
      </c>
      <c r="C2848" s="1028">
        <v>2.4394500000000003E-2</v>
      </c>
      <c r="D2848" s="1028">
        <v>7.4999999999999997E-2</v>
      </c>
    </row>
    <row r="2849" spans="1:4" x14ac:dyDescent="0.4">
      <c r="A2849" s="1027">
        <v>42474</v>
      </c>
      <c r="B2849" s="1028">
        <v>3.7510000000000002E-2</v>
      </c>
      <c r="C2849" s="1028">
        <v>2.43815E-2</v>
      </c>
      <c r="D2849" s="1028">
        <v>7.4999999999999997E-2</v>
      </c>
    </row>
    <row r="2850" spans="1:4" x14ac:dyDescent="0.4">
      <c r="A2850" s="1027">
        <v>42475</v>
      </c>
      <c r="B2850" s="1028">
        <v>3.712E-2</v>
      </c>
      <c r="C2850" s="1028">
        <v>2.4128E-2</v>
      </c>
      <c r="D2850" s="1028">
        <v>7.4999999999999997E-2</v>
      </c>
    </row>
    <row r="2851" spans="1:4" x14ac:dyDescent="0.4">
      <c r="A2851" s="1027">
        <v>42478</v>
      </c>
      <c r="B2851" s="1028">
        <v>3.7319999999999999E-2</v>
      </c>
      <c r="C2851" s="1028">
        <v>2.4258000000000002E-2</v>
      </c>
      <c r="D2851" s="1028">
        <v>7.4999999999999997E-2</v>
      </c>
    </row>
    <row r="2852" spans="1:4" x14ac:dyDescent="0.4">
      <c r="A2852" s="1027">
        <v>42479</v>
      </c>
      <c r="B2852" s="1028">
        <v>3.773E-2</v>
      </c>
      <c r="C2852" s="1028">
        <v>2.4524500000000001E-2</v>
      </c>
      <c r="D2852" s="1028">
        <v>7.4999999999999997E-2</v>
      </c>
    </row>
    <row r="2853" spans="1:4" x14ac:dyDescent="0.4">
      <c r="A2853" s="1027">
        <v>42480</v>
      </c>
      <c r="B2853" s="1028">
        <v>3.7350000000000001E-2</v>
      </c>
      <c r="C2853" s="1028">
        <v>2.42775E-2</v>
      </c>
      <c r="D2853" s="1028">
        <v>7.4999999999999997E-2</v>
      </c>
    </row>
    <row r="2854" spans="1:4" x14ac:dyDescent="0.4">
      <c r="A2854" s="1027">
        <v>42481</v>
      </c>
      <c r="B2854" s="1028">
        <v>3.8530000000000002E-2</v>
      </c>
      <c r="C2854" s="1028">
        <v>2.5044500000000001E-2</v>
      </c>
      <c r="D2854" s="1028">
        <v>7.4999999999999997E-2</v>
      </c>
    </row>
    <row r="2855" spans="1:4" x14ac:dyDescent="0.4">
      <c r="A2855" s="1027">
        <v>42482</v>
      </c>
      <c r="B2855" s="1028">
        <v>3.85E-2</v>
      </c>
      <c r="C2855" s="1028">
        <v>2.5025000000000002E-2</v>
      </c>
      <c r="D2855" s="1028">
        <v>7.4999999999999997E-2</v>
      </c>
    </row>
    <row r="2856" spans="1:4" x14ac:dyDescent="0.4">
      <c r="A2856" s="1027">
        <v>42485</v>
      </c>
      <c r="B2856" s="1028">
        <v>3.8599999999999995E-2</v>
      </c>
      <c r="C2856" s="1028">
        <v>2.5089999999999998E-2</v>
      </c>
      <c r="D2856" s="1028">
        <v>7.4999999999999997E-2</v>
      </c>
    </row>
    <row r="2857" spans="1:4" x14ac:dyDescent="0.4">
      <c r="A2857" s="1027">
        <v>42486</v>
      </c>
      <c r="B2857" s="1028">
        <v>3.8919999999999996E-2</v>
      </c>
      <c r="C2857" s="1028">
        <v>2.5297999999999998E-2</v>
      </c>
      <c r="D2857" s="1028">
        <v>7.4999999999999997E-2</v>
      </c>
    </row>
    <row r="2858" spans="1:4" x14ac:dyDescent="0.4">
      <c r="A2858" s="1027">
        <v>42487</v>
      </c>
      <c r="B2858" s="1028">
        <v>3.866E-2</v>
      </c>
      <c r="C2858" s="1028">
        <v>2.5129000000000002E-2</v>
      </c>
      <c r="D2858" s="1028">
        <v>7.4999999999999997E-2</v>
      </c>
    </row>
    <row r="2859" spans="1:4" x14ac:dyDescent="0.4">
      <c r="A2859" s="1027">
        <v>42488</v>
      </c>
      <c r="B2859" s="1028">
        <v>3.8449999999999998E-2</v>
      </c>
      <c r="C2859" s="1028">
        <v>2.4992500000000001E-2</v>
      </c>
      <c r="D2859" s="1028">
        <v>7.4999999999999997E-2</v>
      </c>
    </row>
    <row r="2860" spans="1:4" x14ac:dyDescent="0.4">
      <c r="A2860" s="1027">
        <v>42489</v>
      </c>
      <c r="B2860" s="1028">
        <v>3.8370000000000001E-2</v>
      </c>
      <c r="C2860" s="1028">
        <v>2.4940500000000001E-2</v>
      </c>
      <c r="D2860" s="1028">
        <v>7.4999999999999997E-2</v>
      </c>
    </row>
    <row r="2861" spans="1:4" x14ac:dyDescent="0.4">
      <c r="A2861" s="1027">
        <v>42492</v>
      </c>
      <c r="B2861" s="1028">
        <v>3.8460000000000001E-2</v>
      </c>
      <c r="C2861" s="1028">
        <v>2.4999E-2</v>
      </c>
      <c r="D2861" s="1028">
        <v>7.4999999999999997E-2</v>
      </c>
    </row>
    <row r="2862" spans="1:4" x14ac:dyDescent="0.4">
      <c r="A2862" s="1027">
        <v>42493</v>
      </c>
      <c r="B2862" s="1028">
        <v>3.7929999999999998E-2</v>
      </c>
      <c r="C2862" s="1028">
        <v>2.4654499999999999E-2</v>
      </c>
      <c r="D2862" s="1028">
        <v>7.4999999999999997E-2</v>
      </c>
    </row>
    <row r="2863" spans="1:4" x14ac:dyDescent="0.4">
      <c r="A2863" s="1027">
        <v>42494</v>
      </c>
      <c r="B2863" s="1028">
        <v>3.7839999999999999E-2</v>
      </c>
      <c r="C2863" s="1028">
        <v>2.4596E-2</v>
      </c>
      <c r="D2863" s="1028">
        <v>7.4999999999999997E-2</v>
      </c>
    </row>
    <row r="2864" spans="1:4" x14ac:dyDescent="0.4">
      <c r="A2864" s="1027">
        <v>42495</v>
      </c>
      <c r="B2864" s="1028">
        <v>3.7530000000000001E-2</v>
      </c>
      <c r="C2864" s="1028">
        <v>2.4394500000000003E-2</v>
      </c>
      <c r="D2864" s="1028">
        <v>7.4999999999999997E-2</v>
      </c>
    </row>
    <row r="2865" spans="1:4" x14ac:dyDescent="0.4">
      <c r="A2865" s="1027">
        <v>42496</v>
      </c>
      <c r="B2865" s="1028">
        <v>3.7249999999999998E-2</v>
      </c>
      <c r="C2865" s="1028">
        <v>2.4212500000000001E-2</v>
      </c>
      <c r="D2865" s="1028">
        <v>7.4999999999999997E-2</v>
      </c>
    </row>
    <row r="2866" spans="1:4" x14ac:dyDescent="0.4">
      <c r="A2866" s="1027">
        <v>42499</v>
      </c>
      <c r="B2866" s="1028">
        <v>3.7190000000000001E-2</v>
      </c>
      <c r="C2866" s="1028">
        <v>2.4173500000000001E-2</v>
      </c>
      <c r="D2866" s="1028">
        <v>7.4999999999999997E-2</v>
      </c>
    </row>
    <row r="2867" spans="1:4" x14ac:dyDescent="0.4">
      <c r="A2867" s="1027">
        <v>42500</v>
      </c>
      <c r="B2867" s="1028">
        <v>3.721E-2</v>
      </c>
      <c r="C2867" s="1028">
        <v>2.41865E-2</v>
      </c>
      <c r="D2867" s="1028">
        <v>7.4999999999999997E-2</v>
      </c>
    </row>
    <row r="2868" spans="1:4" x14ac:dyDescent="0.4">
      <c r="A2868" s="1027">
        <v>42501</v>
      </c>
      <c r="B2868" s="1028">
        <v>3.7129999999999996E-2</v>
      </c>
      <c r="C2868" s="1028">
        <v>2.41345E-2</v>
      </c>
      <c r="D2868" s="1028">
        <v>7.4999999999999997E-2</v>
      </c>
    </row>
    <row r="2869" spans="1:4" x14ac:dyDescent="0.4">
      <c r="A2869" s="1027">
        <v>42502</v>
      </c>
      <c r="B2869" s="1028">
        <v>3.7199999999999997E-2</v>
      </c>
      <c r="C2869" s="1028">
        <v>2.418E-2</v>
      </c>
      <c r="D2869" s="1028">
        <v>7.4999999999999997E-2</v>
      </c>
    </row>
    <row r="2870" spans="1:4" x14ac:dyDescent="0.4">
      <c r="A2870" s="1027">
        <v>42503</v>
      </c>
      <c r="B2870" s="1028">
        <v>3.7040000000000003E-2</v>
      </c>
      <c r="C2870" s="1028">
        <v>2.4076000000000004E-2</v>
      </c>
      <c r="D2870" s="1028">
        <v>7.4999999999999997E-2</v>
      </c>
    </row>
    <row r="2871" spans="1:4" x14ac:dyDescent="0.4">
      <c r="A2871" s="1027">
        <v>42506</v>
      </c>
      <c r="B2871" s="1028">
        <v>3.7150000000000002E-2</v>
      </c>
      <c r="C2871" s="1028">
        <v>2.4147500000000002E-2</v>
      </c>
      <c r="D2871" s="1028">
        <v>7.5999999999999998E-2</v>
      </c>
    </row>
    <row r="2872" spans="1:4" x14ac:dyDescent="0.4">
      <c r="A2872" s="1027">
        <v>42507</v>
      </c>
      <c r="B2872" s="1028">
        <v>3.7100000000000001E-2</v>
      </c>
      <c r="C2872" s="1028">
        <v>2.4115000000000001E-2</v>
      </c>
      <c r="D2872" s="1028">
        <v>7.5999999999999998E-2</v>
      </c>
    </row>
    <row r="2873" spans="1:4" x14ac:dyDescent="0.4">
      <c r="A2873" s="1027">
        <v>42508</v>
      </c>
      <c r="B2873" s="1028">
        <v>3.7749999999999999E-2</v>
      </c>
      <c r="C2873" s="1028">
        <v>2.45375E-2</v>
      </c>
      <c r="D2873" s="1028">
        <v>7.5999999999999998E-2</v>
      </c>
    </row>
    <row r="2874" spans="1:4" x14ac:dyDescent="0.4">
      <c r="A2874" s="1027">
        <v>42509</v>
      </c>
      <c r="B2874" s="1028">
        <v>3.7809999999999996E-2</v>
      </c>
      <c r="C2874" s="1028">
        <v>2.4576499999999998E-2</v>
      </c>
      <c r="D2874" s="1028">
        <v>7.5999999999999998E-2</v>
      </c>
    </row>
    <row r="2875" spans="1:4" x14ac:dyDescent="0.4">
      <c r="A2875" s="1027">
        <v>42510</v>
      </c>
      <c r="B2875" s="1028">
        <v>3.7900000000000003E-2</v>
      </c>
      <c r="C2875" s="1028">
        <v>2.4635000000000004E-2</v>
      </c>
      <c r="D2875" s="1028">
        <v>7.5999999999999998E-2</v>
      </c>
    </row>
    <row r="2876" spans="1:4" x14ac:dyDescent="0.4">
      <c r="A2876" s="1027">
        <v>42513</v>
      </c>
      <c r="B2876" s="1028">
        <v>3.7940000000000002E-2</v>
      </c>
      <c r="C2876" s="1028">
        <v>2.4661000000000002E-2</v>
      </c>
      <c r="D2876" s="1028">
        <v>7.5999999999999998E-2</v>
      </c>
    </row>
    <row r="2877" spans="1:4" x14ac:dyDescent="0.4">
      <c r="A2877" s="1027">
        <v>42514</v>
      </c>
      <c r="B2877" s="1028">
        <v>3.8089999999999999E-2</v>
      </c>
      <c r="C2877" s="1028">
        <v>2.4758499999999999E-2</v>
      </c>
      <c r="D2877" s="1028">
        <v>7.5999999999999998E-2</v>
      </c>
    </row>
    <row r="2878" spans="1:4" x14ac:dyDescent="0.4">
      <c r="A2878" s="1027">
        <v>42515</v>
      </c>
      <c r="B2878" s="1028">
        <v>3.7929999999999998E-2</v>
      </c>
      <c r="C2878" s="1028">
        <v>2.4654499999999999E-2</v>
      </c>
      <c r="D2878" s="1028">
        <v>7.5999999999999998E-2</v>
      </c>
    </row>
    <row r="2879" spans="1:4" x14ac:dyDescent="0.4">
      <c r="A2879" s="1027">
        <v>42516</v>
      </c>
      <c r="B2879" s="1028">
        <v>3.7839999999999999E-2</v>
      </c>
      <c r="C2879" s="1028">
        <v>2.4596E-2</v>
      </c>
      <c r="D2879" s="1028">
        <v>7.5999999999999998E-2</v>
      </c>
    </row>
    <row r="2880" spans="1:4" x14ac:dyDescent="0.4">
      <c r="A2880" s="1027">
        <v>42517</v>
      </c>
      <c r="B2880" s="1028">
        <v>3.7839999999999999E-2</v>
      </c>
      <c r="C2880" s="1028">
        <v>2.4596E-2</v>
      </c>
      <c r="D2880" s="1028">
        <v>7.5999999999999998E-2</v>
      </c>
    </row>
    <row r="2881" spans="1:4" x14ac:dyDescent="0.4">
      <c r="A2881" s="1027">
        <v>42520</v>
      </c>
      <c r="B2881" s="1028">
        <v>3.7894999999999998E-2</v>
      </c>
      <c r="C2881" s="1028">
        <v>2.4631750000000001E-2</v>
      </c>
      <c r="D2881" s="1028">
        <v>7.5999999999999998E-2</v>
      </c>
    </row>
    <row r="2882" spans="1:4" x14ac:dyDescent="0.4">
      <c r="A2882" s="1027">
        <v>42521</v>
      </c>
      <c r="B2882" s="1028">
        <v>3.7949999999999998E-2</v>
      </c>
      <c r="C2882" s="1028">
        <v>2.4667499999999998E-2</v>
      </c>
      <c r="D2882" s="1028">
        <v>7.5999999999999998E-2</v>
      </c>
    </row>
    <row r="2883" spans="1:4" x14ac:dyDescent="0.4">
      <c r="A2883" s="1027">
        <v>42522</v>
      </c>
      <c r="B2883" s="1028">
        <v>3.7650000000000003E-2</v>
      </c>
      <c r="C2883" s="1028">
        <v>2.4472500000000001E-2</v>
      </c>
      <c r="D2883" s="1028">
        <v>7.5999999999999998E-2</v>
      </c>
    </row>
    <row r="2884" spans="1:4" x14ac:dyDescent="0.4">
      <c r="A2884" s="1027">
        <v>42523</v>
      </c>
      <c r="B2884" s="1028">
        <v>3.7429999999999998E-2</v>
      </c>
      <c r="C2884" s="1028">
        <v>2.43295E-2</v>
      </c>
      <c r="D2884" s="1028">
        <v>7.5999999999999998E-2</v>
      </c>
    </row>
    <row r="2885" spans="1:4" x14ac:dyDescent="0.4">
      <c r="A2885" s="1027">
        <v>42524</v>
      </c>
      <c r="B2885" s="1028">
        <v>3.6769999999999997E-2</v>
      </c>
      <c r="C2885" s="1028">
        <v>2.3900499999999998E-2</v>
      </c>
      <c r="D2885" s="1028">
        <v>7.5999999999999998E-2</v>
      </c>
    </row>
    <row r="2886" spans="1:4" x14ac:dyDescent="0.4">
      <c r="A2886" s="1027">
        <v>42527</v>
      </c>
      <c r="B2886" s="1028">
        <v>3.6949999999999997E-2</v>
      </c>
      <c r="C2886" s="1028">
        <v>2.4017499999999997E-2</v>
      </c>
      <c r="D2886" s="1028">
        <v>7.5999999999999998E-2</v>
      </c>
    </row>
    <row r="2887" spans="1:4" x14ac:dyDescent="0.4">
      <c r="A2887" s="1027">
        <v>42528</v>
      </c>
      <c r="B2887" s="1028">
        <v>3.6680000000000004E-2</v>
      </c>
      <c r="C2887" s="1028">
        <v>2.3842000000000002E-2</v>
      </c>
      <c r="D2887" s="1028">
        <v>7.5999999999999998E-2</v>
      </c>
    </row>
    <row r="2888" spans="1:4" x14ac:dyDescent="0.4">
      <c r="A2888" s="1027">
        <v>42529</v>
      </c>
      <c r="B2888" s="1028">
        <v>3.5650000000000001E-2</v>
      </c>
      <c r="C2888" s="1028">
        <v>2.3172500000000002E-2</v>
      </c>
      <c r="D2888" s="1028">
        <v>7.5999999999999998E-2</v>
      </c>
    </row>
    <row r="2889" spans="1:4" x14ac:dyDescent="0.4">
      <c r="A2889" s="1027">
        <v>42530</v>
      </c>
      <c r="B2889" s="1028">
        <v>3.5210000000000005E-2</v>
      </c>
      <c r="C2889" s="1028">
        <v>2.2886500000000004E-2</v>
      </c>
      <c r="D2889" s="1028">
        <v>7.5999999999999998E-2</v>
      </c>
    </row>
    <row r="2890" spans="1:4" x14ac:dyDescent="0.4">
      <c r="A2890" s="1027">
        <v>42531</v>
      </c>
      <c r="B2890" s="1028">
        <v>3.4939999999999999E-2</v>
      </c>
      <c r="C2890" s="1028">
        <v>2.2710999999999999E-2</v>
      </c>
      <c r="D2890" s="1028">
        <v>7.5999999999999998E-2</v>
      </c>
    </row>
    <row r="2891" spans="1:4" x14ac:dyDescent="0.4">
      <c r="A2891" s="1027">
        <v>42534</v>
      </c>
      <c r="B2891" s="1028">
        <v>3.49E-2</v>
      </c>
      <c r="C2891" s="1028">
        <v>2.2685E-2</v>
      </c>
      <c r="D2891" s="1028">
        <v>7.5999999999999998E-2</v>
      </c>
    </row>
    <row r="2892" spans="1:4" x14ac:dyDescent="0.4">
      <c r="A2892" s="1027">
        <v>42535</v>
      </c>
      <c r="B2892" s="1028">
        <v>3.4490000000000007E-2</v>
      </c>
      <c r="C2892" s="1028">
        <v>2.2418500000000004E-2</v>
      </c>
      <c r="D2892" s="1028">
        <v>7.5999999999999998E-2</v>
      </c>
    </row>
    <row r="2893" spans="1:4" x14ac:dyDescent="0.4">
      <c r="A2893" s="1027">
        <v>42536</v>
      </c>
      <c r="B2893" s="1028">
        <v>3.4520000000000002E-2</v>
      </c>
      <c r="C2893" s="1028">
        <v>2.2438000000000003E-2</v>
      </c>
      <c r="D2893" s="1028">
        <v>7.5999999999999998E-2</v>
      </c>
    </row>
    <row r="2894" spans="1:4" x14ac:dyDescent="0.4">
      <c r="A2894" s="1027">
        <v>42537</v>
      </c>
      <c r="B2894" s="1028">
        <v>3.3979999999999996E-2</v>
      </c>
      <c r="C2894" s="1028">
        <v>2.2086999999999999E-2</v>
      </c>
      <c r="D2894" s="1028">
        <v>7.5999999999999998E-2</v>
      </c>
    </row>
    <row r="2895" spans="1:4" x14ac:dyDescent="0.4">
      <c r="A2895" s="1027">
        <v>42538</v>
      </c>
      <c r="B2895" s="1028">
        <v>3.4700000000000002E-2</v>
      </c>
      <c r="C2895" s="1028">
        <v>2.2555000000000002E-2</v>
      </c>
      <c r="D2895" s="1028">
        <v>7.5999999999999998E-2</v>
      </c>
    </row>
    <row r="2896" spans="1:4" x14ac:dyDescent="0.4">
      <c r="A2896" s="1027">
        <v>42541</v>
      </c>
      <c r="B2896" s="1028">
        <v>3.5299999999999998E-2</v>
      </c>
      <c r="C2896" s="1028">
        <v>2.2945E-2</v>
      </c>
      <c r="D2896" s="1028">
        <v>7.5999999999999998E-2</v>
      </c>
    </row>
    <row r="2897" spans="1:4" x14ac:dyDescent="0.4">
      <c r="A2897" s="1027">
        <v>42542</v>
      </c>
      <c r="B2897" s="1028">
        <v>3.5369999999999999E-2</v>
      </c>
      <c r="C2897" s="1028">
        <v>2.2990500000000001E-2</v>
      </c>
      <c r="D2897" s="1028">
        <v>7.5999999999999998E-2</v>
      </c>
    </row>
    <row r="2898" spans="1:4" x14ac:dyDescent="0.4">
      <c r="A2898" s="1027">
        <v>42543</v>
      </c>
      <c r="B2898" s="1028">
        <v>3.5700000000000003E-2</v>
      </c>
      <c r="C2898" s="1028">
        <v>2.3205000000000003E-2</v>
      </c>
      <c r="D2898" s="1028">
        <v>7.5999999999999998E-2</v>
      </c>
    </row>
    <row r="2899" spans="1:4" x14ac:dyDescent="0.4">
      <c r="A2899" s="1027">
        <v>42544</v>
      </c>
      <c r="B2899" s="1028">
        <v>3.5790000000000002E-2</v>
      </c>
      <c r="C2899" s="1028">
        <v>2.3263500000000003E-2</v>
      </c>
      <c r="D2899" s="1028">
        <v>7.5999999999999998E-2</v>
      </c>
    </row>
    <row r="2900" spans="1:4" x14ac:dyDescent="0.4">
      <c r="A2900" s="1027">
        <v>42545</v>
      </c>
      <c r="B2900" s="1028">
        <v>3.4369999999999998E-2</v>
      </c>
      <c r="C2900" s="1028">
        <v>2.2340499999999999E-2</v>
      </c>
      <c r="D2900" s="1028">
        <v>7.5999999999999998E-2</v>
      </c>
    </row>
    <row r="2901" spans="1:4" x14ac:dyDescent="0.4">
      <c r="A2901" s="1027">
        <v>42548</v>
      </c>
      <c r="B2901" s="1028">
        <v>3.3350000000000005E-2</v>
      </c>
      <c r="C2901" s="1028">
        <v>2.1677500000000002E-2</v>
      </c>
      <c r="D2901" s="1028">
        <v>7.5999999999999998E-2</v>
      </c>
    </row>
    <row r="2902" spans="1:4" x14ac:dyDescent="0.4">
      <c r="A2902" s="1027">
        <v>42549</v>
      </c>
      <c r="B2902" s="1028">
        <v>3.3200000000000007E-2</v>
      </c>
      <c r="C2902" s="1028">
        <v>2.1580000000000005E-2</v>
      </c>
      <c r="D2902" s="1028">
        <v>7.5999999999999998E-2</v>
      </c>
    </row>
    <row r="2903" spans="1:4" x14ac:dyDescent="0.4">
      <c r="A2903" s="1027">
        <v>42550</v>
      </c>
      <c r="B2903" s="1028">
        <v>3.3189999999999997E-2</v>
      </c>
      <c r="C2903" s="1028">
        <v>2.1573499999999999E-2</v>
      </c>
      <c r="D2903" s="1028">
        <v>7.5999999999999998E-2</v>
      </c>
    </row>
    <row r="2904" spans="1:4" x14ac:dyDescent="0.4">
      <c r="A2904" s="1027">
        <v>42551</v>
      </c>
      <c r="B2904" s="1028">
        <v>3.3460000000000004E-2</v>
      </c>
      <c r="C2904" s="1028">
        <v>2.1749000000000004E-2</v>
      </c>
      <c r="D2904" s="1028">
        <v>7.5999999999999998E-2</v>
      </c>
    </row>
    <row r="2905" spans="1:4" x14ac:dyDescent="0.4">
      <c r="A2905" s="1027">
        <v>42552</v>
      </c>
      <c r="B2905" s="1028">
        <v>3.347E-2</v>
      </c>
      <c r="C2905" s="1028">
        <v>2.1755500000000001E-2</v>
      </c>
      <c r="D2905" s="1028">
        <v>7.5999999999999998E-2</v>
      </c>
    </row>
    <row r="2906" spans="1:4" x14ac:dyDescent="0.4">
      <c r="A2906" s="1027">
        <v>42556</v>
      </c>
      <c r="B2906" s="1028">
        <v>3.2660000000000002E-2</v>
      </c>
      <c r="C2906" s="1028">
        <v>2.1229000000000001E-2</v>
      </c>
      <c r="D2906" s="1028">
        <v>7.5999999999999998E-2</v>
      </c>
    </row>
    <row r="2907" spans="1:4" x14ac:dyDescent="0.4">
      <c r="A2907" s="1027">
        <v>42557</v>
      </c>
      <c r="B2907" s="1028">
        <v>3.2660000000000002E-2</v>
      </c>
      <c r="C2907" s="1028">
        <v>2.1229000000000001E-2</v>
      </c>
      <c r="D2907" s="1028">
        <v>7.5999999999999998E-2</v>
      </c>
    </row>
    <row r="2908" spans="1:4" x14ac:dyDescent="0.4">
      <c r="A2908" s="1027">
        <v>42558</v>
      </c>
      <c r="B2908" s="1028">
        <v>3.2740000000000005E-2</v>
      </c>
      <c r="C2908" s="1028">
        <v>2.1281000000000005E-2</v>
      </c>
      <c r="D2908" s="1028">
        <v>7.5999999999999998E-2</v>
      </c>
    </row>
    <row r="2909" spans="1:4" x14ac:dyDescent="0.4">
      <c r="A2909" s="1027">
        <v>42559</v>
      </c>
      <c r="B2909" s="1028">
        <v>3.2380000000000006E-2</v>
      </c>
      <c r="C2909" s="1028">
        <v>2.1047000000000003E-2</v>
      </c>
      <c r="D2909" s="1028">
        <v>7.5999999999999998E-2</v>
      </c>
    </row>
    <row r="2910" spans="1:4" x14ac:dyDescent="0.4">
      <c r="A2910" s="1027">
        <v>42562</v>
      </c>
      <c r="B2910" s="1028">
        <v>3.2620000000000003E-2</v>
      </c>
      <c r="C2910" s="1028">
        <v>2.1203000000000003E-2</v>
      </c>
      <c r="D2910" s="1028">
        <v>7.5999999999999998E-2</v>
      </c>
    </row>
    <row r="2911" spans="1:4" x14ac:dyDescent="0.4">
      <c r="A2911" s="1027">
        <v>42563</v>
      </c>
      <c r="B2911" s="1028">
        <v>3.3300000000000003E-2</v>
      </c>
      <c r="C2911" s="1028">
        <v>2.1645000000000005E-2</v>
      </c>
      <c r="D2911" s="1028">
        <v>7.5999999999999998E-2</v>
      </c>
    </row>
    <row r="2912" spans="1:4" x14ac:dyDescent="0.4">
      <c r="A2912" s="1027">
        <v>42564</v>
      </c>
      <c r="B2912" s="1028">
        <v>3.2840000000000001E-2</v>
      </c>
      <c r="C2912" s="1028">
        <v>2.1346E-2</v>
      </c>
      <c r="D2912" s="1028">
        <v>7.5999999999999998E-2</v>
      </c>
    </row>
    <row r="2913" spans="1:4" x14ac:dyDescent="0.4">
      <c r="A2913" s="1027">
        <v>42565</v>
      </c>
      <c r="B2913" s="1028">
        <v>3.3380000000000007E-2</v>
      </c>
      <c r="C2913" s="1028">
        <v>2.1697000000000004E-2</v>
      </c>
      <c r="D2913" s="1028">
        <v>7.5999999999999998E-2</v>
      </c>
    </row>
    <row r="2914" spans="1:4" x14ac:dyDescent="0.4">
      <c r="A2914" s="1027">
        <v>42566</v>
      </c>
      <c r="B2914" s="1028">
        <v>3.4040000000000001E-2</v>
      </c>
      <c r="C2914" s="1028">
        <v>2.2126E-2</v>
      </c>
      <c r="D2914" s="1028">
        <v>7.5999999999999998E-2</v>
      </c>
    </row>
    <row r="2915" spans="1:4" x14ac:dyDescent="0.4">
      <c r="A2915" s="1027">
        <v>42569</v>
      </c>
      <c r="B2915" s="1028">
        <v>3.39E-2</v>
      </c>
      <c r="C2915" s="1028">
        <v>2.2034999999999999E-2</v>
      </c>
      <c r="D2915" s="1028">
        <v>7.5999999999999998E-2</v>
      </c>
    </row>
    <row r="2916" spans="1:4" x14ac:dyDescent="0.4">
      <c r="A2916" s="1027">
        <v>42570</v>
      </c>
      <c r="B2916" s="1028">
        <v>3.3790000000000001E-2</v>
      </c>
      <c r="C2916" s="1028">
        <v>2.19635E-2</v>
      </c>
      <c r="D2916" s="1028">
        <v>7.5999999999999998E-2</v>
      </c>
    </row>
    <row r="2917" spans="1:4" x14ac:dyDescent="0.4">
      <c r="A2917" s="1027">
        <v>42571</v>
      </c>
      <c r="B2917" s="1028">
        <v>3.4070000000000003E-2</v>
      </c>
      <c r="C2917" s="1028">
        <v>2.2145500000000002E-2</v>
      </c>
      <c r="D2917" s="1028">
        <v>7.5999999999999998E-2</v>
      </c>
    </row>
    <row r="2918" spans="1:4" x14ac:dyDescent="0.4">
      <c r="A2918" s="1027">
        <v>42572</v>
      </c>
      <c r="B2918" s="1028">
        <v>3.4479999999999997E-2</v>
      </c>
      <c r="C2918" s="1028">
        <v>2.2411999999999998E-2</v>
      </c>
      <c r="D2918" s="1028">
        <v>7.5999999999999998E-2</v>
      </c>
    </row>
    <row r="2919" spans="1:4" x14ac:dyDescent="0.4">
      <c r="A2919" s="1027">
        <v>42573</v>
      </c>
      <c r="B2919" s="1028">
        <v>3.4180000000000002E-2</v>
      </c>
      <c r="C2919" s="1028">
        <v>2.2217000000000001E-2</v>
      </c>
      <c r="D2919" s="1028">
        <v>7.5999999999999998E-2</v>
      </c>
    </row>
    <row r="2920" spans="1:4" x14ac:dyDescent="0.4">
      <c r="A2920" s="1027">
        <v>42576</v>
      </c>
      <c r="B2920" s="1028">
        <v>3.4119999999999998E-2</v>
      </c>
      <c r="C2920" s="1028">
        <v>2.2178E-2</v>
      </c>
      <c r="D2920" s="1028">
        <v>7.5999999999999998E-2</v>
      </c>
    </row>
    <row r="2921" spans="1:4" x14ac:dyDescent="0.4">
      <c r="A2921" s="1027">
        <v>42577</v>
      </c>
      <c r="B2921" s="1028">
        <v>3.4170000000000006E-2</v>
      </c>
      <c r="C2921" s="1028">
        <v>2.2210500000000005E-2</v>
      </c>
      <c r="D2921" s="1028">
        <v>7.5999999999999998E-2</v>
      </c>
    </row>
    <row r="2922" spans="1:4" x14ac:dyDescent="0.4">
      <c r="A2922" s="1027">
        <v>42578</v>
      </c>
      <c r="B2922" s="1028">
        <v>3.3840000000000002E-2</v>
      </c>
      <c r="C2922" s="1028">
        <v>2.1996000000000002E-2</v>
      </c>
      <c r="D2922" s="1028">
        <v>7.5999999999999998E-2</v>
      </c>
    </row>
    <row r="2923" spans="1:4" x14ac:dyDescent="0.4">
      <c r="A2923" s="1027">
        <v>42579</v>
      </c>
      <c r="B2923" s="1028">
        <v>3.3509999999999998E-2</v>
      </c>
      <c r="C2923" s="1028">
        <v>2.1781499999999999E-2</v>
      </c>
      <c r="D2923" s="1028">
        <v>7.5999999999999998E-2</v>
      </c>
    </row>
    <row r="2924" spans="1:4" x14ac:dyDescent="0.4">
      <c r="A2924" s="1027">
        <v>42580</v>
      </c>
      <c r="B2924" s="1028">
        <v>3.3210000000000003E-2</v>
      </c>
      <c r="C2924" s="1028">
        <v>2.1586500000000002E-2</v>
      </c>
      <c r="D2924" s="1028">
        <v>7.5999999999999998E-2</v>
      </c>
    </row>
    <row r="2925" spans="1:4" x14ac:dyDescent="0.4">
      <c r="A2925" s="1027">
        <v>42583</v>
      </c>
      <c r="B2925" s="1028">
        <v>3.3369999999999997E-2</v>
      </c>
      <c r="C2925" s="1028">
        <v>2.1690499999999998E-2</v>
      </c>
      <c r="D2925" s="1028">
        <v>7.5999999999999998E-2</v>
      </c>
    </row>
    <row r="2926" spans="1:4" x14ac:dyDescent="0.4">
      <c r="A2926" s="1027">
        <v>42584</v>
      </c>
      <c r="B2926" s="1028">
        <v>3.3799999999999997E-2</v>
      </c>
      <c r="C2926" s="1028">
        <v>2.197E-2</v>
      </c>
      <c r="D2926" s="1028">
        <v>7.5999999999999998E-2</v>
      </c>
    </row>
    <row r="2927" spans="1:4" x14ac:dyDescent="0.4">
      <c r="A2927" s="1027">
        <v>42585</v>
      </c>
      <c r="B2927" s="1028">
        <v>3.3979999999999996E-2</v>
      </c>
      <c r="C2927" s="1028">
        <v>2.2086999999999999E-2</v>
      </c>
      <c r="D2927" s="1028">
        <v>7.5999999999999998E-2</v>
      </c>
    </row>
    <row r="2928" spans="1:4" x14ac:dyDescent="0.4">
      <c r="A2928" s="1027">
        <v>42586</v>
      </c>
      <c r="B2928" s="1028">
        <v>3.329E-2</v>
      </c>
      <c r="C2928" s="1028">
        <v>2.1638500000000001E-2</v>
      </c>
      <c r="D2928" s="1028">
        <v>7.5999999999999998E-2</v>
      </c>
    </row>
    <row r="2929" spans="1:4" x14ac:dyDescent="0.4">
      <c r="A2929" s="1027">
        <v>42587</v>
      </c>
      <c r="B2929" s="1028">
        <v>3.3979999999999996E-2</v>
      </c>
      <c r="C2929" s="1028">
        <v>2.2086999999999999E-2</v>
      </c>
      <c r="D2929" s="1028">
        <v>7.5999999999999998E-2</v>
      </c>
    </row>
    <row r="2930" spans="1:4" x14ac:dyDescent="0.4">
      <c r="A2930" s="1027">
        <v>42590</v>
      </c>
      <c r="B2930" s="1028">
        <v>3.4000000000000002E-2</v>
      </c>
      <c r="C2930" s="1028">
        <v>2.2100000000000002E-2</v>
      </c>
      <c r="D2930" s="1028">
        <v>7.5999999999999998E-2</v>
      </c>
    </row>
    <row r="2931" spans="1:4" x14ac:dyDescent="0.4">
      <c r="A2931" s="1027">
        <v>42591</v>
      </c>
      <c r="B2931" s="1028">
        <v>3.3740000000000006E-2</v>
      </c>
      <c r="C2931" s="1028">
        <v>2.1931000000000006E-2</v>
      </c>
      <c r="D2931" s="1028">
        <v>7.5999999999999998E-2</v>
      </c>
    </row>
    <row r="2932" spans="1:4" x14ac:dyDescent="0.4">
      <c r="A2932" s="1027">
        <v>42592</v>
      </c>
      <c r="B2932" s="1028">
        <v>3.3520000000000001E-2</v>
      </c>
      <c r="C2932" s="1028">
        <v>2.1788000000000002E-2</v>
      </c>
      <c r="D2932" s="1028">
        <v>7.5999999999999998E-2</v>
      </c>
    </row>
    <row r="2933" spans="1:4" x14ac:dyDescent="0.4">
      <c r="A2933" s="1027">
        <v>42593</v>
      </c>
      <c r="B2933" s="1028">
        <v>3.3450000000000001E-2</v>
      </c>
      <c r="C2933" s="1028">
        <v>2.1742500000000001E-2</v>
      </c>
      <c r="D2933" s="1028">
        <v>7.5999999999999998E-2</v>
      </c>
    </row>
    <row r="2934" spans="1:4" x14ac:dyDescent="0.4">
      <c r="A2934" s="1027">
        <v>42594</v>
      </c>
      <c r="B2934" s="1028">
        <v>3.2920000000000005E-2</v>
      </c>
      <c r="C2934" s="1028">
        <v>2.1398000000000004E-2</v>
      </c>
      <c r="D2934" s="1028">
        <v>7.5999999999999998E-2</v>
      </c>
    </row>
    <row r="2935" spans="1:4" x14ac:dyDescent="0.4">
      <c r="A2935" s="1027">
        <v>42597</v>
      </c>
      <c r="B2935" s="1028">
        <v>3.3420000000000005E-2</v>
      </c>
      <c r="C2935" s="1028">
        <v>2.1723000000000003E-2</v>
      </c>
      <c r="D2935" s="1028">
        <v>7.5999999999999998E-2</v>
      </c>
    </row>
    <row r="2936" spans="1:4" x14ac:dyDescent="0.4">
      <c r="A2936" s="1027">
        <v>42598</v>
      </c>
      <c r="B2936" s="1028">
        <v>3.3640000000000003E-2</v>
      </c>
      <c r="C2936" s="1028">
        <v>2.1866000000000003E-2</v>
      </c>
      <c r="D2936" s="1028">
        <v>7.5999999999999998E-2</v>
      </c>
    </row>
    <row r="2937" spans="1:4" x14ac:dyDescent="0.4">
      <c r="A2937" s="1027">
        <v>42599</v>
      </c>
      <c r="B2937" s="1028">
        <v>3.3509999999999998E-2</v>
      </c>
      <c r="C2937" s="1028">
        <v>2.1781499999999999E-2</v>
      </c>
      <c r="D2937" s="1028">
        <v>7.5999999999999998E-2</v>
      </c>
    </row>
    <row r="2938" spans="1:4" x14ac:dyDescent="0.4">
      <c r="A2938" s="1027">
        <v>42600</v>
      </c>
      <c r="B2938" s="1028">
        <v>3.3420000000000005E-2</v>
      </c>
      <c r="C2938" s="1028">
        <v>2.1723000000000003E-2</v>
      </c>
      <c r="D2938" s="1028">
        <v>7.5999999999999998E-2</v>
      </c>
    </row>
    <row r="2939" spans="1:4" x14ac:dyDescent="0.4">
      <c r="A2939" s="1027">
        <v>42601</v>
      </c>
      <c r="B2939" s="1028">
        <v>3.3649999999999999E-2</v>
      </c>
      <c r="C2939" s="1028">
        <v>2.18725E-2</v>
      </c>
      <c r="D2939" s="1028">
        <v>7.5999999999999998E-2</v>
      </c>
    </row>
    <row r="2940" spans="1:4" x14ac:dyDescent="0.4">
      <c r="A2940" s="1027">
        <v>42604</v>
      </c>
      <c r="B2940" s="1028">
        <v>3.3189999999999997E-2</v>
      </c>
      <c r="C2940" s="1028">
        <v>2.1573499999999999E-2</v>
      </c>
      <c r="D2940" s="1028">
        <v>7.5999999999999998E-2</v>
      </c>
    </row>
    <row r="2941" spans="1:4" x14ac:dyDescent="0.4">
      <c r="A2941" s="1027">
        <v>42605</v>
      </c>
      <c r="B2941" s="1028">
        <v>3.279E-2</v>
      </c>
      <c r="C2941" s="1028">
        <v>2.1313499999999999E-2</v>
      </c>
      <c r="D2941" s="1028">
        <v>7.5999999999999998E-2</v>
      </c>
    </row>
    <row r="2942" spans="1:4" x14ac:dyDescent="0.4">
      <c r="A2942" s="1027">
        <v>42606</v>
      </c>
      <c r="B2942" s="1028">
        <v>3.304E-2</v>
      </c>
      <c r="C2942" s="1028">
        <v>2.1476000000000002E-2</v>
      </c>
      <c r="D2942" s="1028">
        <v>7.5999999999999998E-2</v>
      </c>
    </row>
    <row r="2943" spans="1:4" x14ac:dyDescent="0.4">
      <c r="A2943" s="1027">
        <v>42607</v>
      </c>
      <c r="B2943" s="1028">
        <v>3.3090000000000001E-2</v>
      </c>
      <c r="C2943" s="1028">
        <v>2.1508500000000003E-2</v>
      </c>
      <c r="D2943" s="1028">
        <v>7.5999999999999998E-2</v>
      </c>
    </row>
    <row r="2944" spans="1:4" x14ac:dyDescent="0.4">
      <c r="A2944" s="1027">
        <v>42608</v>
      </c>
      <c r="B2944" s="1028">
        <v>3.3000000000000002E-2</v>
      </c>
      <c r="C2944" s="1028">
        <v>2.145E-2</v>
      </c>
      <c r="D2944" s="1028">
        <v>7.5999999999999998E-2</v>
      </c>
    </row>
    <row r="2945" spans="1:4" x14ac:dyDescent="0.4">
      <c r="A2945" s="1027">
        <v>42611</v>
      </c>
      <c r="B2945" s="1028">
        <v>3.3240000000000006E-2</v>
      </c>
      <c r="C2945" s="1028">
        <v>2.1606000000000004E-2</v>
      </c>
      <c r="D2945" s="1028">
        <v>7.5999999999999998E-2</v>
      </c>
    </row>
    <row r="2946" spans="1:4" x14ac:dyDescent="0.4">
      <c r="A2946" s="1027">
        <v>42612</v>
      </c>
      <c r="B2946" s="1028">
        <v>3.3160000000000002E-2</v>
      </c>
      <c r="C2946" s="1028">
        <v>2.1554000000000004E-2</v>
      </c>
      <c r="D2946" s="1028">
        <v>7.5999999999999998E-2</v>
      </c>
    </row>
    <row r="2947" spans="1:4" x14ac:dyDescent="0.4">
      <c r="A2947" s="1027">
        <v>42613</v>
      </c>
      <c r="B2947" s="1028">
        <v>3.3210000000000003E-2</v>
      </c>
      <c r="C2947" s="1028">
        <v>2.1586500000000002E-2</v>
      </c>
      <c r="D2947" s="1028">
        <v>7.5999999999999998E-2</v>
      </c>
    </row>
    <row r="2948" spans="1:4" x14ac:dyDescent="0.4">
      <c r="A2948" s="1027">
        <v>42614</v>
      </c>
      <c r="B2948" s="1028">
        <v>3.3340000000000002E-2</v>
      </c>
      <c r="C2948" s="1028">
        <v>2.1671000000000003E-2</v>
      </c>
      <c r="D2948" s="1028">
        <v>7.5999999999999998E-2</v>
      </c>
    </row>
    <row r="2949" spans="1:4" x14ac:dyDescent="0.4">
      <c r="A2949" s="1027">
        <v>42615</v>
      </c>
      <c r="B2949" s="1028">
        <v>3.372E-2</v>
      </c>
      <c r="C2949" s="1028">
        <v>2.1918E-2</v>
      </c>
      <c r="D2949" s="1028">
        <v>7.5999999999999998E-2</v>
      </c>
    </row>
    <row r="2950" spans="1:4" x14ac:dyDescent="0.4">
      <c r="A2950" s="1027">
        <v>42618</v>
      </c>
      <c r="B2950" s="1028">
        <v>3.347E-2</v>
      </c>
      <c r="C2950" s="1028">
        <v>2.1755500000000001E-2</v>
      </c>
      <c r="D2950" s="1028">
        <v>7.5999999999999998E-2</v>
      </c>
    </row>
    <row r="2951" spans="1:4" x14ac:dyDescent="0.4">
      <c r="A2951" s="1027">
        <v>42619</v>
      </c>
      <c r="B2951" s="1028">
        <v>3.322E-2</v>
      </c>
      <c r="C2951" s="1028">
        <v>2.1593000000000001E-2</v>
      </c>
      <c r="D2951" s="1028">
        <v>7.5999999999999998E-2</v>
      </c>
    </row>
    <row r="2952" spans="1:4" x14ac:dyDescent="0.4">
      <c r="A2952" s="1027">
        <v>42620</v>
      </c>
      <c r="B2952" s="1028">
        <v>3.3000000000000002E-2</v>
      </c>
      <c r="C2952" s="1028">
        <v>2.145E-2</v>
      </c>
      <c r="D2952" s="1028">
        <v>7.5999999999999998E-2</v>
      </c>
    </row>
    <row r="2953" spans="1:4" x14ac:dyDescent="0.4">
      <c r="A2953" s="1027">
        <v>42621</v>
      </c>
      <c r="B2953" s="1028">
        <v>3.3350000000000005E-2</v>
      </c>
      <c r="C2953" s="1028">
        <v>2.1677500000000002E-2</v>
      </c>
      <c r="D2953" s="1028">
        <v>7.5999999999999998E-2</v>
      </c>
    </row>
    <row r="2954" spans="1:4" x14ac:dyDescent="0.4">
      <c r="A2954" s="1027">
        <v>42622</v>
      </c>
      <c r="B2954" s="1028">
        <v>3.4369999999999998E-2</v>
      </c>
      <c r="C2954" s="1028">
        <v>2.2340499999999999E-2</v>
      </c>
      <c r="D2954" s="1028">
        <v>7.5999999999999998E-2</v>
      </c>
    </row>
    <row r="2955" spans="1:4" x14ac:dyDescent="0.4">
      <c r="A2955" s="1027">
        <v>42625</v>
      </c>
      <c r="B2955" s="1028">
        <v>3.4509999999999999E-2</v>
      </c>
      <c r="C2955" s="1028">
        <v>2.24315E-2</v>
      </c>
      <c r="D2955" s="1028">
        <v>7.5999999999999998E-2</v>
      </c>
    </row>
    <row r="2956" spans="1:4" x14ac:dyDescent="0.4">
      <c r="A2956" s="1027">
        <v>42626</v>
      </c>
      <c r="B2956" s="1028">
        <v>3.44E-2</v>
      </c>
      <c r="C2956" s="1028">
        <v>2.2360000000000001E-2</v>
      </c>
      <c r="D2956" s="1028">
        <v>7.5999999999999998E-2</v>
      </c>
    </row>
    <row r="2957" spans="1:4" x14ac:dyDescent="0.4">
      <c r="A2957" s="1027">
        <v>42627</v>
      </c>
      <c r="B2957" s="1028">
        <v>3.4720000000000001E-2</v>
      </c>
      <c r="C2957" s="1028">
        <v>2.2568000000000001E-2</v>
      </c>
      <c r="D2957" s="1028">
        <v>7.5999999999999998E-2</v>
      </c>
    </row>
    <row r="2958" spans="1:4" x14ac:dyDescent="0.4">
      <c r="A2958" s="1027">
        <v>42628</v>
      </c>
      <c r="B2958" s="1028">
        <v>3.4710000000000005E-2</v>
      </c>
      <c r="C2958" s="1028">
        <v>2.2561500000000005E-2</v>
      </c>
      <c r="D2958" s="1028">
        <v>7.5999999999999998E-2</v>
      </c>
    </row>
    <row r="2959" spans="1:4" x14ac:dyDescent="0.4">
      <c r="A2959" s="1027">
        <v>42629</v>
      </c>
      <c r="B2959" s="1028">
        <v>3.4600000000000006E-2</v>
      </c>
      <c r="C2959" s="1028">
        <v>2.2490000000000003E-2</v>
      </c>
      <c r="D2959" s="1028">
        <v>7.5999999999999998E-2</v>
      </c>
    </row>
    <row r="2960" spans="1:4" x14ac:dyDescent="0.4">
      <c r="A2960" s="1027">
        <v>42632</v>
      </c>
      <c r="B2960" s="1028">
        <v>3.4670000000000006E-2</v>
      </c>
      <c r="C2960" s="1028">
        <v>2.2535500000000003E-2</v>
      </c>
      <c r="D2960" s="1028">
        <v>7.5999999999999998E-2</v>
      </c>
    </row>
    <row r="2961" spans="1:4" x14ac:dyDescent="0.4">
      <c r="A2961" s="1027">
        <v>42633</v>
      </c>
      <c r="B2961" s="1028">
        <v>3.4360000000000002E-2</v>
      </c>
      <c r="C2961" s="1028">
        <v>2.2334000000000003E-2</v>
      </c>
      <c r="D2961" s="1028">
        <v>7.5999999999999998E-2</v>
      </c>
    </row>
    <row r="2962" spans="1:4" x14ac:dyDescent="0.4">
      <c r="A2962" s="1027">
        <v>42634</v>
      </c>
      <c r="B2962" s="1028">
        <v>3.4799999999999998E-2</v>
      </c>
      <c r="C2962" s="1028">
        <v>2.2619999999999998E-2</v>
      </c>
      <c r="D2962" s="1028">
        <v>7.5999999999999998E-2</v>
      </c>
    </row>
    <row r="2963" spans="1:4" x14ac:dyDescent="0.4">
      <c r="A2963" s="1027">
        <v>42635</v>
      </c>
      <c r="B2963" s="1028">
        <v>3.3860000000000001E-2</v>
      </c>
      <c r="C2963" s="1028">
        <v>2.2009000000000001E-2</v>
      </c>
      <c r="D2963" s="1028">
        <v>7.5999999999999998E-2</v>
      </c>
    </row>
    <row r="2964" spans="1:4" x14ac:dyDescent="0.4">
      <c r="A2964" s="1027">
        <v>42636</v>
      </c>
      <c r="B2964" s="1028">
        <v>3.388E-2</v>
      </c>
      <c r="C2964" s="1028">
        <v>2.2022E-2</v>
      </c>
      <c r="D2964" s="1028">
        <v>7.5999999999999998E-2</v>
      </c>
    </row>
    <row r="2965" spans="1:4" x14ac:dyDescent="0.4">
      <c r="A2965" s="1027">
        <v>42639</v>
      </c>
      <c r="B2965" s="1028">
        <v>3.3649999999999999E-2</v>
      </c>
      <c r="C2965" s="1028">
        <v>2.18725E-2</v>
      </c>
      <c r="D2965" s="1028">
        <v>7.5999999999999998E-2</v>
      </c>
    </row>
    <row r="2966" spans="1:4" x14ac:dyDescent="0.4">
      <c r="A2966" s="1027">
        <v>42640</v>
      </c>
      <c r="B2966" s="1028">
        <v>3.329E-2</v>
      </c>
      <c r="C2966" s="1028">
        <v>2.1638500000000001E-2</v>
      </c>
      <c r="D2966" s="1028">
        <v>7.5999999999999998E-2</v>
      </c>
    </row>
    <row r="2967" spans="1:4" x14ac:dyDescent="0.4">
      <c r="A2967" s="1027">
        <v>42641</v>
      </c>
      <c r="B2967" s="1028">
        <v>3.3250000000000002E-2</v>
      </c>
      <c r="C2967" s="1028">
        <v>2.1612500000000003E-2</v>
      </c>
      <c r="D2967" s="1028">
        <v>7.5999999999999998E-2</v>
      </c>
    </row>
    <row r="2968" spans="1:4" x14ac:dyDescent="0.4">
      <c r="A2968" s="1027">
        <v>42642</v>
      </c>
      <c r="B2968" s="1028">
        <v>3.3590000000000002E-2</v>
      </c>
      <c r="C2968" s="1028">
        <v>2.1833500000000002E-2</v>
      </c>
      <c r="D2968" s="1028">
        <v>7.5999999999999998E-2</v>
      </c>
    </row>
    <row r="2969" spans="1:4" x14ac:dyDescent="0.4">
      <c r="A2969" s="1027">
        <v>42643</v>
      </c>
      <c r="B2969" s="1028">
        <v>3.3590000000000002E-2</v>
      </c>
      <c r="C2969" s="1028">
        <v>2.1833500000000002E-2</v>
      </c>
      <c r="D2969" s="1028">
        <v>7.5999999999999998E-2</v>
      </c>
    </row>
    <row r="2970" spans="1:4" x14ac:dyDescent="0.4">
      <c r="A2970" s="1027">
        <v>42646</v>
      </c>
      <c r="B2970" s="1028">
        <v>3.3910000000000003E-2</v>
      </c>
      <c r="C2970" s="1028">
        <v>2.2041500000000002E-2</v>
      </c>
      <c r="D2970" s="1028">
        <v>7.5999999999999998E-2</v>
      </c>
    </row>
    <row r="2971" spans="1:4" x14ac:dyDescent="0.4">
      <c r="A2971" s="1027">
        <v>42647</v>
      </c>
      <c r="B2971" s="1028">
        <v>3.4259999999999999E-2</v>
      </c>
      <c r="C2971" s="1028">
        <v>2.2269000000000001E-2</v>
      </c>
      <c r="D2971" s="1028">
        <v>7.5999999999999998E-2</v>
      </c>
    </row>
    <row r="2972" spans="1:4" x14ac:dyDescent="0.4">
      <c r="A2972" s="1027">
        <v>42648</v>
      </c>
      <c r="B2972" s="1028">
        <v>3.5020000000000003E-2</v>
      </c>
      <c r="C2972" s="1028">
        <v>2.2763000000000002E-2</v>
      </c>
      <c r="D2972" s="1028">
        <v>7.5999999999999998E-2</v>
      </c>
    </row>
    <row r="2973" spans="1:4" x14ac:dyDescent="0.4">
      <c r="A2973" s="1027">
        <v>42649</v>
      </c>
      <c r="B2973" s="1028">
        <v>3.5040000000000002E-2</v>
      </c>
      <c r="C2973" s="1028">
        <v>2.2776000000000001E-2</v>
      </c>
      <c r="D2973" s="1028">
        <v>7.5999999999999998E-2</v>
      </c>
    </row>
    <row r="2974" spans="1:4" x14ac:dyDescent="0.4">
      <c r="A2974" s="1027">
        <v>42650</v>
      </c>
      <c r="B2974" s="1028">
        <v>3.5100000000000006E-2</v>
      </c>
      <c r="C2974" s="1028">
        <v>2.2815000000000005E-2</v>
      </c>
      <c r="D2974" s="1028">
        <v>7.5999999999999998E-2</v>
      </c>
    </row>
    <row r="2975" spans="1:4" x14ac:dyDescent="0.4">
      <c r="A2975" s="1027">
        <v>42653</v>
      </c>
      <c r="B2975" s="1028">
        <v>3.5200000000000002E-2</v>
      </c>
      <c r="C2975" s="1028">
        <v>2.2880000000000001E-2</v>
      </c>
      <c r="D2975" s="1028">
        <v>7.5999999999999998E-2</v>
      </c>
    </row>
    <row r="2976" spans="1:4" x14ac:dyDescent="0.4">
      <c r="A2976" s="1027">
        <v>42654</v>
      </c>
      <c r="B2976" s="1028">
        <v>3.5299999999999998E-2</v>
      </c>
      <c r="C2976" s="1028">
        <v>2.2945E-2</v>
      </c>
      <c r="D2976" s="1028">
        <v>7.5999999999999998E-2</v>
      </c>
    </row>
    <row r="2977" spans="1:4" x14ac:dyDescent="0.4">
      <c r="A2977" s="1027">
        <v>42655</v>
      </c>
      <c r="B2977" s="1028">
        <v>3.5570000000000004E-2</v>
      </c>
      <c r="C2977" s="1028">
        <v>2.3120500000000002E-2</v>
      </c>
      <c r="D2977" s="1028">
        <v>7.5999999999999998E-2</v>
      </c>
    </row>
    <row r="2978" spans="1:4" x14ac:dyDescent="0.4">
      <c r="A2978" s="1027">
        <v>42656</v>
      </c>
      <c r="B2978" s="1028">
        <v>3.5070000000000004E-2</v>
      </c>
      <c r="C2978" s="1028">
        <v>2.2795500000000003E-2</v>
      </c>
      <c r="D2978" s="1028">
        <v>7.5999999999999998E-2</v>
      </c>
    </row>
    <row r="2979" spans="1:4" x14ac:dyDescent="0.4">
      <c r="A2979" s="1027">
        <v>42657</v>
      </c>
      <c r="B2979" s="1028">
        <v>3.5380000000000002E-2</v>
      </c>
      <c r="C2979" s="1028">
        <v>2.2997000000000004E-2</v>
      </c>
      <c r="D2979" s="1028">
        <v>7.5999999999999998E-2</v>
      </c>
    </row>
    <row r="2980" spans="1:4" x14ac:dyDescent="0.4">
      <c r="A2980" s="1027">
        <v>42660</v>
      </c>
      <c r="B2980" s="1028">
        <v>3.5450000000000002E-2</v>
      </c>
      <c r="C2980" s="1028">
        <v>2.3042500000000004E-2</v>
      </c>
      <c r="D2980" s="1028">
        <v>7.5999999999999998E-2</v>
      </c>
    </row>
    <row r="2981" spans="1:4" x14ac:dyDescent="0.4">
      <c r="A2981" s="1027">
        <v>42661</v>
      </c>
      <c r="B2981" s="1028">
        <v>3.5310000000000001E-2</v>
      </c>
      <c r="C2981" s="1028">
        <v>2.2951500000000003E-2</v>
      </c>
      <c r="D2981" s="1028">
        <v>7.5999999999999998E-2</v>
      </c>
    </row>
    <row r="2982" spans="1:4" x14ac:dyDescent="0.4">
      <c r="A2982" s="1027">
        <v>42662</v>
      </c>
      <c r="B2982" s="1028">
        <v>3.5240000000000007E-2</v>
      </c>
      <c r="C2982" s="1028">
        <v>2.2906000000000006E-2</v>
      </c>
      <c r="D2982" s="1028">
        <v>7.5999999999999998E-2</v>
      </c>
    </row>
    <row r="2983" spans="1:4" x14ac:dyDescent="0.4">
      <c r="A2983" s="1027">
        <v>42663</v>
      </c>
      <c r="B2983" s="1028">
        <v>3.5119999999999998E-2</v>
      </c>
      <c r="C2983" s="1028">
        <v>2.2828000000000001E-2</v>
      </c>
      <c r="D2983" s="1028">
        <v>7.5999999999999998E-2</v>
      </c>
    </row>
    <row r="2984" spans="1:4" x14ac:dyDescent="0.4">
      <c r="A2984" s="1027">
        <v>42664</v>
      </c>
      <c r="B2984" s="1028">
        <v>3.5150000000000001E-2</v>
      </c>
      <c r="C2984" s="1028">
        <v>2.28475E-2</v>
      </c>
      <c r="D2984" s="1028">
        <v>7.5999999999999998E-2</v>
      </c>
    </row>
    <row r="2985" spans="1:4" x14ac:dyDescent="0.4">
      <c r="A2985" s="1027">
        <v>42667</v>
      </c>
      <c r="B2985" s="1028">
        <v>3.5430000000000003E-2</v>
      </c>
      <c r="C2985" s="1028">
        <v>2.3029500000000001E-2</v>
      </c>
      <c r="D2985" s="1028">
        <v>7.5999999999999998E-2</v>
      </c>
    </row>
    <row r="2986" spans="1:4" x14ac:dyDescent="0.4">
      <c r="A2986" s="1027">
        <v>42668</v>
      </c>
      <c r="B2986" s="1028">
        <v>3.5200000000000002E-2</v>
      </c>
      <c r="C2986" s="1028">
        <v>2.2880000000000001E-2</v>
      </c>
      <c r="D2986" s="1028">
        <v>7.5999999999999998E-2</v>
      </c>
    </row>
    <row r="2987" spans="1:4" x14ac:dyDescent="0.4">
      <c r="A2987" s="1027">
        <v>42669</v>
      </c>
      <c r="B2987" s="1028">
        <v>3.567E-2</v>
      </c>
      <c r="C2987" s="1028">
        <v>2.3185500000000001E-2</v>
      </c>
      <c r="D2987" s="1028">
        <v>7.5999999999999998E-2</v>
      </c>
    </row>
    <row r="2988" spans="1:4" x14ac:dyDescent="0.4">
      <c r="A2988" s="1027">
        <v>42670</v>
      </c>
      <c r="B2988" s="1028">
        <v>3.6519999999999997E-2</v>
      </c>
      <c r="C2988" s="1028">
        <v>2.3737999999999999E-2</v>
      </c>
      <c r="D2988" s="1028">
        <v>7.5999999999999998E-2</v>
      </c>
    </row>
    <row r="2989" spans="1:4" x14ac:dyDescent="0.4">
      <c r="A2989" s="1027">
        <v>42671</v>
      </c>
      <c r="B2989" s="1028">
        <v>3.6549999999999999E-2</v>
      </c>
      <c r="C2989" s="1028">
        <v>2.3757500000000001E-2</v>
      </c>
      <c r="D2989" s="1028">
        <v>7.5999999999999998E-2</v>
      </c>
    </row>
    <row r="2990" spans="1:4" x14ac:dyDescent="0.4">
      <c r="A2990" s="1027">
        <v>42674</v>
      </c>
      <c r="B2990" s="1028">
        <v>3.6280000000000007E-2</v>
      </c>
      <c r="C2990" s="1028">
        <v>2.3582000000000006E-2</v>
      </c>
      <c r="D2990" s="1028">
        <v>7.5999999999999998E-2</v>
      </c>
    </row>
    <row r="2991" spans="1:4" x14ac:dyDescent="0.4">
      <c r="A2991" s="1027">
        <v>42675</v>
      </c>
      <c r="B2991" s="1028">
        <v>3.6580000000000001E-2</v>
      </c>
      <c r="C2991" s="1028">
        <v>2.3777000000000003E-2</v>
      </c>
      <c r="D2991" s="1028">
        <v>7.5999999999999998E-2</v>
      </c>
    </row>
    <row r="2992" spans="1:4" x14ac:dyDescent="0.4">
      <c r="A2992" s="1027">
        <v>42676</v>
      </c>
      <c r="B2992" s="1028">
        <v>3.6060000000000002E-2</v>
      </c>
      <c r="C2992" s="1028">
        <v>2.3439000000000002E-2</v>
      </c>
      <c r="D2992" s="1028">
        <v>7.5999999999999998E-2</v>
      </c>
    </row>
    <row r="2993" spans="1:4" x14ac:dyDescent="0.4">
      <c r="A2993" s="1027">
        <v>42677</v>
      </c>
      <c r="B2993" s="1028">
        <v>3.6220000000000002E-2</v>
      </c>
      <c r="C2993" s="1028">
        <v>2.3543000000000001E-2</v>
      </c>
      <c r="D2993" s="1028">
        <v>7.5999999999999998E-2</v>
      </c>
    </row>
    <row r="2994" spans="1:4" x14ac:dyDescent="0.4">
      <c r="A2994" s="1027">
        <v>42678</v>
      </c>
      <c r="B2994" s="1028">
        <v>3.601E-2</v>
      </c>
      <c r="C2994" s="1028">
        <v>2.34065E-2</v>
      </c>
      <c r="D2994" s="1028">
        <v>7.5999999999999998E-2</v>
      </c>
    </row>
    <row r="2995" spans="1:4" x14ac:dyDescent="0.4">
      <c r="A2995" s="1027">
        <v>42681</v>
      </c>
      <c r="B2995" s="1028">
        <v>3.6220000000000002E-2</v>
      </c>
      <c r="C2995" s="1028">
        <v>2.3543000000000001E-2</v>
      </c>
      <c r="D2995" s="1028">
        <v>7.5999999999999998E-2</v>
      </c>
    </row>
    <row r="2996" spans="1:4" x14ac:dyDescent="0.4">
      <c r="A2996" s="1027">
        <v>42682</v>
      </c>
      <c r="B2996" s="1028">
        <v>3.6420000000000001E-2</v>
      </c>
      <c r="C2996" s="1028">
        <v>2.3673000000000003E-2</v>
      </c>
      <c r="D2996" s="1028">
        <v>7.5999999999999998E-2</v>
      </c>
    </row>
    <row r="2997" spans="1:4" x14ac:dyDescent="0.4">
      <c r="A2997" s="1027">
        <v>42683</v>
      </c>
      <c r="B2997" s="1028">
        <v>3.7440000000000001E-2</v>
      </c>
      <c r="C2997" s="1028">
        <v>2.4336E-2</v>
      </c>
      <c r="D2997" s="1028">
        <v>7.5999999999999998E-2</v>
      </c>
    </row>
    <row r="2998" spans="1:4" x14ac:dyDescent="0.4">
      <c r="A2998" s="1027">
        <v>42684</v>
      </c>
      <c r="B2998" s="1028">
        <v>3.9110000000000006E-2</v>
      </c>
      <c r="C2998" s="1028">
        <v>2.5421500000000003E-2</v>
      </c>
      <c r="D2998" s="1028">
        <v>7.5999999999999998E-2</v>
      </c>
    </row>
    <row r="2999" spans="1:4" x14ac:dyDescent="0.4">
      <c r="A2999" s="1027">
        <v>42685</v>
      </c>
      <c r="B2999" s="1028">
        <v>3.9824999999999999E-2</v>
      </c>
      <c r="C2999" s="1028">
        <v>2.588625E-2</v>
      </c>
      <c r="D2999" s="1028">
        <v>7.7499999999999999E-2</v>
      </c>
    </row>
    <row r="3000" spans="1:4" x14ac:dyDescent="0.4">
      <c r="A3000" s="1027">
        <v>42688</v>
      </c>
      <c r="B3000" s="1028">
        <v>4.0540000000000007E-2</v>
      </c>
      <c r="C3000" s="1028">
        <v>2.6351000000000006E-2</v>
      </c>
      <c r="D3000" s="1028">
        <v>7.7499999999999999E-2</v>
      </c>
    </row>
    <row r="3001" spans="1:4" x14ac:dyDescent="0.4">
      <c r="A3001" s="1027">
        <v>42689</v>
      </c>
      <c r="B3001" s="1028">
        <v>4.0120000000000003E-2</v>
      </c>
      <c r="C3001" s="1028">
        <v>2.6078000000000004E-2</v>
      </c>
      <c r="D3001" s="1028">
        <v>7.7499999999999999E-2</v>
      </c>
    </row>
    <row r="3002" spans="1:4" x14ac:dyDescent="0.4">
      <c r="A3002" s="1027">
        <v>42690</v>
      </c>
      <c r="B3002" s="1028">
        <v>4.0010000000000004E-2</v>
      </c>
      <c r="C3002" s="1028">
        <v>2.6006500000000002E-2</v>
      </c>
      <c r="D3002" s="1028">
        <v>7.7499999999999999E-2</v>
      </c>
    </row>
    <row r="3003" spans="1:4" x14ac:dyDescent="0.4">
      <c r="A3003" s="1027">
        <v>42691</v>
      </c>
      <c r="B3003" s="1028">
        <v>4.0160000000000001E-2</v>
      </c>
      <c r="C3003" s="1028">
        <v>2.6104000000000002E-2</v>
      </c>
      <c r="D3003" s="1028">
        <v>7.7499999999999999E-2</v>
      </c>
    </row>
    <row r="3004" spans="1:4" x14ac:dyDescent="0.4">
      <c r="A3004" s="1027">
        <v>42692</v>
      </c>
      <c r="B3004" s="1028">
        <v>4.0919999999999998E-2</v>
      </c>
      <c r="C3004" s="1028">
        <v>2.6598E-2</v>
      </c>
      <c r="D3004" s="1028">
        <v>7.7499999999999999E-2</v>
      </c>
    </row>
    <row r="3005" spans="1:4" x14ac:dyDescent="0.4">
      <c r="A3005" s="1027">
        <v>42695</v>
      </c>
      <c r="B3005" s="1028">
        <v>4.0730000000000002E-2</v>
      </c>
      <c r="C3005" s="1028">
        <v>2.6474500000000002E-2</v>
      </c>
      <c r="D3005" s="1028">
        <v>7.7499999999999999E-2</v>
      </c>
    </row>
    <row r="3006" spans="1:4" x14ac:dyDescent="0.4">
      <c r="A3006" s="1027">
        <v>42696</v>
      </c>
      <c r="B3006" s="1028">
        <v>4.0570000000000002E-2</v>
      </c>
      <c r="C3006" s="1028">
        <v>2.6370500000000002E-2</v>
      </c>
      <c r="D3006" s="1028">
        <v>7.7499999999999999E-2</v>
      </c>
    </row>
    <row r="3007" spans="1:4" x14ac:dyDescent="0.4">
      <c r="A3007" s="1027">
        <v>42697</v>
      </c>
      <c r="B3007" s="1028">
        <v>4.1309999999999999E-2</v>
      </c>
      <c r="C3007" s="1028">
        <v>2.68515E-2</v>
      </c>
      <c r="D3007" s="1028">
        <v>7.7499999999999999E-2</v>
      </c>
    </row>
    <row r="3008" spans="1:4" x14ac:dyDescent="0.4">
      <c r="A3008" s="1027">
        <v>42698</v>
      </c>
      <c r="B3008" s="1028">
        <v>4.1105000000000003E-2</v>
      </c>
      <c r="C3008" s="1028">
        <v>2.6718250000000002E-2</v>
      </c>
      <c r="D3008" s="1028">
        <v>7.7499999999999999E-2</v>
      </c>
    </row>
    <row r="3009" spans="1:4" x14ac:dyDescent="0.4">
      <c r="A3009" s="1027">
        <v>42699</v>
      </c>
      <c r="B3009" s="1028">
        <v>4.0900000000000006E-2</v>
      </c>
      <c r="C3009" s="1028">
        <v>2.6585000000000004E-2</v>
      </c>
      <c r="D3009" s="1028">
        <v>7.7499999999999999E-2</v>
      </c>
    </row>
    <row r="3010" spans="1:4" x14ac:dyDescent="0.4">
      <c r="A3010" s="1027">
        <v>42702</v>
      </c>
      <c r="B3010" s="1028">
        <v>4.0599999999999997E-2</v>
      </c>
      <c r="C3010" s="1028">
        <v>2.639E-2</v>
      </c>
      <c r="D3010" s="1028">
        <v>7.7499999999999999E-2</v>
      </c>
    </row>
    <row r="3011" spans="1:4" x14ac:dyDescent="0.4">
      <c r="A3011" s="1027">
        <v>42703</v>
      </c>
      <c r="B3011" s="1028">
        <v>4.0739999999999998E-2</v>
      </c>
      <c r="C3011" s="1028">
        <v>2.6481000000000001E-2</v>
      </c>
      <c r="D3011" s="1028">
        <v>7.7499999999999999E-2</v>
      </c>
    </row>
    <row r="3012" spans="1:4" x14ac:dyDescent="0.4">
      <c r="A3012" s="1027">
        <v>42704</v>
      </c>
      <c r="B3012" s="1028">
        <v>4.1220000000000007E-2</v>
      </c>
      <c r="C3012" s="1028">
        <v>2.6793000000000004E-2</v>
      </c>
      <c r="D3012" s="1028">
        <v>7.7499999999999999E-2</v>
      </c>
    </row>
    <row r="3013" spans="1:4" x14ac:dyDescent="0.4">
      <c r="A3013" s="1027">
        <v>42705</v>
      </c>
      <c r="B3013" s="1028">
        <v>4.1840000000000002E-2</v>
      </c>
      <c r="C3013" s="1028">
        <v>2.7196000000000001E-2</v>
      </c>
      <c r="D3013" s="1028">
        <v>7.7499999999999999E-2</v>
      </c>
    </row>
    <row r="3014" spans="1:4" x14ac:dyDescent="0.4">
      <c r="A3014" s="1027">
        <v>42706</v>
      </c>
      <c r="B3014" s="1028">
        <v>4.1500000000000002E-2</v>
      </c>
      <c r="C3014" s="1028">
        <v>2.6975000000000002E-2</v>
      </c>
      <c r="D3014" s="1028">
        <v>7.7499999999999999E-2</v>
      </c>
    </row>
    <row r="3015" spans="1:4" x14ac:dyDescent="0.4">
      <c r="A3015" s="1027">
        <v>42709</v>
      </c>
      <c r="B3015" s="1028">
        <v>4.1779999999999998E-2</v>
      </c>
      <c r="C3015" s="1028">
        <v>2.7157000000000001E-2</v>
      </c>
      <c r="D3015" s="1028">
        <v>7.7499999999999999E-2</v>
      </c>
    </row>
    <row r="3016" spans="1:4" x14ac:dyDescent="0.4">
      <c r="A3016" s="1027">
        <v>42710</v>
      </c>
      <c r="B3016" s="1028">
        <v>4.1599999999999998E-2</v>
      </c>
      <c r="C3016" s="1028">
        <v>2.7039999999999998E-2</v>
      </c>
      <c r="D3016" s="1028">
        <v>7.7499999999999999E-2</v>
      </c>
    </row>
    <row r="3017" spans="1:4" x14ac:dyDescent="0.4">
      <c r="A3017" s="1027">
        <v>42711</v>
      </c>
      <c r="B3017" s="1028">
        <v>4.1300000000000003E-2</v>
      </c>
      <c r="C3017" s="1028">
        <v>2.6845000000000004E-2</v>
      </c>
      <c r="D3017" s="1028">
        <v>7.7499999999999999E-2</v>
      </c>
    </row>
    <row r="3018" spans="1:4" x14ac:dyDescent="0.4">
      <c r="A3018" s="1027">
        <v>42712</v>
      </c>
      <c r="B3018" s="1028">
        <v>4.1820000000000003E-2</v>
      </c>
      <c r="C3018" s="1028">
        <v>2.7183000000000002E-2</v>
      </c>
      <c r="D3018" s="1028">
        <v>7.7499999999999999E-2</v>
      </c>
    </row>
    <row r="3019" spans="1:4" x14ac:dyDescent="0.4">
      <c r="A3019" s="1027">
        <v>42713</v>
      </c>
      <c r="B3019" s="1028">
        <v>4.231E-2</v>
      </c>
      <c r="C3019" s="1028">
        <v>2.7501500000000002E-2</v>
      </c>
      <c r="D3019" s="1028">
        <v>7.7499999999999999E-2</v>
      </c>
    </row>
    <row r="3020" spans="1:4" x14ac:dyDescent="0.4">
      <c r="A3020" s="1027">
        <v>42716</v>
      </c>
      <c r="B3020" s="1028">
        <v>4.2970000000000001E-2</v>
      </c>
      <c r="C3020" s="1028">
        <v>2.79305E-2</v>
      </c>
      <c r="D3020" s="1028">
        <v>7.7499999999999999E-2</v>
      </c>
    </row>
    <row r="3021" spans="1:4" x14ac:dyDescent="0.4">
      <c r="A3021" s="1027">
        <v>42717</v>
      </c>
      <c r="B3021" s="1028">
        <v>4.2770000000000002E-2</v>
      </c>
      <c r="C3021" s="1028">
        <v>2.7800500000000002E-2</v>
      </c>
      <c r="D3021" s="1028">
        <v>7.7499999999999999E-2</v>
      </c>
    </row>
    <row r="3022" spans="1:4" x14ac:dyDescent="0.4">
      <c r="A3022" s="1027">
        <v>42718</v>
      </c>
      <c r="B3022" s="1028">
        <v>4.2180000000000002E-2</v>
      </c>
      <c r="C3022" s="1028">
        <v>2.7417000000000004E-2</v>
      </c>
      <c r="D3022" s="1028">
        <v>7.7499999999999999E-2</v>
      </c>
    </row>
    <row r="3023" spans="1:4" x14ac:dyDescent="0.4">
      <c r="A3023" s="1027">
        <v>42719</v>
      </c>
      <c r="B3023" s="1028">
        <v>4.3790000000000003E-2</v>
      </c>
      <c r="C3023" s="1028">
        <v>2.8463500000000003E-2</v>
      </c>
      <c r="D3023" s="1028">
        <v>7.7499999999999999E-2</v>
      </c>
    </row>
    <row r="3024" spans="1:4" x14ac:dyDescent="0.4">
      <c r="A3024" s="1027">
        <v>42720</v>
      </c>
      <c r="B3024" s="1028">
        <v>4.446E-2</v>
      </c>
      <c r="C3024" s="1028">
        <v>2.8899000000000001E-2</v>
      </c>
      <c r="D3024" s="1028">
        <v>7.7499999999999999E-2</v>
      </c>
    </row>
    <row r="3025" spans="1:4" x14ac:dyDescent="0.4">
      <c r="A3025" s="1027">
        <v>42723</v>
      </c>
      <c r="B3025" s="1028">
        <v>4.3730000000000005E-2</v>
      </c>
      <c r="C3025" s="1028">
        <v>2.8424500000000005E-2</v>
      </c>
      <c r="D3025" s="1028">
        <v>7.7499999999999999E-2</v>
      </c>
    </row>
    <row r="3026" spans="1:4" x14ac:dyDescent="0.4">
      <c r="A3026" s="1027">
        <v>42724</v>
      </c>
      <c r="B3026" s="1028">
        <v>4.3870000000000006E-2</v>
      </c>
      <c r="C3026" s="1028">
        <v>2.8515500000000006E-2</v>
      </c>
      <c r="D3026" s="1028">
        <v>7.7499999999999999E-2</v>
      </c>
    </row>
    <row r="3027" spans="1:4" x14ac:dyDescent="0.4">
      <c r="A3027" s="1027">
        <v>42725</v>
      </c>
      <c r="B3027" s="1028">
        <v>4.3740000000000001E-2</v>
      </c>
      <c r="C3027" s="1028">
        <v>2.8431000000000001E-2</v>
      </c>
      <c r="D3027" s="1028">
        <v>7.7499999999999999E-2</v>
      </c>
    </row>
    <row r="3028" spans="1:4" x14ac:dyDescent="0.4">
      <c r="A3028" s="1027">
        <v>42726</v>
      </c>
      <c r="B3028" s="1028">
        <v>4.3639999999999998E-2</v>
      </c>
      <c r="C3028" s="1028">
        <v>2.8365999999999999E-2</v>
      </c>
      <c r="D3028" s="1028">
        <v>7.7499999999999999E-2</v>
      </c>
    </row>
    <row r="3029" spans="1:4" x14ac:dyDescent="0.4">
      <c r="A3029" s="1027">
        <v>42727</v>
      </c>
      <c r="B3029" s="1028">
        <v>4.3440000000000006E-2</v>
      </c>
      <c r="C3029" s="1028">
        <v>2.8236000000000004E-2</v>
      </c>
      <c r="D3029" s="1028">
        <v>7.7499999999999999E-2</v>
      </c>
    </row>
    <row r="3030" spans="1:4" x14ac:dyDescent="0.4">
      <c r="A3030" s="1027">
        <v>42730</v>
      </c>
      <c r="B3030" s="1028">
        <v>4.3580000000000001E-2</v>
      </c>
      <c r="C3030" s="1028">
        <v>2.8327000000000001E-2</v>
      </c>
      <c r="D3030" s="1028">
        <v>7.7499999999999999E-2</v>
      </c>
    </row>
    <row r="3031" spans="1:4" x14ac:dyDescent="0.4">
      <c r="A3031" s="1027">
        <v>42731</v>
      </c>
      <c r="B3031" s="1028">
        <v>4.3720000000000002E-2</v>
      </c>
      <c r="C3031" s="1028">
        <v>2.8418000000000002E-2</v>
      </c>
      <c r="D3031" s="1028">
        <v>7.7499999999999999E-2</v>
      </c>
    </row>
    <row r="3032" spans="1:4" x14ac:dyDescent="0.4">
      <c r="A3032" s="1027">
        <v>42732</v>
      </c>
      <c r="B3032" s="1028">
        <v>4.3410000000000004E-2</v>
      </c>
      <c r="C3032" s="1028">
        <v>2.8216500000000002E-2</v>
      </c>
      <c r="D3032" s="1028">
        <v>7.7499999999999999E-2</v>
      </c>
    </row>
    <row r="3033" spans="1:4" x14ac:dyDescent="0.4">
      <c r="A3033" s="1027">
        <v>42733</v>
      </c>
      <c r="B3033" s="1028">
        <v>4.2870000000000005E-2</v>
      </c>
      <c r="C3033" s="1028">
        <v>2.7865500000000005E-2</v>
      </c>
      <c r="D3033" s="1028">
        <v>7.7499999999999999E-2</v>
      </c>
    </row>
    <row r="3034" spans="1:4" x14ac:dyDescent="0.4">
      <c r="A3034" s="1027">
        <v>42734</v>
      </c>
      <c r="B3034" s="1028">
        <v>4.2590000000000003E-2</v>
      </c>
      <c r="C3034" s="1028">
        <v>2.7683500000000003E-2</v>
      </c>
      <c r="D3034" s="1028">
        <v>7.7499999999999999E-2</v>
      </c>
    </row>
    <row r="3035" spans="1:4" x14ac:dyDescent="0.4">
      <c r="A3035" s="1027">
        <v>42737</v>
      </c>
      <c r="B3035" s="1028">
        <v>4.2550000000000004E-2</v>
      </c>
      <c r="C3035" s="1028">
        <v>2.7657500000000005E-2</v>
      </c>
      <c r="D3035" s="1028">
        <v>7.7499999999999999E-2</v>
      </c>
    </row>
    <row r="3036" spans="1:4" x14ac:dyDescent="0.4">
      <c r="A3036" s="1027">
        <v>42738</v>
      </c>
      <c r="B3036" s="1028">
        <v>4.2510000000000006E-2</v>
      </c>
      <c r="C3036" s="1028">
        <v>2.7631500000000003E-2</v>
      </c>
      <c r="D3036" s="1028">
        <v>7.7499999999999999E-2</v>
      </c>
    </row>
    <row r="3037" spans="1:4" x14ac:dyDescent="0.4">
      <c r="A3037" s="1027">
        <v>42739</v>
      </c>
      <c r="B3037" s="1028">
        <v>4.2120000000000005E-2</v>
      </c>
      <c r="C3037" s="1028">
        <v>2.7378000000000003E-2</v>
      </c>
      <c r="D3037" s="1028">
        <v>7.7499999999999999E-2</v>
      </c>
    </row>
    <row r="3038" spans="1:4" x14ac:dyDescent="0.4">
      <c r="A3038" s="1027">
        <v>42740</v>
      </c>
      <c r="B3038" s="1028">
        <v>4.1570000000000003E-2</v>
      </c>
      <c r="C3038" s="1028">
        <v>2.7020500000000003E-2</v>
      </c>
      <c r="D3038" s="1028">
        <v>7.7499999999999999E-2</v>
      </c>
    </row>
    <row r="3039" spans="1:4" x14ac:dyDescent="0.4">
      <c r="A3039" s="1027">
        <v>42741</v>
      </c>
      <c r="B3039" s="1028">
        <v>4.1760000000000005E-2</v>
      </c>
      <c r="C3039" s="1028">
        <v>2.7144000000000005E-2</v>
      </c>
      <c r="D3039" s="1028">
        <v>7.7499999999999999E-2</v>
      </c>
    </row>
    <row r="3040" spans="1:4" x14ac:dyDescent="0.4">
      <c r="A3040" s="1027">
        <v>42744</v>
      </c>
      <c r="B3040" s="1028">
        <v>4.1580000000000006E-2</v>
      </c>
      <c r="C3040" s="1028">
        <v>2.7027000000000006E-2</v>
      </c>
      <c r="D3040" s="1028">
        <v>7.7499999999999999E-2</v>
      </c>
    </row>
    <row r="3041" spans="1:4" x14ac:dyDescent="0.4">
      <c r="A3041" s="1027">
        <v>42745</v>
      </c>
      <c r="B3041" s="1028">
        <v>4.1340000000000002E-2</v>
      </c>
      <c r="C3041" s="1028">
        <v>2.6871000000000003E-2</v>
      </c>
      <c r="D3041" s="1028">
        <v>7.7499999999999999E-2</v>
      </c>
    </row>
    <row r="3042" spans="1:4" x14ac:dyDescent="0.4">
      <c r="A3042" s="1027">
        <v>42746</v>
      </c>
      <c r="B3042" s="1028">
        <v>4.1650000000000006E-2</v>
      </c>
      <c r="C3042" s="1028">
        <v>2.7072500000000006E-2</v>
      </c>
      <c r="D3042" s="1028">
        <v>7.7499999999999999E-2</v>
      </c>
    </row>
    <row r="3043" spans="1:4" x14ac:dyDescent="0.4">
      <c r="A3043" s="1027">
        <v>42747</v>
      </c>
      <c r="B3043" s="1028">
        <v>4.0910000000000002E-2</v>
      </c>
      <c r="C3043" s="1028">
        <v>2.6591500000000001E-2</v>
      </c>
      <c r="D3043" s="1028">
        <v>7.7499999999999999E-2</v>
      </c>
    </row>
    <row r="3044" spans="1:4" x14ac:dyDescent="0.4">
      <c r="A3044" s="1027">
        <v>42748</v>
      </c>
      <c r="B3044" s="1028">
        <v>4.1919999999999999E-2</v>
      </c>
      <c r="C3044" s="1028">
        <v>2.7248000000000001E-2</v>
      </c>
      <c r="D3044" s="1028">
        <v>7.7499999999999999E-2</v>
      </c>
    </row>
    <row r="3045" spans="1:4" x14ac:dyDescent="0.4">
      <c r="A3045" s="1027">
        <v>42751</v>
      </c>
      <c r="B3045" s="1028">
        <v>4.1580000000000006E-2</v>
      </c>
      <c r="C3045" s="1028">
        <v>2.7027000000000006E-2</v>
      </c>
      <c r="D3045" s="1028">
        <v>7.7499999999999999E-2</v>
      </c>
    </row>
    <row r="3046" spans="1:4" x14ac:dyDescent="0.4">
      <c r="A3046" s="1027">
        <v>42752</v>
      </c>
      <c r="B3046" s="1028">
        <v>4.1239999999999999E-2</v>
      </c>
      <c r="C3046" s="1028">
        <v>2.6806E-2</v>
      </c>
      <c r="D3046" s="1028">
        <v>7.7499999999999999E-2</v>
      </c>
    </row>
    <row r="3047" spans="1:4" x14ac:dyDescent="0.4">
      <c r="A3047" s="1027">
        <v>42753</v>
      </c>
      <c r="B3047" s="1028">
        <v>4.1510000000000005E-2</v>
      </c>
      <c r="C3047" s="1028">
        <v>2.6981500000000005E-2</v>
      </c>
      <c r="D3047" s="1028">
        <v>7.7499999999999999E-2</v>
      </c>
    </row>
    <row r="3048" spans="1:4" x14ac:dyDescent="0.4">
      <c r="A3048" s="1027">
        <v>42754</v>
      </c>
      <c r="B3048" s="1028">
        <v>4.2690000000000006E-2</v>
      </c>
      <c r="C3048" s="1028">
        <v>2.7748500000000006E-2</v>
      </c>
      <c r="D3048" s="1028">
        <v>7.7499999999999999E-2</v>
      </c>
    </row>
    <row r="3049" spans="1:4" x14ac:dyDescent="0.4">
      <c r="A3049" s="1027">
        <v>42755</v>
      </c>
      <c r="B3049" s="1028">
        <v>4.2870000000000005E-2</v>
      </c>
      <c r="C3049" s="1028">
        <v>2.7865500000000005E-2</v>
      </c>
      <c r="D3049" s="1028">
        <v>7.7499999999999999E-2</v>
      </c>
    </row>
    <row r="3050" spans="1:4" x14ac:dyDescent="0.4">
      <c r="A3050" s="1027">
        <v>42758</v>
      </c>
      <c r="B3050" s="1028">
        <v>4.2180000000000002E-2</v>
      </c>
      <c r="C3050" s="1028">
        <v>2.7417000000000004E-2</v>
      </c>
      <c r="D3050" s="1028">
        <v>7.7499999999999999E-2</v>
      </c>
    </row>
    <row r="3051" spans="1:4" x14ac:dyDescent="0.4">
      <c r="A3051" s="1027">
        <v>42759</v>
      </c>
      <c r="B3051" s="1028">
        <v>4.224E-2</v>
      </c>
      <c r="C3051" s="1028">
        <v>2.7456000000000001E-2</v>
      </c>
      <c r="D3051" s="1028">
        <v>7.7499999999999999E-2</v>
      </c>
    </row>
    <row r="3052" spans="1:4" x14ac:dyDescent="0.4">
      <c r="A3052" s="1027">
        <v>42760</v>
      </c>
      <c r="B3052" s="1028">
        <v>4.3090000000000003E-2</v>
      </c>
      <c r="C3052" s="1028">
        <v>2.8008500000000002E-2</v>
      </c>
      <c r="D3052" s="1028">
        <v>7.7499999999999999E-2</v>
      </c>
    </row>
    <row r="3053" spans="1:4" x14ac:dyDescent="0.4">
      <c r="A3053" s="1027">
        <v>42761</v>
      </c>
      <c r="B3053" s="1028">
        <v>4.3730000000000005E-2</v>
      </c>
      <c r="C3053" s="1028">
        <v>2.8424500000000005E-2</v>
      </c>
      <c r="D3053" s="1028">
        <v>7.7499999999999999E-2</v>
      </c>
    </row>
    <row r="3054" spans="1:4" x14ac:dyDescent="0.4">
      <c r="A3054" s="1027">
        <v>42762</v>
      </c>
      <c r="B3054" s="1028">
        <v>4.3180000000000003E-2</v>
      </c>
      <c r="C3054" s="1028">
        <v>2.8067000000000002E-2</v>
      </c>
      <c r="D3054" s="1028">
        <v>7.7499999999999999E-2</v>
      </c>
    </row>
    <row r="3055" spans="1:4" x14ac:dyDescent="0.4">
      <c r="A3055" s="1027">
        <v>42765</v>
      </c>
      <c r="B3055" s="1028">
        <v>4.2959999999999998E-2</v>
      </c>
      <c r="C3055" s="1028">
        <v>2.7924000000000001E-2</v>
      </c>
      <c r="D3055" s="1028">
        <v>7.7499999999999999E-2</v>
      </c>
    </row>
    <row r="3056" spans="1:4" x14ac:dyDescent="0.4">
      <c r="A3056" s="1027">
        <v>42766</v>
      </c>
      <c r="B3056" s="1028">
        <v>4.2650000000000007E-2</v>
      </c>
      <c r="C3056" s="1028">
        <v>2.7722500000000004E-2</v>
      </c>
      <c r="D3056" s="1028">
        <v>7.7499999999999999E-2</v>
      </c>
    </row>
    <row r="3057" spans="1:4" x14ac:dyDescent="0.4">
      <c r="A3057" s="1027">
        <v>42767</v>
      </c>
      <c r="B3057" s="1028">
        <v>4.3230000000000005E-2</v>
      </c>
      <c r="C3057" s="1028">
        <v>2.8099500000000003E-2</v>
      </c>
      <c r="D3057" s="1028">
        <v>7.7499999999999999E-2</v>
      </c>
    </row>
    <row r="3058" spans="1:4" x14ac:dyDescent="0.4">
      <c r="A3058" s="1027">
        <v>42768</v>
      </c>
      <c r="B3058" s="1028">
        <v>4.2790000000000002E-2</v>
      </c>
      <c r="C3058" s="1028">
        <v>2.7813500000000001E-2</v>
      </c>
      <c r="D3058" s="1028">
        <v>7.7499999999999999E-2</v>
      </c>
    </row>
    <row r="3059" spans="1:4" x14ac:dyDescent="0.4">
      <c r="A3059" s="1027">
        <v>42769</v>
      </c>
      <c r="B3059" s="1028">
        <v>4.283E-2</v>
      </c>
      <c r="C3059" s="1028">
        <v>2.78395E-2</v>
      </c>
      <c r="D3059" s="1028">
        <v>7.7499999999999999E-2</v>
      </c>
    </row>
    <row r="3060" spans="1:4" x14ac:dyDescent="0.4">
      <c r="A3060" s="1027">
        <v>42772</v>
      </c>
      <c r="B3060" s="1028">
        <v>4.2980000000000004E-2</v>
      </c>
      <c r="C3060" s="1028">
        <v>2.7937000000000003E-2</v>
      </c>
      <c r="D3060" s="1028">
        <v>7.7499999999999999E-2</v>
      </c>
    </row>
    <row r="3061" spans="1:4" x14ac:dyDescent="0.4">
      <c r="A3061" s="1027">
        <v>42773</v>
      </c>
      <c r="B3061" s="1028">
        <v>4.2660000000000003E-2</v>
      </c>
      <c r="C3061" s="1028">
        <v>2.7729000000000004E-2</v>
      </c>
      <c r="D3061" s="1028">
        <v>7.7499999999999999E-2</v>
      </c>
    </row>
    <row r="3062" spans="1:4" x14ac:dyDescent="0.4">
      <c r="A3062" s="1027">
        <v>42774</v>
      </c>
      <c r="B3062" s="1028">
        <v>4.1870000000000004E-2</v>
      </c>
      <c r="C3062" s="1028">
        <v>2.7215500000000004E-2</v>
      </c>
      <c r="D3062" s="1028">
        <v>7.7499999999999999E-2</v>
      </c>
    </row>
    <row r="3063" spans="1:4" x14ac:dyDescent="0.4">
      <c r="A3063" s="1027">
        <v>42775</v>
      </c>
      <c r="B3063" s="1028">
        <v>4.2169999999999999E-2</v>
      </c>
      <c r="C3063" s="1028">
        <v>2.7410500000000001E-2</v>
      </c>
      <c r="D3063" s="1028">
        <v>7.7499999999999999E-2</v>
      </c>
    </row>
    <row r="3064" spans="1:4" x14ac:dyDescent="0.4">
      <c r="A3064" s="1027">
        <v>42776</v>
      </c>
      <c r="B3064" s="1028">
        <v>4.2650000000000007E-2</v>
      </c>
      <c r="C3064" s="1028">
        <v>2.7722500000000004E-2</v>
      </c>
      <c r="D3064" s="1028">
        <v>7.7499999999999999E-2</v>
      </c>
    </row>
    <row r="3065" spans="1:4" x14ac:dyDescent="0.4">
      <c r="A3065" s="1027">
        <v>42779</v>
      </c>
      <c r="B3065" s="1028">
        <v>4.2840000000000003E-2</v>
      </c>
      <c r="C3065" s="1028">
        <v>2.7846000000000003E-2</v>
      </c>
      <c r="D3065" s="1028">
        <v>7.7499999999999999E-2</v>
      </c>
    </row>
    <row r="3066" spans="1:4" x14ac:dyDescent="0.4">
      <c r="A3066" s="1027">
        <v>42780</v>
      </c>
      <c r="B3066" s="1028">
        <v>4.3359999999999996E-2</v>
      </c>
      <c r="C3066" s="1028">
        <v>2.8183999999999997E-2</v>
      </c>
      <c r="D3066" s="1028">
        <v>7.7499999999999999E-2</v>
      </c>
    </row>
    <row r="3067" spans="1:4" x14ac:dyDescent="0.4">
      <c r="A3067" s="1027">
        <v>42781</v>
      </c>
      <c r="B3067" s="1028">
        <v>4.3520000000000003E-2</v>
      </c>
      <c r="C3067" s="1028">
        <v>2.8288000000000004E-2</v>
      </c>
      <c r="D3067" s="1028">
        <v>7.7499999999999999E-2</v>
      </c>
    </row>
    <row r="3068" spans="1:4" x14ac:dyDescent="0.4">
      <c r="A3068" s="1027">
        <v>42782</v>
      </c>
      <c r="B3068" s="1028">
        <v>4.3029999999999999E-2</v>
      </c>
      <c r="C3068" s="1028">
        <v>2.7969500000000001E-2</v>
      </c>
      <c r="D3068" s="1028">
        <v>7.7499999999999999E-2</v>
      </c>
    </row>
    <row r="3069" spans="1:4" x14ac:dyDescent="0.4">
      <c r="A3069" s="1027">
        <v>42783</v>
      </c>
      <c r="B3069" s="1028">
        <v>4.283E-2</v>
      </c>
      <c r="C3069" s="1028">
        <v>2.78395E-2</v>
      </c>
      <c r="D3069" s="1028">
        <v>7.7499999999999999E-2</v>
      </c>
    </row>
    <row r="3070" spans="1:4" x14ac:dyDescent="0.4">
      <c r="A3070" s="1027">
        <v>42786</v>
      </c>
      <c r="B3070" s="1028">
        <v>4.3035000000000004E-2</v>
      </c>
      <c r="C3070" s="1028">
        <v>2.7972750000000005E-2</v>
      </c>
      <c r="D3070" s="1028">
        <v>7.7499999999999999E-2</v>
      </c>
    </row>
    <row r="3071" spans="1:4" x14ac:dyDescent="0.4">
      <c r="A3071" s="1027">
        <v>42787</v>
      </c>
      <c r="B3071" s="1028">
        <v>4.3240000000000001E-2</v>
      </c>
      <c r="C3071" s="1028">
        <v>2.8106000000000003E-2</v>
      </c>
      <c r="D3071" s="1028">
        <v>7.7499999999999999E-2</v>
      </c>
    </row>
    <row r="3072" spans="1:4" x14ac:dyDescent="0.4">
      <c r="A3072" s="1027">
        <v>42788</v>
      </c>
      <c r="B3072" s="1028">
        <v>4.3300000000000005E-2</v>
      </c>
      <c r="C3072" s="1028">
        <v>2.8145000000000003E-2</v>
      </c>
      <c r="D3072" s="1028">
        <v>7.7499999999999999E-2</v>
      </c>
    </row>
    <row r="3073" spans="1:4" x14ac:dyDescent="0.4">
      <c r="A3073" s="1027">
        <v>42789</v>
      </c>
      <c r="B3073" s="1028">
        <v>4.2870000000000005E-2</v>
      </c>
      <c r="C3073" s="1028">
        <v>2.7865500000000005E-2</v>
      </c>
      <c r="D3073" s="1028">
        <v>7.7499999999999999E-2</v>
      </c>
    </row>
    <row r="3074" spans="1:4" x14ac:dyDescent="0.4">
      <c r="A3074" s="1027">
        <v>42790</v>
      </c>
      <c r="B3074" s="1028">
        <v>4.2270000000000002E-2</v>
      </c>
      <c r="C3074" s="1028">
        <v>2.7475500000000003E-2</v>
      </c>
      <c r="D3074" s="1028">
        <v>7.7499999999999999E-2</v>
      </c>
    </row>
    <row r="3075" spans="1:4" x14ac:dyDescent="0.4">
      <c r="A3075" s="1027">
        <v>42793</v>
      </c>
      <c r="B3075" s="1028">
        <v>4.2340000000000003E-2</v>
      </c>
      <c r="C3075" s="1028">
        <v>2.7521000000000004E-2</v>
      </c>
      <c r="D3075" s="1028">
        <v>7.7499999999999999E-2</v>
      </c>
    </row>
    <row r="3076" spans="1:4" x14ac:dyDescent="0.4">
      <c r="A3076" s="1027">
        <v>42794</v>
      </c>
      <c r="B3076" s="1028">
        <v>4.2370000000000005E-2</v>
      </c>
      <c r="C3076" s="1028">
        <v>2.7540500000000002E-2</v>
      </c>
      <c r="D3076" s="1028">
        <v>7.7499999999999999E-2</v>
      </c>
    </row>
    <row r="3077" spans="1:4" x14ac:dyDescent="0.4">
      <c r="A3077" s="1027">
        <v>42795</v>
      </c>
      <c r="B3077" s="1028">
        <v>4.342E-2</v>
      </c>
      <c r="C3077" s="1028">
        <v>2.8223000000000002E-2</v>
      </c>
      <c r="D3077" s="1028">
        <v>7.6499999999999999E-2</v>
      </c>
    </row>
    <row r="3078" spans="1:4" x14ac:dyDescent="0.4">
      <c r="A3078" s="1027">
        <v>42796</v>
      </c>
      <c r="B3078" s="1028">
        <v>4.3740000000000001E-2</v>
      </c>
      <c r="C3078" s="1028">
        <v>2.8431000000000001E-2</v>
      </c>
      <c r="D3078" s="1028">
        <v>7.6499999999999999E-2</v>
      </c>
    </row>
    <row r="3079" spans="1:4" x14ac:dyDescent="0.4">
      <c r="A3079" s="1027">
        <v>42797</v>
      </c>
      <c r="B3079" s="1028">
        <v>4.3830000000000001E-2</v>
      </c>
      <c r="C3079" s="1028">
        <v>2.8489500000000001E-2</v>
      </c>
      <c r="D3079" s="1028">
        <v>7.6499999999999999E-2</v>
      </c>
    </row>
    <row r="3080" spans="1:4" x14ac:dyDescent="0.4">
      <c r="A3080" s="1027">
        <v>42800</v>
      </c>
      <c r="B3080" s="1028">
        <v>4.3650000000000008E-2</v>
      </c>
      <c r="C3080" s="1028">
        <v>2.8372500000000005E-2</v>
      </c>
      <c r="D3080" s="1028">
        <v>7.6499999999999999E-2</v>
      </c>
    </row>
    <row r="3081" spans="1:4" x14ac:dyDescent="0.4">
      <c r="A3081" s="1027">
        <v>42801</v>
      </c>
      <c r="B3081" s="1028">
        <v>4.3679999999999997E-2</v>
      </c>
      <c r="C3081" s="1028">
        <v>2.8391999999999997E-2</v>
      </c>
      <c r="D3081" s="1028">
        <v>7.6499999999999999E-2</v>
      </c>
    </row>
    <row r="3082" spans="1:4" x14ac:dyDescent="0.4">
      <c r="A3082" s="1027">
        <v>42802</v>
      </c>
      <c r="B3082" s="1028">
        <v>4.4170000000000001E-2</v>
      </c>
      <c r="C3082" s="1028">
        <v>2.87105E-2</v>
      </c>
      <c r="D3082" s="1028">
        <v>7.6499999999999999E-2</v>
      </c>
    </row>
    <row r="3083" spans="1:4" x14ac:dyDescent="0.4">
      <c r="A3083" s="1027">
        <v>42803</v>
      </c>
      <c r="B3083" s="1028">
        <v>4.4500000000000005E-2</v>
      </c>
      <c r="C3083" s="1028">
        <v>2.8925000000000003E-2</v>
      </c>
      <c r="D3083" s="1028">
        <v>7.6499999999999999E-2</v>
      </c>
    </row>
    <row r="3084" spans="1:4" x14ac:dyDescent="0.4">
      <c r="A3084" s="1027">
        <v>42804</v>
      </c>
      <c r="B3084" s="1028">
        <v>4.4679999999999997E-2</v>
      </c>
      <c r="C3084" s="1028">
        <v>2.9041999999999998E-2</v>
      </c>
      <c r="D3084" s="1028">
        <v>7.6499999999999999E-2</v>
      </c>
    </row>
    <row r="3085" spans="1:4" x14ac:dyDescent="0.4">
      <c r="A3085" s="1027">
        <v>42807</v>
      </c>
      <c r="B3085" s="1028">
        <v>4.4590000000000005E-2</v>
      </c>
      <c r="C3085" s="1028">
        <v>2.8983500000000002E-2</v>
      </c>
      <c r="D3085" s="1028">
        <v>7.6499999999999999E-2</v>
      </c>
    </row>
    <row r="3086" spans="1:4" x14ac:dyDescent="0.4">
      <c r="A3086" s="1027">
        <v>42808</v>
      </c>
      <c r="B3086" s="1028">
        <v>4.4660000000000005E-2</v>
      </c>
      <c r="C3086" s="1028">
        <v>2.9029000000000003E-2</v>
      </c>
      <c r="D3086" s="1028">
        <v>7.6499999999999999E-2</v>
      </c>
    </row>
    <row r="3087" spans="1:4" x14ac:dyDescent="0.4">
      <c r="A3087" s="1027">
        <v>42809</v>
      </c>
      <c r="B3087" s="1028">
        <v>4.4590000000000005E-2</v>
      </c>
      <c r="C3087" s="1028">
        <v>2.8983500000000002E-2</v>
      </c>
      <c r="D3087" s="1028">
        <v>7.6499999999999999E-2</v>
      </c>
    </row>
    <row r="3088" spans="1:4" x14ac:dyDescent="0.4">
      <c r="A3088" s="1027">
        <v>42810</v>
      </c>
      <c r="B3088" s="1028">
        <v>4.3980000000000005E-2</v>
      </c>
      <c r="C3088" s="1028">
        <v>2.8587000000000005E-2</v>
      </c>
      <c r="D3088" s="1028">
        <v>7.6499999999999999E-2</v>
      </c>
    </row>
    <row r="3089" spans="1:4" x14ac:dyDescent="0.4">
      <c r="A3089" s="1027">
        <v>42811</v>
      </c>
      <c r="B3089" s="1028">
        <v>4.3880000000000002E-2</v>
      </c>
      <c r="C3089" s="1028">
        <v>2.8522000000000002E-2</v>
      </c>
      <c r="D3089" s="1028">
        <v>7.6499999999999999E-2</v>
      </c>
    </row>
    <row r="3090" spans="1:4" x14ac:dyDescent="0.4">
      <c r="A3090" s="1027">
        <v>42814</v>
      </c>
      <c r="B3090" s="1028">
        <v>4.3840000000000004E-2</v>
      </c>
      <c r="C3090" s="1028">
        <v>2.8496000000000004E-2</v>
      </c>
      <c r="D3090" s="1028">
        <v>7.6499999999999999E-2</v>
      </c>
    </row>
    <row r="3091" spans="1:4" x14ac:dyDescent="0.4">
      <c r="A3091" s="1027">
        <v>42815</v>
      </c>
      <c r="B3091" s="1028">
        <v>4.3210000000000005E-2</v>
      </c>
      <c r="C3091" s="1028">
        <v>2.8086500000000004E-2</v>
      </c>
      <c r="D3091" s="1028">
        <v>7.6499999999999999E-2</v>
      </c>
    </row>
    <row r="3092" spans="1:4" x14ac:dyDescent="0.4">
      <c r="A3092" s="1027">
        <v>42816</v>
      </c>
      <c r="B3092" s="1028">
        <v>4.2690000000000006E-2</v>
      </c>
      <c r="C3092" s="1028">
        <v>2.7748500000000006E-2</v>
      </c>
      <c r="D3092" s="1028">
        <v>7.6499999999999999E-2</v>
      </c>
    </row>
    <row r="3093" spans="1:4" x14ac:dyDescent="0.4">
      <c r="A3093" s="1027">
        <v>42817</v>
      </c>
      <c r="B3093" s="1028">
        <v>4.2890000000000005E-2</v>
      </c>
      <c r="C3093" s="1028">
        <v>2.7878500000000004E-2</v>
      </c>
      <c r="D3093" s="1028">
        <v>7.6499999999999999E-2</v>
      </c>
    </row>
    <row r="3094" spans="1:4" x14ac:dyDescent="0.4">
      <c r="A3094" s="1027">
        <v>42818</v>
      </c>
      <c r="B3094" s="1028">
        <v>4.3029999999999999E-2</v>
      </c>
      <c r="C3094" s="1028">
        <v>2.7969500000000001E-2</v>
      </c>
      <c r="D3094" s="1028">
        <v>7.6499999999999999E-2</v>
      </c>
    </row>
    <row r="3095" spans="1:4" x14ac:dyDescent="0.4">
      <c r="A3095" s="1027">
        <v>42821</v>
      </c>
      <c r="B3095" s="1028">
        <v>4.2580000000000007E-2</v>
      </c>
      <c r="C3095" s="1028">
        <v>2.7677000000000004E-2</v>
      </c>
      <c r="D3095" s="1028">
        <v>7.6499999999999999E-2</v>
      </c>
    </row>
    <row r="3096" spans="1:4" x14ac:dyDescent="0.4">
      <c r="A3096" s="1027">
        <v>42822</v>
      </c>
      <c r="B3096" s="1028">
        <v>4.2419999999999999E-2</v>
      </c>
      <c r="C3096" s="1028">
        <v>2.7573E-2</v>
      </c>
      <c r="D3096" s="1028">
        <v>7.6499999999999999E-2</v>
      </c>
    </row>
    <row r="3097" spans="1:4" x14ac:dyDescent="0.4">
      <c r="A3097" s="1027">
        <v>42823</v>
      </c>
      <c r="B3097" s="1028">
        <v>4.2720000000000001E-2</v>
      </c>
      <c r="C3097" s="1028">
        <v>2.7768000000000001E-2</v>
      </c>
      <c r="D3097" s="1028">
        <v>7.6499999999999999E-2</v>
      </c>
    </row>
    <row r="3098" spans="1:4" x14ac:dyDescent="0.4">
      <c r="A3098" s="1027">
        <v>42824</v>
      </c>
      <c r="B3098" s="1028">
        <v>4.2910000000000004E-2</v>
      </c>
      <c r="C3098" s="1028">
        <v>2.7891500000000003E-2</v>
      </c>
      <c r="D3098" s="1028">
        <v>7.6499999999999999E-2</v>
      </c>
    </row>
    <row r="3099" spans="1:4" x14ac:dyDescent="0.4">
      <c r="A3099" s="1027">
        <v>42825</v>
      </c>
      <c r="B3099" s="1028">
        <v>4.3139999999999998E-2</v>
      </c>
      <c r="C3099" s="1028">
        <v>2.8041E-2</v>
      </c>
      <c r="D3099" s="1028">
        <v>7.6499999999999999E-2</v>
      </c>
    </row>
    <row r="3100" spans="1:4" x14ac:dyDescent="0.4">
      <c r="A3100" s="1027">
        <v>42828</v>
      </c>
      <c r="B3100" s="1028">
        <v>4.2450000000000002E-2</v>
      </c>
      <c r="C3100" s="1028">
        <v>2.7592500000000002E-2</v>
      </c>
      <c r="D3100" s="1028">
        <v>7.6499999999999999E-2</v>
      </c>
    </row>
    <row r="3101" spans="1:4" x14ac:dyDescent="0.4">
      <c r="A3101" s="1027">
        <v>42829</v>
      </c>
      <c r="B3101" s="1028">
        <v>4.2380000000000001E-2</v>
      </c>
      <c r="C3101" s="1028">
        <v>2.7547000000000002E-2</v>
      </c>
      <c r="D3101" s="1028">
        <v>7.6499999999999999E-2</v>
      </c>
    </row>
    <row r="3102" spans="1:4" x14ac:dyDescent="0.4">
      <c r="A3102" s="1027">
        <v>42830</v>
      </c>
      <c r="B3102" s="1028">
        <v>4.249E-2</v>
      </c>
      <c r="C3102" s="1028">
        <v>2.7618500000000001E-2</v>
      </c>
      <c r="D3102" s="1028">
        <v>7.6499999999999999E-2</v>
      </c>
    </row>
    <row r="3103" spans="1:4" x14ac:dyDescent="0.4">
      <c r="A3103" s="1027">
        <v>42831</v>
      </c>
      <c r="B3103" s="1028">
        <v>4.2500000000000003E-2</v>
      </c>
      <c r="C3103" s="1028">
        <v>2.7625000000000004E-2</v>
      </c>
      <c r="D3103" s="1028">
        <v>7.6499999999999999E-2</v>
      </c>
    </row>
    <row r="3104" spans="1:4" x14ac:dyDescent="0.4">
      <c r="A3104" s="1027">
        <v>42832</v>
      </c>
      <c r="B3104" s="1028">
        <v>4.2069999999999996E-2</v>
      </c>
      <c r="C3104" s="1028">
        <v>2.7345499999999998E-2</v>
      </c>
      <c r="D3104" s="1028">
        <v>7.6499999999999999E-2</v>
      </c>
    </row>
    <row r="3105" spans="1:4" x14ac:dyDescent="0.4">
      <c r="A3105" s="1027">
        <v>42835</v>
      </c>
      <c r="B3105" s="1028">
        <v>4.2349999999999999E-2</v>
      </c>
      <c r="C3105" s="1028">
        <v>2.75275E-2</v>
      </c>
      <c r="D3105" s="1028">
        <v>7.6499999999999999E-2</v>
      </c>
    </row>
    <row r="3106" spans="1:4" x14ac:dyDescent="0.4">
      <c r="A3106" s="1027">
        <v>42836</v>
      </c>
      <c r="B3106" s="1028">
        <v>4.1730000000000003E-2</v>
      </c>
      <c r="C3106" s="1028">
        <v>2.7124500000000003E-2</v>
      </c>
      <c r="D3106" s="1028">
        <v>7.6499999999999999E-2</v>
      </c>
    </row>
    <row r="3107" spans="1:4" x14ac:dyDescent="0.4">
      <c r="A3107" s="1027">
        <v>42837</v>
      </c>
      <c r="B3107" s="1028">
        <v>4.1680000000000009E-2</v>
      </c>
      <c r="C3107" s="1028">
        <v>2.7092000000000005E-2</v>
      </c>
      <c r="D3107" s="1028">
        <v>7.6499999999999999E-2</v>
      </c>
    </row>
    <row r="3108" spans="1:4" x14ac:dyDescent="0.4">
      <c r="A3108" s="1027">
        <v>42838</v>
      </c>
      <c r="B3108" s="1028">
        <v>4.1430000000000002E-2</v>
      </c>
      <c r="C3108" s="1028">
        <v>2.6929500000000002E-2</v>
      </c>
      <c r="D3108" s="1028">
        <v>7.6499999999999999E-2</v>
      </c>
    </row>
    <row r="3109" spans="1:4" x14ac:dyDescent="0.4">
      <c r="A3109" s="1027">
        <v>42839</v>
      </c>
      <c r="B3109" s="1028">
        <v>4.1255E-2</v>
      </c>
      <c r="C3109" s="1028">
        <v>2.6815749999999999E-2</v>
      </c>
      <c r="D3109" s="1028">
        <v>7.6499999999999999E-2</v>
      </c>
    </row>
    <row r="3110" spans="1:4" x14ac:dyDescent="0.4">
      <c r="A3110" s="1027">
        <v>42842</v>
      </c>
      <c r="B3110" s="1028">
        <v>4.1080000000000005E-2</v>
      </c>
      <c r="C3110" s="1028">
        <v>2.6702000000000004E-2</v>
      </c>
      <c r="D3110" s="1028">
        <v>7.6499999999999999E-2</v>
      </c>
    </row>
    <row r="3111" spans="1:4" x14ac:dyDescent="0.4">
      <c r="A3111" s="1027">
        <v>42843</v>
      </c>
      <c r="B3111" s="1028">
        <v>4.0760000000000005E-2</v>
      </c>
      <c r="C3111" s="1028">
        <v>2.6494000000000004E-2</v>
      </c>
      <c r="D3111" s="1028">
        <v>7.6499999999999999E-2</v>
      </c>
    </row>
    <row r="3112" spans="1:4" x14ac:dyDescent="0.4">
      <c r="A3112" s="1027">
        <v>42844</v>
      </c>
      <c r="B3112" s="1028">
        <v>4.0919999999999998E-2</v>
      </c>
      <c r="C3112" s="1028">
        <v>2.6598E-2</v>
      </c>
      <c r="D3112" s="1028">
        <v>7.6499999999999999E-2</v>
      </c>
    </row>
    <row r="3113" spans="1:4" x14ac:dyDescent="0.4">
      <c r="A3113" s="1027">
        <v>42845</v>
      </c>
      <c r="B3113" s="1028">
        <v>4.1120000000000004E-2</v>
      </c>
      <c r="C3113" s="1028">
        <v>2.6728000000000002E-2</v>
      </c>
      <c r="D3113" s="1028">
        <v>7.6499999999999999E-2</v>
      </c>
    </row>
    <row r="3114" spans="1:4" x14ac:dyDescent="0.4">
      <c r="A3114" s="1027">
        <v>42846</v>
      </c>
      <c r="B3114" s="1028">
        <v>4.0960000000000003E-2</v>
      </c>
      <c r="C3114" s="1028">
        <v>2.6624000000000002E-2</v>
      </c>
      <c r="D3114" s="1028">
        <v>7.6499999999999999E-2</v>
      </c>
    </row>
    <row r="3115" spans="1:4" x14ac:dyDescent="0.4">
      <c r="A3115" s="1027">
        <v>42849</v>
      </c>
      <c r="B3115" s="1028">
        <v>4.1509999999999998E-2</v>
      </c>
      <c r="C3115" s="1028">
        <v>2.6981499999999999E-2</v>
      </c>
      <c r="D3115" s="1028">
        <v>7.6499999999999999E-2</v>
      </c>
    </row>
    <row r="3116" spans="1:4" x14ac:dyDescent="0.4">
      <c r="A3116" s="1027">
        <v>42850</v>
      </c>
      <c r="B3116" s="1028">
        <v>4.1910000000000003E-2</v>
      </c>
      <c r="C3116" s="1028">
        <v>2.7241500000000002E-2</v>
      </c>
      <c r="D3116" s="1028">
        <v>7.6499999999999999E-2</v>
      </c>
    </row>
    <row r="3117" spans="1:4" x14ac:dyDescent="0.4">
      <c r="A3117" s="1027">
        <v>42851</v>
      </c>
      <c r="B3117" s="1028">
        <v>4.2040000000000008E-2</v>
      </c>
      <c r="C3117" s="1028">
        <v>2.7326000000000007E-2</v>
      </c>
      <c r="D3117" s="1028">
        <v>7.6499999999999999E-2</v>
      </c>
    </row>
    <row r="3118" spans="1:4" x14ac:dyDescent="0.4">
      <c r="A3118" s="1027">
        <v>42852</v>
      </c>
      <c r="B3118" s="1028">
        <v>4.1739999999999999E-2</v>
      </c>
      <c r="C3118" s="1028">
        <v>2.7130999999999999E-2</v>
      </c>
      <c r="D3118" s="1028">
        <v>7.6499999999999999E-2</v>
      </c>
    </row>
    <row r="3119" spans="1:4" x14ac:dyDescent="0.4">
      <c r="A3119" s="1027">
        <v>42853</v>
      </c>
      <c r="B3119" s="1028">
        <v>4.1880000000000001E-2</v>
      </c>
      <c r="C3119" s="1028">
        <v>2.7222E-2</v>
      </c>
      <c r="D3119" s="1028">
        <v>7.6499999999999999E-2</v>
      </c>
    </row>
    <row r="3120" spans="1:4" x14ac:dyDescent="0.4">
      <c r="A3120" s="1027">
        <v>42856</v>
      </c>
      <c r="B3120" s="1028">
        <v>4.1880000000000001E-2</v>
      </c>
      <c r="C3120" s="1028">
        <v>2.7222E-2</v>
      </c>
      <c r="D3120" s="1028">
        <v>7.6499999999999999E-2</v>
      </c>
    </row>
    <row r="3121" spans="1:4" x14ac:dyDescent="0.4">
      <c r="A3121" s="1027">
        <v>42857</v>
      </c>
      <c r="B3121" s="1028">
        <v>4.1919999999999999E-2</v>
      </c>
      <c r="C3121" s="1028">
        <v>2.7248000000000001E-2</v>
      </c>
      <c r="D3121" s="1028">
        <v>7.6499999999999999E-2</v>
      </c>
    </row>
    <row r="3122" spans="1:4" x14ac:dyDescent="0.4">
      <c r="A3122" s="1027">
        <v>42858</v>
      </c>
      <c r="B3122" s="1028">
        <v>4.1550000000000004E-2</v>
      </c>
      <c r="C3122" s="1028">
        <v>2.7007500000000004E-2</v>
      </c>
      <c r="D3122" s="1028">
        <v>7.6499999999999999E-2</v>
      </c>
    </row>
    <row r="3123" spans="1:4" x14ac:dyDescent="0.4">
      <c r="A3123" s="1027">
        <v>42859</v>
      </c>
      <c r="B3123" s="1028">
        <v>4.2139999999999997E-2</v>
      </c>
      <c r="C3123" s="1028">
        <v>2.7390999999999999E-2</v>
      </c>
      <c r="D3123" s="1028">
        <v>7.6499999999999999E-2</v>
      </c>
    </row>
    <row r="3124" spans="1:4" x14ac:dyDescent="0.4">
      <c r="A3124" s="1027">
        <v>42860</v>
      </c>
      <c r="B3124" s="1028">
        <v>4.2069999999999996E-2</v>
      </c>
      <c r="C3124" s="1028">
        <v>2.7345499999999998E-2</v>
      </c>
      <c r="D3124" s="1028">
        <v>7.6499999999999999E-2</v>
      </c>
    </row>
    <row r="3125" spans="1:4" x14ac:dyDescent="0.4">
      <c r="A3125" s="1027">
        <v>42863</v>
      </c>
      <c r="B3125" s="1028">
        <v>4.2210000000000004E-2</v>
      </c>
      <c r="C3125" s="1028">
        <v>2.7436500000000003E-2</v>
      </c>
      <c r="D3125" s="1028">
        <v>7.6499999999999999E-2</v>
      </c>
    </row>
    <row r="3126" spans="1:4" x14ac:dyDescent="0.4">
      <c r="A3126" s="1027">
        <v>42864</v>
      </c>
      <c r="B3126" s="1028">
        <v>4.2410000000000003E-2</v>
      </c>
      <c r="C3126" s="1028">
        <v>2.7566500000000004E-2</v>
      </c>
      <c r="D3126" s="1028">
        <v>7.6499999999999999E-2</v>
      </c>
    </row>
    <row r="3127" spans="1:4" x14ac:dyDescent="0.4">
      <c r="A3127" s="1027">
        <v>42865</v>
      </c>
      <c r="B3127" s="1028">
        <v>4.2099999999999999E-2</v>
      </c>
      <c r="C3127" s="1028">
        <v>2.7365E-2</v>
      </c>
      <c r="D3127" s="1028">
        <v>7.6499999999999999E-2</v>
      </c>
    </row>
    <row r="3128" spans="1:4" x14ac:dyDescent="0.4">
      <c r="A3128" s="1027">
        <v>42866</v>
      </c>
      <c r="B3128" s="1028">
        <v>4.2280000000000005E-2</v>
      </c>
      <c r="C3128" s="1028">
        <v>2.7482000000000003E-2</v>
      </c>
      <c r="D3128" s="1028">
        <v>7.6499999999999999E-2</v>
      </c>
    </row>
    <row r="3129" spans="1:4" x14ac:dyDescent="0.4">
      <c r="A3129" s="1027">
        <v>42867</v>
      </c>
      <c r="B3129" s="1028">
        <v>4.1709999999999997E-2</v>
      </c>
      <c r="C3129" s="1028">
        <v>2.71115E-2</v>
      </c>
      <c r="D3129" s="1028">
        <v>7.6499999999999999E-2</v>
      </c>
    </row>
    <row r="3130" spans="1:4" x14ac:dyDescent="0.4">
      <c r="A3130" s="1027">
        <v>42870</v>
      </c>
      <c r="B3130" s="1028">
        <v>4.1720000000000007E-2</v>
      </c>
      <c r="C3130" s="1028">
        <v>2.7118000000000007E-2</v>
      </c>
      <c r="D3130" s="1028">
        <v>7.6499999999999999E-2</v>
      </c>
    </row>
    <row r="3131" spans="1:4" x14ac:dyDescent="0.4">
      <c r="A3131" s="1027">
        <v>42871</v>
      </c>
      <c r="B3131" s="1028">
        <v>4.1480000000000003E-2</v>
      </c>
      <c r="C3131" s="1028">
        <v>2.6962000000000003E-2</v>
      </c>
      <c r="D3131" s="1028">
        <v>7.6499999999999999E-2</v>
      </c>
    </row>
    <row r="3132" spans="1:4" x14ac:dyDescent="0.4">
      <c r="A3132" s="1027">
        <v>42872</v>
      </c>
      <c r="B3132" s="1028">
        <v>4.0919999999999998E-2</v>
      </c>
      <c r="C3132" s="1028">
        <v>2.6598E-2</v>
      </c>
      <c r="D3132" s="1028">
        <v>7.6499999999999999E-2</v>
      </c>
    </row>
    <row r="3133" spans="1:4" x14ac:dyDescent="0.4">
      <c r="A3133" s="1027">
        <v>42873</v>
      </c>
      <c r="B3133" s="1028">
        <v>4.0680000000000008E-2</v>
      </c>
      <c r="C3133" s="1028">
        <v>2.6442000000000007E-2</v>
      </c>
      <c r="D3133" s="1028">
        <v>7.6499999999999999E-2</v>
      </c>
    </row>
    <row r="3134" spans="1:4" x14ac:dyDescent="0.4">
      <c r="A3134" s="1027">
        <v>42874</v>
      </c>
      <c r="B3134" s="1028">
        <v>4.0960000000000003E-2</v>
      </c>
      <c r="C3134" s="1028">
        <v>2.6624000000000002E-2</v>
      </c>
      <c r="D3134" s="1028">
        <v>7.6499999999999999E-2</v>
      </c>
    </row>
    <row r="3135" spans="1:4" x14ac:dyDescent="0.4">
      <c r="A3135" s="1027">
        <v>42877</v>
      </c>
      <c r="B3135" s="1028">
        <v>4.088E-2</v>
      </c>
      <c r="C3135" s="1028">
        <v>2.6572000000000002E-2</v>
      </c>
      <c r="D3135" s="1028">
        <v>7.6499999999999999E-2</v>
      </c>
    </row>
    <row r="3136" spans="1:4" x14ac:dyDescent="0.4">
      <c r="A3136" s="1027">
        <v>42878</v>
      </c>
      <c r="B3136" s="1028">
        <v>4.0930000000000001E-2</v>
      </c>
      <c r="C3136" s="1028">
        <v>2.6604500000000003E-2</v>
      </c>
      <c r="D3136" s="1028">
        <v>7.6499999999999999E-2</v>
      </c>
    </row>
    <row r="3137" spans="1:4" x14ac:dyDescent="0.4">
      <c r="A3137" s="1027">
        <v>42879</v>
      </c>
      <c r="B3137" s="1028">
        <v>4.1500000000000002E-2</v>
      </c>
      <c r="C3137" s="1028">
        <v>2.6975000000000002E-2</v>
      </c>
      <c r="D3137" s="1028">
        <v>7.6499999999999999E-2</v>
      </c>
    </row>
    <row r="3138" spans="1:4" x14ac:dyDescent="0.4">
      <c r="A3138" s="1027">
        <v>42880</v>
      </c>
      <c r="B3138" s="1028">
        <v>4.1290000000000007E-2</v>
      </c>
      <c r="C3138" s="1028">
        <v>2.6838500000000005E-2</v>
      </c>
      <c r="D3138" s="1028">
        <v>7.6499999999999999E-2</v>
      </c>
    </row>
    <row r="3139" spans="1:4" x14ac:dyDescent="0.4">
      <c r="A3139" s="1027">
        <v>42881</v>
      </c>
      <c r="B3139" s="1028">
        <v>4.1099999999999998E-2</v>
      </c>
      <c r="C3139" s="1028">
        <v>2.6714999999999999E-2</v>
      </c>
      <c r="D3139" s="1028">
        <v>7.6499999999999999E-2</v>
      </c>
    </row>
    <row r="3140" spans="1:4" x14ac:dyDescent="0.4">
      <c r="A3140" s="1027">
        <v>42885</v>
      </c>
      <c r="B3140" s="1028">
        <v>4.0960000000000003E-2</v>
      </c>
      <c r="C3140" s="1028">
        <v>2.6624000000000002E-2</v>
      </c>
      <c r="D3140" s="1028">
        <v>7.6499999999999999E-2</v>
      </c>
    </row>
    <row r="3141" spans="1:4" x14ac:dyDescent="0.4">
      <c r="A3141" s="1027">
        <v>42886</v>
      </c>
      <c r="B3141" s="1028">
        <v>4.07E-2</v>
      </c>
      <c r="C3141" s="1028">
        <v>2.6454999999999999E-2</v>
      </c>
      <c r="D3141" s="1028">
        <v>7.6499999999999999E-2</v>
      </c>
    </row>
    <row r="3142" spans="1:4" x14ac:dyDescent="0.4">
      <c r="A3142" s="1027">
        <v>42887</v>
      </c>
      <c r="B3142" s="1028">
        <v>4.0739999999999998E-2</v>
      </c>
      <c r="C3142" s="1028">
        <v>2.6481000000000001E-2</v>
      </c>
      <c r="D3142" s="1028">
        <v>7.4999999999999997E-2</v>
      </c>
    </row>
    <row r="3143" spans="1:4" x14ac:dyDescent="0.4">
      <c r="A3143" s="1027">
        <v>42888</v>
      </c>
      <c r="B3143" s="1028">
        <v>4.02E-2</v>
      </c>
      <c r="C3143" s="1028">
        <v>2.613E-2</v>
      </c>
      <c r="D3143" s="1028">
        <v>7.4999999999999997E-2</v>
      </c>
    </row>
    <row r="3144" spans="1:4" x14ac:dyDescent="0.4">
      <c r="A3144" s="1027">
        <v>42891</v>
      </c>
      <c r="B3144" s="1028">
        <v>4.0370000000000003E-2</v>
      </c>
      <c r="C3144" s="1028">
        <v>2.6240500000000003E-2</v>
      </c>
      <c r="D3144" s="1028">
        <v>7.4999999999999997E-2</v>
      </c>
    </row>
    <row r="3145" spans="1:4" x14ac:dyDescent="0.4">
      <c r="A3145" s="1027">
        <v>42892</v>
      </c>
      <c r="B3145" s="1028">
        <v>4.0050000000000002E-2</v>
      </c>
      <c r="C3145" s="1028">
        <v>2.6032500000000004E-2</v>
      </c>
      <c r="D3145" s="1028">
        <v>7.4999999999999997E-2</v>
      </c>
    </row>
    <row r="3146" spans="1:4" x14ac:dyDescent="0.4">
      <c r="A3146" s="1027">
        <v>42893</v>
      </c>
      <c r="B3146" s="1028">
        <v>4.0219999999999999E-2</v>
      </c>
      <c r="C3146" s="1028">
        <v>2.6143E-2</v>
      </c>
      <c r="D3146" s="1028">
        <v>7.4999999999999997E-2</v>
      </c>
    </row>
    <row r="3147" spans="1:4" x14ac:dyDescent="0.4">
      <c r="A3147" s="1027">
        <v>42894</v>
      </c>
      <c r="B3147" s="1028">
        <v>4.0750000000000008E-2</v>
      </c>
      <c r="C3147" s="1028">
        <v>2.6487500000000008E-2</v>
      </c>
      <c r="D3147" s="1028">
        <v>7.4999999999999997E-2</v>
      </c>
    </row>
    <row r="3148" spans="1:4" x14ac:dyDescent="0.4">
      <c r="A3148" s="1027">
        <v>42895</v>
      </c>
      <c r="B3148" s="1028">
        <v>4.0930000000000001E-2</v>
      </c>
      <c r="C3148" s="1028">
        <v>2.6604500000000003E-2</v>
      </c>
      <c r="D3148" s="1028">
        <v>7.4999999999999997E-2</v>
      </c>
    </row>
    <row r="3149" spans="1:4" x14ac:dyDescent="0.4">
      <c r="A3149" s="1027">
        <v>42898</v>
      </c>
      <c r="B3149" s="1028">
        <v>4.0739999999999998E-2</v>
      </c>
      <c r="C3149" s="1028">
        <v>2.6481000000000001E-2</v>
      </c>
      <c r="D3149" s="1028">
        <v>7.4999999999999997E-2</v>
      </c>
    </row>
    <row r="3150" spans="1:4" x14ac:dyDescent="0.4">
      <c r="A3150" s="1027">
        <v>42899</v>
      </c>
      <c r="B3150" s="1028">
        <v>4.0720000000000006E-2</v>
      </c>
      <c r="C3150" s="1028">
        <v>2.6468000000000005E-2</v>
      </c>
      <c r="D3150" s="1028">
        <v>7.4999999999999997E-2</v>
      </c>
    </row>
    <row r="3151" spans="1:4" x14ac:dyDescent="0.4">
      <c r="A3151" s="1027">
        <v>42900</v>
      </c>
      <c r="B3151" s="1028">
        <v>4.0150000000000005E-2</v>
      </c>
      <c r="C3151" s="1028">
        <v>2.6097500000000003E-2</v>
      </c>
      <c r="D3151" s="1028">
        <v>7.4999999999999997E-2</v>
      </c>
    </row>
    <row r="3152" spans="1:4" x14ac:dyDescent="0.4">
      <c r="A3152" s="1027">
        <v>42901</v>
      </c>
      <c r="B3152" s="1028">
        <v>4.0559999999999999E-2</v>
      </c>
      <c r="C3152" s="1028">
        <v>2.6363999999999999E-2</v>
      </c>
      <c r="D3152" s="1028">
        <v>7.4999999999999997E-2</v>
      </c>
    </row>
    <row r="3153" spans="1:4" x14ac:dyDescent="0.4">
      <c r="A3153" s="1027">
        <v>42902</v>
      </c>
      <c r="B3153" s="1028">
        <v>4.0370000000000003E-2</v>
      </c>
      <c r="C3153" s="1028">
        <v>2.6240500000000003E-2</v>
      </c>
      <c r="D3153" s="1028">
        <v>7.4999999999999997E-2</v>
      </c>
    </row>
    <row r="3154" spans="1:4" x14ac:dyDescent="0.4">
      <c r="A3154" s="1027">
        <v>42905</v>
      </c>
      <c r="B3154" s="1028">
        <v>4.054E-2</v>
      </c>
      <c r="C3154" s="1028">
        <v>2.6350999999999999E-2</v>
      </c>
      <c r="D3154" s="1028">
        <v>7.4999999999999997E-2</v>
      </c>
    </row>
    <row r="3155" spans="1:4" x14ac:dyDescent="0.4">
      <c r="A3155" s="1027">
        <v>42906</v>
      </c>
      <c r="B3155" s="1028">
        <v>4.0600000000000004E-2</v>
      </c>
      <c r="C3155" s="1028">
        <v>2.6390000000000004E-2</v>
      </c>
      <c r="D3155" s="1028">
        <v>7.4999999999999997E-2</v>
      </c>
    </row>
    <row r="3156" spans="1:4" x14ac:dyDescent="0.4">
      <c r="A3156" s="1027">
        <v>42907</v>
      </c>
      <c r="B3156" s="1028">
        <v>4.0600000000000004E-2</v>
      </c>
      <c r="C3156" s="1028">
        <v>2.6390000000000004E-2</v>
      </c>
      <c r="D3156" s="1028">
        <v>7.4999999999999997E-2</v>
      </c>
    </row>
    <row r="3157" spans="1:4" x14ac:dyDescent="0.4">
      <c r="A3157" s="1027">
        <v>42908</v>
      </c>
      <c r="B3157" s="1028">
        <v>4.027E-2</v>
      </c>
      <c r="C3157" s="1028">
        <v>2.6175500000000001E-2</v>
      </c>
      <c r="D3157" s="1028">
        <v>7.4999999999999997E-2</v>
      </c>
    </row>
    <row r="3158" spans="1:4" x14ac:dyDescent="0.4">
      <c r="A3158" s="1027">
        <v>42909</v>
      </c>
      <c r="B3158" s="1028">
        <v>4.0300000000000002E-2</v>
      </c>
      <c r="C3158" s="1028">
        <v>2.6195000000000003E-2</v>
      </c>
      <c r="D3158" s="1028">
        <v>7.4999999999999997E-2</v>
      </c>
    </row>
    <row r="3159" spans="1:4" x14ac:dyDescent="0.4">
      <c r="A3159" s="1027">
        <v>42912</v>
      </c>
      <c r="B3159" s="1028">
        <v>4.0070000000000008E-2</v>
      </c>
      <c r="C3159" s="1028">
        <v>2.6045500000000006E-2</v>
      </c>
      <c r="D3159" s="1028">
        <v>7.4999999999999997E-2</v>
      </c>
    </row>
    <row r="3160" spans="1:4" x14ac:dyDescent="0.4">
      <c r="A3160" s="1027">
        <v>42913</v>
      </c>
      <c r="B3160" s="1028">
        <v>4.0730000000000002E-2</v>
      </c>
      <c r="C3160" s="1028">
        <v>2.6474500000000002E-2</v>
      </c>
      <c r="D3160" s="1028">
        <v>7.4999999999999997E-2</v>
      </c>
    </row>
    <row r="3161" spans="1:4" x14ac:dyDescent="0.4">
      <c r="A3161" s="1027">
        <v>42914</v>
      </c>
      <c r="B3161" s="1028">
        <v>4.0980000000000003E-2</v>
      </c>
      <c r="C3161" s="1028">
        <v>2.6637000000000001E-2</v>
      </c>
      <c r="D3161" s="1028">
        <v>7.4999999999999997E-2</v>
      </c>
    </row>
    <row r="3162" spans="1:4" x14ac:dyDescent="0.4">
      <c r="A3162" s="1027">
        <v>42915</v>
      </c>
      <c r="B3162" s="1028">
        <v>4.1529999999999997E-2</v>
      </c>
      <c r="C3162" s="1028">
        <v>2.6994499999999998E-2</v>
      </c>
      <c r="D3162" s="1028">
        <v>7.4999999999999997E-2</v>
      </c>
    </row>
    <row r="3163" spans="1:4" x14ac:dyDescent="0.4">
      <c r="A3163" s="1027">
        <v>42916</v>
      </c>
      <c r="B3163" s="1028">
        <v>4.1720000000000007E-2</v>
      </c>
      <c r="C3163" s="1028">
        <v>2.7118000000000007E-2</v>
      </c>
      <c r="D3163" s="1028">
        <v>7.4999999999999997E-2</v>
      </c>
    </row>
    <row r="3164" spans="1:4" x14ac:dyDescent="0.4">
      <c r="A3164" s="1027">
        <v>42919</v>
      </c>
      <c r="B3164" s="1028">
        <v>3.9690000000000003E-2</v>
      </c>
      <c r="C3164" s="1028">
        <v>2.5798500000000002E-2</v>
      </c>
      <c r="D3164" s="1028">
        <v>7.4999999999999997E-2</v>
      </c>
    </row>
    <row r="3165" spans="1:4" x14ac:dyDescent="0.4">
      <c r="A3165" s="1027">
        <v>42920</v>
      </c>
      <c r="B3165" s="1028">
        <v>3.9690000000000003E-2</v>
      </c>
      <c r="C3165" s="1028">
        <v>2.5798500000000002E-2</v>
      </c>
      <c r="D3165" s="1028">
        <v>7.4999999999999997E-2</v>
      </c>
    </row>
    <row r="3166" spans="1:4" x14ac:dyDescent="0.4">
      <c r="A3166" s="1027">
        <v>42921</v>
      </c>
      <c r="B3166" s="1028">
        <v>3.9690000000000003E-2</v>
      </c>
      <c r="C3166" s="1028">
        <v>2.5798500000000002E-2</v>
      </c>
      <c r="D3166" s="1028">
        <v>7.4999999999999997E-2</v>
      </c>
    </row>
    <row r="3167" spans="1:4" x14ac:dyDescent="0.4">
      <c r="A3167" s="1027">
        <v>42922</v>
      </c>
      <c r="B3167" s="1028">
        <v>4.0169999999999997E-2</v>
      </c>
      <c r="C3167" s="1028">
        <v>2.6110499999999998E-2</v>
      </c>
      <c r="D3167" s="1028">
        <v>7.4999999999999997E-2</v>
      </c>
    </row>
    <row r="3168" spans="1:4" x14ac:dyDescent="0.4">
      <c r="A3168" s="1027">
        <v>42923</v>
      </c>
      <c r="B3168" s="1028">
        <v>4.0080000000000005E-2</v>
      </c>
      <c r="C3168" s="1028">
        <v>2.6052000000000002E-2</v>
      </c>
      <c r="D3168" s="1028">
        <v>7.4999999999999997E-2</v>
      </c>
    </row>
    <row r="3169" spans="1:4" x14ac:dyDescent="0.4">
      <c r="A3169" s="1027">
        <v>42926</v>
      </c>
      <c r="B3169" s="1028">
        <v>3.9959999999999996E-2</v>
      </c>
      <c r="C3169" s="1028">
        <v>2.5973999999999997E-2</v>
      </c>
      <c r="D3169" s="1028">
        <v>7.4999999999999997E-2</v>
      </c>
    </row>
    <row r="3170" spans="1:4" x14ac:dyDescent="0.4">
      <c r="A3170" s="1027">
        <v>42927</v>
      </c>
      <c r="B3170" s="1028">
        <v>0.04</v>
      </c>
      <c r="C3170" s="1028">
        <v>2.6000000000000002E-2</v>
      </c>
      <c r="D3170" s="1028">
        <v>7.4999999999999997E-2</v>
      </c>
    </row>
    <row r="3171" spans="1:4" x14ac:dyDescent="0.4">
      <c r="A3171" s="1027">
        <v>42928</v>
      </c>
      <c r="B3171" s="1028">
        <v>3.9359999999999999E-2</v>
      </c>
      <c r="C3171" s="1028">
        <v>2.5583999999999999E-2</v>
      </c>
      <c r="D3171" s="1028">
        <v>7.4999999999999997E-2</v>
      </c>
    </row>
    <row r="3172" spans="1:4" x14ac:dyDescent="0.4">
      <c r="A3172" s="1027">
        <v>42929</v>
      </c>
      <c r="B3172" s="1028">
        <v>3.9639999999999995E-2</v>
      </c>
      <c r="C3172" s="1028">
        <v>2.5765999999999997E-2</v>
      </c>
      <c r="D3172" s="1028">
        <v>7.4999999999999997E-2</v>
      </c>
    </row>
    <row r="3173" spans="1:4" x14ac:dyDescent="0.4">
      <c r="A3173" s="1027">
        <v>42930</v>
      </c>
      <c r="B3173" s="1028">
        <v>3.9440000000000003E-2</v>
      </c>
      <c r="C3173" s="1028">
        <v>2.5636000000000003E-2</v>
      </c>
      <c r="D3173" s="1028">
        <v>7.4999999999999997E-2</v>
      </c>
    </row>
    <row r="3174" spans="1:4" x14ac:dyDescent="0.4">
      <c r="A3174" s="1027">
        <v>42933</v>
      </c>
      <c r="B3174" s="1028">
        <v>3.9400000000000004E-2</v>
      </c>
      <c r="C3174" s="1028">
        <v>2.5610000000000004E-2</v>
      </c>
      <c r="D3174" s="1028">
        <v>7.4999999999999997E-2</v>
      </c>
    </row>
    <row r="3175" spans="1:4" x14ac:dyDescent="0.4">
      <c r="A3175" s="1027">
        <v>42934</v>
      </c>
      <c r="B3175" s="1028">
        <v>3.882E-2</v>
      </c>
      <c r="C3175" s="1028">
        <v>2.5233000000000002E-2</v>
      </c>
      <c r="D3175" s="1028">
        <v>7.4999999999999997E-2</v>
      </c>
    </row>
    <row r="3176" spans="1:4" x14ac:dyDescent="0.4">
      <c r="A3176" s="1027">
        <v>42935</v>
      </c>
      <c r="B3176" s="1028">
        <v>3.8879999999999998E-2</v>
      </c>
      <c r="C3176" s="1028">
        <v>2.5271999999999999E-2</v>
      </c>
      <c r="D3176" s="1028">
        <v>7.4999999999999997E-2</v>
      </c>
    </row>
    <row r="3177" spans="1:4" x14ac:dyDescent="0.4">
      <c r="A3177" s="1027">
        <v>42936</v>
      </c>
      <c r="B3177" s="1028">
        <v>3.9E-2</v>
      </c>
      <c r="C3177" s="1028">
        <v>2.5350000000000001E-2</v>
      </c>
      <c r="D3177" s="1028">
        <v>7.4999999999999997E-2</v>
      </c>
    </row>
    <row r="3178" spans="1:4" x14ac:dyDescent="0.4">
      <c r="A3178" s="1027">
        <v>42937</v>
      </c>
      <c r="B3178" s="1028">
        <v>3.882E-2</v>
      </c>
      <c r="C3178" s="1028">
        <v>2.5233000000000002E-2</v>
      </c>
      <c r="D3178" s="1028">
        <v>7.4999999999999997E-2</v>
      </c>
    </row>
    <row r="3179" spans="1:4" x14ac:dyDescent="0.4">
      <c r="A3179" s="1027">
        <v>42940</v>
      </c>
      <c r="B3179" s="1028">
        <v>3.884E-2</v>
      </c>
      <c r="C3179" s="1028">
        <v>2.5246000000000001E-2</v>
      </c>
      <c r="D3179" s="1028">
        <v>7.4999999999999997E-2</v>
      </c>
    </row>
    <row r="3180" spans="1:4" x14ac:dyDescent="0.4">
      <c r="A3180" s="1027">
        <v>42941</v>
      </c>
      <c r="B3180" s="1028">
        <v>3.9480000000000001E-2</v>
      </c>
      <c r="C3180" s="1028">
        <v>2.5662000000000001E-2</v>
      </c>
      <c r="D3180" s="1028">
        <v>7.4999999999999997E-2</v>
      </c>
    </row>
    <row r="3181" spans="1:4" x14ac:dyDescent="0.4">
      <c r="A3181" s="1027">
        <v>42942</v>
      </c>
      <c r="B3181" s="1028">
        <v>3.9599999999999996E-2</v>
      </c>
      <c r="C3181" s="1028">
        <v>2.5739999999999999E-2</v>
      </c>
      <c r="D3181" s="1028">
        <v>7.4999999999999997E-2</v>
      </c>
    </row>
    <row r="3182" spans="1:4" x14ac:dyDescent="0.4">
      <c r="A3182" s="1027">
        <v>42943</v>
      </c>
      <c r="B3182" s="1028">
        <v>3.9580000000000004E-2</v>
      </c>
      <c r="C3182" s="1028">
        <v>2.5727000000000003E-2</v>
      </c>
      <c r="D3182" s="1028">
        <v>7.4999999999999997E-2</v>
      </c>
    </row>
    <row r="3183" spans="1:4" x14ac:dyDescent="0.4">
      <c r="A3183" s="1027">
        <v>42944</v>
      </c>
      <c r="B3183" s="1028">
        <v>3.9440000000000003E-2</v>
      </c>
      <c r="C3183" s="1028">
        <v>2.5636000000000003E-2</v>
      </c>
      <c r="D3183" s="1028">
        <v>7.4999999999999997E-2</v>
      </c>
    </row>
    <row r="3184" spans="1:4" x14ac:dyDescent="0.4">
      <c r="A3184" s="1027">
        <v>42947</v>
      </c>
      <c r="B3184" s="1028">
        <v>3.9249999999999993E-2</v>
      </c>
      <c r="C3184" s="1028">
        <v>2.5512499999999997E-2</v>
      </c>
      <c r="D3184" s="1028">
        <v>7.4999999999999997E-2</v>
      </c>
    </row>
    <row r="3185" spans="1:4" x14ac:dyDescent="0.4">
      <c r="A3185" s="1027">
        <v>42948</v>
      </c>
      <c r="B3185" s="1028">
        <v>3.8940000000000002E-2</v>
      </c>
      <c r="C3185" s="1028">
        <v>2.5311000000000004E-2</v>
      </c>
      <c r="D3185" s="1028">
        <v>7.4999999999999997E-2</v>
      </c>
    </row>
    <row r="3186" spans="1:4" x14ac:dyDescent="0.4">
      <c r="A3186" s="1027">
        <v>42949</v>
      </c>
      <c r="B3186" s="1028">
        <v>3.8800000000000001E-2</v>
      </c>
      <c r="C3186" s="1028">
        <v>2.5220000000000003E-2</v>
      </c>
      <c r="D3186" s="1028">
        <v>7.4999999999999997E-2</v>
      </c>
    </row>
    <row r="3187" spans="1:4" x14ac:dyDescent="0.4">
      <c r="A3187" s="1027">
        <v>42950</v>
      </c>
      <c r="B3187" s="1028">
        <v>3.8800000000000001E-2</v>
      </c>
      <c r="C3187" s="1028">
        <v>2.5220000000000003E-2</v>
      </c>
      <c r="D3187" s="1028">
        <v>7.4999999999999997E-2</v>
      </c>
    </row>
    <row r="3188" spans="1:4" x14ac:dyDescent="0.4">
      <c r="A3188" s="1027">
        <v>42951</v>
      </c>
      <c r="B3188" s="1028">
        <v>3.9190000000000003E-2</v>
      </c>
      <c r="C3188" s="1028">
        <v>2.5473500000000003E-2</v>
      </c>
      <c r="D3188" s="1028">
        <v>7.4999999999999997E-2</v>
      </c>
    </row>
    <row r="3189" spans="1:4" x14ac:dyDescent="0.4">
      <c r="A3189" s="1027">
        <v>42954</v>
      </c>
      <c r="B3189" s="1028">
        <v>3.8969999999999998E-2</v>
      </c>
      <c r="C3189" s="1028">
        <v>2.5330499999999999E-2</v>
      </c>
      <c r="D3189" s="1028">
        <v>7.4999999999999997E-2</v>
      </c>
    </row>
    <row r="3190" spans="1:4" x14ac:dyDescent="0.4">
      <c r="A3190" s="1027">
        <v>42955</v>
      </c>
      <c r="B3190" s="1028">
        <v>3.9080000000000004E-2</v>
      </c>
      <c r="C3190" s="1028">
        <v>2.5402000000000004E-2</v>
      </c>
      <c r="D3190" s="1028">
        <v>7.4999999999999997E-2</v>
      </c>
    </row>
    <row r="3191" spans="1:4" x14ac:dyDescent="0.4">
      <c r="A3191" s="1027">
        <v>42956</v>
      </c>
      <c r="B3191" s="1028">
        <v>3.8620000000000002E-2</v>
      </c>
      <c r="C3191" s="1028">
        <v>2.5103E-2</v>
      </c>
      <c r="D3191" s="1028">
        <v>7.4999999999999997E-2</v>
      </c>
    </row>
    <row r="3192" spans="1:4" x14ac:dyDescent="0.4">
      <c r="A3192" s="1027">
        <v>42957</v>
      </c>
      <c r="B3192" s="1028">
        <v>3.8580000000000003E-2</v>
      </c>
      <c r="C3192" s="1028">
        <v>2.5077000000000002E-2</v>
      </c>
      <c r="D3192" s="1028">
        <v>7.4999999999999997E-2</v>
      </c>
    </row>
    <row r="3193" spans="1:4" x14ac:dyDescent="0.4">
      <c r="A3193" s="1027">
        <v>42958</v>
      </c>
      <c r="B3193" s="1028">
        <v>3.8470000000000004E-2</v>
      </c>
      <c r="C3193" s="1028">
        <v>2.5005500000000003E-2</v>
      </c>
      <c r="D3193" s="1028">
        <v>7.4999999999999997E-2</v>
      </c>
    </row>
    <row r="3194" spans="1:4" x14ac:dyDescent="0.4">
      <c r="A3194" s="1027">
        <v>42961</v>
      </c>
      <c r="B3194" s="1028">
        <v>3.8429999999999999E-2</v>
      </c>
      <c r="C3194" s="1028">
        <v>2.4979500000000002E-2</v>
      </c>
      <c r="D3194" s="1028">
        <v>7.4999999999999997E-2</v>
      </c>
    </row>
    <row r="3195" spans="1:4" x14ac:dyDescent="0.4">
      <c r="A3195" s="1027">
        <v>42962</v>
      </c>
      <c r="B3195" s="1028">
        <v>3.8879999999999998E-2</v>
      </c>
      <c r="C3195" s="1028">
        <v>2.5271999999999999E-2</v>
      </c>
      <c r="D3195" s="1028">
        <v>7.4999999999999997E-2</v>
      </c>
    </row>
    <row r="3196" spans="1:4" x14ac:dyDescent="0.4">
      <c r="A3196" s="1027">
        <v>42963</v>
      </c>
      <c r="B3196" s="1028">
        <v>3.8769999999999999E-2</v>
      </c>
      <c r="C3196" s="1028">
        <v>2.5200500000000001E-2</v>
      </c>
      <c r="D3196" s="1028">
        <v>7.4999999999999997E-2</v>
      </c>
    </row>
    <row r="3197" spans="1:4" x14ac:dyDescent="0.4">
      <c r="A3197" s="1027">
        <v>42964</v>
      </c>
      <c r="B3197" s="1028">
        <v>3.8449999999999998E-2</v>
      </c>
      <c r="C3197" s="1028">
        <v>2.4992500000000001E-2</v>
      </c>
      <c r="D3197" s="1028">
        <v>7.4999999999999997E-2</v>
      </c>
    </row>
    <row r="3198" spans="1:4" x14ac:dyDescent="0.4">
      <c r="A3198" s="1027">
        <v>42965</v>
      </c>
      <c r="B3198" s="1028">
        <v>3.7900000000000003E-2</v>
      </c>
      <c r="C3198" s="1028">
        <v>2.4635000000000004E-2</v>
      </c>
      <c r="D3198" s="1028">
        <v>7.4999999999999997E-2</v>
      </c>
    </row>
    <row r="3199" spans="1:4" x14ac:dyDescent="0.4">
      <c r="A3199" s="1027">
        <v>42968</v>
      </c>
      <c r="B3199" s="1028">
        <v>3.805E-2</v>
      </c>
      <c r="C3199" s="1028">
        <v>2.4732500000000001E-2</v>
      </c>
      <c r="D3199" s="1028">
        <v>7.4999999999999997E-2</v>
      </c>
    </row>
    <row r="3200" spans="1:4" x14ac:dyDescent="0.4">
      <c r="A3200" s="1027">
        <v>42969</v>
      </c>
      <c r="B3200" s="1028">
        <v>3.8089999999999999E-2</v>
      </c>
      <c r="C3200" s="1028">
        <v>2.4758499999999999E-2</v>
      </c>
      <c r="D3200" s="1028">
        <v>7.4999999999999997E-2</v>
      </c>
    </row>
    <row r="3201" spans="1:4" x14ac:dyDescent="0.4">
      <c r="A3201" s="1027">
        <v>42970</v>
      </c>
      <c r="B3201" s="1028">
        <v>3.7900000000000003E-2</v>
      </c>
      <c r="C3201" s="1028">
        <v>2.4635000000000004E-2</v>
      </c>
      <c r="D3201" s="1028">
        <v>7.4999999999999997E-2</v>
      </c>
    </row>
    <row r="3202" spans="1:4" x14ac:dyDescent="0.4">
      <c r="A3202" s="1027">
        <v>42971</v>
      </c>
      <c r="B3202" s="1028">
        <v>3.7959999999999994E-2</v>
      </c>
      <c r="C3202" s="1028">
        <v>2.4673999999999998E-2</v>
      </c>
      <c r="D3202" s="1028">
        <v>7.4999999999999997E-2</v>
      </c>
    </row>
    <row r="3203" spans="1:4" x14ac:dyDescent="0.4">
      <c r="A3203" s="1027">
        <v>42972</v>
      </c>
      <c r="B3203" s="1028">
        <v>3.7839999999999999E-2</v>
      </c>
      <c r="C3203" s="1028">
        <v>2.4596E-2</v>
      </c>
      <c r="D3203" s="1028">
        <v>7.4999999999999997E-2</v>
      </c>
    </row>
    <row r="3204" spans="1:4" x14ac:dyDescent="0.4">
      <c r="A3204" s="1027">
        <v>42976</v>
      </c>
      <c r="B3204" s="1028">
        <v>3.7760000000000002E-2</v>
      </c>
      <c r="C3204" s="1028">
        <v>2.4544000000000003E-2</v>
      </c>
      <c r="D3204" s="1028">
        <v>7.4999999999999997E-2</v>
      </c>
    </row>
    <row r="3205" spans="1:4" x14ac:dyDescent="0.4">
      <c r="A3205" s="1027">
        <v>42977</v>
      </c>
      <c r="B3205" s="1028">
        <v>3.7220000000000003E-2</v>
      </c>
      <c r="C3205" s="1028">
        <v>2.4193000000000003E-2</v>
      </c>
      <c r="D3205" s="1028">
        <v>7.4999999999999997E-2</v>
      </c>
    </row>
    <row r="3206" spans="1:4" x14ac:dyDescent="0.4">
      <c r="A3206" s="1027">
        <v>42978</v>
      </c>
      <c r="B3206" s="1028">
        <v>3.7599999999999995E-2</v>
      </c>
      <c r="C3206" s="1028">
        <v>2.4439999999999996E-2</v>
      </c>
      <c r="D3206" s="1028">
        <v>7.4999999999999997E-2</v>
      </c>
    </row>
    <row r="3207" spans="1:4" x14ac:dyDescent="0.4">
      <c r="A3207" s="1027">
        <v>42979</v>
      </c>
      <c r="B3207" s="1028">
        <v>3.7540000000000004E-2</v>
      </c>
      <c r="C3207" s="1028">
        <v>2.4401000000000003E-2</v>
      </c>
      <c r="D3207" s="1028">
        <v>7.4999999999999997E-2</v>
      </c>
    </row>
    <row r="3208" spans="1:4" x14ac:dyDescent="0.4">
      <c r="A3208" s="1027">
        <v>42982</v>
      </c>
      <c r="B3208" s="1028">
        <v>3.7839999999999999E-2</v>
      </c>
      <c r="C3208" s="1028">
        <v>2.4596E-2</v>
      </c>
      <c r="D3208" s="1028">
        <v>7.4999999999999997E-2</v>
      </c>
    </row>
    <row r="3209" spans="1:4" x14ac:dyDescent="0.4">
      <c r="A3209" s="1027">
        <v>42983</v>
      </c>
      <c r="B3209" s="1028">
        <v>3.7180000000000005E-2</v>
      </c>
      <c r="C3209" s="1028">
        <v>2.4167000000000004E-2</v>
      </c>
      <c r="D3209" s="1028">
        <v>7.4999999999999997E-2</v>
      </c>
    </row>
    <row r="3210" spans="1:4" x14ac:dyDescent="0.4">
      <c r="A3210" s="1027">
        <v>42984</v>
      </c>
      <c r="B3210" s="1028">
        <v>3.7040000000000003E-2</v>
      </c>
      <c r="C3210" s="1028">
        <v>2.4076000000000004E-2</v>
      </c>
      <c r="D3210" s="1028">
        <v>7.4999999999999997E-2</v>
      </c>
    </row>
    <row r="3211" spans="1:4" x14ac:dyDescent="0.4">
      <c r="A3211" s="1027">
        <v>42985</v>
      </c>
      <c r="B3211" s="1028">
        <v>3.6809999999999996E-2</v>
      </c>
      <c r="C3211" s="1028">
        <v>2.3926499999999996E-2</v>
      </c>
      <c r="D3211" s="1028">
        <v>7.4999999999999997E-2</v>
      </c>
    </row>
    <row r="3212" spans="1:4" x14ac:dyDescent="0.4">
      <c r="A3212" s="1027">
        <v>42986</v>
      </c>
      <c r="B3212" s="1028">
        <v>3.705E-2</v>
      </c>
      <c r="C3212" s="1028">
        <v>2.40825E-2</v>
      </c>
      <c r="D3212" s="1028">
        <v>7.4999999999999997E-2</v>
      </c>
    </row>
    <row r="3213" spans="1:4" x14ac:dyDescent="0.4">
      <c r="A3213" s="1027">
        <v>42989</v>
      </c>
      <c r="B3213" s="1028">
        <v>3.746E-2</v>
      </c>
      <c r="C3213" s="1028">
        <v>2.4349000000000003E-2</v>
      </c>
      <c r="D3213" s="1028">
        <v>7.4999999999999997E-2</v>
      </c>
    </row>
    <row r="3214" spans="1:4" x14ac:dyDescent="0.4">
      <c r="A3214" s="1027">
        <v>42990</v>
      </c>
      <c r="B3214" s="1028">
        <v>3.7900000000000003E-2</v>
      </c>
      <c r="C3214" s="1028">
        <v>2.4635000000000004E-2</v>
      </c>
      <c r="D3214" s="1028">
        <v>7.4999999999999997E-2</v>
      </c>
    </row>
    <row r="3215" spans="1:4" x14ac:dyDescent="0.4">
      <c r="A3215" s="1027">
        <v>42991</v>
      </c>
      <c r="B3215" s="1028">
        <v>3.8029999999999994E-2</v>
      </c>
      <c r="C3215" s="1028">
        <v>2.4719499999999998E-2</v>
      </c>
      <c r="D3215" s="1028">
        <v>7.4999999999999997E-2</v>
      </c>
    </row>
    <row r="3216" spans="1:4" x14ac:dyDescent="0.4">
      <c r="A3216" s="1027">
        <v>42992</v>
      </c>
      <c r="B3216" s="1028">
        <v>3.8290000000000005E-2</v>
      </c>
      <c r="C3216" s="1028">
        <v>2.4888500000000004E-2</v>
      </c>
      <c r="D3216" s="1028">
        <v>7.4999999999999997E-2</v>
      </c>
    </row>
    <row r="3217" spans="1:4" x14ac:dyDescent="0.4">
      <c r="A3217" s="1027">
        <v>42993</v>
      </c>
      <c r="B3217" s="1028">
        <v>3.8330000000000003E-2</v>
      </c>
      <c r="C3217" s="1028">
        <v>2.4914500000000003E-2</v>
      </c>
      <c r="D3217" s="1028">
        <v>7.4999999999999997E-2</v>
      </c>
    </row>
    <row r="3218" spans="1:4" x14ac:dyDescent="0.4">
      <c r="A3218" s="1027">
        <v>42996</v>
      </c>
      <c r="B3218" s="1028">
        <v>3.8550000000000001E-2</v>
      </c>
      <c r="C3218" s="1028">
        <v>2.50575E-2</v>
      </c>
      <c r="D3218" s="1028">
        <v>7.4999999999999997E-2</v>
      </c>
    </row>
    <row r="3219" spans="1:4" x14ac:dyDescent="0.4">
      <c r="A3219" s="1027">
        <v>42997</v>
      </c>
      <c r="B3219" s="1028">
        <v>3.8570000000000007E-2</v>
      </c>
      <c r="C3219" s="1028">
        <v>2.5070500000000006E-2</v>
      </c>
      <c r="D3219" s="1028">
        <v>7.4999999999999997E-2</v>
      </c>
    </row>
    <row r="3220" spans="1:4" x14ac:dyDescent="0.4">
      <c r="A3220" s="1027">
        <v>42998</v>
      </c>
      <c r="B3220" s="1028">
        <v>3.848E-2</v>
      </c>
      <c r="C3220" s="1028">
        <v>2.5012E-2</v>
      </c>
      <c r="D3220" s="1028">
        <v>7.4999999999999997E-2</v>
      </c>
    </row>
    <row r="3221" spans="1:4" x14ac:dyDescent="0.4">
      <c r="A3221" s="1027">
        <v>42999</v>
      </c>
      <c r="B3221" s="1028">
        <v>3.8719999999999997E-2</v>
      </c>
      <c r="C3221" s="1028">
        <v>2.5167999999999999E-2</v>
      </c>
      <c r="D3221" s="1028">
        <v>7.4999999999999997E-2</v>
      </c>
    </row>
    <row r="3222" spans="1:4" x14ac:dyDescent="0.4">
      <c r="A3222" s="1027">
        <v>43000</v>
      </c>
      <c r="B3222" s="1028">
        <v>3.866E-2</v>
      </c>
      <c r="C3222" s="1028">
        <v>2.5129000000000002E-2</v>
      </c>
      <c r="D3222" s="1028">
        <v>7.4999999999999997E-2</v>
      </c>
    </row>
    <row r="3223" spans="1:4" x14ac:dyDescent="0.4">
      <c r="A3223" s="1027">
        <v>43003</v>
      </c>
      <c r="B3223" s="1028">
        <v>3.8359999999999998E-2</v>
      </c>
      <c r="C3223" s="1028">
        <v>2.4934000000000001E-2</v>
      </c>
      <c r="D3223" s="1028">
        <v>7.4999999999999997E-2</v>
      </c>
    </row>
    <row r="3224" spans="1:4" x14ac:dyDescent="0.4">
      <c r="A3224" s="1027">
        <v>43004</v>
      </c>
      <c r="B3224" s="1028">
        <v>3.8540000000000005E-2</v>
      </c>
      <c r="C3224" s="1028">
        <v>2.5051000000000004E-2</v>
      </c>
      <c r="D3224" s="1028">
        <v>7.4999999999999997E-2</v>
      </c>
    </row>
    <row r="3225" spans="1:4" x14ac:dyDescent="0.4">
      <c r="A3225" s="1027">
        <v>43005</v>
      </c>
      <c r="B3225" s="1028">
        <v>3.8980000000000001E-2</v>
      </c>
      <c r="C3225" s="1028">
        <v>2.5337000000000002E-2</v>
      </c>
      <c r="D3225" s="1028">
        <v>7.4999999999999997E-2</v>
      </c>
    </row>
    <row r="3226" spans="1:4" x14ac:dyDescent="0.4">
      <c r="A3226" s="1027">
        <v>43006</v>
      </c>
      <c r="B3226" s="1028">
        <v>3.9489999999999997E-2</v>
      </c>
      <c r="C3226" s="1028">
        <v>2.56685E-2</v>
      </c>
      <c r="D3226" s="1028">
        <v>7.4999999999999997E-2</v>
      </c>
    </row>
    <row r="3227" spans="1:4" x14ac:dyDescent="0.4">
      <c r="A3227" s="1027">
        <v>43007</v>
      </c>
      <c r="B3227" s="1028">
        <v>3.9269999999999999E-2</v>
      </c>
      <c r="C3227" s="1028">
        <v>2.55255E-2</v>
      </c>
      <c r="D3227" s="1028">
        <v>7.4999999999999997E-2</v>
      </c>
    </row>
    <row r="3228" spans="1:4" x14ac:dyDescent="0.4">
      <c r="A3228" s="1027">
        <v>43010</v>
      </c>
      <c r="B3228" s="1028">
        <v>3.9309999999999998E-2</v>
      </c>
      <c r="C3228" s="1028">
        <v>2.5551499999999998E-2</v>
      </c>
      <c r="D3228" s="1028">
        <v>7.3499999999999996E-2</v>
      </c>
    </row>
    <row r="3229" spans="1:4" x14ac:dyDescent="0.4">
      <c r="A3229" s="1027">
        <v>43011</v>
      </c>
      <c r="B3229" s="1028">
        <v>3.9379999999999998E-2</v>
      </c>
      <c r="C3229" s="1028">
        <v>2.5596999999999998E-2</v>
      </c>
      <c r="D3229" s="1028">
        <v>7.3499999999999996E-2</v>
      </c>
    </row>
    <row r="3230" spans="1:4" x14ac:dyDescent="0.4">
      <c r="A3230" s="1027">
        <v>43012</v>
      </c>
      <c r="B3230" s="1028">
        <v>3.9480000000000001E-2</v>
      </c>
      <c r="C3230" s="1028">
        <v>2.5662000000000001E-2</v>
      </c>
      <c r="D3230" s="1028">
        <v>7.3499999999999996E-2</v>
      </c>
    </row>
    <row r="3231" spans="1:4" x14ac:dyDescent="0.4">
      <c r="A3231" s="1027">
        <v>43013</v>
      </c>
      <c r="B3231" s="1028">
        <v>3.9529999999999996E-2</v>
      </c>
      <c r="C3231" s="1028">
        <v>2.5694499999999999E-2</v>
      </c>
      <c r="D3231" s="1028">
        <v>7.3499999999999996E-2</v>
      </c>
    </row>
    <row r="3232" spans="1:4" x14ac:dyDescent="0.4">
      <c r="A3232" s="1027">
        <v>43014</v>
      </c>
      <c r="B3232" s="1028">
        <v>3.9739999999999998E-2</v>
      </c>
      <c r="C3232" s="1028">
        <v>2.5831E-2</v>
      </c>
      <c r="D3232" s="1028">
        <v>7.3499999999999996E-2</v>
      </c>
    </row>
    <row r="3233" spans="1:4" x14ac:dyDescent="0.4">
      <c r="A3233" s="1027">
        <v>43017</v>
      </c>
      <c r="B3233" s="1028">
        <v>3.9480000000000001E-2</v>
      </c>
      <c r="C3233" s="1028">
        <v>2.5662000000000001E-2</v>
      </c>
      <c r="D3233" s="1028">
        <v>7.3499999999999996E-2</v>
      </c>
    </row>
    <row r="3234" spans="1:4" x14ac:dyDescent="0.4">
      <c r="A3234" s="1027">
        <v>43018</v>
      </c>
      <c r="B3234" s="1028">
        <v>3.9220000000000005E-2</v>
      </c>
      <c r="C3234" s="1028">
        <v>2.5493000000000005E-2</v>
      </c>
      <c r="D3234" s="1028">
        <v>7.3499999999999996E-2</v>
      </c>
    </row>
    <row r="3235" spans="1:4" x14ac:dyDescent="0.4">
      <c r="A3235" s="1027">
        <v>43019</v>
      </c>
      <c r="B3235" s="1028">
        <v>3.9359999999999999E-2</v>
      </c>
      <c r="C3235" s="1028">
        <v>2.5583999999999999E-2</v>
      </c>
      <c r="D3235" s="1028">
        <v>7.3499999999999996E-2</v>
      </c>
    </row>
    <row r="3236" spans="1:4" x14ac:dyDescent="0.4">
      <c r="A3236" s="1027">
        <v>43020</v>
      </c>
      <c r="B3236" s="1028">
        <v>3.9359999999999999E-2</v>
      </c>
      <c r="C3236" s="1028">
        <v>2.5583999999999999E-2</v>
      </c>
      <c r="D3236" s="1028">
        <v>7.3499999999999996E-2</v>
      </c>
    </row>
    <row r="3237" spans="1:4" x14ac:dyDescent="0.4">
      <c r="A3237" s="1027">
        <v>43021</v>
      </c>
      <c r="B3237" s="1028">
        <v>3.8989999999999997E-2</v>
      </c>
      <c r="C3237" s="1028">
        <v>2.5343499999999998E-2</v>
      </c>
      <c r="D3237" s="1028">
        <v>7.3499999999999996E-2</v>
      </c>
    </row>
    <row r="3238" spans="1:4" x14ac:dyDescent="0.4">
      <c r="A3238" s="1027">
        <v>43024</v>
      </c>
      <c r="B3238" s="1028">
        <v>3.8949999999999999E-2</v>
      </c>
      <c r="C3238" s="1028">
        <v>2.53175E-2</v>
      </c>
      <c r="D3238" s="1028">
        <v>7.3499999999999996E-2</v>
      </c>
    </row>
    <row r="3239" spans="1:4" x14ac:dyDescent="0.4">
      <c r="A3239" s="1027">
        <v>43025</v>
      </c>
      <c r="B3239" s="1028">
        <v>3.9169999999999996E-2</v>
      </c>
      <c r="C3239" s="1028">
        <v>2.5460499999999997E-2</v>
      </c>
      <c r="D3239" s="1028">
        <v>7.3499999999999996E-2</v>
      </c>
    </row>
    <row r="3240" spans="1:4" x14ac:dyDescent="0.4">
      <c r="A3240" s="1027">
        <v>43026</v>
      </c>
      <c r="B3240" s="1028">
        <v>3.952E-2</v>
      </c>
      <c r="C3240" s="1028">
        <v>2.5687999999999999E-2</v>
      </c>
      <c r="D3240" s="1028">
        <v>7.3499999999999996E-2</v>
      </c>
    </row>
    <row r="3241" spans="1:4" x14ac:dyDescent="0.4">
      <c r="A3241" s="1027">
        <v>43027</v>
      </c>
      <c r="B3241" s="1028">
        <v>3.9169999999999996E-2</v>
      </c>
      <c r="C3241" s="1028">
        <v>2.5460499999999997E-2</v>
      </c>
      <c r="D3241" s="1028">
        <v>7.3499999999999996E-2</v>
      </c>
    </row>
    <row r="3242" spans="1:4" x14ac:dyDescent="0.4">
      <c r="A3242" s="1027">
        <v>43028</v>
      </c>
      <c r="B3242" s="1028">
        <v>3.9949999999999999E-2</v>
      </c>
      <c r="C3242" s="1028">
        <v>2.5967500000000001E-2</v>
      </c>
      <c r="D3242" s="1028">
        <v>7.3499999999999996E-2</v>
      </c>
    </row>
    <row r="3243" spans="1:4" x14ac:dyDescent="0.4">
      <c r="A3243" s="1027">
        <v>43031</v>
      </c>
      <c r="B3243" s="1028">
        <v>3.9830000000000004E-2</v>
      </c>
      <c r="C3243" s="1028">
        <v>2.5889500000000003E-2</v>
      </c>
      <c r="D3243" s="1028">
        <v>7.3499999999999996E-2</v>
      </c>
    </row>
    <row r="3244" spans="1:4" x14ac:dyDescent="0.4">
      <c r="A3244" s="1027">
        <v>43032</v>
      </c>
      <c r="B3244" s="1028">
        <v>4.0259999999999997E-2</v>
      </c>
      <c r="C3244" s="1028">
        <v>2.6168999999999998E-2</v>
      </c>
      <c r="D3244" s="1028">
        <v>7.3499999999999996E-2</v>
      </c>
    </row>
    <row r="3245" spans="1:4" x14ac:dyDescent="0.4">
      <c r="A3245" s="1027">
        <v>43033</v>
      </c>
      <c r="B3245" s="1028">
        <v>4.0710000000000003E-2</v>
      </c>
      <c r="C3245" s="1028">
        <v>2.6461500000000002E-2</v>
      </c>
      <c r="D3245" s="1028">
        <v>7.3499999999999996E-2</v>
      </c>
    </row>
    <row r="3246" spans="1:4" x14ac:dyDescent="0.4">
      <c r="A3246" s="1027">
        <v>43034</v>
      </c>
      <c r="B3246" s="1028">
        <v>4.0649999999999999E-2</v>
      </c>
      <c r="C3246" s="1028">
        <v>2.6422500000000002E-2</v>
      </c>
      <c r="D3246" s="1028">
        <v>7.3499999999999996E-2</v>
      </c>
    </row>
    <row r="3247" spans="1:4" x14ac:dyDescent="0.4">
      <c r="A3247" s="1027">
        <v>43035</v>
      </c>
      <c r="B3247" s="1028">
        <v>4.0340000000000001E-2</v>
      </c>
      <c r="C3247" s="1028">
        <v>2.6221000000000001E-2</v>
      </c>
      <c r="D3247" s="1028">
        <v>7.3499999999999996E-2</v>
      </c>
    </row>
    <row r="3248" spans="1:4" x14ac:dyDescent="0.4">
      <c r="A3248" s="1027">
        <v>43038</v>
      </c>
      <c r="B3248" s="1028">
        <v>4.0099999999999997E-2</v>
      </c>
      <c r="C3248" s="1028">
        <v>2.6064999999999998E-2</v>
      </c>
      <c r="D3248" s="1028">
        <v>7.3499999999999996E-2</v>
      </c>
    </row>
    <row r="3249" spans="1:4" x14ac:dyDescent="0.4">
      <c r="A3249" s="1027">
        <v>43039</v>
      </c>
      <c r="B3249" s="1028">
        <v>3.9830000000000004E-2</v>
      </c>
      <c r="C3249" s="1028">
        <v>2.5889500000000003E-2</v>
      </c>
      <c r="D3249" s="1028">
        <v>7.3499999999999996E-2</v>
      </c>
    </row>
    <row r="3250" spans="1:4" x14ac:dyDescent="0.4">
      <c r="A3250" s="1027">
        <v>43040</v>
      </c>
      <c r="B3250" s="1028">
        <v>3.9809999999999998E-2</v>
      </c>
      <c r="C3250" s="1028">
        <v>2.58765E-2</v>
      </c>
      <c r="D3250" s="1028">
        <v>7.3499999999999996E-2</v>
      </c>
    </row>
    <row r="3251" spans="1:4" x14ac:dyDescent="0.4">
      <c r="A3251" s="1027">
        <v>43041</v>
      </c>
      <c r="B3251" s="1028">
        <v>3.9800000000000002E-2</v>
      </c>
      <c r="C3251" s="1028">
        <v>2.5870000000000001E-2</v>
      </c>
      <c r="D3251" s="1028">
        <v>7.3499999999999996E-2</v>
      </c>
    </row>
    <row r="3252" spans="1:4" x14ac:dyDescent="0.4">
      <c r="A3252" s="1027">
        <v>43042</v>
      </c>
      <c r="B3252" s="1028">
        <v>3.9750000000000001E-2</v>
      </c>
      <c r="C3252" s="1028">
        <v>2.5837500000000003E-2</v>
      </c>
      <c r="D3252" s="1028">
        <v>7.3499999999999996E-2</v>
      </c>
    </row>
    <row r="3253" spans="1:4" x14ac:dyDescent="0.4">
      <c r="A3253" s="1027">
        <v>43045</v>
      </c>
      <c r="B3253" s="1028">
        <v>3.943E-2</v>
      </c>
      <c r="C3253" s="1028">
        <v>2.56295E-2</v>
      </c>
      <c r="D3253" s="1028">
        <v>7.3499999999999996E-2</v>
      </c>
    </row>
    <row r="3254" spans="1:4" x14ac:dyDescent="0.4">
      <c r="A3254" s="1027">
        <v>43046</v>
      </c>
      <c r="B3254" s="1028">
        <v>3.9269999999999999E-2</v>
      </c>
      <c r="C3254" s="1028">
        <v>2.55255E-2</v>
      </c>
      <c r="D3254" s="1028">
        <v>7.3499999999999996E-2</v>
      </c>
    </row>
    <row r="3255" spans="1:4" x14ac:dyDescent="0.4">
      <c r="A3255" s="1027">
        <v>43047</v>
      </c>
      <c r="B3255" s="1028">
        <v>3.9209999999999995E-2</v>
      </c>
      <c r="C3255" s="1028">
        <v>2.5486499999999999E-2</v>
      </c>
      <c r="D3255" s="1028">
        <v>7.3499999999999996E-2</v>
      </c>
    </row>
    <row r="3256" spans="1:4" x14ac:dyDescent="0.4">
      <c r="A3256" s="1027">
        <v>43048</v>
      </c>
      <c r="B3256" s="1028">
        <v>3.9580000000000004E-2</v>
      </c>
      <c r="C3256" s="1028">
        <v>2.5727000000000003E-2</v>
      </c>
      <c r="D3256" s="1028">
        <v>7.3499999999999996E-2</v>
      </c>
    </row>
    <row r="3257" spans="1:4" x14ac:dyDescent="0.4">
      <c r="A3257" s="1027">
        <v>43049</v>
      </c>
      <c r="B3257" s="1028">
        <v>4.0029999999999996E-2</v>
      </c>
      <c r="C3257" s="1028">
        <v>2.6019499999999997E-2</v>
      </c>
      <c r="D3257" s="1028">
        <v>7.3499999999999996E-2</v>
      </c>
    </row>
    <row r="3258" spans="1:4" x14ac:dyDescent="0.4">
      <c r="A3258" s="1027">
        <v>43052</v>
      </c>
      <c r="B3258" s="1028">
        <v>4.0120000000000003E-2</v>
      </c>
      <c r="C3258" s="1028">
        <v>2.6078000000000004E-2</v>
      </c>
      <c r="D3258" s="1028">
        <v>7.3499999999999996E-2</v>
      </c>
    </row>
    <row r="3259" spans="1:4" x14ac:dyDescent="0.4">
      <c r="A3259" s="1027">
        <v>43053</v>
      </c>
      <c r="B3259" s="1028">
        <v>4.0059999999999998E-2</v>
      </c>
      <c r="C3259" s="1028">
        <v>2.6039E-2</v>
      </c>
      <c r="D3259" s="1028">
        <v>7.3499999999999996E-2</v>
      </c>
    </row>
    <row r="3260" spans="1:4" x14ac:dyDescent="0.4">
      <c r="A3260" s="1027">
        <v>43054</v>
      </c>
      <c r="B3260" s="1028">
        <v>3.9710000000000002E-2</v>
      </c>
      <c r="C3260" s="1028">
        <v>2.5811500000000001E-2</v>
      </c>
      <c r="D3260" s="1028">
        <v>7.3499999999999996E-2</v>
      </c>
    </row>
    <row r="3261" spans="1:4" x14ac:dyDescent="0.4">
      <c r="A3261" s="1027">
        <v>43055</v>
      </c>
      <c r="B3261" s="1028">
        <v>3.9730000000000001E-2</v>
      </c>
      <c r="C3261" s="1028">
        <v>2.58245E-2</v>
      </c>
      <c r="D3261" s="1028">
        <v>7.3499999999999996E-2</v>
      </c>
    </row>
    <row r="3262" spans="1:4" x14ac:dyDescent="0.4">
      <c r="A3262" s="1027">
        <v>43056</v>
      </c>
      <c r="B3262" s="1028">
        <v>3.9739999999999998E-2</v>
      </c>
      <c r="C3262" s="1028">
        <v>2.5831E-2</v>
      </c>
      <c r="D3262" s="1028">
        <v>7.3499999999999996E-2</v>
      </c>
    </row>
    <row r="3263" spans="1:4" x14ac:dyDescent="0.4">
      <c r="A3263" s="1027">
        <v>43059</v>
      </c>
      <c r="B3263" s="1028">
        <v>3.9870000000000003E-2</v>
      </c>
      <c r="C3263" s="1028">
        <v>2.5915500000000001E-2</v>
      </c>
      <c r="D3263" s="1028">
        <v>7.3499999999999996E-2</v>
      </c>
    </row>
    <row r="3264" spans="1:4" x14ac:dyDescent="0.4">
      <c r="A3264" s="1027">
        <v>43060</v>
      </c>
      <c r="B3264" s="1028">
        <v>3.9790000000000006E-2</v>
      </c>
      <c r="C3264" s="1028">
        <v>2.5863500000000005E-2</v>
      </c>
      <c r="D3264" s="1028">
        <v>7.3499999999999996E-2</v>
      </c>
    </row>
    <row r="3265" spans="1:4" x14ac:dyDescent="0.4">
      <c r="A3265" s="1027">
        <v>43061</v>
      </c>
      <c r="B3265" s="1028">
        <v>3.9690000000000003E-2</v>
      </c>
      <c r="C3265" s="1028">
        <v>2.5798500000000002E-2</v>
      </c>
      <c r="D3265" s="1028">
        <v>7.3499999999999996E-2</v>
      </c>
    </row>
    <row r="3266" spans="1:4" x14ac:dyDescent="0.4">
      <c r="A3266" s="1027">
        <v>43062</v>
      </c>
      <c r="B3266" s="1028">
        <v>3.9660000000000001E-2</v>
      </c>
      <c r="C3266" s="1028">
        <v>2.5779E-2</v>
      </c>
      <c r="D3266" s="1028">
        <v>7.3499999999999996E-2</v>
      </c>
    </row>
    <row r="3267" spans="1:4" x14ac:dyDescent="0.4">
      <c r="A3267" s="1027">
        <v>43063</v>
      </c>
      <c r="B3267" s="1028">
        <v>3.9629999999999999E-2</v>
      </c>
      <c r="C3267" s="1028">
        <v>2.5759500000000001E-2</v>
      </c>
      <c r="D3267" s="1028">
        <v>7.3499999999999996E-2</v>
      </c>
    </row>
    <row r="3268" spans="1:4" x14ac:dyDescent="0.4">
      <c r="A3268" s="1027">
        <v>43066</v>
      </c>
      <c r="B3268" s="1028">
        <v>3.9569999999999994E-2</v>
      </c>
      <c r="C3268" s="1028">
        <v>2.5720499999999997E-2</v>
      </c>
      <c r="D3268" s="1028">
        <v>7.3499999999999996E-2</v>
      </c>
    </row>
    <row r="3269" spans="1:4" x14ac:dyDescent="0.4">
      <c r="A3269" s="1027">
        <v>43067</v>
      </c>
      <c r="B3269" s="1028">
        <v>3.9400000000000004E-2</v>
      </c>
      <c r="C3269" s="1028">
        <v>2.5610000000000004E-2</v>
      </c>
      <c r="D3269" s="1028">
        <v>7.3499999999999996E-2</v>
      </c>
    </row>
    <row r="3270" spans="1:4" x14ac:dyDescent="0.4">
      <c r="A3270" s="1027">
        <v>43068</v>
      </c>
      <c r="B3270" s="1028">
        <v>4.0059999999999998E-2</v>
      </c>
      <c r="C3270" s="1028">
        <v>2.6039E-2</v>
      </c>
      <c r="D3270" s="1028">
        <v>7.3499999999999996E-2</v>
      </c>
    </row>
    <row r="3271" spans="1:4" x14ac:dyDescent="0.4">
      <c r="A3271" s="1027">
        <v>43069</v>
      </c>
      <c r="B3271" s="1028">
        <v>4.0139999999999995E-2</v>
      </c>
      <c r="C3271" s="1028">
        <v>2.6090999999999996E-2</v>
      </c>
      <c r="D3271" s="1028">
        <v>7.3499999999999996E-2</v>
      </c>
    </row>
    <row r="3272" spans="1:4" x14ac:dyDescent="0.4">
      <c r="A3272" s="1027">
        <v>43070</v>
      </c>
      <c r="B3272" s="1028">
        <v>4.0219999999999999E-2</v>
      </c>
      <c r="C3272" s="1028">
        <v>2.6143E-2</v>
      </c>
      <c r="D3272" s="1028">
        <v>7.3499999999999996E-2</v>
      </c>
    </row>
    <row r="3273" spans="1:4" x14ac:dyDescent="0.4">
      <c r="A3273" s="1027">
        <v>43073</v>
      </c>
      <c r="B3273" s="1028">
        <v>4.0039999999999999E-2</v>
      </c>
      <c r="C3273" s="1028">
        <v>2.6026000000000001E-2</v>
      </c>
      <c r="D3273" s="1028">
        <v>7.3499999999999996E-2</v>
      </c>
    </row>
    <row r="3274" spans="1:4" x14ac:dyDescent="0.4">
      <c r="A3274" s="1027">
        <v>43074</v>
      </c>
      <c r="B3274" s="1028">
        <v>4.0010000000000004E-2</v>
      </c>
      <c r="C3274" s="1028">
        <v>2.6006500000000002E-2</v>
      </c>
      <c r="D3274" s="1028">
        <v>7.3499999999999996E-2</v>
      </c>
    </row>
    <row r="3275" spans="1:4" x14ac:dyDescent="0.4">
      <c r="A3275" s="1027">
        <v>43075</v>
      </c>
      <c r="B3275" s="1028">
        <v>3.9400000000000004E-2</v>
      </c>
      <c r="C3275" s="1028">
        <v>2.5610000000000004E-2</v>
      </c>
      <c r="D3275" s="1028">
        <v>7.3499999999999996E-2</v>
      </c>
    </row>
    <row r="3276" spans="1:4" x14ac:dyDescent="0.4">
      <c r="A3276" s="1027">
        <v>43076</v>
      </c>
      <c r="B3276" s="1028">
        <v>3.9559999999999998E-2</v>
      </c>
      <c r="C3276" s="1028">
        <v>2.5714000000000001E-2</v>
      </c>
      <c r="D3276" s="1028">
        <v>7.3499999999999996E-2</v>
      </c>
    </row>
    <row r="3277" spans="1:4" x14ac:dyDescent="0.4">
      <c r="A3277" s="1027">
        <v>43077</v>
      </c>
      <c r="B3277" s="1028">
        <v>0.04</v>
      </c>
      <c r="C3277" s="1028">
        <v>2.6000000000000002E-2</v>
      </c>
      <c r="D3277" s="1028">
        <v>7.3499999999999996E-2</v>
      </c>
    </row>
    <row r="3278" spans="1:4" x14ac:dyDescent="0.4">
      <c r="A3278" s="1027">
        <v>43080</v>
      </c>
      <c r="B3278" s="1028">
        <v>3.9860000000000007E-2</v>
      </c>
      <c r="C3278" s="1028">
        <v>2.5909000000000005E-2</v>
      </c>
      <c r="D3278" s="1028">
        <v>7.3499999999999996E-2</v>
      </c>
    </row>
    <row r="3279" spans="1:4" x14ac:dyDescent="0.4">
      <c r="A3279" s="1027">
        <v>43081</v>
      </c>
      <c r="B3279" s="1028">
        <v>4.0329999999999998E-2</v>
      </c>
      <c r="C3279" s="1028">
        <v>2.6214499999999998E-2</v>
      </c>
      <c r="D3279" s="1028">
        <v>7.3499999999999996E-2</v>
      </c>
    </row>
    <row r="3280" spans="1:4" x14ac:dyDescent="0.4">
      <c r="A3280" s="1027">
        <v>43082</v>
      </c>
      <c r="B3280" s="1028">
        <v>3.9919999999999997E-2</v>
      </c>
      <c r="C3280" s="1028">
        <v>2.5947999999999999E-2</v>
      </c>
      <c r="D3280" s="1028">
        <v>7.3499999999999996E-2</v>
      </c>
    </row>
    <row r="3281" spans="1:4" x14ac:dyDescent="0.4">
      <c r="A3281" s="1027">
        <v>43083</v>
      </c>
      <c r="B3281" s="1028">
        <v>3.9780000000000003E-2</v>
      </c>
      <c r="C3281" s="1028">
        <v>2.5857000000000002E-2</v>
      </c>
      <c r="D3281" s="1028">
        <v>7.3499999999999996E-2</v>
      </c>
    </row>
    <row r="3282" spans="1:4" x14ac:dyDescent="0.4">
      <c r="A3282" s="1027">
        <v>43084</v>
      </c>
      <c r="B3282" s="1028">
        <v>3.9460000000000002E-2</v>
      </c>
      <c r="C3282" s="1028">
        <v>2.5649000000000002E-2</v>
      </c>
      <c r="D3282" s="1028">
        <v>7.3499999999999996E-2</v>
      </c>
    </row>
    <row r="3283" spans="1:4" x14ac:dyDescent="0.4">
      <c r="A3283" s="1027">
        <v>43087</v>
      </c>
      <c r="B3283" s="1028">
        <v>3.9580000000000004E-2</v>
      </c>
      <c r="C3283" s="1028">
        <v>2.5727000000000003E-2</v>
      </c>
      <c r="D3283" s="1028">
        <v>7.3499999999999996E-2</v>
      </c>
    </row>
    <row r="3284" spans="1:4" x14ac:dyDescent="0.4">
      <c r="A3284" s="1027">
        <v>43088</v>
      </c>
      <c r="B3284" s="1028">
        <v>4.036E-2</v>
      </c>
      <c r="C3284" s="1028">
        <v>2.6234E-2</v>
      </c>
      <c r="D3284" s="1028">
        <v>7.3499999999999996E-2</v>
      </c>
    </row>
    <row r="3285" spans="1:4" x14ac:dyDescent="0.4">
      <c r="A3285" s="1027">
        <v>43089</v>
      </c>
      <c r="B3285" s="1028">
        <v>4.0739999999999998E-2</v>
      </c>
      <c r="C3285" s="1028">
        <v>2.6481000000000001E-2</v>
      </c>
      <c r="D3285" s="1028">
        <v>7.3499999999999996E-2</v>
      </c>
    </row>
    <row r="3286" spans="1:4" x14ac:dyDescent="0.4">
      <c r="A3286" s="1027">
        <v>43090</v>
      </c>
      <c r="B3286" s="1028">
        <v>4.0819999999999995E-2</v>
      </c>
      <c r="C3286" s="1028">
        <v>2.6532999999999998E-2</v>
      </c>
      <c r="D3286" s="1028">
        <v>7.3499999999999996E-2</v>
      </c>
    </row>
    <row r="3287" spans="1:4" x14ac:dyDescent="0.4">
      <c r="A3287" s="1027">
        <v>43091</v>
      </c>
      <c r="B3287" s="1028">
        <v>4.0660000000000002E-2</v>
      </c>
      <c r="C3287" s="1028">
        <v>2.6429000000000001E-2</v>
      </c>
      <c r="D3287" s="1028">
        <v>7.3499999999999996E-2</v>
      </c>
    </row>
    <row r="3288" spans="1:4" x14ac:dyDescent="0.4">
      <c r="A3288" s="1027">
        <v>43095</v>
      </c>
      <c r="B3288" s="1028">
        <v>4.0279999999999996E-2</v>
      </c>
      <c r="C3288" s="1028">
        <v>2.6181999999999997E-2</v>
      </c>
      <c r="D3288" s="1028">
        <v>7.3499999999999996E-2</v>
      </c>
    </row>
    <row r="3289" spans="1:4" x14ac:dyDescent="0.4">
      <c r="A3289" s="1027">
        <v>43096</v>
      </c>
      <c r="B3289" s="1028">
        <v>4.0090000000000001E-2</v>
      </c>
      <c r="C3289" s="1028">
        <v>2.6058500000000002E-2</v>
      </c>
      <c r="D3289" s="1028">
        <v>7.3499999999999996E-2</v>
      </c>
    </row>
    <row r="3290" spans="1:4" x14ac:dyDescent="0.4">
      <c r="A3290" s="1027">
        <v>43097</v>
      </c>
      <c r="B3290" s="1028">
        <v>3.9910000000000001E-2</v>
      </c>
      <c r="C3290" s="1028">
        <v>2.5941500000000003E-2</v>
      </c>
      <c r="D3290" s="1028">
        <v>7.3499999999999996E-2</v>
      </c>
    </row>
    <row r="3291" spans="1:4" x14ac:dyDescent="0.4">
      <c r="A3291" s="1027">
        <v>43098</v>
      </c>
      <c r="B3291" s="1028">
        <v>3.9959999999999996E-2</v>
      </c>
      <c r="C3291" s="1028">
        <v>2.5973999999999997E-2</v>
      </c>
      <c r="D3291" s="1028">
        <v>7.3499999999999996E-2</v>
      </c>
    </row>
    <row r="3292" spans="1:4" x14ac:dyDescent="0.4">
      <c r="A3292" s="1027">
        <v>43102</v>
      </c>
      <c r="B3292" s="1028">
        <v>4.0349999999999997E-2</v>
      </c>
      <c r="C3292" s="1028">
        <v>3.1876500000000002E-2</v>
      </c>
      <c r="D3292" s="1028">
        <v>7.2499999999999995E-2</v>
      </c>
    </row>
    <row r="3293" spans="1:4" x14ac:dyDescent="0.4">
      <c r="A3293" s="1027">
        <v>43103</v>
      </c>
      <c r="B3293" s="1028">
        <v>4.0289999999999999E-2</v>
      </c>
      <c r="C3293" s="1028">
        <v>3.1829099999999999E-2</v>
      </c>
      <c r="D3293" s="1028">
        <v>7.2499999999999995E-2</v>
      </c>
    </row>
    <row r="3294" spans="1:4" x14ac:dyDescent="0.4">
      <c r="A3294" s="1027">
        <v>43104</v>
      </c>
      <c r="B3294" s="1028">
        <v>4.0529999999999997E-2</v>
      </c>
      <c r="C3294" s="1028">
        <v>3.2018699999999997E-2</v>
      </c>
      <c r="D3294" s="1028">
        <v>7.2499999999999995E-2</v>
      </c>
    </row>
    <row r="3295" spans="1:4" x14ac:dyDescent="0.4">
      <c r="A3295" s="1027">
        <v>43105</v>
      </c>
      <c r="B3295" s="1028">
        <v>4.0629999999999999E-2</v>
      </c>
      <c r="C3295" s="1028">
        <v>3.20977E-2</v>
      </c>
      <c r="D3295" s="1028">
        <v>7.2499999999999995E-2</v>
      </c>
    </row>
    <row r="3296" spans="1:4" x14ac:dyDescent="0.4">
      <c r="A3296" s="1027">
        <v>43108</v>
      </c>
      <c r="B3296" s="1028">
        <v>4.052E-2</v>
      </c>
      <c r="C3296" s="1028">
        <v>3.2010799999999999E-2</v>
      </c>
      <c r="D3296" s="1028">
        <v>7.2499999999999995E-2</v>
      </c>
    </row>
    <row r="3297" spans="1:4" x14ac:dyDescent="0.4">
      <c r="A3297" s="1027">
        <v>43109</v>
      </c>
      <c r="B3297" s="1028">
        <v>4.1070000000000002E-2</v>
      </c>
      <c r="C3297" s="1028">
        <v>3.2445300000000003E-2</v>
      </c>
      <c r="D3297" s="1028">
        <v>7.2499999999999995E-2</v>
      </c>
    </row>
    <row r="3298" spans="1:4" x14ac:dyDescent="0.4">
      <c r="A3298" s="1027">
        <v>43110</v>
      </c>
      <c r="B3298" s="1028">
        <v>4.1680000000000002E-2</v>
      </c>
      <c r="C3298" s="1028">
        <v>3.2927200000000004E-2</v>
      </c>
      <c r="D3298" s="1028">
        <v>7.2499999999999995E-2</v>
      </c>
    </row>
    <row r="3299" spans="1:4" x14ac:dyDescent="0.4">
      <c r="A3299" s="1027">
        <v>43111</v>
      </c>
      <c r="B3299" s="1028">
        <v>4.1429999999999995E-2</v>
      </c>
      <c r="C3299" s="1028">
        <v>3.27297E-2</v>
      </c>
      <c r="D3299" s="1028">
        <v>7.2499999999999995E-2</v>
      </c>
    </row>
    <row r="3300" spans="1:4" x14ac:dyDescent="0.4">
      <c r="A3300" s="1027">
        <v>43112</v>
      </c>
      <c r="B3300" s="1028">
        <v>4.1360000000000001E-2</v>
      </c>
      <c r="C3300" s="1028">
        <v>3.2674399999999999E-2</v>
      </c>
      <c r="D3300" s="1028">
        <v>7.2499999999999995E-2</v>
      </c>
    </row>
    <row r="3301" spans="1:4" x14ac:dyDescent="0.4">
      <c r="A3301" s="1027">
        <v>43115</v>
      </c>
      <c r="B3301" s="1028">
        <v>4.1235000000000001E-2</v>
      </c>
      <c r="C3301" s="1028">
        <v>3.2575650000000005E-2</v>
      </c>
      <c r="D3301" s="1028">
        <v>7.2499999999999995E-2</v>
      </c>
    </row>
    <row r="3302" spans="1:4" x14ac:dyDescent="0.4">
      <c r="A3302" s="1027">
        <v>43116</v>
      </c>
      <c r="B3302" s="1028">
        <v>4.1110000000000001E-2</v>
      </c>
      <c r="C3302" s="1028">
        <v>3.2476900000000003E-2</v>
      </c>
      <c r="D3302" s="1028">
        <v>7.2499999999999995E-2</v>
      </c>
    </row>
    <row r="3303" spans="1:4" x14ac:dyDescent="0.4">
      <c r="A3303" s="1027">
        <v>43117</v>
      </c>
      <c r="B3303" s="1028">
        <v>4.1300000000000003E-2</v>
      </c>
      <c r="C3303" s="1028">
        <v>3.2627000000000003E-2</v>
      </c>
      <c r="D3303" s="1028">
        <v>7.2499999999999995E-2</v>
      </c>
    </row>
    <row r="3304" spans="1:4" x14ac:dyDescent="0.4">
      <c r="A3304" s="1027">
        <v>43118</v>
      </c>
      <c r="B3304" s="1028">
        <v>4.19E-2</v>
      </c>
      <c r="C3304" s="1028">
        <v>3.3100999999999998E-2</v>
      </c>
      <c r="D3304" s="1028">
        <v>7.2499999999999995E-2</v>
      </c>
    </row>
    <row r="3305" spans="1:4" x14ac:dyDescent="0.4">
      <c r="A3305" s="1027">
        <v>43119</v>
      </c>
      <c r="B3305" s="1028">
        <v>4.2529999999999998E-2</v>
      </c>
      <c r="C3305" s="1028">
        <v>3.3598700000000002E-2</v>
      </c>
      <c r="D3305" s="1028">
        <v>7.2499999999999995E-2</v>
      </c>
    </row>
    <row r="3306" spans="1:4" x14ac:dyDescent="0.4">
      <c r="A3306" s="1027">
        <v>43122</v>
      </c>
      <c r="B3306" s="1028">
        <v>4.2499999999999996E-2</v>
      </c>
      <c r="C3306" s="1028">
        <v>3.3575000000000001E-2</v>
      </c>
      <c r="D3306" s="1028">
        <v>7.2499999999999995E-2</v>
      </c>
    </row>
    <row r="3307" spans="1:4" x14ac:dyDescent="0.4">
      <c r="A3307" s="1027">
        <v>43123</v>
      </c>
      <c r="B3307" s="1028">
        <v>4.2320000000000003E-2</v>
      </c>
      <c r="C3307" s="1028">
        <v>3.3432800000000006E-2</v>
      </c>
      <c r="D3307" s="1028">
        <v>7.2499999999999995E-2</v>
      </c>
    </row>
    <row r="3308" spans="1:4" x14ac:dyDescent="0.4">
      <c r="A3308" s="1027">
        <v>43124</v>
      </c>
      <c r="B3308" s="1028">
        <v>4.2630000000000001E-2</v>
      </c>
      <c r="C3308" s="1028">
        <v>3.3677700000000005E-2</v>
      </c>
      <c r="D3308" s="1028">
        <v>7.2499999999999995E-2</v>
      </c>
    </row>
    <row r="3309" spans="1:4" x14ac:dyDescent="0.4">
      <c r="A3309" s="1027">
        <v>43125</v>
      </c>
      <c r="B3309" s="1028">
        <v>4.2610000000000002E-2</v>
      </c>
      <c r="C3309" s="1028">
        <v>3.3661900000000002E-2</v>
      </c>
      <c r="D3309" s="1028">
        <v>7.2499999999999995E-2</v>
      </c>
    </row>
    <row r="3310" spans="1:4" x14ac:dyDescent="0.4">
      <c r="A3310" s="1027">
        <v>43126</v>
      </c>
      <c r="B3310" s="1028">
        <v>4.2450000000000002E-2</v>
      </c>
      <c r="C3310" s="1028">
        <v>3.3535500000000003E-2</v>
      </c>
      <c r="D3310" s="1028">
        <v>7.2499999999999995E-2</v>
      </c>
    </row>
    <row r="3311" spans="1:4" x14ac:dyDescent="0.4">
      <c r="A3311" s="1027">
        <v>43129</v>
      </c>
      <c r="B3311" s="1028">
        <v>4.2999999999999997E-2</v>
      </c>
      <c r="C3311" s="1028">
        <v>3.397E-2</v>
      </c>
      <c r="D3311" s="1028">
        <v>7.2499999999999995E-2</v>
      </c>
    </row>
    <row r="3312" spans="1:4" x14ac:dyDescent="0.4">
      <c r="A3312" s="1027">
        <v>43130</v>
      </c>
      <c r="B3312" s="1028">
        <v>4.3109999999999996E-2</v>
      </c>
      <c r="C3312" s="1028">
        <v>3.4056900000000001E-2</v>
      </c>
      <c r="D3312" s="1028">
        <v>7.2499999999999995E-2</v>
      </c>
    </row>
    <row r="3313" spans="1:4" x14ac:dyDescent="0.4">
      <c r="A3313" s="1027">
        <v>43131</v>
      </c>
      <c r="B3313" s="1028">
        <v>4.3270000000000003E-2</v>
      </c>
      <c r="C3313" s="1028">
        <v>3.4183300000000007E-2</v>
      </c>
      <c r="D3313" s="1028">
        <v>7.2499999999999995E-2</v>
      </c>
    </row>
    <row r="3314" spans="1:4" x14ac:dyDescent="0.4">
      <c r="A3314" s="1027">
        <v>43132</v>
      </c>
      <c r="B3314" s="1028">
        <v>4.3359999999999996E-2</v>
      </c>
      <c r="C3314" s="1028">
        <v>3.4254399999999997E-2</v>
      </c>
      <c r="D3314" s="1028">
        <v>7.2499999999999995E-2</v>
      </c>
    </row>
    <row r="3315" spans="1:4" x14ac:dyDescent="0.4">
      <c r="A3315" s="1027">
        <v>43133</v>
      </c>
      <c r="B3315" s="1028">
        <v>4.4420000000000001E-2</v>
      </c>
      <c r="C3315" s="1028">
        <v>3.5091799999999999E-2</v>
      </c>
      <c r="D3315" s="1028">
        <v>7.2499999999999995E-2</v>
      </c>
    </row>
    <row r="3316" spans="1:4" x14ac:dyDescent="0.4">
      <c r="A3316" s="1027">
        <v>43136</v>
      </c>
      <c r="B3316" s="1028">
        <v>4.4649999999999995E-2</v>
      </c>
      <c r="C3316" s="1028">
        <v>3.5273499999999999E-2</v>
      </c>
      <c r="D3316" s="1028">
        <v>7.2499999999999995E-2</v>
      </c>
    </row>
    <row r="3317" spans="1:4" x14ac:dyDescent="0.4">
      <c r="A3317" s="1027">
        <v>43137</v>
      </c>
      <c r="B3317" s="1028">
        <v>4.4269999999999997E-2</v>
      </c>
      <c r="C3317" s="1028">
        <v>3.4973299999999999E-2</v>
      </c>
      <c r="D3317" s="1028">
        <v>7.2499999999999995E-2</v>
      </c>
    </row>
    <row r="3318" spans="1:4" x14ac:dyDescent="0.4">
      <c r="A3318" s="1027">
        <v>43138</v>
      </c>
      <c r="B3318" s="1028">
        <v>4.3889999999999998E-2</v>
      </c>
      <c r="C3318" s="1028">
        <v>3.4673099999999998E-2</v>
      </c>
      <c r="D3318" s="1028">
        <v>7.2499999999999995E-2</v>
      </c>
    </row>
    <row r="3319" spans="1:4" x14ac:dyDescent="0.4">
      <c r="A3319" s="1027">
        <v>43139</v>
      </c>
      <c r="B3319" s="1028">
        <v>4.4749999999999998E-2</v>
      </c>
      <c r="C3319" s="1028">
        <v>3.5352500000000002E-2</v>
      </c>
      <c r="D3319" s="1028">
        <v>7.2499999999999995E-2</v>
      </c>
    </row>
    <row r="3320" spans="1:4" x14ac:dyDescent="0.4">
      <c r="A3320" s="1027">
        <v>43140</v>
      </c>
      <c r="B3320" s="1028">
        <v>4.4429999999999997E-2</v>
      </c>
      <c r="C3320" s="1028">
        <v>3.5099699999999998E-2</v>
      </c>
      <c r="D3320" s="1028">
        <v>7.2499999999999995E-2</v>
      </c>
    </row>
    <row r="3321" spans="1:4" x14ac:dyDescent="0.4">
      <c r="A3321" s="1027">
        <v>43143</v>
      </c>
      <c r="B3321" s="1028">
        <v>4.4380000000000003E-2</v>
      </c>
      <c r="C3321" s="1028">
        <v>3.5060200000000007E-2</v>
      </c>
      <c r="D3321" s="1028">
        <v>7.2499999999999995E-2</v>
      </c>
    </row>
    <row r="3322" spans="1:4" x14ac:dyDescent="0.4">
      <c r="A3322" s="1027">
        <v>43144</v>
      </c>
      <c r="B3322" s="1028">
        <v>4.437E-2</v>
      </c>
      <c r="C3322" s="1028">
        <v>3.5052300000000002E-2</v>
      </c>
      <c r="D3322" s="1028">
        <v>7.2499999999999995E-2</v>
      </c>
    </row>
    <row r="3323" spans="1:4" x14ac:dyDescent="0.4">
      <c r="A3323" s="1027">
        <v>43145</v>
      </c>
      <c r="B3323" s="1028">
        <v>4.4740000000000002E-2</v>
      </c>
      <c r="C3323" s="1028">
        <v>3.5344600000000004E-2</v>
      </c>
      <c r="D3323" s="1028">
        <v>7.2499999999999995E-2</v>
      </c>
    </row>
    <row r="3324" spans="1:4" x14ac:dyDescent="0.4">
      <c r="A3324" s="1027">
        <v>43146</v>
      </c>
      <c r="B3324" s="1028">
        <v>4.48E-2</v>
      </c>
      <c r="C3324" s="1028">
        <v>3.5392E-2</v>
      </c>
      <c r="D3324" s="1028">
        <v>7.2499999999999995E-2</v>
      </c>
    </row>
    <row r="3325" spans="1:4" x14ac:dyDescent="0.4">
      <c r="A3325" s="1027">
        <v>43147</v>
      </c>
      <c r="B3325" s="1028">
        <v>4.446E-2</v>
      </c>
      <c r="C3325" s="1028">
        <v>3.5123399999999999E-2</v>
      </c>
      <c r="D3325" s="1028">
        <v>7.2499999999999995E-2</v>
      </c>
    </row>
    <row r="3326" spans="1:4" x14ac:dyDescent="0.4">
      <c r="A3326" s="1027">
        <v>43150</v>
      </c>
      <c r="B3326" s="1028">
        <v>4.4674999999999999E-2</v>
      </c>
      <c r="C3326" s="1028">
        <v>3.5293249999999998E-2</v>
      </c>
      <c r="D3326" s="1028">
        <v>7.2499999999999995E-2</v>
      </c>
    </row>
    <row r="3327" spans="1:4" x14ac:dyDescent="0.4">
      <c r="A3327" s="1027">
        <v>43151</v>
      </c>
      <c r="B3327" s="1028">
        <v>4.4889999999999999E-2</v>
      </c>
      <c r="C3327" s="1028">
        <v>3.5463100000000004E-2</v>
      </c>
      <c r="D3327" s="1028">
        <v>7.2499999999999995E-2</v>
      </c>
    </row>
    <row r="3328" spans="1:4" x14ac:dyDescent="0.4">
      <c r="A3328" s="1027">
        <v>43152</v>
      </c>
      <c r="B3328" s="1028">
        <v>4.4920000000000002E-2</v>
      </c>
      <c r="C3328" s="1028">
        <v>3.5486800000000006E-2</v>
      </c>
      <c r="D3328" s="1028">
        <v>7.2499999999999995E-2</v>
      </c>
    </row>
    <row r="3329" spans="1:4" x14ac:dyDescent="0.4">
      <c r="A3329" s="1027">
        <v>43153</v>
      </c>
      <c r="B3329" s="1028">
        <v>4.5109999999999997E-2</v>
      </c>
      <c r="C3329" s="1028">
        <v>3.5636899999999999E-2</v>
      </c>
      <c r="D3329" s="1028">
        <v>7.2499999999999995E-2</v>
      </c>
    </row>
    <row r="3330" spans="1:4" x14ac:dyDescent="0.4">
      <c r="A3330" s="1027">
        <v>43154</v>
      </c>
      <c r="B3330" s="1028">
        <v>4.4660000000000005E-2</v>
      </c>
      <c r="C3330" s="1028">
        <v>3.5281400000000004E-2</v>
      </c>
      <c r="D3330" s="1028">
        <v>7.2499999999999995E-2</v>
      </c>
    </row>
    <row r="3331" spans="1:4" x14ac:dyDescent="0.4">
      <c r="A3331" s="1027">
        <v>43157</v>
      </c>
      <c r="B3331" s="1028">
        <v>4.4139999999999999E-2</v>
      </c>
      <c r="C3331" s="1028">
        <v>3.4870600000000002E-2</v>
      </c>
      <c r="D3331" s="1028">
        <v>7.2499999999999995E-2</v>
      </c>
    </row>
    <row r="3332" spans="1:4" x14ac:dyDescent="0.4">
      <c r="A3332" s="1027">
        <v>43158</v>
      </c>
      <c r="B3332" s="1028">
        <v>4.4999999999999998E-2</v>
      </c>
      <c r="C3332" s="1028">
        <v>3.5549999999999998E-2</v>
      </c>
      <c r="D3332" s="1028">
        <v>7.2499999999999995E-2</v>
      </c>
    </row>
    <row r="3333" spans="1:4" x14ac:dyDescent="0.4">
      <c r="A3333" s="1027">
        <v>43159</v>
      </c>
      <c r="B3333" s="1028">
        <v>4.4679999999999997E-2</v>
      </c>
      <c r="C3333" s="1028">
        <v>3.5297200000000001E-2</v>
      </c>
      <c r="D3333" s="1028">
        <v>7.2499999999999995E-2</v>
      </c>
    </row>
    <row r="3334" spans="1:4" x14ac:dyDescent="0.4">
      <c r="A3334" s="1027">
        <v>43160</v>
      </c>
      <c r="B3334" s="1028">
        <v>4.4389999999999999E-2</v>
      </c>
      <c r="C3334" s="1028">
        <v>3.5068099999999998E-2</v>
      </c>
      <c r="D3334" s="1028">
        <v>7.2499999999999995E-2</v>
      </c>
    </row>
    <row r="3335" spans="1:4" x14ac:dyDescent="0.4">
      <c r="A3335" s="1027">
        <v>43161</v>
      </c>
      <c r="B3335" s="1028">
        <v>4.4409999999999998E-2</v>
      </c>
      <c r="C3335" s="1028">
        <v>3.5083900000000001E-2</v>
      </c>
      <c r="D3335" s="1028">
        <v>7.2499999999999995E-2</v>
      </c>
    </row>
    <row r="3336" spans="1:4" x14ac:dyDescent="0.4">
      <c r="A3336" s="1027">
        <v>43164</v>
      </c>
      <c r="B3336" s="1028">
        <v>4.437E-2</v>
      </c>
      <c r="C3336" s="1028">
        <v>3.5052300000000002E-2</v>
      </c>
      <c r="D3336" s="1028">
        <v>7.2499999999999995E-2</v>
      </c>
    </row>
    <row r="3337" spans="1:4" x14ac:dyDescent="0.4">
      <c r="A3337" s="1027">
        <v>43165</v>
      </c>
      <c r="B3337" s="1028">
        <v>4.444E-2</v>
      </c>
      <c r="C3337" s="1028">
        <v>3.5107600000000003E-2</v>
      </c>
      <c r="D3337" s="1028">
        <v>7.2499999999999995E-2</v>
      </c>
    </row>
    <row r="3338" spans="1:4" x14ac:dyDescent="0.4">
      <c r="A3338" s="1027">
        <v>43166</v>
      </c>
      <c r="B3338" s="1028">
        <v>4.4639999999999999E-2</v>
      </c>
      <c r="C3338" s="1028">
        <v>3.5265600000000001E-2</v>
      </c>
      <c r="D3338" s="1028">
        <v>7.2499999999999995E-2</v>
      </c>
    </row>
    <row r="3339" spans="1:4" x14ac:dyDescent="0.4">
      <c r="A3339" s="1027">
        <v>43167</v>
      </c>
      <c r="B3339" s="1028">
        <v>4.4510000000000001E-2</v>
      </c>
      <c r="C3339" s="1028">
        <v>3.5162900000000004E-2</v>
      </c>
      <c r="D3339" s="1028">
        <v>7.2499999999999995E-2</v>
      </c>
    </row>
    <row r="3340" spans="1:4" x14ac:dyDescent="0.4">
      <c r="A3340" s="1027">
        <v>43168</v>
      </c>
      <c r="B3340" s="1028">
        <v>4.4980000000000006E-2</v>
      </c>
      <c r="C3340" s="1028">
        <v>3.5534200000000009E-2</v>
      </c>
      <c r="D3340" s="1028">
        <v>7.2499999999999995E-2</v>
      </c>
    </row>
    <row r="3341" spans="1:4" x14ac:dyDescent="0.4">
      <c r="A3341" s="1027">
        <v>43171</v>
      </c>
      <c r="B3341" s="1028">
        <v>4.4830000000000002E-2</v>
      </c>
      <c r="C3341" s="1028">
        <v>3.5415700000000001E-2</v>
      </c>
      <c r="D3341" s="1028">
        <v>7.2499999999999995E-2</v>
      </c>
    </row>
    <row r="3342" spans="1:4" x14ac:dyDescent="0.4">
      <c r="A3342" s="1027">
        <v>43172</v>
      </c>
      <c r="B3342" s="1028">
        <v>4.4740000000000002E-2</v>
      </c>
      <c r="C3342" s="1028">
        <v>3.5344600000000004E-2</v>
      </c>
      <c r="D3342" s="1028">
        <v>7.2499999999999995E-2</v>
      </c>
    </row>
    <row r="3343" spans="1:4" x14ac:dyDescent="0.4">
      <c r="A3343" s="1027">
        <v>43173</v>
      </c>
      <c r="B3343" s="1028">
        <v>4.4380000000000003E-2</v>
      </c>
      <c r="C3343" s="1028">
        <v>3.5060200000000007E-2</v>
      </c>
      <c r="D3343" s="1028">
        <v>7.2499999999999995E-2</v>
      </c>
    </row>
    <row r="3344" spans="1:4" x14ac:dyDescent="0.4">
      <c r="A3344" s="1027">
        <v>43174</v>
      </c>
      <c r="B3344" s="1028">
        <v>4.4069999999999998E-2</v>
      </c>
      <c r="C3344" s="1028">
        <v>3.48153E-2</v>
      </c>
      <c r="D3344" s="1028">
        <v>7.2499999999999995E-2</v>
      </c>
    </row>
    <row r="3345" spans="1:4" x14ac:dyDescent="0.4">
      <c r="A3345" s="1027">
        <v>43175</v>
      </c>
      <c r="B3345" s="1028">
        <v>4.446E-2</v>
      </c>
      <c r="C3345" s="1028">
        <v>3.5123399999999999E-2</v>
      </c>
      <c r="D3345" s="1028">
        <v>7.2499999999999995E-2</v>
      </c>
    </row>
    <row r="3346" spans="1:4" x14ac:dyDescent="0.4">
      <c r="A3346" s="1027">
        <v>43178</v>
      </c>
      <c r="B3346" s="1028">
        <v>4.4450000000000003E-2</v>
      </c>
      <c r="C3346" s="1028">
        <v>3.5115500000000001E-2</v>
      </c>
      <c r="D3346" s="1028">
        <v>7.2499999999999995E-2</v>
      </c>
    </row>
    <row r="3347" spans="1:4" x14ac:dyDescent="0.4">
      <c r="A3347" s="1027">
        <v>43179</v>
      </c>
      <c r="B3347" s="1028">
        <v>4.478E-2</v>
      </c>
      <c r="C3347" s="1028">
        <v>3.5376200000000003E-2</v>
      </c>
      <c r="D3347" s="1028">
        <v>7.2499999999999995E-2</v>
      </c>
    </row>
    <row r="3348" spans="1:4" x14ac:dyDescent="0.4">
      <c r="A3348" s="1027">
        <v>43180</v>
      </c>
      <c r="B3348" s="1028">
        <v>4.4969999999999996E-2</v>
      </c>
      <c r="C3348" s="1028">
        <v>3.5526299999999997E-2</v>
      </c>
      <c r="D3348" s="1028">
        <v>7.2499999999999995E-2</v>
      </c>
    </row>
    <row r="3349" spans="1:4" x14ac:dyDescent="0.4">
      <c r="A3349" s="1027">
        <v>43181</v>
      </c>
      <c r="B3349" s="1028">
        <v>4.41E-2</v>
      </c>
      <c r="C3349" s="1028">
        <v>3.4839000000000002E-2</v>
      </c>
      <c r="D3349" s="1028">
        <v>7.2499999999999995E-2</v>
      </c>
    </row>
    <row r="3350" spans="1:4" x14ac:dyDescent="0.4">
      <c r="A3350" s="1027">
        <v>43182</v>
      </c>
      <c r="B3350" s="1028">
        <v>4.4350000000000001E-2</v>
      </c>
      <c r="C3350" s="1028">
        <v>3.5036500000000005E-2</v>
      </c>
      <c r="D3350" s="1028">
        <v>7.2499999999999995E-2</v>
      </c>
    </row>
    <row r="3351" spans="1:4" x14ac:dyDescent="0.4">
      <c r="A3351" s="1027">
        <v>43185</v>
      </c>
      <c r="B3351" s="1028">
        <v>4.4170000000000001E-2</v>
      </c>
      <c r="C3351" s="1028">
        <v>3.4894300000000003E-2</v>
      </c>
      <c r="D3351" s="1028">
        <v>7.2499999999999995E-2</v>
      </c>
    </row>
    <row r="3352" spans="1:4" x14ac:dyDescent="0.4">
      <c r="A3352" s="1027">
        <v>43186</v>
      </c>
      <c r="B3352" s="1028">
        <v>4.41E-2</v>
      </c>
      <c r="C3352" s="1028">
        <v>3.4839000000000002E-2</v>
      </c>
      <c r="D3352" s="1028">
        <v>7.2499999999999995E-2</v>
      </c>
    </row>
    <row r="3353" spans="1:4" x14ac:dyDescent="0.4">
      <c r="A3353" s="1027">
        <v>43187</v>
      </c>
      <c r="B3353" s="1028">
        <v>4.3310000000000001E-2</v>
      </c>
      <c r="C3353" s="1028">
        <v>3.4214899999999999E-2</v>
      </c>
      <c r="D3353" s="1028">
        <v>7.2499999999999995E-2</v>
      </c>
    </row>
    <row r="3354" spans="1:4" x14ac:dyDescent="0.4">
      <c r="A3354" s="1027">
        <v>43188</v>
      </c>
      <c r="B3354" s="1028">
        <v>4.3429999999999996E-2</v>
      </c>
      <c r="C3354" s="1028">
        <v>3.4309699999999999E-2</v>
      </c>
      <c r="D3354" s="1028">
        <v>7.2499999999999995E-2</v>
      </c>
    </row>
    <row r="3355" spans="1:4" x14ac:dyDescent="0.4">
      <c r="A3355" s="1027">
        <v>43189</v>
      </c>
      <c r="B3355" s="1028">
        <v>4.3505000000000002E-2</v>
      </c>
      <c r="C3355" s="1028">
        <v>3.4368950000000002E-2</v>
      </c>
      <c r="D3355" s="1028">
        <v>7.2499999999999995E-2</v>
      </c>
    </row>
    <row r="3356" spans="1:4" x14ac:dyDescent="0.4">
      <c r="A3356" s="1027">
        <v>43192</v>
      </c>
      <c r="B3356" s="1028">
        <v>4.3580000000000001E-2</v>
      </c>
      <c r="C3356" s="1028">
        <v>3.4428199999999999E-2</v>
      </c>
      <c r="D3356" s="1028">
        <v>7.2499999999999995E-2</v>
      </c>
    </row>
    <row r="3357" spans="1:4" x14ac:dyDescent="0.4">
      <c r="A3357" s="1027">
        <v>43193</v>
      </c>
      <c r="B3357" s="1028">
        <v>4.3639999999999998E-2</v>
      </c>
      <c r="C3357" s="1028">
        <v>3.4475600000000002E-2</v>
      </c>
      <c r="D3357" s="1028">
        <v>7.2499999999999995E-2</v>
      </c>
    </row>
    <row r="3358" spans="1:4" x14ac:dyDescent="0.4">
      <c r="A3358" s="1027">
        <v>43194</v>
      </c>
      <c r="B3358" s="1028">
        <v>4.3650000000000001E-2</v>
      </c>
      <c r="C3358" s="1028">
        <v>3.44835E-2</v>
      </c>
      <c r="D3358" s="1028">
        <v>7.2499999999999995E-2</v>
      </c>
    </row>
    <row r="3359" spans="1:4" x14ac:dyDescent="0.4">
      <c r="A3359" s="1027">
        <v>43195</v>
      </c>
      <c r="B3359" s="1028">
        <v>4.4150000000000002E-2</v>
      </c>
      <c r="C3359" s="1028">
        <v>3.48785E-2</v>
      </c>
      <c r="D3359" s="1028">
        <v>7.2499999999999995E-2</v>
      </c>
    </row>
    <row r="3360" spans="1:4" x14ac:dyDescent="0.4">
      <c r="A3360" s="1027">
        <v>43196</v>
      </c>
      <c r="B3360" s="1028">
        <v>4.3700000000000003E-2</v>
      </c>
      <c r="C3360" s="1028">
        <v>3.4523000000000005E-2</v>
      </c>
      <c r="D3360" s="1028">
        <v>7.2499999999999995E-2</v>
      </c>
    </row>
    <row r="3361" spans="1:4" x14ac:dyDescent="0.4">
      <c r="A3361" s="1027">
        <v>43199</v>
      </c>
      <c r="B3361" s="1028">
        <v>4.3889999999999998E-2</v>
      </c>
      <c r="C3361" s="1028">
        <v>3.4673099999999998E-2</v>
      </c>
      <c r="D3361" s="1028">
        <v>7.2499999999999995E-2</v>
      </c>
    </row>
    <row r="3362" spans="1:4" x14ac:dyDescent="0.4">
      <c r="A3362" s="1027">
        <v>43200</v>
      </c>
      <c r="B3362" s="1028">
        <v>4.3769999999999996E-2</v>
      </c>
      <c r="C3362" s="1028">
        <v>3.4578299999999999E-2</v>
      </c>
      <c r="D3362" s="1028">
        <v>7.2499999999999995E-2</v>
      </c>
    </row>
    <row r="3363" spans="1:4" x14ac:dyDescent="0.4">
      <c r="A3363" s="1027">
        <v>43201</v>
      </c>
      <c r="B3363" s="1028">
        <v>4.3590000000000004E-2</v>
      </c>
      <c r="C3363" s="1028">
        <v>3.4436100000000004E-2</v>
      </c>
      <c r="D3363" s="1028">
        <v>7.2499999999999995E-2</v>
      </c>
    </row>
    <row r="3364" spans="1:4" x14ac:dyDescent="0.4">
      <c r="A3364" s="1027">
        <v>43202</v>
      </c>
      <c r="B3364" s="1028">
        <v>4.4049999999999999E-2</v>
      </c>
      <c r="C3364" s="1028">
        <v>3.4799500000000004E-2</v>
      </c>
      <c r="D3364" s="1028">
        <v>7.2499999999999995E-2</v>
      </c>
    </row>
    <row r="3365" spans="1:4" x14ac:dyDescent="0.4">
      <c r="A3365" s="1027">
        <v>43203</v>
      </c>
      <c r="B3365" s="1028">
        <v>4.4139999999999999E-2</v>
      </c>
      <c r="C3365" s="1028">
        <v>3.4870600000000002E-2</v>
      </c>
      <c r="D3365" s="1028">
        <v>7.2499999999999995E-2</v>
      </c>
    </row>
    <row r="3366" spans="1:4" x14ac:dyDescent="0.4">
      <c r="A3366" s="1027">
        <v>43206</v>
      </c>
      <c r="B3366" s="1028">
        <v>4.4230000000000005E-2</v>
      </c>
      <c r="C3366" s="1028">
        <v>3.4941700000000006E-2</v>
      </c>
      <c r="D3366" s="1028">
        <v>7.2499999999999995E-2</v>
      </c>
    </row>
    <row r="3367" spans="1:4" x14ac:dyDescent="0.4">
      <c r="A3367" s="1027">
        <v>43207</v>
      </c>
      <c r="B3367" s="1028">
        <v>4.41E-2</v>
      </c>
      <c r="C3367" s="1028">
        <v>3.4839000000000002E-2</v>
      </c>
      <c r="D3367" s="1028">
        <v>7.2499999999999995E-2</v>
      </c>
    </row>
    <row r="3368" spans="1:4" x14ac:dyDescent="0.4">
      <c r="A3368" s="1027">
        <v>43208</v>
      </c>
      <c r="B3368" s="1028">
        <v>4.4089999999999997E-2</v>
      </c>
      <c r="C3368" s="1028">
        <v>3.4831099999999997E-2</v>
      </c>
      <c r="D3368" s="1028">
        <v>7.2499999999999995E-2</v>
      </c>
    </row>
    <row r="3369" spans="1:4" x14ac:dyDescent="0.4">
      <c r="A3369" s="1027">
        <v>43209</v>
      </c>
      <c r="B3369" s="1028">
        <v>4.4789999999999996E-2</v>
      </c>
      <c r="C3369" s="1028">
        <v>3.5384100000000002E-2</v>
      </c>
      <c r="D3369" s="1028">
        <v>7.2499999999999995E-2</v>
      </c>
    </row>
    <row r="3370" spans="1:4" x14ac:dyDescent="0.4">
      <c r="A3370" s="1027">
        <v>43210</v>
      </c>
      <c r="B3370" s="1028">
        <v>4.5179999999999998E-2</v>
      </c>
      <c r="C3370" s="1028">
        <v>3.56922E-2</v>
      </c>
      <c r="D3370" s="1028">
        <v>7.2499999999999995E-2</v>
      </c>
    </row>
    <row r="3371" spans="1:4" x14ac:dyDescent="0.4">
      <c r="A3371" s="1027">
        <v>43213</v>
      </c>
      <c r="B3371" s="1028">
        <v>4.5469999999999997E-2</v>
      </c>
      <c r="C3371" s="1028">
        <v>3.5921299999999996E-2</v>
      </c>
      <c r="D3371" s="1028">
        <v>7.2499999999999995E-2</v>
      </c>
    </row>
    <row r="3372" spans="1:4" x14ac:dyDescent="0.4">
      <c r="A3372" s="1027">
        <v>43214</v>
      </c>
      <c r="B3372" s="1028">
        <v>4.5659999999999999E-2</v>
      </c>
      <c r="C3372" s="1028">
        <v>3.6071400000000003E-2</v>
      </c>
      <c r="D3372" s="1028">
        <v>7.2499999999999995E-2</v>
      </c>
    </row>
    <row r="3373" spans="1:4" x14ac:dyDescent="0.4">
      <c r="A3373" s="1027">
        <v>43215</v>
      </c>
      <c r="B3373" s="1028">
        <v>4.5899999999999996E-2</v>
      </c>
      <c r="C3373" s="1028">
        <v>3.6261000000000002E-2</v>
      </c>
      <c r="D3373" s="1028">
        <v>7.2499999999999995E-2</v>
      </c>
    </row>
    <row r="3374" spans="1:4" x14ac:dyDescent="0.4">
      <c r="A3374" s="1027">
        <v>43216</v>
      </c>
      <c r="B3374" s="1028">
        <v>4.5769999999999998E-2</v>
      </c>
      <c r="C3374" s="1028">
        <v>3.6158299999999997E-2</v>
      </c>
      <c r="D3374" s="1028">
        <v>7.2499999999999995E-2</v>
      </c>
    </row>
    <row r="3375" spans="1:4" x14ac:dyDescent="0.4">
      <c r="A3375" s="1027">
        <v>43217</v>
      </c>
      <c r="B3375" s="1028">
        <v>4.5339999999999998E-2</v>
      </c>
      <c r="C3375" s="1028">
        <v>3.5818599999999999E-2</v>
      </c>
      <c r="D3375" s="1028">
        <v>7.2499999999999995E-2</v>
      </c>
    </row>
    <row r="3376" spans="1:4" x14ac:dyDescent="0.4">
      <c r="A3376" s="1027">
        <v>43220</v>
      </c>
      <c r="B3376" s="1028">
        <v>4.5249999999999999E-2</v>
      </c>
      <c r="C3376" s="1028">
        <v>3.5747500000000001E-2</v>
      </c>
      <c r="D3376" s="1028">
        <v>7.2499999999999995E-2</v>
      </c>
    </row>
    <row r="3377" spans="1:4" x14ac:dyDescent="0.4">
      <c r="A3377" s="1027">
        <v>43221</v>
      </c>
      <c r="B3377" s="1028">
        <v>4.546E-2</v>
      </c>
      <c r="C3377" s="1028">
        <v>3.5913400000000005E-2</v>
      </c>
      <c r="D3377" s="1028">
        <v>7.2499999999999995E-2</v>
      </c>
    </row>
    <row r="3378" spans="1:4" x14ac:dyDescent="0.4">
      <c r="A3378" s="1027">
        <v>43222</v>
      </c>
      <c r="B3378" s="1028">
        <v>4.5379999999999997E-2</v>
      </c>
      <c r="C3378" s="1028">
        <v>3.5850199999999999E-2</v>
      </c>
      <c r="D3378" s="1028">
        <v>7.2499999999999995E-2</v>
      </c>
    </row>
    <row r="3379" spans="1:4" x14ac:dyDescent="0.4">
      <c r="A3379" s="1027">
        <v>43223</v>
      </c>
      <c r="B3379" s="1028">
        <v>4.5100000000000001E-2</v>
      </c>
      <c r="C3379" s="1028">
        <v>3.5629000000000001E-2</v>
      </c>
      <c r="D3379" s="1028">
        <v>7.2499999999999995E-2</v>
      </c>
    </row>
    <row r="3380" spans="1:4" x14ac:dyDescent="0.4">
      <c r="A3380" s="1027">
        <v>43224</v>
      </c>
      <c r="B3380" s="1028">
        <v>4.5240000000000002E-2</v>
      </c>
      <c r="C3380" s="1028">
        <v>3.5739600000000003E-2</v>
      </c>
      <c r="D3380" s="1028">
        <v>7.2499999999999995E-2</v>
      </c>
    </row>
    <row r="3381" spans="1:4" x14ac:dyDescent="0.4">
      <c r="A3381" s="1027">
        <v>43227</v>
      </c>
      <c r="B3381" s="1028">
        <v>4.5350000000000001E-2</v>
      </c>
      <c r="C3381" s="1028">
        <v>3.5826500000000004E-2</v>
      </c>
      <c r="D3381" s="1028">
        <v>7.2499999999999995E-2</v>
      </c>
    </row>
    <row r="3382" spans="1:4" x14ac:dyDescent="0.4">
      <c r="A3382" s="1027">
        <v>43228</v>
      </c>
      <c r="B3382" s="1028">
        <v>4.5579999999999996E-2</v>
      </c>
      <c r="C3382" s="1028">
        <v>3.6008199999999997E-2</v>
      </c>
      <c r="D3382" s="1028">
        <v>7.2499999999999995E-2</v>
      </c>
    </row>
    <row r="3383" spans="1:4" x14ac:dyDescent="0.4">
      <c r="A3383" s="1027">
        <v>43229</v>
      </c>
      <c r="B3383" s="1028">
        <v>4.5670000000000002E-2</v>
      </c>
      <c r="C3383" s="1028">
        <v>3.6079300000000002E-2</v>
      </c>
      <c r="D3383" s="1028">
        <v>7.2499999999999995E-2</v>
      </c>
    </row>
    <row r="3384" spans="1:4" x14ac:dyDescent="0.4">
      <c r="A3384" s="1027">
        <v>43230</v>
      </c>
      <c r="B3384" s="1028">
        <v>4.555E-2</v>
      </c>
      <c r="C3384" s="1028">
        <v>3.5984500000000003E-2</v>
      </c>
      <c r="D3384" s="1028">
        <v>7.2499999999999995E-2</v>
      </c>
    </row>
    <row r="3385" spans="1:4" x14ac:dyDescent="0.4">
      <c r="A3385" s="1027">
        <v>43231</v>
      </c>
      <c r="B3385" s="1028">
        <v>4.555E-2</v>
      </c>
      <c r="C3385" s="1028">
        <v>3.5984500000000003E-2</v>
      </c>
      <c r="D3385" s="1028">
        <v>7.2499999999999995E-2</v>
      </c>
    </row>
    <row r="3386" spans="1:4" x14ac:dyDescent="0.4">
      <c r="A3386" s="1027">
        <v>43234</v>
      </c>
      <c r="B3386" s="1028">
        <v>4.5579999999999996E-2</v>
      </c>
      <c r="C3386" s="1028">
        <v>3.6008199999999997E-2</v>
      </c>
      <c r="D3386" s="1028">
        <v>7.2499999999999995E-2</v>
      </c>
    </row>
    <row r="3387" spans="1:4" x14ac:dyDescent="0.4">
      <c r="A3387" s="1027">
        <v>43235</v>
      </c>
      <c r="B3387" s="1028">
        <v>4.6300000000000001E-2</v>
      </c>
      <c r="C3387" s="1028">
        <v>3.6577000000000005E-2</v>
      </c>
      <c r="D3387" s="1028">
        <v>7.2499999999999995E-2</v>
      </c>
    </row>
    <row r="3388" spans="1:4" x14ac:dyDescent="0.4">
      <c r="A3388" s="1027">
        <v>43236</v>
      </c>
      <c r="B3388" s="1028">
        <v>4.6629999999999998E-2</v>
      </c>
      <c r="C3388" s="1028">
        <v>3.6837700000000001E-2</v>
      </c>
      <c r="D3388" s="1028">
        <v>7.2499999999999995E-2</v>
      </c>
    </row>
    <row r="3389" spans="1:4" x14ac:dyDescent="0.4">
      <c r="A3389" s="1027">
        <v>43237</v>
      </c>
      <c r="B3389" s="1028">
        <v>4.6809999999999997E-2</v>
      </c>
      <c r="C3389" s="1028">
        <v>3.6979900000000003E-2</v>
      </c>
      <c r="D3389" s="1028">
        <v>7.2499999999999995E-2</v>
      </c>
    </row>
    <row r="3390" spans="1:4" x14ac:dyDescent="0.4">
      <c r="A3390" s="1027">
        <v>43238</v>
      </c>
      <c r="B3390" s="1028">
        <v>4.6509999999999996E-2</v>
      </c>
      <c r="C3390" s="1028">
        <v>3.6742899999999995E-2</v>
      </c>
      <c r="D3390" s="1028">
        <v>7.2499999999999995E-2</v>
      </c>
    </row>
    <row r="3391" spans="1:4" x14ac:dyDescent="0.4">
      <c r="A3391" s="1027">
        <v>43241</v>
      </c>
      <c r="B3391" s="1028">
        <v>4.6530000000000002E-2</v>
      </c>
      <c r="C3391" s="1028">
        <v>3.6758700000000005E-2</v>
      </c>
      <c r="D3391" s="1028">
        <v>7.2499999999999995E-2</v>
      </c>
    </row>
    <row r="3392" spans="1:4" x14ac:dyDescent="0.4">
      <c r="A3392" s="1027">
        <v>43242</v>
      </c>
      <c r="B3392" s="1028">
        <v>4.6509999999999996E-2</v>
      </c>
      <c r="C3392" s="1028">
        <v>3.6742899999999995E-2</v>
      </c>
      <c r="D3392" s="1028">
        <v>7.2499999999999995E-2</v>
      </c>
    </row>
    <row r="3393" spans="1:4" x14ac:dyDescent="0.4">
      <c r="A3393" s="1027">
        <v>43243</v>
      </c>
      <c r="B3393" s="1028">
        <v>4.5910000000000006E-2</v>
      </c>
      <c r="C3393" s="1028">
        <v>3.6268900000000007E-2</v>
      </c>
      <c r="D3393" s="1028">
        <v>7.2499999999999995E-2</v>
      </c>
    </row>
    <row r="3394" spans="1:4" x14ac:dyDescent="0.4">
      <c r="A3394" s="1027">
        <v>43244</v>
      </c>
      <c r="B3394" s="1028">
        <v>4.5359999999999998E-2</v>
      </c>
      <c r="C3394" s="1028">
        <v>3.5834400000000002E-2</v>
      </c>
      <c r="D3394" s="1028">
        <v>7.2499999999999995E-2</v>
      </c>
    </row>
    <row r="3395" spans="1:4" x14ac:dyDescent="0.4">
      <c r="A3395" s="1027">
        <v>43245</v>
      </c>
      <c r="B3395" s="1028">
        <v>4.5179999999999998E-2</v>
      </c>
      <c r="C3395" s="1028">
        <v>3.56922E-2</v>
      </c>
      <c r="D3395" s="1028">
        <v>7.2499999999999995E-2</v>
      </c>
    </row>
    <row r="3396" spans="1:4" x14ac:dyDescent="0.4">
      <c r="A3396" s="1027">
        <v>43248</v>
      </c>
      <c r="B3396" s="1028">
        <v>4.4854999999999999E-2</v>
      </c>
      <c r="C3396" s="1028">
        <v>3.543545E-2</v>
      </c>
      <c r="D3396" s="1028">
        <v>7.2499999999999995E-2</v>
      </c>
    </row>
    <row r="3397" spans="1:4" x14ac:dyDescent="0.4">
      <c r="A3397" s="1027">
        <v>43249</v>
      </c>
      <c r="B3397" s="1028">
        <v>4.453E-2</v>
      </c>
      <c r="C3397" s="1028">
        <v>3.51787E-2</v>
      </c>
      <c r="D3397" s="1028">
        <v>7.2499999999999995E-2</v>
      </c>
    </row>
    <row r="3398" spans="1:4" x14ac:dyDescent="0.4">
      <c r="A3398" s="1027">
        <v>43250</v>
      </c>
      <c r="B3398" s="1028">
        <v>4.4319999999999998E-2</v>
      </c>
      <c r="C3398" s="1028">
        <v>3.5012800000000004E-2</v>
      </c>
      <c r="D3398" s="1028">
        <v>7.2499999999999995E-2</v>
      </c>
    </row>
    <row r="3399" spans="1:4" x14ac:dyDescent="0.4">
      <c r="A3399" s="1027">
        <v>43251</v>
      </c>
      <c r="B3399" s="1028">
        <v>4.4289999999999996E-2</v>
      </c>
      <c r="C3399" s="1028">
        <v>3.4989099999999995E-2</v>
      </c>
      <c r="D3399" s="1028">
        <v>7.2499999999999995E-2</v>
      </c>
    </row>
    <row r="3400" spans="1:4" x14ac:dyDescent="0.4">
      <c r="A3400" s="1027">
        <v>43252</v>
      </c>
      <c r="B3400" s="1028">
        <v>4.4889999999999999E-2</v>
      </c>
      <c r="C3400" s="1028">
        <v>3.5463100000000004E-2</v>
      </c>
      <c r="D3400" s="1028">
        <v>7.0999999999999994E-2</v>
      </c>
    </row>
    <row r="3401" spans="1:4" x14ac:dyDescent="0.4">
      <c r="A3401" s="1027">
        <v>43255</v>
      </c>
      <c r="B3401" s="1028">
        <v>4.521E-2</v>
      </c>
      <c r="C3401" s="1028">
        <v>3.5715900000000002E-2</v>
      </c>
      <c r="D3401" s="1028">
        <v>7.0999999999999994E-2</v>
      </c>
    </row>
    <row r="3402" spans="1:4" x14ac:dyDescent="0.4">
      <c r="A3402" s="1027">
        <v>43256</v>
      </c>
      <c r="B3402" s="1028">
        <v>4.5249999999999999E-2</v>
      </c>
      <c r="C3402" s="1028">
        <v>3.5747500000000001E-2</v>
      </c>
      <c r="D3402" s="1028">
        <v>7.0999999999999994E-2</v>
      </c>
    </row>
    <row r="3403" spans="1:4" x14ac:dyDescent="0.4">
      <c r="A3403" s="1027">
        <v>43257</v>
      </c>
      <c r="B3403" s="1028">
        <v>4.5679999999999998E-2</v>
      </c>
      <c r="C3403" s="1028">
        <v>3.60872E-2</v>
      </c>
      <c r="D3403" s="1028">
        <v>7.0999999999999994E-2</v>
      </c>
    </row>
    <row r="3404" spans="1:4" x14ac:dyDescent="0.4">
      <c r="A3404" s="1027">
        <v>43258</v>
      </c>
      <c r="B3404" s="1028">
        <v>4.5670000000000002E-2</v>
      </c>
      <c r="C3404" s="1028">
        <v>3.6079300000000002E-2</v>
      </c>
      <c r="D3404" s="1028">
        <v>7.0999999999999994E-2</v>
      </c>
    </row>
    <row r="3405" spans="1:4" x14ac:dyDescent="0.4">
      <c r="A3405" s="1027">
        <v>43259</v>
      </c>
      <c r="B3405" s="1028">
        <v>4.5370000000000001E-2</v>
      </c>
      <c r="C3405" s="1028">
        <v>3.5842300000000001E-2</v>
      </c>
      <c r="D3405" s="1028">
        <v>7.0999999999999994E-2</v>
      </c>
    </row>
    <row r="3406" spans="1:4" x14ac:dyDescent="0.4">
      <c r="A3406" s="1027">
        <v>43262</v>
      </c>
      <c r="B3406" s="1028">
        <v>4.5609999999999998E-2</v>
      </c>
      <c r="C3406" s="1028">
        <v>3.6031899999999999E-2</v>
      </c>
      <c r="D3406" s="1028">
        <v>7.0999999999999994E-2</v>
      </c>
    </row>
    <row r="3407" spans="1:4" x14ac:dyDescent="0.4">
      <c r="A3407" s="1027">
        <v>43263</v>
      </c>
      <c r="B3407" s="1028">
        <v>4.5679999999999998E-2</v>
      </c>
      <c r="C3407" s="1028">
        <v>3.60872E-2</v>
      </c>
      <c r="D3407" s="1028">
        <v>7.0999999999999994E-2</v>
      </c>
    </row>
    <row r="3408" spans="1:4" x14ac:dyDescent="0.4">
      <c r="A3408" s="1027">
        <v>43264</v>
      </c>
      <c r="B3408" s="1028">
        <v>4.5630000000000004E-2</v>
      </c>
      <c r="C3408" s="1028">
        <v>3.6047700000000002E-2</v>
      </c>
      <c r="D3408" s="1028">
        <v>7.0999999999999994E-2</v>
      </c>
    </row>
    <row r="3409" spans="1:4" x14ac:dyDescent="0.4">
      <c r="A3409" s="1027">
        <v>43265</v>
      </c>
      <c r="B3409" s="1028">
        <v>4.5469999999999997E-2</v>
      </c>
      <c r="C3409" s="1028">
        <v>3.5921299999999996E-2</v>
      </c>
      <c r="D3409" s="1028">
        <v>7.0999999999999994E-2</v>
      </c>
    </row>
    <row r="3410" spans="1:4" x14ac:dyDescent="0.4">
      <c r="A3410" s="1027">
        <v>43266</v>
      </c>
      <c r="B3410" s="1028">
        <v>4.5030000000000001E-2</v>
      </c>
      <c r="C3410" s="1028">
        <v>3.55737E-2</v>
      </c>
      <c r="D3410" s="1028">
        <v>7.0999999999999994E-2</v>
      </c>
    </row>
    <row r="3411" spans="1:4" x14ac:dyDescent="0.4">
      <c r="A3411" s="1027">
        <v>43269</v>
      </c>
      <c r="B3411" s="1028">
        <v>4.5179999999999998E-2</v>
      </c>
      <c r="C3411" s="1028">
        <v>3.56922E-2</v>
      </c>
      <c r="D3411" s="1028">
        <v>7.0999999999999994E-2</v>
      </c>
    </row>
    <row r="3412" spans="1:4" x14ac:dyDescent="0.4">
      <c r="A3412" s="1027">
        <v>43270</v>
      </c>
      <c r="B3412" s="1028">
        <v>4.4940000000000001E-2</v>
      </c>
      <c r="C3412" s="1028">
        <v>3.5502600000000002E-2</v>
      </c>
      <c r="D3412" s="1028">
        <v>7.0999999999999994E-2</v>
      </c>
    </row>
    <row r="3413" spans="1:4" x14ac:dyDescent="0.4">
      <c r="A3413" s="1027">
        <v>43271</v>
      </c>
      <c r="B3413" s="1028">
        <v>4.5039999999999997E-2</v>
      </c>
      <c r="C3413" s="1028">
        <v>3.5581599999999998E-2</v>
      </c>
      <c r="D3413" s="1028">
        <v>7.0999999999999994E-2</v>
      </c>
    </row>
    <row r="3414" spans="1:4" x14ac:dyDescent="0.4">
      <c r="A3414" s="1027">
        <v>43272</v>
      </c>
      <c r="B3414" s="1028">
        <v>4.5069999999999999E-2</v>
      </c>
      <c r="C3414" s="1028">
        <v>3.5605299999999999E-2</v>
      </c>
      <c r="D3414" s="1028">
        <v>7.0999999999999994E-2</v>
      </c>
    </row>
    <row r="3415" spans="1:4" x14ac:dyDescent="0.4">
      <c r="A3415" s="1027">
        <v>43273</v>
      </c>
      <c r="B3415" s="1028">
        <v>4.5060000000000003E-2</v>
      </c>
      <c r="C3415" s="1028">
        <v>3.5597400000000001E-2</v>
      </c>
      <c r="D3415" s="1028">
        <v>7.0999999999999994E-2</v>
      </c>
    </row>
    <row r="3416" spans="1:4" x14ac:dyDescent="0.4">
      <c r="A3416" s="1027">
        <v>43276</v>
      </c>
      <c r="B3416" s="1028">
        <v>4.4769999999999997E-2</v>
      </c>
      <c r="C3416" s="1028">
        <v>3.5368299999999998E-2</v>
      </c>
      <c r="D3416" s="1028">
        <v>7.0999999999999994E-2</v>
      </c>
    </row>
    <row r="3417" spans="1:4" x14ac:dyDescent="0.4">
      <c r="A3417" s="1027">
        <v>43277</v>
      </c>
      <c r="B3417" s="1028">
        <v>4.4830000000000002E-2</v>
      </c>
      <c r="C3417" s="1028">
        <v>3.5415700000000001E-2</v>
      </c>
      <c r="D3417" s="1028">
        <v>7.0999999999999994E-2</v>
      </c>
    </row>
    <row r="3418" spans="1:4" x14ac:dyDescent="0.4">
      <c r="A3418" s="1027">
        <v>43278</v>
      </c>
      <c r="B3418" s="1028">
        <v>4.4660000000000005E-2</v>
      </c>
      <c r="C3418" s="1028">
        <v>3.5281400000000004E-2</v>
      </c>
      <c r="D3418" s="1028">
        <v>7.0999999999999994E-2</v>
      </c>
    </row>
    <row r="3419" spans="1:4" x14ac:dyDescent="0.4">
      <c r="A3419" s="1027">
        <v>43279</v>
      </c>
      <c r="B3419" s="1028">
        <v>4.4520000000000004E-2</v>
      </c>
      <c r="C3419" s="1028">
        <v>3.5170800000000002E-2</v>
      </c>
      <c r="D3419" s="1028">
        <v>7.0999999999999994E-2</v>
      </c>
    </row>
    <row r="3420" spans="1:4" x14ac:dyDescent="0.4">
      <c r="A3420" s="1027">
        <v>43280</v>
      </c>
      <c r="B3420" s="1028">
        <v>4.4520000000000004E-2</v>
      </c>
      <c r="C3420" s="1028">
        <v>3.5170800000000002E-2</v>
      </c>
      <c r="D3420" s="1028">
        <v>7.0999999999999994E-2</v>
      </c>
    </row>
    <row r="3421" spans="1:4" x14ac:dyDescent="0.4">
      <c r="A3421" s="1027">
        <v>43283</v>
      </c>
      <c r="B3421" s="1028">
        <v>4.3400000000000001E-2</v>
      </c>
      <c r="C3421" s="1028">
        <v>3.4286000000000004E-2</v>
      </c>
      <c r="D3421" s="1028">
        <v>7.0999999999999994E-2</v>
      </c>
    </row>
    <row r="3422" spans="1:4" x14ac:dyDescent="0.4">
      <c r="A3422" s="1027">
        <v>43284</v>
      </c>
      <c r="B3422" s="1028">
        <v>4.3240000000000001E-2</v>
      </c>
      <c r="C3422" s="1028">
        <v>3.4159600000000005E-2</v>
      </c>
      <c r="D3422" s="1028">
        <v>7.0999999999999994E-2</v>
      </c>
    </row>
    <row r="3423" spans="1:4" x14ac:dyDescent="0.4">
      <c r="A3423" s="1027">
        <v>43285</v>
      </c>
      <c r="B3423" s="1028">
        <v>4.3174999999999998E-2</v>
      </c>
      <c r="C3423" s="1028">
        <v>3.410825E-2</v>
      </c>
      <c r="D3423" s="1028">
        <v>7.0999999999999994E-2</v>
      </c>
    </row>
    <row r="3424" spans="1:4" x14ac:dyDescent="0.4">
      <c r="A3424" s="1027">
        <v>43286</v>
      </c>
      <c r="B3424" s="1028">
        <v>4.3110000000000002E-2</v>
      </c>
      <c r="C3424" s="1028">
        <v>3.4056900000000001E-2</v>
      </c>
      <c r="D3424" s="1028">
        <v>7.0999999999999994E-2</v>
      </c>
    </row>
    <row r="3425" spans="1:4" x14ac:dyDescent="0.4">
      <c r="A3425" s="1027">
        <v>43287</v>
      </c>
      <c r="B3425" s="1028">
        <v>4.301E-2</v>
      </c>
      <c r="C3425" s="1028">
        <v>3.3977899999999998E-2</v>
      </c>
      <c r="D3425" s="1028">
        <v>7.0999999999999994E-2</v>
      </c>
    </row>
    <row r="3426" spans="1:4" x14ac:dyDescent="0.4">
      <c r="A3426" s="1027">
        <v>43290</v>
      </c>
      <c r="B3426" s="1028">
        <v>4.3340000000000004E-2</v>
      </c>
      <c r="C3426" s="1028">
        <v>3.4238600000000001E-2</v>
      </c>
      <c r="D3426" s="1028">
        <v>7.0999999999999994E-2</v>
      </c>
    </row>
    <row r="3427" spans="1:4" x14ac:dyDescent="0.4">
      <c r="A3427" s="1027">
        <v>43291</v>
      </c>
      <c r="B3427" s="1028">
        <v>4.3479999999999998E-2</v>
      </c>
      <c r="C3427" s="1028">
        <v>3.4349199999999996E-2</v>
      </c>
      <c r="D3427" s="1028">
        <v>7.0999999999999994E-2</v>
      </c>
    </row>
    <row r="3428" spans="1:4" x14ac:dyDescent="0.4">
      <c r="A3428" s="1027">
        <v>43292</v>
      </c>
      <c r="B3428" s="1028">
        <v>4.335E-2</v>
      </c>
      <c r="C3428" s="1028">
        <v>3.4246499999999999E-2</v>
      </c>
      <c r="D3428" s="1028">
        <v>7.0999999999999994E-2</v>
      </c>
    </row>
    <row r="3429" spans="1:4" x14ac:dyDescent="0.4">
      <c r="A3429" s="1027">
        <v>43293</v>
      </c>
      <c r="B3429" s="1028">
        <v>4.3250000000000004E-2</v>
      </c>
      <c r="C3429" s="1028">
        <v>3.4167500000000003E-2</v>
      </c>
      <c r="D3429" s="1028">
        <v>7.0999999999999994E-2</v>
      </c>
    </row>
    <row r="3430" spans="1:4" x14ac:dyDescent="0.4">
      <c r="A3430" s="1027">
        <v>43294</v>
      </c>
      <c r="B3430" s="1028">
        <v>4.3050000000000005E-2</v>
      </c>
      <c r="C3430" s="1028">
        <v>3.4009500000000005E-2</v>
      </c>
      <c r="D3430" s="1028">
        <v>7.0999999999999994E-2</v>
      </c>
    </row>
    <row r="3431" spans="1:4" x14ac:dyDescent="0.4">
      <c r="A3431" s="1027">
        <v>43297</v>
      </c>
      <c r="B3431" s="1028">
        <v>4.3430000000000003E-2</v>
      </c>
      <c r="C3431" s="1028">
        <v>3.4309700000000005E-2</v>
      </c>
      <c r="D3431" s="1028">
        <v>7.0999999999999994E-2</v>
      </c>
    </row>
    <row r="3432" spans="1:4" x14ac:dyDescent="0.4">
      <c r="A3432" s="1027">
        <v>43298</v>
      </c>
      <c r="B3432" s="1028">
        <v>4.3310000000000001E-2</v>
      </c>
      <c r="C3432" s="1028">
        <v>3.4214899999999999E-2</v>
      </c>
      <c r="D3432" s="1028">
        <v>7.0999999999999994E-2</v>
      </c>
    </row>
    <row r="3433" spans="1:4" x14ac:dyDescent="0.4">
      <c r="A3433" s="1027">
        <v>43299</v>
      </c>
      <c r="B3433" s="1028">
        <v>4.3340000000000004E-2</v>
      </c>
      <c r="C3433" s="1028">
        <v>3.4238600000000001E-2</v>
      </c>
      <c r="D3433" s="1028">
        <v>7.0999999999999994E-2</v>
      </c>
    </row>
    <row r="3434" spans="1:4" x14ac:dyDescent="0.4">
      <c r="A3434" s="1027">
        <v>43300</v>
      </c>
      <c r="B3434" s="1028">
        <v>4.3310000000000001E-2</v>
      </c>
      <c r="C3434" s="1028">
        <v>3.4214899999999999E-2</v>
      </c>
      <c r="D3434" s="1028">
        <v>7.0999999999999994E-2</v>
      </c>
    </row>
    <row r="3435" spans="1:4" x14ac:dyDescent="0.4">
      <c r="A3435" s="1027">
        <v>43301</v>
      </c>
      <c r="B3435" s="1028">
        <v>4.3619999999999999E-2</v>
      </c>
      <c r="C3435" s="1028">
        <v>3.4459799999999999E-2</v>
      </c>
      <c r="D3435" s="1028">
        <v>7.0999999999999994E-2</v>
      </c>
    </row>
    <row r="3436" spans="1:4" x14ac:dyDescent="0.4">
      <c r="A3436" s="1027">
        <v>43304</v>
      </c>
      <c r="B3436" s="1028">
        <v>4.4040000000000003E-2</v>
      </c>
      <c r="C3436" s="1028">
        <v>3.4791600000000006E-2</v>
      </c>
      <c r="D3436" s="1028">
        <v>7.0999999999999994E-2</v>
      </c>
    </row>
    <row r="3437" spans="1:4" x14ac:dyDescent="0.4">
      <c r="A3437" s="1027">
        <v>43305</v>
      </c>
      <c r="B3437" s="1028">
        <v>4.4180000000000004E-2</v>
      </c>
      <c r="C3437" s="1028">
        <v>3.4902200000000001E-2</v>
      </c>
      <c r="D3437" s="1028">
        <v>7.0999999999999994E-2</v>
      </c>
    </row>
    <row r="3438" spans="1:4" x14ac:dyDescent="0.4">
      <c r="A3438" s="1027">
        <v>43306</v>
      </c>
      <c r="B3438" s="1028">
        <v>4.394E-2</v>
      </c>
      <c r="C3438" s="1028">
        <v>3.4712600000000003E-2</v>
      </c>
      <c r="D3438" s="1028">
        <v>7.0999999999999994E-2</v>
      </c>
    </row>
    <row r="3439" spans="1:4" x14ac:dyDescent="0.4">
      <c r="A3439" s="1027">
        <v>43307</v>
      </c>
      <c r="B3439" s="1028">
        <v>4.4159999999999998E-2</v>
      </c>
      <c r="C3439" s="1028">
        <v>3.4886399999999998E-2</v>
      </c>
      <c r="D3439" s="1028">
        <v>7.0999999999999994E-2</v>
      </c>
    </row>
    <row r="3440" spans="1:4" x14ac:dyDescent="0.4">
      <c r="A3440" s="1027">
        <v>43308</v>
      </c>
      <c r="B3440" s="1028">
        <v>4.4289999999999996E-2</v>
      </c>
      <c r="C3440" s="1028">
        <v>3.4989099999999995E-2</v>
      </c>
      <c r="D3440" s="1028">
        <v>7.0999999999999994E-2</v>
      </c>
    </row>
    <row r="3441" spans="1:4" x14ac:dyDescent="0.4">
      <c r="A3441" s="1027">
        <v>43311</v>
      </c>
      <c r="B3441" s="1028">
        <v>4.4510000000000001E-2</v>
      </c>
      <c r="C3441" s="1028">
        <v>3.5162900000000004E-2</v>
      </c>
      <c r="D3441" s="1028">
        <v>7.0999999999999994E-2</v>
      </c>
    </row>
    <row r="3442" spans="1:4" x14ac:dyDescent="0.4">
      <c r="A3442" s="1027">
        <v>43312</v>
      </c>
      <c r="B3442" s="1028">
        <v>4.4380000000000003E-2</v>
      </c>
      <c r="C3442" s="1028">
        <v>3.5060200000000007E-2</v>
      </c>
      <c r="D3442" s="1028">
        <v>7.0999999999999994E-2</v>
      </c>
    </row>
    <row r="3443" spans="1:4" x14ac:dyDescent="0.4">
      <c r="A3443" s="1027">
        <v>43313</v>
      </c>
      <c r="B3443" s="1028">
        <v>4.4810000000000003E-2</v>
      </c>
      <c r="C3443" s="1028">
        <v>3.5399900000000005E-2</v>
      </c>
      <c r="D3443" s="1028">
        <v>7.0999999999999994E-2</v>
      </c>
    </row>
    <row r="3444" spans="1:4" x14ac:dyDescent="0.4">
      <c r="A3444" s="1027">
        <v>43314</v>
      </c>
      <c r="B3444" s="1028">
        <v>4.4740000000000002E-2</v>
      </c>
      <c r="C3444" s="1028">
        <v>3.5344600000000004E-2</v>
      </c>
      <c r="D3444" s="1028">
        <v>7.0999999999999994E-2</v>
      </c>
    </row>
    <row r="3445" spans="1:4" x14ac:dyDescent="0.4">
      <c r="A3445" s="1027">
        <v>43315</v>
      </c>
      <c r="B3445" s="1028">
        <v>4.4430000000000004E-2</v>
      </c>
      <c r="C3445" s="1028">
        <v>3.5099700000000005E-2</v>
      </c>
      <c r="D3445" s="1028">
        <v>7.0999999999999994E-2</v>
      </c>
    </row>
    <row r="3446" spans="1:4" x14ac:dyDescent="0.4">
      <c r="A3446" s="1027">
        <v>43318</v>
      </c>
      <c r="B3446" s="1028">
        <v>4.4200000000000003E-2</v>
      </c>
      <c r="C3446" s="1028">
        <v>3.4918000000000005E-2</v>
      </c>
      <c r="D3446" s="1028">
        <v>7.0999999999999994E-2</v>
      </c>
    </row>
    <row r="3447" spans="1:4" x14ac:dyDescent="0.4">
      <c r="A3447" s="1027">
        <v>43319</v>
      </c>
      <c r="B3447" s="1028">
        <v>4.4420000000000001E-2</v>
      </c>
      <c r="C3447" s="1028">
        <v>3.5091799999999999E-2</v>
      </c>
      <c r="D3447" s="1028">
        <v>7.0999999999999994E-2</v>
      </c>
    </row>
    <row r="3448" spans="1:4" x14ac:dyDescent="0.4">
      <c r="A3448" s="1027">
        <v>43320</v>
      </c>
      <c r="B3448" s="1028">
        <v>4.4400000000000002E-2</v>
      </c>
      <c r="C3448" s="1028">
        <v>3.5076000000000003E-2</v>
      </c>
      <c r="D3448" s="1028">
        <v>7.0999999999999994E-2</v>
      </c>
    </row>
    <row r="3449" spans="1:4" x14ac:dyDescent="0.4">
      <c r="A3449" s="1027">
        <v>43321</v>
      </c>
      <c r="B3449" s="1028">
        <v>4.41E-2</v>
      </c>
      <c r="C3449" s="1028">
        <v>3.4839000000000002E-2</v>
      </c>
      <c r="D3449" s="1028">
        <v>7.0999999999999994E-2</v>
      </c>
    </row>
    <row r="3450" spans="1:4" x14ac:dyDescent="0.4">
      <c r="A3450" s="1027">
        <v>43322</v>
      </c>
      <c r="B3450" s="1028">
        <v>4.3570000000000005E-2</v>
      </c>
      <c r="C3450" s="1028">
        <v>3.4420300000000008E-2</v>
      </c>
      <c r="D3450" s="1028">
        <v>7.0999999999999994E-2</v>
      </c>
    </row>
    <row r="3451" spans="1:4" x14ac:dyDescent="0.4">
      <c r="A3451" s="1027">
        <v>43325</v>
      </c>
      <c r="B3451" s="1028">
        <v>4.3570000000000005E-2</v>
      </c>
      <c r="C3451" s="1028">
        <v>3.4420300000000008E-2</v>
      </c>
      <c r="D3451" s="1028">
        <v>7.0999999999999994E-2</v>
      </c>
    </row>
    <row r="3452" spans="1:4" x14ac:dyDescent="0.4">
      <c r="A3452" s="1027">
        <v>43326</v>
      </c>
      <c r="B3452" s="1028">
        <v>4.3769999999999996E-2</v>
      </c>
      <c r="C3452" s="1028">
        <v>3.4578299999999999E-2</v>
      </c>
      <c r="D3452" s="1028">
        <v>7.0999999999999994E-2</v>
      </c>
    </row>
    <row r="3453" spans="1:4" x14ac:dyDescent="0.4">
      <c r="A3453" s="1027">
        <v>43327</v>
      </c>
      <c r="B3453" s="1028">
        <v>4.3270000000000003E-2</v>
      </c>
      <c r="C3453" s="1028">
        <v>3.4183300000000007E-2</v>
      </c>
      <c r="D3453" s="1028">
        <v>7.0999999999999994E-2</v>
      </c>
    </row>
    <row r="3454" spans="1:4" x14ac:dyDescent="0.4">
      <c r="A3454" s="1027">
        <v>43328</v>
      </c>
      <c r="B3454" s="1028">
        <v>4.3590000000000004E-2</v>
      </c>
      <c r="C3454" s="1028">
        <v>3.4436100000000004E-2</v>
      </c>
      <c r="D3454" s="1028">
        <v>7.0999999999999994E-2</v>
      </c>
    </row>
    <row r="3455" spans="1:4" x14ac:dyDescent="0.4">
      <c r="A3455" s="1027">
        <v>43329</v>
      </c>
      <c r="B3455" s="1028">
        <v>4.3410000000000004E-2</v>
      </c>
      <c r="C3455" s="1028">
        <v>3.4293900000000002E-2</v>
      </c>
      <c r="D3455" s="1028">
        <v>7.0999999999999994E-2</v>
      </c>
    </row>
    <row r="3456" spans="1:4" x14ac:dyDescent="0.4">
      <c r="A3456" s="1027">
        <v>43332</v>
      </c>
      <c r="B3456" s="1028">
        <v>4.3180000000000003E-2</v>
      </c>
      <c r="C3456" s="1028">
        <v>3.4112200000000002E-2</v>
      </c>
      <c r="D3456" s="1028">
        <v>7.0999999999999994E-2</v>
      </c>
    </row>
    <row r="3457" spans="1:4" x14ac:dyDescent="0.4">
      <c r="A3457" s="1027">
        <v>43333</v>
      </c>
      <c r="B3457" s="1028">
        <v>4.3310000000000001E-2</v>
      </c>
      <c r="C3457" s="1028">
        <v>3.4214899999999999E-2</v>
      </c>
      <c r="D3457" s="1028">
        <v>7.0999999999999994E-2</v>
      </c>
    </row>
    <row r="3458" spans="1:4" x14ac:dyDescent="0.4">
      <c r="A3458" s="1027">
        <v>43334</v>
      </c>
      <c r="B3458" s="1028">
        <v>4.3189999999999999E-2</v>
      </c>
      <c r="C3458" s="1028">
        <v>3.41201E-2</v>
      </c>
      <c r="D3458" s="1028">
        <v>7.0999999999999994E-2</v>
      </c>
    </row>
    <row r="3459" spans="1:4" x14ac:dyDescent="0.4">
      <c r="A3459" s="1027">
        <v>43335</v>
      </c>
      <c r="B3459" s="1028">
        <v>4.3159999999999997E-2</v>
      </c>
      <c r="C3459" s="1028">
        <v>3.4096399999999999E-2</v>
      </c>
      <c r="D3459" s="1028">
        <v>7.0999999999999994E-2</v>
      </c>
    </row>
    <row r="3460" spans="1:4" x14ac:dyDescent="0.4">
      <c r="A3460" s="1027">
        <v>43336</v>
      </c>
      <c r="B3460" s="1028">
        <v>4.3150000000000001E-2</v>
      </c>
      <c r="C3460" s="1028">
        <v>3.4088500000000001E-2</v>
      </c>
      <c r="D3460" s="1028">
        <v>7.0999999999999994E-2</v>
      </c>
    </row>
    <row r="3461" spans="1:4" x14ac:dyDescent="0.4">
      <c r="A3461" s="1027">
        <v>43339</v>
      </c>
      <c r="B3461" s="1028">
        <v>4.3299999999999998E-2</v>
      </c>
      <c r="C3461" s="1028">
        <v>3.4207000000000001E-2</v>
      </c>
      <c r="D3461" s="1028">
        <v>7.0999999999999994E-2</v>
      </c>
    </row>
    <row r="3462" spans="1:4" x14ac:dyDescent="0.4">
      <c r="A3462" s="1027">
        <v>43340</v>
      </c>
      <c r="B3462" s="1028">
        <v>4.367E-2</v>
      </c>
      <c r="C3462" s="1028">
        <v>3.4499300000000004E-2</v>
      </c>
      <c r="D3462" s="1028">
        <v>7.0999999999999994E-2</v>
      </c>
    </row>
    <row r="3463" spans="1:4" x14ac:dyDescent="0.4">
      <c r="A3463" s="1027">
        <v>43341</v>
      </c>
      <c r="B3463" s="1028">
        <v>4.3769999999999996E-2</v>
      </c>
      <c r="C3463" s="1028">
        <v>3.4578299999999999E-2</v>
      </c>
      <c r="D3463" s="1028">
        <v>7.0999999999999994E-2</v>
      </c>
    </row>
    <row r="3464" spans="1:4" x14ac:dyDescent="0.4">
      <c r="A3464" s="1027">
        <v>43342</v>
      </c>
      <c r="B3464" s="1028">
        <v>4.3580000000000001E-2</v>
      </c>
      <c r="C3464" s="1028">
        <v>3.4428199999999999E-2</v>
      </c>
      <c r="D3464" s="1028">
        <v>7.0999999999999994E-2</v>
      </c>
    </row>
    <row r="3465" spans="1:4" x14ac:dyDescent="0.4">
      <c r="A3465" s="1027">
        <v>43343</v>
      </c>
      <c r="B3465" s="1028">
        <v>4.3310000000000001E-2</v>
      </c>
      <c r="C3465" s="1028">
        <v>3.4214899999999999E-2</v>
      </c>
      <c r="D3465" s="1028">
        <v>7.0999999999999994E-2</v>
      </c>
    </row>
    <row r="3466" spans="1:4" x14ac:dyDescent="0.4">
      <c r="A3466" s="1027">
        <v>43346</v>
      </c>
      <c r="B3466" s="1028">
        <v>4.3580000000000001E-2</v>
      </c>
      <c r="C3466" s="1028">
        <v>3.4428199999999999E-2</v>
      </c>
      <c r="D3466" s="1028">
        <v>6.9499999999999992E-2</v>
      </c>
    </row>
    <row r="3467" spans="1:4" x14ac:dyDescent="0.4">
      <c r="A3467" s="1027">
        <v>43347</v>
      </c>
      <c r="B3467" s="1028">
        <v>4.385E-2</v>
      </c>
      <c r="C3467" s="1028">
        <v>3.4641499999999999E-2</v>
      </c>
      <c r="D3467" s="1028">
        <v>6.9499999999999992E-2</v>
      </c>
    </row>
    <row r="3468" spans="1:4" x14ac:dyDescent="0.4">
      <c r="A3468" s="1027">
        <v>43348</v>
      </c>
      <c r="B3468" s="1028">
        <v>4.3889999999999998E-2</v>
      </c>
      <c r="C3468" s="1028">
        <v>3.4673099999999998E-2</v>
      </c>
      <c r="D3468" s="1028">
        <v>6.9499999999999992E-2</v>
      </c>
    </row>
    <row r="3469" spans="1:4" x14ac:dyDescent="0.4">
      <c r="A3469" s="1027">
        <v>43349</v>
      </c>
      <c r="B3469" s="1028">
        <v>4.3679999999999997E-2</v>
      </c>
      <c r="C3469" s="1028">
        <v>3.4507200000000002E-2</v>
      </c>
      <c r="D3469" s="1028">
        <v>6.9499999999999992E-2</v>
      </c>
    </row>
    <row r="3470" spans="1:4" x14ac:dyDescent="0.4">
      <c r="A3470" s="1027">
        <v>43350</v>
      </c>
      <c r="B3470" s="1028">
        <v>4.4209999999999999E-2</v>
      </c>
      <c r="C3470" s="1028">
        <v>3.4925900000000003E-2</v>
      </c>
      <c r="D3470" s="1028">
        <v>6.9499999999999992E-2</v>
      </c>
    </row>
    <row r="3471" spans="1:4" x14ac:dyDescent="0.4">
      <c r="A3471" s="1027">
        <v>43353</v>
      </c>
      <c r="B3471" s="1028">
        <v>4.4140000000000006E-2</v>
      </c>
      <c r="C3471" s="1028">
        <v>3.4870600000000009E-2</v>
      </c>
      <c r="D3471" s="1028">
        <v>6.9499999999999992E-2</v>
      </c>
    </row>
    <row r="3472" spans="1:4" x14ac:dyDescent="0.4">
      <c r="A3472" s="1027">
        <v>43354</v>
      </c>
      <c r="B3472" s="1028">
        <v>4.437E-2</v>
      </c>
      <c r="C3472" s="1028">
        <v>3.5052300000000002E-2</v>
      </c>
      <c r="D3472" s="1028">
        <v>6.9499999999999992E-2</v>
      </c>
    </row>
    <row r="3473" spans="1:4" x14ac:dyDescent="0.4">
      <c r="A3473" s="1027">
        <v>43355</v>
      </c>
      <c r="B3473" s="1028">
        <v>4.4340000000000004E-2</v>
      </c>
      <c r="C3473" s="1028">
        <v>3.5028600000000007E-2</v>
      </c>
      <c r="D3473" s="1028">
        <v>6.9499999999999992E-2</v>
      </c>
    </row>
    <row r="3474" spans="1:4" x14ac:dyDescent="0.4">
      <c r="A3474" s="1027">
        <v>43356</v>
      </c>
      <c r="B3474" s="1028">
        <v>4.4330000000000001E-2</v>
      </c>
      <c r="C3474" s="1028">
        <v>3.5020700000000002E-2</v>
      </c>
      <c r="D3474" s="1028">
        <v>6.9499999999999992E-2</v>
      </c>
    </row>
    <row r="3475" spans="1:4" x14ac:dyDescent="0.4">
      <c r="A3475" s="1027">
        <v>43357</v>
      </c>
      <c r="B3475" s="1028">
        <v>4.4690000000000001E-2</v>
      </c>
      <c r="C3475" s="1028">
        <v>3.5305099999999999E-2</v>
      </c>
      <c r="D3475" s="1028">
        <v>6.9499999999999992E-2</v>
      </c>
    </row>
    <row r="3476" spans="1:4" x14ac:dyDescent="0.4">
      <c r="A3476" s="1027">
        <v>43360</v>
      </c>
      <c r="B3476" s="1028">
        <v>4.4630000000000003E-2</v>
      </c>
      <c r="C3476" s="1028">
        <v>3.5257700000000003E-2</v>
      </c>
      <c r="D3476" s="1028">
        <v>6.9499999999999992E-2</v>
      </c>
    </row>
    <row r="3477" spans="1:4" x14ac:dyDescent="0.4">
      <c r="A3477" s="1027">
        <v>43361</v>
      </c>
      <c r="B3477" s="1028">
        <v>4.5009999999999994E-2</v>
      </c>
      <c r="C3477" s="1028">
        <v>3.5557899999999996E-2</v>
      </c>
      <c r="D3477" s="1028">
        <v>6.9499999999999992E-2</v>
      </c>
    </row>
    <row r="3478" spans="1:4" x14ac:dyDescent="0.4">
      <c r="A3478" s="1027">
        <v>43362</v>
      </c>
      <c r="B3478" s="1028">
        <v>4.5569999999999999E-2</v>
      </c>
      <c r="C3478" s="1028">
        <v>3.6000299999999999E-2</v>
      </c>
      <c r="D3478" s="1028">
        <v>6.9499999999999992E-2</v>
      </c>
    </row>
    <row r="3479" spans="1:4" x14ac:dyDescent="0.4">
      <c r="A3479" s="1027">
        <v>43363</v>
      </c>
      <c r="B3479" s="1028">
        <v>4.546E-2</v>
      </c>
      <c r="C3479" s="1028">
        <v>3.5913400000000005E-2</v>
      </c>
      <c r="D3479" s="1028">
        <v>6.9499999999999992E-2</v>
      </c>
    </row>
    <row r="3480" spans="1:4" x14ac:dyDescent="0.4">
      <c r="A3480" s="1027">
        <v>43364</v>
      </c>
      <c r="B3480" s="1028">
        <v>4.5409999999999999E-2</v>
      </c>
      <c r="C3480" s="1028">
        <v>3.58739E-2</v>
      </c>
      <c r="D3480" s="1028">
        <v>6.9499999999999992E-2</v>
      </c>
    </row>
    <row r="3481" spans="1:4" x14ac:dyDescent="0.4">
      <c r="A3481" s="1027">
        <v>43367</v>
      </c>
      <c r="B3481" s="1028">
        <v>4.5339999999999998E-2</v>
      </c>
      <c r="C3481" s="1028">
        <v>3.5818599999999999E-2</v>
      </c>
      <c r="D3481" s="1028">
        <v>6.9499999999999992E-2</v>
      </c>
    </row>
    <row r="3482" spans="1:4" x14ac:dyDescent="0.4">
      <c r="A3482" s="1027">
        <v>43368</v>
      </c>
      <c r="B3482" s="1028">
        <v>4.5719999999999997E-2</v>
      </c>
      <c r="C3482" s="1028">
        <v>3.61188E-2</v>
      </c>
      <c r="D3482" s="1028">
        <v>6.9499999999999992E-2</v>
      </c>
    </row>
    <row r="3483" spans="1:4" x14ac:dyDescent="0.4">
      <c r="A3483" s="1027">
        <v>43369</v>
      </c>
      <c r="B3483" s="1028">
        <v>4.555E-2</v>
      </c>
      <c r="C3483" s="1028">
        <v>3.5984500000000003E-2</v>
      </c>
      <c r="D3483" s="1028">
        <v>6.9499999999999992E-2</v>
      </c>
    </row>
    <row r="3484" spans="1:4" x14ac:dyDescent="0.4">
      <c r="A3484" s="1027">
        <v>43370</v>
      </c>
      <c r="B3484" s="1028">
        <v>4.5359999999999998E-2</v>
      </c>
      <c r="C3484" s="1028">
        <v>3.5834400000000002E-2</v>
      </c>
      <c r="D3484" s="1028">
        <v>6.9499999999999992E-2</v>
      </c>
    </row>
    <row r="3485" spans="1:4" x14ac:dyDescent="0.4">
      <c r="A3485" s="1027">
        <v>43371</v>
      </c>
      <c r="B3485" s="1028">
        <v>4.521E-2</v>
      </c>
      <c r="C3485" s="1028">
        <v>3.5715900000000002E-2</v>
      </c>
      <c r="D3485" s="1028">
        <v>6.9499999999999992E-2</v>
      </c>
    </row>
    <row r="3486" spans="1:4" x14ac:dyDescent="0.4">
      <c r="A3486" s="1027">
        <v>43374</v>
      </c>
      <c r="B3486" s="1028">
        <v>4.5370000000000001E-2</v>
      </c>
      <c r="C3486" s="1028">
        <v>3.5842300000000001E-2</v>
      </c>
      <c r="D3486" s="1028">
        <v>6.9499999999999992E-2</v>
      </c>
    </row>
    <row r="3487" spans="1:4" x14ac:dyDescent="0.4">
      <c r="A3487" s="1027">
        <v>43375</v>
      </c>
      <c r="B3487" s="1028">
        <v>4.5190000000000001E-2</v>
      </c>
      <c r="C3487" s="1028">
        <v>3.5700100000000005E-2</v>
      </c>
      <c r="D3487" s="1028">
        <v>6.9499999999999992E-2</v>
      </c>
    </row>
    <row r="3488" spans="1:4" x14ac:dyDescent="0.4">
      <c r="A3488" s="1027">
        <v>43376</v>
      </c>
      <c r="B3488" s="1028">
        <v>4.5659999999999999E-2</v>
      </c>
      <c r="C3488" s="1028">
        <v>3.6071400000000003E-2</v>
      </c>
      <c r="D3488" s="1028">
        <v>6.9499999999999992E-2</v>
      </c>
    </row>
    <row r="3489" spans="1:4" x14ac:dyDescent="0.4">
      <c r="A3489" s="1027">
        <v>43377</v>
      </c>
      <c r="B3489" s="1028">
        <v>4.6600000000000003E-2</v>
      </c>
      <c r="C3489" s="1028">
        <v>3.6814000000000006E-2</v>
      </c>
      <c r="D3489" s="1028">
        <v>6.9499999999999992E-2</v>
      </c>
    </row>
    <row r="3490" spans="1:4" x14ac:dyDescent="0.4">
      <c r="A3490" s="1027">
        <v>43378</v>
      </c>
      <c r="B3490" s="1028">
        <v>4.6779999999999995E-2</v>
      </c>
      <c r="C3490" s="1028">
        <v>3.6956199999999995E-2</v>
      </c>
      <c r="D3490" s="1028">
        <v>6.9499999999999992E-2</v>
      </c>
    </row>
    <row r="3491" spans="1:4" x14ac:dyDescent="0.4">
      <c r="A3491" s="1027">
        <v>43381</v>
      </c>
      <c r="B3491" s="1028">
        <v>4.6765000000000001E-2</v>
      </c>
      <c r="C3491" s="1028">
        <v>3.6944350000000001E-2</v>
      </c>
      <c r="D3491" s="1028">
        <v>6.9499999999999992E-2</v>
      </c>
    </row>
    <row r="3492" spans="1:4" x14ac:dyDescent="0.4">
      <c r="A3492" s="1027">
        <v>43382</v>
      </c>
      <c r="B3492" s="1028">
        <v>4.675E-2</v>
      </c>
      <c r="C3492" s="1028">
        <v>3.69325E-2</v>
      </c>
      <c r="D3492" s="1028">
        <v>6.9499999999999992E-2</v>
      </c>
    </row>
    <row r="3493" spans="1:4" x14ac:dyDescent="0.4">
      <c r="A3493" s="1027">
        <v>43383</v>
      </c>
      <c r="B3493" s="1028">
        <v>4.6890000000000001E-2</v>
      </c>
      <c r="C3493" s="1028">
        <v>3.7043100000000002E-2</v>
      </c>
      <c r="D3493" s="1028">
        <v>6.9499999999999992E-2</v>
      </c>
    </row>
    <row r="3494" spans="1:4" x14ac:dyDescent="0.4">
      <c r="A3494" s="1027">
        <v>43384</v>
      </c>
      <c r="B3494" s="1028">
        <v>4.6339999999999999E-2</v>
      </c>
      <c r="C3494" s="1028">
        <v>3.6608599999999998E-2</v>
      </c>
      <c r="D3494" s="1028">
        <v>6.9499999999999992E-2</v>
      </c>
    </row>
    <row r="3495" spans="1:4" x14ac:dyDescent="0.4">
      <c r="A3495" s="1027">
        <v>43385</v>
      </c>
      <c r="B3495" s="1028">
        <v>4.6309999999999997E-2</v>
      </c>
      <c r="C3495" s="1028">
        <v>3.6584899999999997E-2</v>
      </c>
      <c r="D3495" s="1028">
        <v>6.9499999999999992E-2</v>
      </c>
    </row>
    <row r="3496" spans="1:4" x14ac:dyDescent="0.4">
      <c r="A3496" s="1027">
        <v>43388</v>
      </c>
      <c r="B3496" s="1028">
        <v>4.6210000000000001E-2</v>
      </c>
      <c r="C3496" s="1028">
        <v>3.6505900000000001E-2</v>
      </c>
      <c r="D3496" s="1028">
        <v>6.9499999999999992E-2</v>
      </c>
    </row>
    <row r="3497" spans="1:4" x14ac:dyDescent="0.4">
      <c r="A3497" s="1027">
        <v>43389</v>
      </c>
      <c r="B3497" s="1028">
        <v>4.65E-2</v>
      </c>
      <c r="C3497" s="1028">
        <v>3.6735000000000004E-2</v>
      </c>
      <c r="D3497" s="1028">
        <v>6.9499999999999992E-2</v>
      </c>
    </row>
    <row r="3498" spans="1:4" x14ac:dyDescent="0.4">
      <c r="A3498" s="1027">
        <v>43390</v>
      </c>
      <c r="B3498" s="1028">
        <v>4.6370000000000001E-2</v>
      </c>
      <c r="C3498" s="1028">
        <v>3.66323E-2</v>
      </c>
      <c r="D3498" s="1028">
        <v>6.9499999999999992E-2</v>
      </c>
    </row>
    <row r="3499" spans="1:4" x14ac:dyDescent="0.4">
      <c r="A3499" s="1027">
        <v>43391</v>
      </c>
      <c r="B3499" s="1028">
        <v>4.691E-2</v>
      </c>
      <c r="C3499" s="1028">
        <v>3.7058899999999999E-2</v>
      </c>
      <c r="D3499" s="1028">
        <v>6.9499999999999992E-2</v>
      </c>
    </row>
    <row r="3500" spans="1:4" x14ac:dyDescent="0.4">
      <c r="A3500" s="1027">
        <v>43392</v>
      </c>
      <c r="B3500" s="1028">
        <v>4.6850000000000003E-2</v>
      </c>
      <c r="C3500" s="1028">
        <v>3.7011500000000003E-2</v>
      </c>
      <c r="D3500" s="1028">
        <v>6.9499999999999992E-2</v>
      </c>
    </row>
    <row r="3501" spans="1:4" x14ac:dyDescent="0.4">
      <c r="A3501" s="1027">
        <v>43395</v>
      </c>
      <c r="B3501" s="1028">
        <v>4.6820000000000001E-2</v>
      </c>
      <c r="C3501" s="1028">
        <v>3.6987800000000001E-2</v>
      </c>
      <c r="D3501" s="1028">
        <v>6.9499999999999992E-2</v>
      </c>
    </row>
    <row r="3502" spans="1:4" x14ac:dyDescent="0.4">
      <c r="A3502" s="1027">
        <v>43396</v>
      </c>
      <c r="B3502" s="1028">
        <v>4.6169999999999996E-2</v>
      </c>
      <c r="C3502" s="1028">
        <v>3.6474300000000001E-2</v>
      </c>
      <c r="D3502" s="1028">
        <v>6.9499999999999992E-2</v>
      </c>
    </row>
    <row r="3503" spans="1:4" x14ac:dyDescent="0.4">
      <c r="A3503" s="1027">
        <v>43397</v>
      </c>
      <c r="B3503" s="1028">
        <v>4.623E-2</v>
      </c>
      <c r="C3503" s="1028">
        <v>3.6521700000000004E-2</v>
      </c>
      <c r="D3503" s="1028">
        <v>6.9499999999999992E-2</v>
      </c>
    </row>
    <row r="3504" spans="1:4" x14ac:dyDescent="0.4">
      <c r="A3504" s="1027">
        <v>43398</v>
      </c>
      <c r="B3504" s="1028">
        <v>4.6269999999999999E-2</v>
      </c>
      <c r="C3504" s="1028">
        <v>3.6553300000000004E-2</v>
      </c>
      <c r="D3504" s="1028">
        <v>6.9499999999999992E-2</v>
      </c>
    </row>
    <row r="3505" spans="1:4" x14ac:dyDescent="0.4">
      <c r="A3505" s="1027">
        <v>43399</v>
      </c>
      <c r="B3505" s="1028">
        <v>4.5519999999999998E-2</v>
      </c>
      <c r="C3505" s="1028">
        <v>3.5960800000000001E-2</v>
      </c>
      <c r="D3505" s="1028">
        <v>6.9499999999999992E-2</v>
      </c>
    </row>
    <row r="3506" spans="1:4" x14ac:dyDescent="0.4">
      <c r="A3506" s="1027">
        <v>43402</v>
      </c>
      <c r="B3506" s="1028">
        <v>4.6199999999999998E-2</v>
      </c>
      <c r="C3506" s="1028">
        <v>3.6498000000000003E-2</v>
      </c>
      <c r="D3506" s="1028">
        <v>6.9499999999999992E-2</v>
      </c>
    </row>
    <row r="3507" spans="1:4" x14ac:dyDescent="0.4">
      <c r="A3507" s="1027">
        <v>43403</v>
      </c>
      <c r="B3507" s="1028">
        <v>4.6080000000000003E-2</v>
      </c>
      <c r="C3507" s="1028">
        <v>3.6403200000000004E-2</v>
      </c>
      <c r="D3507" s="1028">
        <v>6.9499999999999992E-2</v>
      </c>
    </row>
    <row r="3508" spans="1:4" x14ac:dyDescent="0.4">
      <c r="A3508" s="1027">
        <v>43404</v>
      </c>
      <c r="B3508" s="1028">
        <v>4.6429999999999999E-2</v>
      </c>
      <c r="C3508" s="1028">
        <v>3.6679700000000003E-2</v>
      </c>
      <c r="D3508" s="1028">
        <v>6.9499999999999992E-2</v>
      </c>
    </row>
    <row r="3509" spans="1:4" x14ac:dyDescent="0.4">
      <c r="A3509" s="1027">
        <v>43405</v>
      </c>
      <c r="B3509" s="1028">
        <v>4.6539999999999998E-2</v>
      </c>
      <c r="C3509" s="1028">
        <v>3.6766600000000003E-2</v>
      </c>
      <c r="D3509" s="1028">
        <v>6.9499999999999992E-2</v>
      </c>
    </row>
    <row r="3510" spans="1:4" x14ac:dyDescent="0.4">
      <c r="A3510" s="1027">
        <v>43406</v>
      </c>
      <c r="B3510" s="1028">
        <v>4.684E-2</v>
      </c>
      <c r="C3510" s="1028">
        <v>3.7003600000000005E-2</v>
      </c>
      <c r="D3510" s="1028">
        <v>6.9499999999999992E-2</v>
      </c>
    </row>
    <row r="3511" spans="1:4" x14ac:dyDescent="0.4">
      <c r="A3511" s="1027">
        <v>43409</v>
      </c>
      <c r="B3511" s="1028">
        <v>4.6960000000000002E-2</v>
      </c>
      <c r="C3511" s="1028">
        <v>3.7098400000000004E-2</v>
      </c>
      <c r="D3511" s="1028">
        <v>6.9499999999999992E-2</v>
      </c>
    </row>
    <row r="3512" spans="1:4" x14ac:dyDescent="0.4">
      <c r="A3512" s="1027">
        <v>43410</v>
      </c>
      <c r="B3512" s="1028">
        <v>4.6939999999999996E-2</v>
      </c>
      <c r="C3512" s="1028">
        <v>3.70826E-2</v>
      </c>
      <c r="D3512" s="1028">
        <v>6.9499999999999992E-2</v>
      </c>
    </row>
    <row r="3513" spans="1:4" x14ac:dyDescent="0.4">
      <c r="A3513" s="1027">
        <v>43411</v>
      </c>
      <c r="B3513" s="1028">
        <v>4.6820000000000001E-2</v>
      </c>
      <c r="C3513" s="1028">
        <v>3.6987800000000001E-2</v>
      </c>
      <c r="D3513" s="1028">
        <v>6.9499999999999992E-2</v>
      </c>
    </row>
    <row r="3514" spans="1:4" x14ac:dyDescent="0.4">
      <c r="A3514" s="1027">
        <v>43412</v>
      </c>
      <c r="B3514" s="1028">
        <v>4.7070000000000001E-2</v>
      </c>
      <c r="C3514" s="1028">
        <v>3.7185300000000004E-2</v>
      </c>
      <c r="D3514" s="1028">
        <v>6.9499999999999992E-2</v>
      </c>
    </row>
    <row r="3515" spans="1:4" x14ac:dyDescent="0.4">
      <c r="A3515" s="1027">
        <v>43413</v>
      </c>
      <c r="B3515" s="1028">
        <v>4.6779999999999995E-2</v>
      </c>
      <c r="C3515" s="1028">
        <v>3.6956199999999995E-2</v>
      </c>
      <c r="D3515" s="1028">
        <v>6.9499999999999992E-2</v>
      </c>
    </row>
    <row r="3516" spans="1:4" x14ac:dyDescent="0.4">
      <c r="A3516" s="1027">
        <v>43416</v>
      </c>
      <c r="B3516" s="1028">
        <v>4.6634999999999996E-2</v>
      </c>
      <c r="C3516" s="1028">
        <v>3.6841649999999997E-2</v>
      </c>
      <c r="D3516" s="1028">
        <v>6.9499999999999992E-2</v>
      </c>
    </row>
    <row r="3517" spans="1:4" x14ac:dyDescent="0.4">
      <c r="A3517" s="1027">
        <v>43417</v>
      </c>
      <c r="B3517" s="1028">
        <v>4.6489999999999997E-2</v>
      </c>
      <c r="C3517" s="1028">
        <v>3.6727099999999999E-2</v>
      </c>
      <c r="D3517" s="1028">
        <v>6.9499999999999992E-2</v>
      </c>
    </row>
    <row r="3518" spans="1:4" x14ac:dyDescent="0.4">
      <c r="A3518" s="1027">
        <v>43418</v>
      </c>
      <c r="B3518" s="1028">
        <v>4.6549999999999994E-2</v>
      </c>
      <c r="C3518" s="1028">
        <v>3.6774499999999995E-2</v>
      </c>
      <c r="D3518" s="1028">
        <v>6.9499999999999992E-2</v>
      </c>
    </row>
    <row r="3519" spans="1:4" x14ac:dyDescent="0.4">
      <c r="A3519" s="1027">
        <v>43419</v>
      </c>
      <c r="B3519" s="1028">
        <v>4.5990000000000003E-2</v>
      </c>
      <c r="C3519" s="1028">
        <v>3.6332100000000006E-2</v>
      </c>
      <c r="D3519" s="1028">
        <v>6.9499999999999992E-2</v>
      </c>
    </row>
    <row r="3520" spans="1:4" x14ac:dyDescent="0.4">
      <c r="A3520" s="1027">
        <v>43420</v>
      </c>
      <c r="B3520" s="1028">
        <v>4.6059999999999997E-2</v>
      </c>
      <c r="C3520" s="1028">
        <v>3.63874E-2</v>
      </c>
      <c r="D3520" s="1028">
        <v>6.9499999999999992E-2</v>
      </c>
    </row>
    <row r="3521" spans="1:4" x14ac:dyDescent="0.4">
      <c r="A3521" s="1027">
        <v>43423</v>
      </c>
      <c r="B3521" s="1028">
        <v>4.5739999999999996E-2</v>
      </c>
      <c r="C3521" s="1028">
        <v>3.6134599999999996E-2</v>
      </c>
      <c r="D3521" s="1028">
        <v>6.9499999999999992E-2</v>
      </c>
    </row>
    <row r="3522" spans="1:4" x14ac:dyDescent="0.4">
      <c r="A3522" s="1027">
        <v>43424</v>
      </c>
      <c r="B3522" s="1028">
        <v>4.5690000000000001E-2</v>
      </c>
      <c r="C3522" s="1028">
        <v>3.6095100000000005E-2</v>
      </c>
      <c r="D3522" s="1028">
        <v>6.9499999999999992E-2</v>
      </c>
    </row>
    <row r="3523" spans="1:4" x14ac:dyDescent="0.4">
      <c r="A3523" s="1027">
        <v>43425</v>
      </c>
      <c r="B3523" s="1028">
        <v>4.5859999999999998E-2</v>
      </c>
      <c r="C3523" s="1028">
        <v>3.6229400000000002E-2</v>
      </c>
      <c r="D3523" s="1028">
        <v>6.9499999999999992E-2</v>
      </c>
    </row>
    <row r="3524" spans="1:4" x14ac:dyDescent="0.4">
      <c r="A3524" s="1027">
        <v>43426</v>
      </c>
      <c r="B3524" s="1028">
        <v>4.5670000000000002E-2</v>
      </c>
      <c r="C3524" s="1028">
        <v>3.6079300000000002E-2</v>
      </c>
      <c r="D3524" s="1028">
        <v>6.9499999999999992E-2</v>
      </c>
    </row>
    <row r="3525" spans="1:4" x14ac:dyDescent="0.4">
      <c r="A3525" s="1027">
        <v>43427</v>
      </c>
      <c r="B3525" s="1028">
        <v>4.548E-2</v>
      </c>
      <c r="C3525" s="1028">
        <v>3.5929200000000001E-2</v>
      </c>
      <c r="D3525" s="1028">
        <v>6.9499999999999992E-2</v>
      </c>
    </row>
    <row r="3526" spans="1:4" x14ac:dyDescent="0.4">
      <c r="A3526" s="1027">
        <v>43430</v>
      </c>
      <c r="B3526" s="1028">
        <v>4.5809999999999997E-2</v>
      </c>
      <c r="C3526" s="1028">
        <v>3.6189899999999997E-2</v>
      </c>
      <c r="D3526" s="1028">
        <v>6.9499999999999992E-2</v>
      </c>
    </row>
    <row r="3527" spans="1:4" x14ac:dyDescent="0.4">
      <c r="A3527" s="1027">
        <v>43431</v>
      </c>
      <c r="B3527" s="1028">
        <v>4.5619999999999994E-2</v>
      </c>
      <c r="C3527" s="1028">
        <v>3.6039799999999997E-2</v>
      </c>
      <c r="D3527" s="1028">
        <v>6.9499999999999992E-2</v>
      </c>
    </row>
    <row r="3528" spans="1:4" x14ac:dyDescent="0.4">
      <c r="A3528" s="1027">
        <v>43432</v>
      </c>
      <c r="B3528" s="1028">
        <v>4.5559999999999996E-2</v>
      </c>
      <c r="C3528" s="1028">
        <v>3.5992400000000001E-2</v>
      </c>
      <c r="D3528" s="1028">
        <v>6.9499999999999992E-2</v>
      </c>
    </row>
    <row r="3529" spans="1:4" x14ac:dyDescent="0.4">
      <c r="A3529" s="1027">
        <v>43433</v>
      </c>
      <c r="B3529" s="1028">
        <v>4.5099999999999994E-2</v>
      </c>
      <c r="C3529" s="1028">
        <v>3.5628999999999994E-2</v>
      </c>
      <c r="D3529" s="1028">
        <v>6.9499999999999992E-2</v>
      </c>
    </row>
    <row r="3530" spans="1:4" x14ac:dyDescent="0.4">
      <c r="A3530" s="1027">
        <v>43434</v>
      </c>
      <c r="B3530" s="1028">
        <v>4.5080000000000002E-2</v>
      </c>
      <c r="C3530" s="1028">
        <v>3.5613200000000005E-2</v>
      </c>
      <c r="D3530" s="1028">
        <v>6.9499999999999992E-2</v>
      </c>
    </row>
    <row r="3531" spans="1:4" x14ac:dyDescent="0.4">
      <c r="A3531" s="1027">
        <v>43437</v>
      </c>
      <c r="B3531" s="1028">
        <v>4.5069999999999999E-2</v>
      </c>
      <c r="C3531" s="1028">
        <v>3.5605299999999999E-2</v>
      </c>
      <c r="D3531" s="1028">
        <v>6.7999999999999991E-2</v>
      </c>
    </row>
    <row r="3532" spans="1:4" x14ac:dyDescent="0.4">
      <c r="A3532" s="1027">
        <v>43438</v>
      </c>
      <c r="B3532" s="1028">
        <v>4.4540000000000003E-2</v>
      </c>
      <c r="C3532" s="1028">
        <v>3.5186600000000005E-2</v>
      </c>
      <c r="D3532" s="1028">
        <v>6.7999999999999991E-2</v>
      </c>
    </row>
    <row r="3533" spans="1:4" x14ac:dyDescent="0.4">
      <c r="A3533" s="1027">
        <v>43439</v>
      </c>
      <c r="B3533" s="1028">
        <v>4.4019999999999997E-2</v>
      </c>
      <c r="C3533" s="1028">
        <v>3.4775799999999996E-2</v>
      </c>
      <c r="D3533" s="1028">
        <v>6.7999999999999991E-2</v>
      </c>
    </row>
    <row r="3534" spans="1:4" x14ac:dyDescent="0.4">
      <c r="A3534" s="1027">
        <v>43440</v>
      </c>
      <c r="B3534" s="1028">
        <v>4.3499999999999997E-2</v>
      </c>
      <c r="C3534" s="1028">
        <v>3.4365E-2</v>
      </c>
      <c r="D3534" s="1028">
        <v>6.7999999999999991E-2</v>
      </c>
    </row>
    <row r="3535" spans="1:4" x14ac:dyDescent="0.4">
      <c r="A3535" s="1027">
        <v>43441</v>
      </c>
      <c r="B3535" s="1028">
        <v>4.4049999999999999E-2</v>
      </c>
      <c r="C3535" s="1028">
        <v>3.4799500000000004E-2</v>
      </c>
      <c r="D3535" s="1028">
        <v>6.7999999999999991E-2</v>
      </c>
    </row>
    <row r="3536" spans="1:4" x14ac:dyDescent="0.4">
      <c r="A3536" s="1027">
        <v>43444</v>
      </c>
      <c r="B3536" s="1028">
        <v>4.3279999999999999E-2</v>
      </c>
      <c r="C3536" s="1028">
        <v>3.4191199999999998E-2</v>
      </c>
      <c r="D3536" s="1028">
        <v>6.7999999999999991E-2</v>
      </c>
    </row>
    <row r="3537" spans="1:4" x14ac:dyDescent="0.4">
      <c r="A3537" s="1027">
        <v>43445</v>
      </c>
      <c r="B3537" s="1028">
        <v>4.335E-2</v>
      </c>
      <c r="C3537" s="1028">
        <v>3.4246499999999999E-2</v>
      </c>
      <c r="D3537" s="1028">
        <v>6.7999999999999991E-2</v>
      </c>
    </row>
    <row r="3538" spans="1:4" x14ac:dyDescent="0.4">
      <c r="A3538" s="1027">
        <v>43446</v>
      </c>
      <c r="B3538" s="1028">
        <v>4.3769999999999996E-2</v>
      </c>
      <c r="C3538" s="1028">
        <v>3.4578299999999999E-2</v>
      </c>
      <c r="D3538" s="1028">
        <v>6.7999999999999991E-2</v>
      </c>
    </row>
    <row r="3539" spans="1:4" x14ac:dyDescent="0.4">
      <c r="A3539" s="1027">
        <v>43447</v>
      </c>
      <c r="B3539" s="1028">
        <v>4.3830000000000001E-2</v>
      </c>
      <c r="C3539" s="1028">
        <v>3.4625700000000002E-2</v>
      </c>
      <c r="D3539" s="1028">
        <v>6.7999999999999991E-2</v>
      </c>
    </row>
    <row r="3540" spans="1:4" x14ac:dyDescent="0.4">
      <c r="A3540" s="1027">
        <v>43448</v>
      </c>
      <c r="B3540" s="1028">
        <v>4.3720000000000002E-2</v>
      </c>
      <c r="C3540" s="1028">
        <v>3.4538800000000001E-2</v>
      </c>
      <c r="D3540" s="1028">
        <v>6.7999999999999991E-2</v>
      </c>
    </row>
    <row r="3541" spans="1:4" x14ac:dyDescent="0.4">
      <c r="A3541" s="1027">
        <v>43451</v>
      </c>
      <c r="B3541" s="1028">
        <v>4.3479999999999998E-2</v>
      </c>
      <c r="C3541" s="1028">
        <v>3.4349199999999996E-2</v>
      </c>
      <c r="D3541" s="1028">
        <v>6.7999999999999991E-2</v>
      </c>
    </row>
    <row r="3542" spans="1:4" x14ac:dyDescent="0.4">
      <c r="A3542" s="1027">
        <v>43452</v>
      </c>
      <c r="B3542" s="1028">
        <v>4.3139999999999998E-2</v>
      </c>
      <c r="C3542" s="1028">
        <v>3.4080600000000003E-2</v>
      </c>
      <c r="D3542" s="1028">
        <v>6.7999999999999991E-2</v>
      </c>
    </row>
    <row r="3543" spans="1:4" x14ac:dyDescent="0.4">
      <c r="A3543" s="1027">
        <v>43453</v>
      </c>
      <c r="B3543" s="1028">
        <v>4.2759999999999999E-2</v>
      </c>
      <c r="C3543" s="1028">
        <v>3.3780400000000002E-2</v>
      </c>
      <c r="D3543" s="1028">
        <v>6.7999999999999991E-2</v>
      </c>
    </row>
    <row r="3544" spans="1:4" x14ac:dyDescent="0.4">
      <c r="A3544" s="1027">
        <v>43454</v>
      </c>
      <c r="B3544" s="1028">
        <v>4.249E-2</v>
      </c>
      <c r="C3544" s="1028">
        <v>3.3567100000000002E-2</v>
      </c>
      <c r="D3544" s="1028">
        <v>6.7999999999999991E-2</v>
      </c>
    </row>
    <row r="3545" spans="1:4" x14ac:dyDescent="0.4">
      <c r="A3545" s="1027">
        <v>43455</v>
      </c>
      <c r="B3545" s="1028">
        <v>4.2860000000000002E-2</v>
      </c>
      <c r="C3545" s="1028">
        <v>3.3859400000000005E-2</v>
      </c>
      <c r="D3545" s="1028">
        <v>6.7999999999999991E-2</v>
      </c>
    </row>
    <row r="3546" spans="1:4" x14ac:dyDescent="0.4">
      <c r="A3546" s="1027">
        <v>43458</v>
      </c>
      <c r="B3546" s="1028">
        <v>4.2450000000000002E-2</v>
      </c>
      <c r="C3546" s="1028">
        <v>3.3535500000000003E-2</v>
      </c>
      <c r="D3546" s="1028">
        <v>6.7999999999999991E-2</v>
      </c>
    </row>
    <row r="3547" spans="1:4" x14ac:dyDescent="0.4">
      <c r="A3547" s="1027">
        <v>43460</v>
      </c>
      <c r="B3547" s="1028">
        <v>4.2040000000000001E-2</v>
      </c>
      <c r="C3547" s="1028">
        <v>3.3211600000000001E-2</v>
      </c>
      <c r="D3547" s="1028">
        <v>6.7999999999999991E-2</v>
      </c>
    </row>
    <row r="3548" spans="1:4" x14ac:dyDescent="0.4">
      <c r="A3548" s="1027">
        <v>43461</v>
      </c>
      <c r="B3548" s="1028">
        <v>4.2099999999999999E-2</v>
      </c>
      <c r="C3548" s="1028">
        <v>3.3258999999999997E-2</v>
      </c>
      <c r="D3548" s="1028">
        <v>6.7999999999999991E-2</v>
      </c>
    </row>
    <row r="3549" spans="1:4" x14ac:dyDescent="0.4">
      <c r="A3549" s="1027">
        <v>43462</v>
      </c>
      <c r="B3549" s="1028">
        <v>4.2270000000000002E-2</v>
      </c>
      <c r="C3549" s="1028">
        <v>3.3393300000000001E-2</v>
      </c>
      <c r="D3549" s="1028">
        <v>6.7999999999999991E-2</v>
      </c>
    </row>
    <row r="3550" spans="1:4" x14ac:dyDescent="0.4">
      <c r="A3550" s="1027">
        <v>43465</v>
      </c>
      <c r="B3550" s="1028">
        <v>4.2000000000000003E-2</v>
      </c>
      <c r="C3550" s="1028">
        <v>3.3180000000000001E-2</v>
      </c>
      <c r="D3550" s="1028">
        <v>6.7999999999999991E-2</v>
      </c>
    </row>
    <row r="3551" spans="1:4" x14ac:dyDescent="0.4">
      <c r="A3551" s="1027">
        <v>43467</v>
      </c>
      <c r="B3551" s="1028">
        <v>4.1730000000000003E-2</v>
      </c>
      <c r="C3551" s="1028">
        <v>3.2966700000000002E-2</v>
      </c>
      <c r="D3551" s="1028">
        <v>6.7999999999999991E-2</v>
      </c>
    </row>
    <row r="3552" spans="1:4" x14ac:dyDescent="0.4">
      <c r="A3552" s="1027">
        <v>43468</v>
      </c>
      <c r="B3552" s="1028">
        <v>4.0770000000000001E-2</v>
      </c>
      <c r="C3552" s="1028">
        <v>3.2208300000000002E-2</v>
      </c>
      <c r="D3552" s="1028">
        <v>6.7999999999999991E-2</v>
      </c>
    </row>
    <row r="3553" spans="1:4" x14ac:dyDescent="0.4">
      <c r="A3553" s="1027">
        <v>43469</v>
      </c>
      <c r="B3553" s="1028">
        <v>4.165E-2</v>
      </c>
      <c r="C3553" s="1028">
        <v>3.2903500000000002E-2</v>
      </c>
      <c r="D3553" s="1028">
        <v>6.7999999999999991E-2</v>
      </c>
    </row>
    <row r="3554" spans="1:4" x14ac:dyDescent="0.4">
      <c r="A3554" s="1027">
        <v>43472</v>
      </c>
      <c r="B3554" s="1028">
        <v>4.147E-2</v>
      </c>
      <c r="C3554" s="1028">
        <v>3.27613E-2</v>
      </c>
      <c r="D3554" s="1028">
        <v>6.7999999999999991E-2</v>
      </c>
    </row>
    <row r="3555" spans="1:4" x14ac:dyDescent="0.4">
      <c r="A3555" s="1027">
        <v>43473</v>
      </c>
      <c r="B3555" s="1028">
        <v>4.1860000000000001E-2</v>
      </c>
      <c r="C3555" s="1028">
        <v>3.3069400000000006E-2</v>
      </c>
      <c r="D3555" s="1028">
        <v>6.7999999999999991E-2</v>
      </c>
    </row>
    <row r="3556" spans="1:4" x14ac:dyDescent="0.4">
      <c r="A3556" s="1027">
        <v>43474</v>
      </c>
      <c r="B3556" s="1028">
        <v>4.2000000000000003E-2</v>
      </c>
      <c r="C3556" s="1028">
        <v>3.3180000000000001E-2</v>
      </c>
      <c r="D3556" s="1028">
        <v>6.7999999999999991E-2</v>
      </c>
    </row>
    <row r="3557" spans="1:4" x14ac:dyDescent="0.4">
      <c r="A3557" s="1027">
        <v>43475</v>
      </c>
      <c r="B3557" s="1028">
        <v>4.2020000000000002E-2</v>
      </c>
      <c r="C3557" s="1028">
        <v>3.3195800000000004E-2</v>
      </c>
      <c r="D3557" s="1028">
        <v>6.7999999999999991E-2</v>
      </c>
    </row>
    <row r="3558" spans="1:4" x14ac:dyDescent="0.4">
      <c r="A3558" s="1027">
        <v>43476</v>
      </c>
      <c r="B3558" s="1028">
        <v>4.1849999999999998E-2</v>
      </c>
      <c r="C3558" s="1028">
        <v>3.3061500000000001E-2</v>
      </c>
      <c r="D3558" s="1028">
        <v>6.7999999999999991E-2</v>
      </c>
    </row>
    <row r="3559" spans="1:4" x14ac:dyDescent="0.4">
      <c r="A3559" s="1027">
        <v>43479</v>
      </c>
      <c r="B3559" s="1028">
        <v>4.1960000000000004E-2</v>
      </c>
      <c r="C3559" s="1028">
        <v>3.3148400000000001E-2</v>
      </c>
      <c r="D3559" s="1028">
        <v>6.7999999999999991E-2</v>
      </c>
    </row>
    <row r="3560" spans="1:4" x14ac:dyDescent="0.4">
      <c r="A3560" s="1027">
        <v>43480</v>
      </c>
      <c r="B3560" s="1028">
        <v>4.2099999999999999E-2</v>
      </c>
      <c r="C3560" s="1028">
        <v>3.3258999999999997E-2</v>
      </c>
      <c r="D3560" s="1028">
        <v>6.7999999999999991E-2</v>
      </c>
    </row>
    <row r="3561" spans="1:4" x14ac:dyDescent="0.4">
      <c r="A3561" s="1027">
        <v>43481</v>
      </c>
      <c r="B3561" s="1028">
        <v>4.2200000000000001E-2</v>
      </c>
      <c r="C3561" s="1028">
        <v>3.3338E-2</v>
      </c>
      <c r="D3561" s="1028">
        <v>6.7999999999999991E-2</v>
      </c>
    </row>
    <row r="3562" spans="1:4" x14ac:dyDescent="0.4">
      <c r="A3562" s="1027">
        <v>43482</v>
      </c>
      <c r="B3562" s="1028">
        <v>4.2280000000000005E-2</v>
      </c>
      <c r="C3562" s="1028">
        <v>3.3401200000000006E-2</v>
      </c>
      <c r="D3562" s="1028">
        <v>6.7999999999999991E-2</v>
      </c>
    </row>
    <row r="3563" spans="1:4" x14ac:dyDescent="0.4">
      <c r="A3563" s="1027">
        <v>43483</v>
      </c>
      <c r="B3563" s="1028">
        <v>4.2730000000000004E-2</v>
      </c>
      <c r="C3563" s="1028">
        <v>3.3756700000000008E-2</v>
      </c>
      <c r="D3563" s="1028">
        <v>6.7999999999999991E-2</v>
      </c>
    </row>
    <row r="3564" spans="1:4" x14ac:dyDescent="0.4">
      <c r="A3564" s="1027">
        <v>43486</v>
      </c>
      <c r="B3564" s="1028">
        <v>4.2605000000000004E-2</v>
      </c>
      <c r="C3564" s="1028">
        <v>3.3657950000000006E-2</v>
      </c>
      <c r="D3564" s="1028">
        <v>6.7999999999999991E-2</v>
      </c>
    </row>
    <row r="3565" spans="1:4" x14ac:dyDescent="0.4">
      <c r="A3565" s="1027">
        <v>43487</v>
      </c>
      <c r="B3565" s="1028">
        <v>4.2480000000000004E-2</v>
      </c>
      <c r="C3565" s="1028">
        <v>3.3559200000000004E-2</v>
      </c>
      <c r="D3565" s="1028">
        <v>6.7999999999999991E-2</v>
      </c>
    </row>
    <row r="3566" spans="1:4" x14ac:dyDescent="0.4">
      <c r="A3566" s="1027">
        <v>43488</v>
      </c>
      <c r="B3566" s="1028">
        <v>4.2410000000000003E-2</v>
      </c>
      <c r="C3566" s="1028">
        <v>3.3503900000000003E-2</v>
      </c>
      <c r="D3566" s="1028">
        <v>6.7999999999999991E-2</v>
      </c>
    </row>
    <row r="3567" spans="1:4" x14ac:dyDescent="0.4">
      <c r="A3567" s="1027">
        <v>43489</v>
      </c>
      <c r="B3567" s="1028">
        <v>4.2120000000000005E-2</v>
      </c>
      <c r="C3567" s="1028">
        <v>3.3274800000000007E-2</v>
      </c>
      <c r="D3567" s="1028">
        <v>6.7999999999999991E-2</v>
      </c>
    </row>
    <row r="3568" spans="1:4" x14ac:dyDescent="0.4">
      <c r="A3568" s="1027">
        <v>43490</v>
      </c>
      <c r="B3568" s="1028">
        <v>4.2440000000000005E-2</v>
      </c>
      <c r="C3568" s="1028">
        <v>3.3527600000000005E-2</v>
      </c>
      <c r="D3568" s="1028">
        <v>6.7999999999999991E-2</v>
      </c>
    </row>
    <row r="3569" spans="1:4" x14ac:dyDescent="0.4">
      <c r="A3569" s="1027">
        <v>43493</v>
      </c>
      <c r="B3569" s="1028">
        <v>4.2320000000000003E-2</v>
      </c>
      <c r="C3569" s="1028">
        <v>3.3432800000000006E-2</v>
      </c>
      <c r="D3569" s="1028">
        <v>6.7999999999999991E-2</v>
      </c>
    </row>
    <row r="3570" spans="1:4" x14ac:dyDescent="0.4">
      <c r="A3570" s="1027">
        <v>43494</v>
      </c>
      <c r="B3570" s="1028">
        <v>4.2160000000000003E-2</v>
      </c>
      <c r="C3570" s="1028">
        <v>3.3306400000000007E-2</v>
      </c>
      <c r="D3570" s="1028">
        <v>6.7999999999999991E-2</v>
      </c>
    </row>
    <row r="3571" spans="1:4" x14ac:dyDescent="0.4">
      <c r="A3571" s="1027">
        <v>43495</v>
      </c>
      <c r="B3571" s="1028">
        <v>4.2210000000000004E-2</v>
      </c>
      <c r="C3571" s="1028">
        <v>3.3345900000000005E-2</v>
      </c>
      <c r="D3571" s="1028">
        <v>6.7999999999999991E-2</v>
      </c>
    </row>
    <row r="3572" spans="1:4" x14ac:dyDescent="0.4">
      <c r="A3572" s="1027">
        <v>43496</v>
      </c>
      <c r="B3572" s="1028">
        <v>4.147E-2</v>
      </c>
      <c r="C3572" s="1028">
        <v>3.27613E-2</v>
      </c>
      <c r="D3572" s="1028">
        <v>6.7999999999999991E-2</v>
      </c>
    </row>
    <row r="3573" spans="1:4" x14ac:dyDescent="0.4">
      <c r="A3573" s="1027">
        <v>43497</v>
      </c>
      <c r="B3573" s="1028">
        <v>4.0550000000000003E-2</v>
      </c>
      <c r="C3573" s="1028">
        <v>3.20345E-2</v>
      </c>
      <c r="D3573" s="1028">
        <v>6.7999999999999991E-2</v>
      </c>
    </row>
    <row r="3574" spans="1:4" x14ac:dyDescent="0.4">
      <c r="A3574" s="1027">
        <v>43500</v>
      </c>
      <c r="B3574" s="1028">
        <v>4.0969999999999999E-2</v>
      </c>
      <c r="C3574" s="1028">
        <v>3.2366300000000001E-2</v>
      </c>
      <c r="D3574" s="1028">
        <v>6.7999999999999991E-2</v>
      </c>
    </row>
    <row r="3575" spans="1:4" x14ac:dyDescent="0.4">
      <c r="A3575" s="1027">
        <v>43501</v>
      </c>
      <c r="B3575" s="1028">
        <v>4.0640000000000003E-2</v>
      </c>
      <c r="C3575" s="1028">
        <v>3.2105600000000005E-2</v>
      </c>
      <c r="D3575" s="1028">
        <v>6.7999999999999991E-2</v>
      </c>
    </row>
    <row r="3576" spans="1:4" x14ac:dyDescent="0.4">
      <c r="A3576" s="1027">
        <v>43502</v>
      </c>
      <c r="B3576" s="1028">
        <v>4.0579999999999998E-2</v>
      </c>
      <c r="C3576" s="1028">
        <v>3.2058200000000002E-2</v>
      </c>
      <c r="D3576" s="1028">
        <v>6.7999999999999991E-2</v>
      </c>
    </row>
    <row r="3577" spans="1:4" x14ac:dyDescent="0.4">
      <c r="A3577" s="1027">
        <v>43503</v>
      </c>
      <c r="B3577" s="1028">
        <v>4.0340000000000001E-2</v>
      </c>
      <c r="C3577" s="1028">
        <v>3.1868600000000004E-2</v>
      </c>
      <c r="D3577" s="1028">
        <v>6.7999999999999991E-2</v>
      </c>
    </row>
    <row r="3578" spans="1:4" x14ac:dyDescent="0.4">
      <c r="A3578" s="1027">
        <v>43504</v>
      </c>
      <c r="B3578" s="1028">
        <v>4.0030000000000003E-2</v>
      </c>
      <c r="C3578" s="1028">
        <v>3.1623700000000005E-2</v>
      </c>
      <c r="D3578" s="1028">
        <v>6.7999999999999991E-2</v>
      </c>
    </row>
    <row r="3579" spans="1:4" x14ac:dyDescent="0.4">
      <c r="A3579" s="1027">
        <v>43507</v>
      </c>
      <c r="B3579" s="1028">
        <v>4.0239999999999998E-2</v>
      </c>
      <c r="C3579" s="1028">
        <v>3.1789600000000001E-2</v>
      </c>
      <c r="D3579" s="1028">
        <v>6.7999999999999991E-2</v>
      </c>
    </row>
    <row r="3580" spans="1:4" x14ac:dyDescent="0.4">
      <c r="A3580" s="1027">
        <v>43508</v>
      </c>
      <c r="B3580" s="1028">
        <v>4.054E-2</v>
      </c>
      <c r="C3580" s="1028">
        <v>3.2026600000000002E-2</v>
      </c>
      <c r="D3580" s="1028">
        <v>6.7999999999999991E-2</v>
      </c>
    </row>
    <row r="3581" spans="1:4" x14ac:dyDescent="0.4">
      <c r="A3581" s="1027">
        <v>43509</v>
      </c>
      <c r="B3581" s="1028">
        <v>4.0710000000000003E-2</v>
      </c>
      <c r="C3581" s="1028">
        <v>3.2160900000000006E-2</v>
      </c>
      <c r="D3581" s="1028">
        <v>6.7999999999999991E-2</v>
      </c>
    </row>
    <row r="3582" spans="1:4" x14ac:dyDescent="0.4">
      <c r="A3582" s="1027">
        <v>43510</v>
      </c>
      <c r="B3582" s="1028">
        <v>4.0340000000000001E-2</v>
      </c>
      <c r="C3582" s="1028">
        <v>3.1868600000000004E-2</v>
      </c>
      <c r="D3582" s="1028">
        <v>6.7999999999999991E-2</v>
      </c>
    </row>
    <row r="3583" spans="1:4" x14ac:dyDescent="0.4">
      <c r="A3583" s="1027">
        <v>43511</v>
      </c>
      <c r="B3583" s="1028">
        <v>4.0459999999999996E-2</v>
      </c>
      <c r="C3583" s="1028">
        <v>3.1963399999999996E-2</v>
      </c>
      <c r="D3583" s="1028">
        <v>6.7999999999999991E-2</v>
      </c>
    </row>
    <row r="3584" spans="1:4" x14ac:dyDescent="0.4">
      <c r="A3584" s="1027">
        <v>43514</v>
      </c>
      <c r="B3584" s="1028">
        <v>4.0275000000000005E-2</v>
      </c>
      <c r="C3584" s="1028">
        <v>3.1817250000000005E-2</v>
      </c>
      <c r="D3584" s="1028">
        <v>6.7999999999999991E-2</v>
      </c>
    </row>
    <row r="3585" spans="1:4" x14ac:dyDescent="0.4">
      <c r="A3585" s="1027">
        <v>43515</v>
      </c>
      <c r="B3585" s="1028">
        <v>4.0090000000000001E-2</v>
      </c>
      <c r="C3585" s="1028">
        <v>3.1671100000000001E-2</v>
      </c>
      <c r="D3585" s="1028">
        <v>6.7999999999999991E-2</v>
      </c>
    </row>
    <row r="3586" spans="1:4" x14ac:dyDescent="0.4">
      <c r="A3586" s="1027">
        <v>43516</v>
      </c>
      <c r="B3586" s="1028">
        <v>4.0279999999999996E-2</v>
      </c>
      <c r="C3586" s="1028">
        <v>3.1821200000000001E-2</v>
      </c>
      <c r="D3586" s="1028">
        <v>6.7999999999999991E-2</v>
      </c>
    </row>
    <row r="3587" spans="1:4" x14ac:dyDescent="0.4">
      <c r="A3587" s="1027">
        <v>43517</v>
      </c>
      <c r="B3587" s="1028">
        <v>4.0579999999999998E-2</v>
      </c>
      <c r="C3587" s="1028">
        <v>3.2058200000000002E-2</v>
      </c>
      <c r="D3587" s="1028">
        <v>6.7999999999999991E-2</v>
      </c>
    </row>
    <row r="3588" spans="1:4" x14ac:dyDescent="0.4">
      <c r="A3588" s="1027">
        <v>43518</v>
      </c>
      <c r="B3588" s="1028">
        <v>4.0250000000000001E-2</v>
      </c>
      <c r="C3588" s="1028">
        <v>3.1797499999999999E-2</v>
      </c>
      <c r="D3588" s="1028">
        <v>6.7999999999999991E-2</v>
      </c>
    </row>
    <row r="3589" spans="1:4" x14ac:dyDescent="0.4">
      <c r="A3589" s="1027">
        <v>43521</v>
      </c>
      <c r="B3589" s="1028">
        <v>4.0440000000000004E-2</v>
      </c>
      <c r="C3589" s="1028">
        <v>3.1947600000000007E-2</v>
      </c>
      <c r="D3589" s="1028">
        <v>6.7999999999999991E-2</v>
      </c>
    </row>
    <row r="3590" spans="1:4" x14ac:dyDescent="0.4">
      <c r="A3590" s="1027">
        <v>43522</v>
      </c>
      <c r="B3590" s="1028">
        <v>4.0080000000000005E-2</v>
      </c>
      <c r="C3590" s="1028">
        <v>3.1663200000000002E-2</v>
      </c>
      <c r="D3590" s="1028">
        <v>6.7999999999999991E-2</v>
      </c>
    </row>
    <row r="3591" spans="1:4" x14ac:dyDescent="0.4">
      <c r="A3591" s="1027">
        <v>43523</v>
      </c>
      <c r="B3591" s="1028">
        <v>4.0459999999999996E-2</v>
      </c>
      <c r="C3591" s="1028">
        <v>3.1963399999999996E-2</v>
      </c>
      <c r="D3591" s="1028">
        <v>6.7999999999999991E-2</v>
      </c>
    </row>
    <row r="3592" spans="1:4" x14ac:dyDescent="0.4">
      <c r="A3592" s="1027">
        <v>43524</v>
      </c>
      <c r="B3592" s="1028">
        <v>4.086E-2</v>
      </c>
      <c r="C3592" s="1028">
        <v>3.22794E-2</v>
      </c>
      <c r="D3592" s="1028">
        <v>6.7999999999999991E-2</v>
      </c>
    </row>
    <row r="3593" spans="1:4" x14ac:dyDescent="0.4">
      <c r="A3593" s="1027">
        <v>43525</v>
      </c>
      <c r="B3593" s="1028">
        <v>4.1040000000000007E-2</v>
      </c>
      <c r="C3593" s="1028">
        <v>3.2421600000000009E-2</v>
      </c>
      <c r="D3593" s="1028">
        <v>6.7999999999999991E-2</v>
      </c>
    </row>
    <row r="3594" spans="1:4" x14ac:dyDescent="0.4">
      <c r="A3594" s="1027">
        <v>43528</v>
      </c>
      <c r="B3594" s="1028">
        <v>4.1020000000000001E-2</v>
      </c>
      <c r="C3594" s="1028">
        <v>3.2405800000000005E-2</v>
      </c>
      <c r="D3594" s="1028">
        <v>6.7999999999999991E-2</v>
      </c>
    </row>
    <row r="3595" spans="1:4" x14ac:dyDescent="0.4">
      <c r="A3595" s="1027">
        <v>43529</v>
      </c>
      <c r="B3595" s="1028">
        <v>4.1040000000000007E-2</v>
      </c>
      <c r="C3595" s="1028">
        <v>3.2421600000000009E-2</v>
      </c>
      <c r="D3595" s="1028">
        <v>6.7999999999999991E-2</v>
      </c>
    </row>
    <row r="3596" spans="1:4" x14ac:dyDescent="0.4">
      <c r="A3596" s="1027">
        <v>43530</v>
      </c>
      <c r="B3596" s="1028">
        <v>4.0800000000000003E-2</v>
      </c>
      <c r="C3596" s="1028">
        <v>3.2232000000000004E-2</v>
      </c>
      <c r="D3596" s="1028">
        <v>6.7999999999999991E-2</v>
      </c>
    </row>
    <row r="3597" spans="1:4" x14ac:dyDescent="0.4">
      <c r="A3597" s="1027">
        <v>43531</v>
      </c>
      <c r="B3597" s="1028">
        <v>4.0340000000000001E-2</v>
      </c>
      <c r="C3597" s="1028">
        <v>3.1868600000000004E-2</v>
      </c>
      <c r="D3597" s="1028">
        <v>6.7999999999999991E-2</v>
      </c>
    </row>
    <row r="3598" spans="1:4" x14ac:dyDescent="0.4">
      <c r="A3598" s="1027">
        <v>43532</v>
      </c>
      <c r="B3598" s="1028">
        <v>4.0260000000000004E-2</v>
      </c>
      <c r="C3598" s="1028">
        <v>3.1805400000000005E-2</v>
      </c>
      <c r="D3598" s="1028">
        <v>6.7999999999999991E-2</v>
      </c>
    </row>
    <row r="3599" spans="1:4" x14ac:dyDescent="0.4">
      <c r="A3599" s="1027">
        <v>43535</v>
      </c>
      <c r="B3599" s="1028">
        <v>4.0260000000000004E-2</v>
      </c>
      <c r="C3599" s="1028">
        <v>3.1805400000000005E-2</v>
      </c>
      <c r="D3599" s="1028">
        <v>6.7999999999999991E-2</v>
      </c>
    </row>
    <row r="3600" spans="1:4" x14ac:dyDescent="0.4">
      <c r="A3600" s="1027">
        <v>43536</v>
      </c>
      <c r="B3600" s="1028">
        <v>4.0080000000000005E-2</v>
      </c>
      <c r="C3600" s="1028">
        <v>3.1663200000000002E-2</v>
      </c>
      <c r="D3600" s="1028">
        <v>6.7999999999999991E-2</v>
      </c>
    </row>
    <row r="3601" spans="1:4" x14ac:dyDescent="0.4">
      <c r="A3601" s="1027">
        <v>43537</v>
      </c>
      <c r="B3601" s="1028">
        <v>3.9889999999999995E-2</v>
      </c>
      <c r="C3601" s="1028">
        <v>3.1513099999999995E-2</v>
      </c>
      <c r="D3601" s="1028">
        <v>6.7999999999999991E-2</v>
      </c>
    </row>
    <row r="3602" spans="1:4" x14ac:dyDescent="0.4">
      <c r="A3602" s="1027">
        <v>43538</v>
      </c>
      <c r="B3602" s="1028">
        <v>3.9989999999999998E-2</v>
      </c>
      <c r="C3602" s="1028">
        <v>3.1592099999999998E-2</v>
      </c>
      <c r="D3602" s="1028">
        <v>6.7999999999999991E-2</v>
      </c>
    </row>
    <row r="3603" spans="1:4" x14ac:dyDescent="0.4">
      <c r="A3603" s="1027">
        <v>43539</v>
      </c>
      <c r="B3603" s="1028">
        <v>3.9780000000000003E-2</v>
      </c>
      <c r="C3603" s="1028">
        <v>3.1426200000000001E-2</v>
      </c>
      <c r="D3603" s="1028">
        <v>6.7999999999999991E-2</v>
      </c>
    </row>
    <row r="3604" spans="1:4" x14ac:dyDescent="0.4">
      <c r="A3604" s="1027">
        <v>43542</v>
      </c>
      <c r="B3604" s="1028">
        <v>3.984E-2</v>
      </c>
      <c r="C3604" s="1028">
        <v>3.1473600000000004E-2</v>
      </c>
      <c r="D3604" s="1028">
        <v>6.7999999999999991E-2</v>
      </c>
    </row>
    <row r="3605" spans="1:4" x14ac:dyDescent="0.4">
      <c r="A3605" s="1027">
        <v>43543</v>
      </c>
      <c r="B3605" s="1028">
        <v>3.9879999999999999E-2</v>
      </c>
      <c r="C3605" s="1028">
        <v>3.1505199999999997E-2</v>
      </c>
      <c r="D3605" s="1028">
        <v>6.7999999999999991E-2</v>
      </c>
    </row>
    <row r="3606" spans="1:4" x14ac:dyDescent="0.4">
      <c r="A3606" s="1027">
        <v>43544</v>
      </c>
      <c r="B3606" s="1028">
        <v>3.952E-2</v>
      </c>
      <c r="C3606" s="1028">
        <v>3.12208E-2</v>
      </c>
      <c r="D3606" s="1028">
        <v>6.7999999999999991E-2</v>
      </c>
    </row>
    <row r="3607" spans="1:4" x14ac:dyDescent="0.4">
      <c r="A3607" s="1027">
        <v>43545</v>
      </c>
      <c r="B3607" s="1028">
        <v>3.8989999999999997E-2</v>
      </c>
      <c r="C3607" s="1028">
        <v>3.0802099999999999E-2</v>
      </c>
      <c r="D3607" s="1028">
        <v>6.7999999999999991E-2</v>
      </c>
    </row>
    <row r="3608" spans="1:4" x14ac:dyDescent="0.4">
      <c r="A3608" s="1027">
        <v>43546</v>
      </c>
      <c r="B3608" s="1028">
        <v>3.7930000000000005E-2</v>
      </c>
      <c r="C3608" s="1028">
        <v>2.9964700000000007E-2</v>
      </c>
      <c r="D3608" s="1028">
        <v>6.7999999999999991E-2</v>
      </c>
    </row>
    <row r="3609" spans="1:4" x14ac:dyDescent="0.4">
      <c r="A3609" s="1027">
        <v>43549</v>
      </c>
      <c r="B3609" s="1028">
        <v>3.7810000000000003E-2</v>
      </c>
      <c r="C3609" s="1028">
        <v>2.9869900000000005E-2</v>
      </c>
      <c r="D3609" s="1028">
        <v>6.7999999999999991E-2</v>
      </c>
    </row>
    <row r="3610" spans="1:4" x14ac:dyDescent="0.4">
      <c r="A3610" s="1027">
        <v>43550</v>
      </c>
      <c r="B3610" s="1028">
        <v>3.7760000000000002E-2</v>
      </c>
      <c r="C3610" s="1028">
        <v>2.9830400000000003E-2</v>
      </c>
      <c r="D3610" s="1028">
        <v>6.7999999999999991E-2</v>
      </c>
    </row>
    <row r="3611" spans="1:4" x14ac:dyDescent="0.4">
      <c r="A3611" s="1027">
        <v>43551</v>
      </c>
      <c r="B3611" s="1028">
        <v>3.6970000000000003E-2</v>
      </c>
      <c r="C3611" s="1028">
        <v>2.9206300000000004E-2</v>
      </c>
      <c r="D3611" s="1028">
        <v>6.7999999999999991E-2</v>
      </c>
    </row>
    <row r="3612" spans="1:4" x14ac:dyDescent="0.4">
      <c r="A3612" s="1027">
        <v>43552</v>
      </c>
      <c r="B3612" s="1028">
        <v>3.746E-2</v>
      </c>
      <c r="C3612" s="1028">
        <v>2.9593400000000002E-2</v>
      </c>
      <c r="D3612" s="1028">
        <v>6.7999999999999991E-2</v>
      </c>
    </row>
    <row r="3613" spans="1:4" x14ac:dyDescent="0.4">
      <c r="A3613" s="1027">
        <v>43553</v>
      </c>
      <c r="B3613" s="1028">
        <v>3.7769999999999998E-2</v>
      </c>
      <c r="C3613" s="1028">
        <v>2.9838299999999998E-2</v>
      </c>
      <c r="D3613" s="1028">
        <v>6.7999999999999991E-2</v>
      </c>
    </row>
    <row r="3614" spans="1:4" x14ac:dyDescent="0.4">
      <c r="A3614" s="1027">
        <v>43556</v>
      </c>
      <c r="B3614" s="1028">
        <v>3.8400000000000004E-2</v>
      </c>
      <c r="C3614" s="1028">
        <v>3.0336000000000005E-2</v>
      </c>
      <c r="D3614" s="1028">
        <v>6.7999999999999991E-2</v>
      </c>
    </row>
    <row r="3615" spans="1:4" x14ac:dyDescent="0.4">
      <c r="A3615" s="1027">
        <v>43557</v>
      </c>
      <c r="B3615" s="1028">
        <v>3.8279999999999995E-2</v>
      </c>
      <c r="C3615" s="1028">
        <v>3.0241199999999996E-2</v>
      </c>
      <c r="D3615" s="1028">
        <v>6.7999999999999991E-2</v>
      </c>
    </row>
    <row r="3616" spans="1:4" x14ac:dyDescent="0.4">
      <c r="A3616" s="1027">
        <v>43558</v>
      </c>
      <c r="B3616" s="1028">
        <v>3.8589999999999999E-2</v>
      </c>
      <c r="C3616" s="1028">
        <v>3.0486100000000002E-2</v>
      </c>
      <c r="D3616" s="1028">
        <v>6.7999999999999991E-2</v>
      </c>
    </row>
    <row r="3617" spans="1:4" x14ac:dyDescent="0.4">
      <c r="A3617" s="1027">
        <v>43559</v>
      </c>
      <c r="B3617" s="1028">
        <v>3.8599999999999995E-2</v>
      </c>
      <c r="C3617" s="1028">
        <v>3.0493999999999997E-2</v>
      </c>
      <c r="D3617" s="1028">
        <v>6.7999999999999991E-2</v>
      </c>
    </row>
    <row r="3618" spans="1:4" x14ac:dyDescent="0.4">
      <c r="A3618" s="1027">
        <v>43560</v>
      </c>
      <c r="B3618" s="1028">
        <v>3.8420000000000003E-2</v>
      </c>
      <c r="C3618" s="1028">
        <v>3.0351800000000005E-2</v>
      </c>
      <c r="D3618" s="1028">
        <v>6.7999999999999991E-2</v>
      </c>
    </row>
    <row r="3619" spans="1:4" x14ac:dyDescent="0.4">
      <c r="A3619" s="1027">
        <v>43563</v>
      </c>
      <c r="B3619" s="1028">
        <v>3.8510000000000003E-2</v>
      </c>
      <c r="C3619" s="1028">
        <v>3.0422900000000003E-2</v>
      </c>
      <c r="D3619" s="1028">
        <v>6.7999999999999991E-2</v>
      </c>
    </row>
    <row r="3620" spans="1:4" x14ac:dyDescent="0.4">
      <c r="A3620" s="1027">
        <v>43564</v>
      </c>
      <c r="B3620" s="1028">
        <v>3.8460000000000001E-2</v>
      </c>
      <c r="C3620" s="1028">
        <v>3.0383400000000001E-2</v>
      </c>
      <c r="D3620" s="1028">
        <v>6.7999999999999991E-2</v>
      </c>
    </row>
    <row r="3621" spans="1:4" x14ac:dyDescent="0.4">
      <c r="A3621" s="1027">
        <v>43565</v>
      </c>
      <c r="B3621" s="1028">
        <v>3.8260000000000002E-2</v>
      </c>
      <c r="C3621" s="1028">
        <v>3.0225400000000003E-2</v>
      </c>
      <c r="D3621" s="1028">
        <v>6.7999999999999991E-2</v>
      </c>
    </row>
    <row r="3622" spans="1:4" x14ac:dyDescent="0.4">
      <c r="A3622" s="1027">
        <v>43566</v>
      </c>
      <c r="B3622" s="1028">
        <v>3.8490000000000003E-2</v>
      </c>
      <c r="C3622" s="1028">
        <v>3.0407100000000003E-2</v>
      </c>
      <c r="D3622" s="1028">
        <v>6.7999999999999991E-2</v>
      </c>
    </row>
    <row r="3623" spans="1:4" x14ac:dyDescent="0.4">
      <c r="A3623" s="1027">
        <v>43567</v>
      </c>
      <c r="B3623" s="1028">
        <v>3.8940000000000002E-2</v>
      </c>
      <c r="C3623" s="1028">
        <v>3.0762600000000005E-2</v>
      </c>
      <c r="D3623" s="1028">
        <v>6.7999999999999991E-2</v>
      </c>
    </row>
    <row r="3624" spans="1:4" x14ac:dyDescent="0.4">
      <c r="A3624" s="1027">
        <v>43570</v>
      </c>
      <c r="B3624" s="1028">
        <v>3.9070000000000001E-2</v>
      </c>
      <c r="C3624" s="1028">
        <v>3.0865300000000002E-2</v>
      </c>
      <c r="D3624" s="1028">
        <v>6.7999999999999991E-2</v>
      </c>
    </row>
    <row r="3625" spans="1:4" x14ac:dyDescent="0.4">
      <c r="A3625" s="1027">
        <v>43571</v>
      </c>
      <c r="B3625" s="1028">
        <v>3.9320000000000001E-2</v>
      </c>
      <c r="C3625" s="1028">
        <v>3.1062800000000002E-2</v>
      </c>
      <c r="D3625" s="1028">
        <v>6.7999999999999991E-2</v>
      </c>
    </row>
    <row r="3626" spans="1:4" x14ac:dyDescent="0.4">
      <c r="A3626" s="1027">
        <v>43572</v>
      </c>
      <c r="B3626" s="1028">
        <v>3.9489999999999997E-2</v>
      </c>
      <c r="C3626" s="1028">
        <v>3.1197099999999998E-2</v>
      </c>
      <c r="D3626" s="1028">
        <v>6.7999999999999991E-2</v>
      </c>
    </row>
    <row r="3627" spans="1:4" x14ac:dyDescent="0.4">
      <c r="A3627" s="1027">
        <v>43573</v>
      </c>
      <c r="B3627" s="1028">
        <v>3.9169999999999996E-2</v>
      </c>
      <c r="C3627" s="1028">
        <v>3.0944299999999998E-2</v>
      </c>
      <c r="D3627" s="1028">
        <v>6.7999999999999991E-2</v>
      </c>
    </row>
    <row r="3628" spans="1:4" x14ac:dyDescent="0.4">
      <c r="A3628" s="1027">
        <v>43577</v>
      </c>
      <c r="B3628" s="1028">
        <v>3.9330000000000004E-2</v>
      </c>
      <c r="C3628" s="1028">
        <v>3.1070700000000003E-2</v>
      </c>
      <c r="D3628" s="1028">
        <v>6.7999999999999991E-2</v>
      </c>
    </row>
    <row r="3629" spans="1:4" x14ac:dyDescent="0.4">
      <c r="A3629" s="1027">
        <v>43578</v>
      </c>
      <c r="B3629" s="1028">
        <v>3.916E-2</v>
      </c>
      <c r="C3629" s="1028">
        <v>3.0936400000000003E-2</v>
      </c>
      <c r="D3629" s="1028">
        <v>6.7999999999999991E-2</v>
      </c>
    </row>
    <row r="3630" spans="1:4" x14ac:dyDescent="0.4">
      <c r="A3630" s="1027">
        <v>43579</v>
      </c>
      <c r="B3630" s="1028">
        <v>3.875E-2</v>
      </c>
      <c r="C3630" s="1028">
        <v>3.0612500000000001E-2</v>
      </c>
      <c r="D3630" s="1028">
        <v>6.7999999999999991E-2</v>
      </c>
    </row>
    <row r="3631" spans="1:4" x14ac:dyDescent="0.4">
      <c r="A3631" s="1027">
        <v>43580</v>
      </c>
      <c r="B3631" s="1028">
        <v>3.8849999999999996E-2</v>
      </c>
      <c r="C3631" s="1028">
        <v>3.0691499999999997E-2</v>
      </c>
      <c r="D3631" s="1028">
        <v>6.7999999999999991E-2</v>
      </c>
    </row>
    <row r="3632" spans="1:4" x14ac:dyDescent="0.4">
      <c r="A3632" s="1027">
        <v>43581</v>
      </c>
      <c r="B3632" s="1028">
        <v>3.8559999999999997E-2</v>
      </c>
      <c r="C3632" s="1028">
        <v>3.0462400000000001E-2</v>
      </c>
      <c r="D3632" s="1028">
        <v>6.7999999999999991E-2</v>
      </c>
    </row>
    <row r="3633" spans="1:4" x14ac:dyDescent="0.4">
      <c r="A3633" s="1027">
        <v>43584</v>
      </c>
      <c r="B3633" s="1028">
        <v>3.8830000000000003E-2</v>
      </c>
      <c r="C3633" s="1028">
        <v>3.0675700000000004E-2</v>
      </c>
      <c r="D3633" s="1028">
        <v>6.7999999999999991E-2</v>
      </c>
    </row>
    <row r="3634" spans="1:4" x14ac:dyDescent="0.4">
      <c r="A3634" s="1027">
        <v>43585</v>
      </c>
      <c r="B3634" s="1028">
        <v>3.8720000000000004E-2</v>
      </c>
      <c r="C3634" s="1028">
        <v>3.0588800000000006E-2</v>
      </c>
      <c r="D3634" s="1028">
        <v>6.7999999999999991E-2</v>
      </c>
    </row>
    <row r="3635" spans="1:4" x14ac:dyDescent="0.4">
      <c r="A3635" s="1027">
        <v>43586</v>
      </c>
      <c r="B3635" s="1028">
        <v>3.8400000000000004E-2</v>
      </c>
      <c r="C3635" s="1028">
        <v>3.0336000000000005E-2</v>
      </c>
      <c r="D3635" s="1028">
        <v>6.7999999999999991E-2</v>
      </c>
    </row>
    <row r="3636" spans="1:4" x14ac:dyDescent="0.4">
      <c r="A3636" s="1027">
        <v>43587</v>
      </c>
      <c r="B3636" s="1028">
        <v>3.8949999999999999E-2</v>
      </c>
      <c r="C3636" s="1028">
        <v>3.0770499999999999E-2</v>
      </c>
      <c r="D3636" s="1028">
        <v>6.7999999999999991E-2</v>
      </c>
    </row>
    <row r="3637" spans="1:4" x14ac:dyDescent="0.4">
      <c r="A3637" s="1027">
        <v>43588</v>
      </c>
      <c r="B3637" s="1028">
        <v>3.8710000000000001E-2</v>
      </c>
      <c r="C3637" s="1028">
        <v>3.0580900000000001E-2</v>
      </c>
      <c r="D3637" s="1028">
        <v>6.7999999999999991E-2</v>
      </c>
    </row>
    <row r="3638" spans="1:4" x14ac:dyDescent="0.4">
      <c r="A3638" s="1027">
        <v>43591</v>
      </c>
      <c r="B3638" s="1028">
        <v>3.8309999999999997E-2</v>
      </c>
      <c r="C3638" s="1028">
        <v>3.0264899999999997E-2</v>
      </c>
      <c r="D3638" s="1028">
        <v>6.7999999999999991E-2</v>
      </c>
    </row>
    <row r="3639" spans="1:4" x14ac:dyDescent="0.4">
      <c r="A3639" s="1027">
        <v>43592</v>
      </c>
      <c r="B3639" s="1028">
        <v>3.8120000000000001E-2</v>
      </c>
      <c r="C3639" s="1028">
        <v>3.0114800000000001E-2</v>
      </c>
      <c r="D3639" s="1028">
        <v>6.7999999999999991E-2</v>
      </c>
    </row>
    <row r="3640" spans="1:4" x14ac:dyDescent="0.4">
      <c r="A3640" s="1027">
        <v>43593</v>
      </c>
      <c r="B3640" s="1028">
        <v>3.7909999999999999E-2</v>
      </c>
      <c r="C3640" s="1028">
        <v>2.9948900000000001E-2</v>
      </c>
      <c r="D3640" s="1028">
        <v>6.7999999999999991E-2</v>
      </c>
    </row>
    <row r="3641" spans="1:4" x14ac:dyDescent="0.4">
      <c r="A3641" s="1027">
        <v>43594</v>
      </c>
      <c r="B3641" s="1028">
        <v>3.7790000000000004E-2</v>
      </c>
      <c r="C3641" s="1028">
        <v>2.9854100000000005E-2</v>
      </c>
      <c r="D3641" s="1028">
        <v>6.7999999999999991E-2</v>
      </c>
    </row>
    <row r="3642" spans="1:4" x14ac:dyDescent="0.4">
      <c r="A3642" s="1027">
        <v>43595</v>
      </c>
      <c r="B3642" s="1028">
        <v>3.7720000000000004E-2</v>
      </c>
      <c r="C3642" s="1028">
        <v>2.9798800000000004E-2</v>
      </c>
      <c r="D3642" s="1028">
        <v>6.7999999999999991E-2</v>
      </c>
    </row>
    <row r="3643" spans="1:4" x14ac:dyDescent="0.4">
      <c r="A3643" s="1027">
        <v>43598</v>
      </c>
      <c r="B3643" s="1028">
        <v>3.739E-2</v>
      </c>
      <c r="C3643" s="1028">
        <v>2.9538100000000001E-2</v>
      </c>
      <c r="D3643" s="1028">
        <v>6.7999999999999991E-2</v>
      </c>
    </row>
    <row r="3644" spans="1:4" x14ac:dyDescent="0.4">
      <c r="A3644" s="1027">
        <v>43599</v>
      </c>
      <c r="B3644" s="1028">
        <v>3.7490000000000002E-2</v>
      </c>
      <c r="C3644" s="1028">
        <v>2.9617100000000004E-2</v>
      </c>
      <c r="D3644" s="1028">
        <v>6.7999999999999991E-2</v>
      </c>
    </row>
    <row r="3645" spans="1:4" x14ac:dyDescent="0.4">
      <c r="A3645" s="1027">
        <v>43600</v>
      </c>
      <c r="B3645" s="1028">
        <v>3.7139999999999999E-2</v>
      </c>
      <c r="C3645" s="1028">
        <v>2.9340600000000001E-2</v>
      </c>
      <c r="D3645" s="1028">
        <v>6.7999999999999991E-2</v>
      </c>
    </row>
    <row r="3646" spans="1:4" x14ac:dyDescent="0.4">
      <c r="A3646" s="1027">
        <v>43601</v>
      </c>
      <c r="B3646" s="1028">
        <v>3.7360000000000004E-2</v>
      </c>
      <c r="C3646" s="1028">
        <v>2.9514400000000003E-2</v>
      </c>
      <c r="D3646" s="1028">
        <v>6.7999999999999991E-2</v>
      </c>
    </row>
    <row r="3647" spans="1:4" x14ac:dyDescent="0.4">
      <c r="A3647" s="1027">
        <v>43602</v>
      </c>
      <c r="B3647" s="1028">
        <v>3.7309999999999996E-2</v>
      </c>
      <c r="C3647" s="1028">
        <v>2.9474899999999998E-2</v>
      </c>
      <c r="D3647" s="1028">
        <v>6.7999999999999991E-2</v>
      </c>
    </row>
    <row r="3648" spans="1:4" x14ac:dyDescent="0.4">
      <c r="A3648" s="1027">
        <v>43605</v>
      </c>
      <c r="B3648" s="1028">
        <v>3.7240000000000002E-2</v>
      </c>
      <c r="C3648" s="1028">
        <v>2.9419600000000004E-2</v>
      </c>
      <c r="D3648" s="1028">
        <v>6.7999999999999991E-2</v>
      </c>
    </row>
    <row r="3649" spans="1:4" x14ac:dyDescent="0.4">
      <c r="A3649" s="1027">
        <v>43606</v>
      </c>
      <c r="B3649" s="1028">
        <v>3.7580000000000002E-2</v>
      </c>
      <c r="C3649" s="1028">
        <v>2.9688200000000005E-2</v>
      </c>
      <c r="D3649" s="1028">
        <v>6.7999999999999991E-2</v>
      </c>
    </row>
    <row r="3650" spans="1:4" x14ac:dyDescent="0.4">
      <c r="A3650" s="1027">
        <v>43607</v>
      </c>
      <c r="B3650" s="1028">
        <v>3.7139999999999999E-2</v>
      </c>
      <c r="C3650" s="1028">
        <v>2.9340600000000001E-2</v>
      </c>
      <c r="D3650" s="1028">
        <v>6.7999999999999991E-2</v>
      </c>
    </row>
    <row r="3651" spans="1:4" x14ac:dyDescent="0.4">
      <c r="A3651" s="1027">
        <v>43608</v>
      </c>
      <c r="B3651" s="1028">
        <v>3.6549999999999999E-2</v>
      </c>
      <c r="C3651" s="1028">
        <v>2.8874500000000001E-2</v>
      </c>
      <c r="D3651" s="1028">
        <v>6.7999999999999991E-2</v>
      </c>
    </row>
    <row r="3652" spans="1:4" x14ac:dyDescent="0.4">
      <c r="A3652" s="1027">
        <v>43609</v>
      </c>
      <c r="B3652" s="1028">
        <v>3.6360000000000003E-2</v>
      </c>
      <c r="C3652" s="1028">
        <v>2.8724400000000004E-2</v>
      </c>
      <c r="D3652" s="1028">
        <v>6.7999999999999991E-2</v>
      </c>
    </row>
    <row r="3653" spans="1:4" x14ac:dyDescent="0.4">
      <c r="A3653" s="1027">
        <v>43613</v>
      </c>
      <c r="B3653" s="1028">
        <v>3.6049999999999999E-2</v>
      </c>
      <c r="C3653" s="1028">
        <v>2.8479500000000001E-2</v>
      </c>
      <c r="D3653" s="1028">
        <v>6.7999999999999991E-2</v>
      </c>
    </row>
    <row r="3654" spans="1:4" x14ac:dyDescent="0.4">
      <c r="A3654" s="1027">
        <v>43614</v>
      </c>
      <c r="B3654" s="1028">
        <v>3.5500000000000004E-2</v>
      </c>
      <c r="C3654" s="1028">
        <v>2.8045000000000004E-2</v>
      </c>
      <c r="D3654" s="1028">
        <v>6.7999999999999991E-2</v>
      </c>
    </row>
    <row r="3655" spans="1:4" x14ac:dyDescent="0.4">
      <c r="A3655" s="1027">
        <v>43615</v>
      </c>
      <c r="B3655" s="1028">
        <v>3.594E-2</v>
      </c>
      <c r="C3655" s="1028">
        <v>2.83926E-2</v>
      </c>
      <c r="D3655" s="1028">
        <v>6.7999999999999991E-2</v>
      </c>
    </row>
    <row r="3656" spans="1:4" x14ac:dyDescent="0.4">
      <c r="A3656" s="1027">
        <v>43616</v>
      </c>
      <c r="B3656" s="1028">
        <v>3.4960000000000005E-2</v>
      </c>
      <c r="C3656" s="1028">
        <v>2.7618400000000005E-2</v>
      </c>
      <c r="D3656" s="1028">
        <v>6.7999999999999991E-2</v>
      </c>
    </row>
    <row r="3657" spans="1:4" x14ac:dyDescent="0.4">
      <c r="A3657" s="1027">
        <v>43619</v>
      </c>
      <c r="B3657" s="1028">
        <v>3.4640000000000004E-2</v>
      </c>
      <c r="C3657" s="1028">
        <v>2.7365600000000004E-2</v>
      </c>
      <c r="D3657" s="1028">
        <v>6.649999999999999E-2</v>
      </c>
    </row>
    <row r="3658" spans="1:4" x14ac:dyDescent="0.4">
      <c r="A3658" s="1027">
        <v>43620</v>
      </c>
      <c r="B3658" s="1028">
        <v>3.4869999999999998E-2</v>
      </c>
      <c r="C3658" s="1028">
        <v>2.75473E-2</v>
      </c>
      <c r="D3658" s="1028">
        <v>6.649999999999999E-2</v>
      </c>
    </row>
    <row r="3659" spans="1:4" x14ac:dyDescent="0.4">
      <c r="A3659" s="1027">
        <v>43621</v>
      </c>
      <c r="B3659" s="1028">
        <v>3.4755000000000001E-2</v>
      </c>
      <c r="C3659" s="1028">
        <v>2.7456450000000004E-2</v>
      </c>
      <c r="D3659" s="1028">
        <v>6.649999999999999E-2</v>
      </c>
    </row>
    <row r="3660" spans="1:4" x14ac:dyDescent="0.4">
      <c r="A3660" s="1027">
        <v>43622</v>
      </c>
      <c r="B3660" s="1028">
        <v>3.4640000000000004E-2</v>
      </c>
      <c r="C3660" s="1028">
        <v>2.7365600000000004E-2</v>
      </c>
      <c r="D3660" s="1028">
        <v>6.649999999999999E-2</v>
      </c>
    </row>
    <row r="3661" spans="1:4" x14ac:dyDescent="0.4">
      <c r="A3661" s="1027">
        <v>43623</v>
      </c>
      <c r="B3661" s="1028">
        <v>3.44E-2</v>
      </c>
      <c r="C3661" s="1028">
        <v>2.7176000000000002E-2</v>
      </c>
      <c r="D3661" s="1028">
        <v>6.649999999999999E-2</v>
      </c>
    </row>
    <row r="3662" spans="1:4" x14ac:dyDescent="0.4">
      <c r="A3662" s="1027">
        <v>43626</v>
      </c>
      <c r="B3662" s="1028">
        <v>3.5089999999999996E-2</v>
      </c>
      <c r="C3662" s="1028">
        <v>2.7721099999999999E-2</v>
      </c>
      <c r="D3662" s="1028">
        <v>6.649999999999999E-2</v>
      </c>
    </row>
    <row r="3663" spans="1:4" x14ac:dyDescent="0.4">
      <c r="A3663" s="1027">
        <v>43627</v>
      </c>
      <c r="B3663" s="1028">
        <v>3.5089999999999996E-2</v>
      </c>
      <c r="C3663" s="1028">
        <v>2.7721099999999999E-2</v>
      </c>
      <c r="D3663" s="1028">
        <v>6.649999999999999E-2</v>
      </c>
    </row>
    <row r="3664" spans="1:4" x14ac:dyDescent="0.4">
      <c r="A3664" s="1027">
        <v>43628</v>
      </c>
      <c r="B3664" s="1028">
        <v>3.4740000000000007E-2</v>
      </c>
      <c r="C3664" s="1028">
        <v>2.7444600000000006E-2</v>
      </c>
      <c r="D3664" s="1028">
        <v>6.649999999999999E-2</v>
      </c>
    </row>
    <row r="3665" spans="1:4" x14ac:dyDescent="0.4">
      <c r="A3665" s="1027">
        <v>43629</v>
      </c>
      <c r="B3665" s="1028">
        <v>3.4540000000000001E-2</v>
      </c>
      <c r="C3665" s="1028">
        <v>2.7286600000000001E-2</v>
      </c>
      <c r="D3665" s="1028">
        <v>6.649999999999999E-2</v>
      </c>
    </row>
    <row r="3666" spans="1:4" x14ac:dyDescent="0.4">
      <c r="A3666" s="1027">
        <v>43630</v>
      </c>
      <c r="B3666" s="1028">
        <v>3.422E-2</v>
      </c>
      <c r="C3666" s="1028">
        <v>2.70338E-2</v>
      </c>
      <c r="D3666" s="1028">
        <v>6.649999999999999E-2</v>
      </c>
    </row>
    <row r="3667" spans="1:4" x14ac:dyDescent="0.4">
      <c r="A3667" s="1027">
        <v>43633</v>
      </c>
      <c r="B3667" s="1028">
        <v>3.4119999999999998E-2</v>
      </c>
      <c r="C3667" s="1028">
        <v>2.6954800000000001E-2</v>
      </c>
      <c r="D3667" s="1028">
        <v>6.649999999999999E-2</v>
      </c>
    </row>
    <row r="3668" spans="1:4" x14ac:dyDescent="0.4">
      <c r="A3668" s="1027">
        <v>43634</v>
      </c>
      <c r="B3668" s="1028">
        <v>3.3640000000000003E-2</v>
      </c>
      <c r="C3668" s="1028">
        <v>2.6575600000000005E-2</v>
      </c>
      <c r="D3668" s="1028">
        <v>6.649999999999999E-2</v>
      </c>
    </row>
    <row r="3669" spans="1:4" x14ac:dyDescent="0.4">
      <c r="A3669" s="1027">
        <v>43635</v>
      </c>
      <c r="B3669" s="1028">
        <v>3.4210000000000004E-2</v>
      </c>
      <c r="C3669" s="1028">
        <v>2.7025900000000005E-2</v>
      </c>
      <c r="D3669" s="1028">
        <v>6.649999999999999E-2</v>
      </c>
    </row>
    <row r="3670" spans="1:4" x14ac:dyDescent="0.4">
      <c r="A3670" s="1027">
        <v>43636</v>
      </c>
      <c r="B3670" s="1028">
        <v>3.3170000000000005E-2</v>
      </c>
      <c r="C3670" s="1028">
        <v>2.6204300000000007E-2</v>
      </c>
      <c r="D3670" s="1028">
        <v>6.649999999999999E-2</v>
      </c>
    </row>
    <row r="3671" spans="1:4" x14ac:dyDescent="0.4">
      <c r="A3671" s="1027">
        <v>43637</v>
      </c>
      <c r="B3671" s="1028">
        <v>3.3950000000000001E-2</v>
      </c>
      <c r="C3671" s="1028">
        <v>2.6820500000000001E-2</v>
      </c>
      <c r="D3671" s="1028">
        <v>6.649999999999999E-2</v>
      </c>
    </row>
    <row r="3672" spans="1:4" x14ac:dyDescent="0.4">
      <c r="A3672" s="1027">
        <v>43640</v>
      </c>
      <c r="B3672" s="1028">
        <v>3.3420000000000005E-2</v>
      </c>
      <c r="C3672" s="1028">
        <v>2.6401800000000007E-2</v>
      </c>
      <c r="D3672" s="1028">
        <v>6.649999999999999E-2</v>
      </c>
    </row>
    <row r="3673" spans="1:4" x14ac:dyDescent="0.4">
      <c r="A3673" s="1027">
        <v>43641</v>
      </c>
      <c r="B3673" s="1028">
        <v>3.3119999999999997E-2</v>
      </c>
      <c r="C3673" s="1028">
        <v>2.6164799999999998E-2</v>
      </c>
      <c r="D3673" s="1028">
        <v>6.649999999999999E-2</v>
      </c>
    </row>
    <row r="3674" spans="1:4" x14ac:dyDescent="0.4">
      <c r="A3674" s="1027">
        <v>43642</v>
      </c>
      <c r="B3674" s="1028">
        <v>3.354E-2</v>
      </c>
      <c r="C3674" s="1028">
        <v>2.6496600000000002E-2</v>
      </c>
      <c r="D3674" s="1028">
        <v>6.649999999999999E-2</v>
      </c>
    </row>
    <row r="3675" spans="1:4" x14ac:dyDescent="0.4">
      <c r="A3675" s="1027">
        <v>43643</v>
      </c>
      <c r="B3675" s="1028">
        <v>3.363E-2</v>
      </c>
      <c r="C3675" s="1028">
        <v>2.65677E-2</v>
      </c>
      <c r="D3675" s="1028">
        <v>6.649999999999999E-2</v>
      </c>
    </row>
    <row r="3676" spans="1:4" x14ac:dyDescent="0.4">
      <c r="A3676" s="1027">
        <v>43644</v>
      </c>
      <c r="B3676" s="1028">
        <v>3.3530000000000004E-2</v>
      </c>
      <c r="C3676" s="1028">
        <v>2.6488700000000004E-2</v>
      </c>
      <c r="D3676" s="1028">
        <v>6.649999999999999E-2</v>
      </c>
    </row>
    <row r="3677" spans="1:4" x14ac:dyDescent="0.4">
      <c r="A3677" s="1027">
        <v>43647</v>
      </c>
      <c r="B3677" s="1028">
        <v>3.3640000000000003E-2</v>
      </c>
      <c r="C3677" s="1028">
        <v>2.6575600000000005E-2</v>
      </c>
      <c r="D3677" s="1028">
        <v>6.649999999999999E-2</v>
      </c>
    </row>
    <row r="3678" spans="1:4" x14ac:dyDescent="0.4">
      <c r="A3678" s="1027">
        <v>43648</v>
      </c>
      <c r="B3678" s="1028">
        <v>3.3500000000000002E-2</v>
      </c>
      <c r="C3678" s="1028">
        <v>2.6465000000000002E-2</v>
      </c>
      <c r="D3678" s="1028">
        <v>6.649999999999999E-2</v>
      </c>
    </row>
    <row r="3679" spans="1:4" x14ac:dyDescent="0.4">
      <c r="A3679" s="1027">
        <v>43649</v>
      </c>
      <c r="B3679" s="1028">
        <v>3.2919999999999998E-2</v>
      </c>
      <c r="C3679" s="1028">
        <v>2.60068E-2</v>
      </c>
      <c r="D3679" s="1028">
        <v>6.649999999999999E-2</v>
      </c>
    </row>
    <row r="3680" spans="1:4" x14ac:dyDescent="0.4">
      <c r="A3680" s="1027">
        <v>43650</v>
      </c>
      <c r="B3680" s="1028">
        <v>3.3134999999999998E-2</v>
      </c>
      <c r="C3680" s="1028">
        <v>2.6176649999999999E-2</v>
      </c>
      <c r="D3680" s="1028">
        <v>6.649999999999999E-2</v>
      </c>
    </row>
    <row r="3681" spans="1:4" x14ac:dyDescent="0.4">
      <c r="A3681" s="1027">
        <v>43651</v>
      </c>
      <c r="B3681" s="1028">
        <v>3.3349999999999998E-2</v>
      </c>
      <c r="C3681" s="1028">
        <v>2.6346499999999998E-2</v>
      </c>
      <c r="D3681" s="1028">
        <v>6.649999999999999E-2</v>
      </c>
    </row>
    <row r="3682" spans="1:4" x14ac:dyDescent="0.4">
      <c r="A3682" s="1027">
        <v>43654</v>
      </c>
      <c r="B3682" s="1028">
        <v>3.3564999999999998E-2</v>
      </c>
      <c r="C3682" s="1028">
        <v>2.6516350000000001E-2</v>
      </c>
      <c r="D3682" s="1028">
        <v>6.649999999999999E-2</v>
      </c>
    </row>
    <row r="3683" spans="1:4" x14ac:dyDescent="0.4">
      <c r="A3683" s="1027">
        <v>43655</v>
      </c>
      <c r="B3683" s="1028">
        <v>3.3780000000000004E-2</v>
      </c>
      <c r="C3683" s="1028">
        <v>2.6686200000000004E-2</v>
      </c>
      <c r="D3683" s="1028">
        <v>6.649999999999999E-2</v>
      </c>
    </row>
    <row r="3684" spans="1:4" x14ac:dyDescent="0.4">
      <c r="A3684" s="1027">
        <v>43656</v>
      </c>
      <c r="B3684" s="1028">
        <v>3.4025E-2</v>
      </c>
      <c r="C3684" s="1028">
        <v>2.6879750000000001E-2</v>
      </c>
      <c r="D3684" s="1028">
        <v>6.649999999999999E-2</v>
      </c>
    </row>
    <row r="3685" spans="1:4" x14ac:dyDescent="0.4">
      <c r="A3685" s="1027">
        <v>43657</v>
      </c>
      <c r="B3685" s="1028">
        <v>3.4270000000000002E-2</v>
      </c>
      <c r="C3685" s="1028">
        <v>2.7073300000000002E-2</v>
      </c>
      <c r="D3685" s="1028">
        <v>6.649999999999999E-2</v>
      </c>
    </row>
    <row r="3686" spans="1:4" x14ac:dyDescent="0.4">
      <c r="A3686" s="1027">
        <v>43658</v>
      </c>
      <c r="B3686" s="1028">
        <v>3.4590000000000003E-2</v>
      </c>
      <c r="C3686" s="1028">
        <v>2.7326100000000002E-2</v>
      </c>
      <c r="D3686" s="1028">
        <v>6.649999999999999E-2</v>
      </c>
    </row>
    <row r="3687" spans="1:4" x14ac:dyDescent="0.4">
      <c r="A3687" s="1027">
        <v>43661</v>
      </c>
      <c r="B3687" s="1028">
        <v>3.4270000000000002E-2</v>
      </c>
      <c r="C3687" s="1028">
        <v>2.7073300000000002E-2</v>
      </c>
      <c r="D3687" s="1028">
        <v>6.649999999999999E-2</v>
      </c>
    </row>
    <row r="3688" spans="1:4" x14ac:dyDescent="0.4">
      <c r="A3688" s="1027">
        <v>43662</v>
      </c>
      <c r="B3688" s="1028">
        <v>3.4479999999999997E-2</v>
      </c>
      <c r="C3688" s="1028">
        <v>2.7239199999999998E-2</v>
      </c>
      <c r="D3688" s="1028">
        <v>6.649999999999999E-2</v>
      </c>
    </row>
    <row r="3689" spans="1:4" x14ac:dyDescent="0.4">
      <c r="A3689" s="1027">
        <v>43663</v>
      </c>
      <c r="B3689" s="1028">
        <v>3.397E-2</v>
      </c>
      <c r="C3689" s="1028">
        <v>2.68363E-2</v>
      </c>
      <c r="D3689" s="1028">
        <v>6.649999999999999E-2</v>
      </c>
    </row>
    <row r="3690" spans="1:4" x14ac:dyDescent="0.4">
      <c r="A3690" s="1027">
        <v>43664</v>
      </c>
      <c r="B3690" s="1028">
        <v>3.3829999999999999E-2</v>
      </c>
      <c r="C3690" s="1028">
        <v>2.6725700000000002E-2</v>
      </c>
      <c r="D3690" s="1028">
        <v>6.649999999999999E-2</v>
      </c>
    </row>
    <row r="3691" spans="1:4" x14ac:dyDescent="0.4">
      <c r="A3691" s="1027">
        <v>43665</v>
      </c>
      <c r="B3691" s="1028">
        <v>3.3660000000000002E-2</v>
      </c>
      <c r="C3691" s="1028">
        <v>2.6591400000000005E-2</v>
      </c>
      <c r="D3691" s="1028">
        <v>6.649999999999999E-2</v>
      </c>
    </row>
    <row r="3692" spans="1:4" x14ac:dyDescent="0.4">
      <c r="A3692" s="1027">
        <v>43668</v>
      </c>
      <c r="B3692" s="1028">
        <v>3.3530000000000004E-2</v>
      </c>
      <c r="C3692" s="1028">
        <v>2.6488700000000004E-2</v>
      </c>
      <c r="D3692" s="1028">
        <v>6.649999999999999E-2</v>
      </c>
    </row>
    <row r="3693" spans="1:4" x14ac:dyDescent="0.4">
      <c r="A3693" s="1027">
        <v>43669</v>
      </c>
      <c r="B3693" s="1028">
        <v>3.3680000000000002E-2</v>
      </c>
      <c r="C3693" s="1028">
        <v>2.6607200000000001E-2</v>
      </c>
      <c r="D3693" s="1028">
        <v>6.649999999999999E-2</v>
      </c>
    </row>
    <row r="3694" spans="1:4" x14ac:dyDescent="0.4">
      <c r="A3694" s="1027">
        <v>43670</v>
      </c>
      <c r="B3694" s="1028">
        <v>3.3640000000000003E-2</v>
      </c>
      <c r="C3694" s="1028">
        <v>2.6575600000000005E-2</v>
      </c>
      <c r="D3694" s="1028">
        <v>6.649999999999999E-2</v>
      </c>
    </row>
    <row r="3695" spans="1:4" x14ac:dyDescent="0.4">
      <c r="A3695" s="1027">
        <v>43671</v>
      </c>
      <c r="B3695" s="1028">
        <v>3.3829999999999999E-2</v>
      </c>
      <c r="C3695" s="1028">
        <v>2.6725700000000002E-2</v>
      </c>
      <c r="D3695" s="1028">
        <v>6.649999999999999E-2</v>
      </c>
    </row>
    <row r="3696" spans="1:4" x14ac:dyDescent="0.4">
      <c r="A3696" s="1027">
        <v>43672</v>
      </c>
      <c r="B3696" s="1028">
        <v>3.3829999999999999E-2</v>
      </c>
      <c r="C3696" s="1028">
        <v>2.6725700000000002E-2</v>
      </c>
      <c r="D3696" s="1028">
        <v>6.649999999999999E-2</v>
      </c>
    </row>
    <row r="3697" spans="1:4" x14ac:dyDescent="0.4">
      <c r="A3697" s="1027">
        <v>43675</v>
      </c>
      <c r="B3697" s="1028">
        <v>3.3660000000000002E-2</v>
      </c>
      <c r="C3697" s="1028">
        <v>2.6591400000000005E-2</v>
      </c>
      <c r="D3697" s="1028">
        <v>6.649999999999999E-2</v>
      </c>
    </row>
    <row r="3698" spans="1:4" x14ac:dyDescent="0.4">
      <c r="A3698" s="1027">
        <v>43676</v>
      </c>
      <c r="B3698" s="1028">
        <v>3.3509999999999998E-2</v>
      </c>
      <c r="C3698" s="1028">
        <v>2.6472900000000001E-2</v>
      </c>
      <c r="D3698" s="1028">
        <v>6.649999999999999E-2</v>
      </c>
    </row>
    <row r="3699" spans="1:4" x14ac:dyDescent="0.4">
      <c r="A3699" s="1027">
        <v>43677</v>
      </c>
      <c r="B3699" s="1028">
        <v>3.3360000000000001E-2</v>
      </c>
      <c r="C3699" s="1028">
        <v>2.6354400000000004E-2</v>
      </c>
      <c r="D3699" s="1028">
        <v>6.649999999999999E-2</v>
      </c>
    </row>
    <row r="3700" spans="1:4" x14ac:dyDescent="0.4">
      <c r="A3700" s="1027">
        <v>43678</v>
      </c>
      <c r="B3700" s="1028">
        <v>3.2579999999999998E-2</v>
      </c>
      <c r="C3700" s="1028">
        <v>2.5738199999999999E-2</v>
      </c>
      <c r="D3700" s="1028">
        <v>6.649999999999999E-2</v>
      </c>
    </row>
    <row r="3701" spans="1:4" x14ac:dyDescent="0.4">
      <c r="A3701" s="1027">
        <v>43679</v>
      </c>
      <c r="B3701" s="1028">
        <v>3.143E-2</v>
      </c>
      <c r="C3701" s="1028">
        <v>2.48297E-2</v>
      </c>
      <c r="D3701" s="1028">
        <v>6.649999999999999E-2</v>
      </c>
    </row>
    <row r="3702" spans="1:4" x14ac:dyDescent="0.4">
      <c r="A3702" s="1027">
        <v>43682</v>
      </c>
      <c r="B3702" s="1028">
        <v>3.0756622083096184E-2</v>
      </c>
      <c r="C3702" s="1028">
        <v>2.4297731445645985E-2</v>
      </c>
      <c r="D3702" s="1028">
        <v>6.649999999999999E-2</v>
      </c>
    </row>
    <row r="3703" spans="1:4" x14ac:dyDescent="0.4">
      <c r="A3703" s="1027">
        <v>43683</v>
      </c>
      <c r="B3703" s="1028">
        <v>3.0083244166192371E-2</v>
      </c>
      <c r="C3703" s="1028">
        <v>2.3765762891291974E-2</v>
      </c>
      <c r="D3703" s="1028">
        <v>6.649999999999999E-2</v>
      </c>
    </row>
    <row r="3704" spans="1:4" x14ac:dyDescent="0.4">
      <c r="A3704" s="1027">
        <v>43684</v>
      </c>
      <c r="B3704" s="1028">
        <v>3.0086622083096187E-2</v>
      </c>
      <c r="C3704" s="1028">
        <v>2.3768431445645988E-2</v>
      </c>
      <c r="D3704" s="1028">
        <v>6.649999999999999E-2</v>
      </c>
    </row>
    <row r="3705" spans="1:4" x14ac:dyDescent="0.4">
      <c r="A3705" s="1027">
        <v>43685</v>
      </c>
      <c r="B3705" s="1028">
        <v>3.0089999999999999E-2</v>
      </c>
      <c r="C3705" s="1028">
        <v>2.37711E-2</v>
      </c>
      <c r="D3705" s="1028">
        <v>6.649999999999999E-2</v>
      </c>
    </row>
    <row r="3706" spans="1:4" x14ac:dyDescent="0.4">
      <c r="A3706" s="1027">
        <v>43686</v>
      </c>
      <c r="B3706" s="1028">
        <v>2.964E-2</v>
      </c>
      <c r="C3706" s="1028">
        <v>2.3415600000000002E-2</v>
      </c>
      <c r="D3706" s="1028">
        <v>6.649999999999999E-2</v>
      </c>
    </row>
    <row r="3707" spans="1:4" x14ac:dyDescent="0.4">
      <c r="A3707" s="1027">
        <v>43689</v>
      </c>
      <c r="B3707" s="1028">
        <v>2.9190000000000001E-2</v>
      </c>
      <c r="C3707" s="1028">
        <v>2.30601E-2</v>
      </c>
      <c r="D3707" s="1028">
        <v>6.649999999999999E-2</v>
      </c>
    </row>
    <row r="3708" spans="1:4" x14ac:dyDescent="0.4">
      <c r="A3708" s="1027">
        <v>43690</v>
      </c>
      <c r="B3708" s="1028">
        <v>2.904E-2</v>
      </c>
      <c r="C3708" s="1028">
        <v>2.2941599999999999E-2</v>
      </c>
      <c r="D3708" s="1028">
        <v>6.649999999999999E-2</v>
      </c>
    </row>
    <row r="3709" spans="1:4" x14ac:dyDescent="0.4">
      <c r="A3709" s="1027">
        <v>43691</v>
      </c>
      <c r="B3709" s="1028">
        <v>2.8898959025470659E-2</v>
      </c>
      <c r="C3709" s="1028">
        <v>2.2830177630121823E-2</v>
      </c>
      <c r="D3709" s="1028">
        <v>6.649999999999999E-2</v>
      </c>
    </row>
    <row r="3710" spans="1:4" x14ac:dyDescent="0.4">
      <c r="A3710" s="1027">
        <v>43692</v>
      </c>
      <c r="B3710" s="1028">
        <v>2.8489426356589152E-2</v>
      </c>
      <c r="C3710" s="1028">
        <v>2.2506646821705431E-2</v>
      </c>
      <c r="D3710" s="1028">
        <v>6.649999999999999E-2</v>
      </c>
    </row>
    <row r="3711" spans="1:4" x14ac:dyDescent="0.4">
      <c r="A3711" s="1027">
        <v>43693</v>
      </c>
      <c r="B3711" s="1028">
        <v>2.8079893687707646E-2</v>
      </c>
      <c r="C3711" s="1028">
        <v>2.2183116013289043E-2</v>
      </c>
      <c r="D3711" s="1028">
        <v>6.649999999999999E-2</v>
      </c>
    </row>
    <row r="3712" spans="1:4" x14ac:dyDescent="0.4">
      <c r="A3712" s="1027">
        <v>43696</v>
      </c>
      <c r="B3712" s="1028">
        <v>2.8440000000000003E-2</v>
      </c>
      <c r="C3712" s="1028">
        <v>2.2467600000000004E-2</v>
      </c>
      <c r="D3712" s="1028">
        <v>6.649999999999999E-2</v>
      </c>
    </row>
    <row r="3713" spans="1:4" x14ac:dyDescent="0.4">
      <c r="A3713" s="1027">
        <v>43697</v>
      </c>
      <c r="B3713" s="1028">
        <v>2.8029999999999999E-2</v>
      </c>
      <c r="C3713" s="1028">
        <v>2.2143699999999999E-2</v>
      </c>
      <c r="D3713" s="1028">
        <v>6.649999999999999E-2</v>
      </c>
    </row>
    <row r="3714" spans="1:4" x14ac:dyDescent="0.4">
      <c r="A3714" s="1027">
        <v>43698</v>
      </c>
      <c r="B3714" s="1028">
        <v>2.819E-2</v>
      </c>
      <c r="C3714" s="1028">
        <v>2.2270100000000001E-2</v>
      </c>
      <c r="D3714" s="1028">
        <v>6.649999999999999E-2</v>
      </c>
    </row>
    <row r="3715" spans="1:4" x14ac:dyDescent="0.4">
      <c r="A3715" s="1027">
        <v>43699</v>
      </c>
      <c r="B3715" s="1028">
        <v>2.7963333333333333E-2</v>
      </c>
      <c r="C3715" s="1028">
        <v>2.2091033333333333E-2</v>
      </c>
      <c r="D3715" s="1028">
        <v>6.649999999999999E-2</v>
      </c>
    </row>
    <row r="3716" spans="1:4" x14ac:dyDescent="0.4">
      <c r="A3716" s="1027">
        <v>43700</v>
      </c>
      <c r="B3716" s="1028">
        <v>2.7736666666666666E-2</v>
      </c>
      <c r="C3716" s="1028">
        <v>2.1911966666666668E-2</v>
      </c>
      <c r="D3716" s="1028">
        <v>6.649999999999999E-2</v>
      </c>
    </row>
    <row r="3717" spans="1:4" x14ac:dyDescent="0.4">
      <c r="A3717" s="1027">
        <v>43703</v>
      </c>
      <c r="B3717" s="1028">
        <v>2.751E-2</v>
      </c>
      <c r="C3717" s="1028">
        <v>2.1732899999999999E-2</v>
      </c>
      <c r="D3717" s="1028">
        <v>6.649999999999999E-2</v>
      </c>
    </row>
    <row r="3718" spans="1:4" x14ac:dyDescent="0.4">
      <c r="A3718" s="1027">
        <v>43704</v>
      </c>
      <c r="B3718" s="1028">
        <v>2.7540000000000002E-2</v>
      </c>
      <c r="C3718" s="1028">
        <v>2.1756600000000001E-2</v>
      </c>
      <c r="D3718" s="1028">
        <v>6.649999999999999E-2</v>
      </c>
    </row>
    <row r="3719" spans="1:4" x14ac:dyDescent="0.4">
      <c r="A3719" s="1027">
        <v>43705</v>
      </c>
      <c r="B3719" s="1028">
        <v>2.7110000000000002E-2</v>
      </c>
      <c r="C3719" s="1028">
        <v>2.1416900000000003E-2</v>
      </c>
      <c r="D3719" s="1028">
        <v>6.649999999999999E-2</v>
      </c>
    </row>
    <row r="3720" spans="1:4" x14ac:dyDescent="0.4">
      <c r="A3720" s="1027">
        <v>43706</v>
      </c>
      <c r="B3720" s="1028">
        <v>2.7250000000000003E-2</v>
      </c>
      <c r="C3720" s="1028">
        <v>2.1527500000000005E-2</v>
      </c>
      <c r="D3720" s="1028">
        <v>6.649999999999999E-2</v>
      </c>
    </row>
    <row r="3721" spans="1:4" x14ac:dyDescent="0.4">
      <c r="A3721" s="1027">
        <v>43707</v>
      </c>
      <c r="B3721" s="1028">
        <v>2.7193333333333333E-2</v>
      </c>
      <c r="C3721" s="1028">
        <v>2.1482733333333334E-2</v>
      </c>
      <c r="D3721" s="1028">
        <v>6.649999999999999E-2</v>
      </c>
    </row>
    <row r="3722" spans="1:4" x14ac:dyDescent="0.4">
      <c r="A3722" s="1027">
        <v>43710</v>
      </c>
      <c r="B3722" s="1028">
        <v>2.7136666666666667E-2</v>
      </c>
      <c r="C3722" s="1028">
        <v>2.1437966666666669E-2</v>
      </c>
      <c r="D3722" s="1028">
        <v>6.4999999999999988E-2</v>
      </c>
    </row>
    <row r="3723" spans="1:4" x14ac:dyDescent="0.4">
      <c r="A3723" s="1027">
        <v>43711</v>
      </c>
      <c r="B3723" s="1028">
        <v>2.708E-2</v>
      </c>
      <c r="C3723" s="1028">
        <v>2.1393200000000001E-2</v>
      </c>
      <c r="D3723" s="1028">
        <v>6.4999999999999988E-2</v>
      </c>
    </row>
    <row r="3724" spans="1:4" x14ac:dyDescent="0.4">
      <c r="A3724" s="1027">
        <v>43712</v>
      </c>
      <c r="B3724" s="1028">
        <v>2.7040000000000002E-2</v>
      </c>
      <c r="C3724" s="1028">
        <v>2.1361600000000001E-2</v>
      </c>
      <c r="D3724" s="1028">
        <v>6.4999999999999988E-2</v>
      </c>
    </row>
    <row r="3725" spans="1:4" x14ac:dyDescent="0.4">
      <c r="A3725" s="1027">
        <v>43713</v>
      </c>
      <c r="B3725" s="1028">
        <v>2.7585000000000002E-2</v>
      </c>
      <c r="C3725" s="1028">
        <v>2.1792150000000003E-2</v>
      </c>
      <c r="D3725" s="1028">
        <v>6.4999999999999988E-2</v>
      </c>
    </row>
    <row r="3726" spans="1:4" x14ac:dyDescent="0.4">
      <c r="A3726" s="1027">
        <v>43714</v>
      </c>
      <c r="B3726" s="1028">
        <v>2.7365E-2</v>
      </c>
      <c r="C3726" s="1028">
        <v>2.1618350000000001E-2</v>
      </c>
      <c r="D3726" s="1028">
        <v>6.4999999999999988E-2</v>
      </c>
    </row>
    <row r="3727" spans="1:4" x14ac:dyDescent="0.4">
      <c r="A3727" s="1027">
        <v>43717</v>
      </c>
      <c r="B3727" s="1028">
        <v>2.809E-2</v>
      </c>
      <c r="C3727" s="1028">
        <v>2.2191100000000002E-2</v>
      </c>
      <c r="D3727" s="1028">
        <v>6.4999999999999988E-2</v>
      </c>
    </row>
    <row r="3728" spans="1:4" x14ac:dyDescent="0.4">
      <c r="A3728" s="1027">
        <v>43718</v>
      </c>
      <c r="B3728" s="1028">
        <v>2.8370000000000003E-2</v>
      </c>
      <c r="C3728" s="1028">
        <v>2.2412300000000003E-2</v>
      </c>
      <c r="D3728" s="1028">
        <v>6.4999999999999988E-2</v>
      </c>
    </row>
    <row r="3729" spans="1:4" x14ac:dyDescent="0.4">
      <c r="A3729" s="1027">
        <v>43719</v>
      </c>
      <c r="B3729" s="1028">
        <v>2.8795000000000001E-2</v>
      </c>
      <c r="C3729" s="1028">
        <v>2.2748050000000002E-2</v>
      </c>
      <c r="D3729" s="1028">
        <v>6.4999999999999988E-2</v>
      </c>
    </row>
    <row r="3730" spans="1:4" x14ac:dyDescent="0.4">
      <c r="A3730" s="1027">
        <v>43720</v>
      </c>
      <c r="B3730" s="1028">
        <v>2.9247499999999999E-2</v>
      </c>
      <c r="C3730" s="1028">
        <v>2.3105525000000002E-2</v>
      </c>
      <c r="D3730" s="1028">
        <v>6.4999999999999988E-2</v>
      </c>
    </row>
    <row r="3731" spans="1:4" x14ac:dyDescent="0.4">
      <c r="A3731" s="1027">
        <v>43721</v>
      </c>
      <c r="B3731" s="1028">
        <v>3.0165000000000001E-2</v>
      </c>
      <c r="C3731" s="1028">
        <v>2.383035E-2</v>
      </c>
      <c r="D3731" s="1028">
        <v>6.4999999999999988E-2</v>
      </c>
    </row>
    <row r="3732" spans="1:4" x14ac:dyDescent="0.4">
      <c r="A3732" s="1027">
        <v>43724</v>
      </c>
      <c r="B3732" s="1028">
        <v>2.9985000000000001E-2</v>
      </c>
      <c r="C3732" s="1028">
        <v>2.3688150000000002E-2</v>
      </c>
      <c r="D3732" s="1028">
        <v>6.4999999999999988E-2</v>
      </c>
    </row>
    <row r="3733" spans="1:4" x14ac:dyDescent="0.4">
      <c r="A3733" s="1027">
        <v>43725</v>
      </c>
      <c r="B3733" s="1028">
        <v>2.981E-2</v>
      </c>
      <c r="C3733" s="1028">
        <v>2.3549900000000002E-2</v>
      </c>
      <c r="D3733" s="1028">
        <v>6.4999999999999988E-2</v>
      </c>
    </row>
    <row r="3734" spans="1:4" x14ac:dyDescent="0.4">
      <c r="A3734" s="1027">
        <v>43726</v>
      </c>
      <c r="B3734" s="1028">
        <v>2.9169999999999998E-2</v>
      </c>
      <c r="C3734" s="1028">
        <v>2.30443E-2</v>
      </c>
      <c r="D3734" s="1028">
        <v>6.4999999999999988E-2</v>
      </c>
    </row>
    <row r="3735" spans="1:4" x14ac:dyDescent="0.4">
      <c r="A3735" s="1027">
        <v>43727</v>
      </c>
      <c r="B3735" s="1028">
        <v>2.9434999999999999E-2</v>
      </c>
      <c r="C3735" s="1028">
        <v>2.3253650000000001E-2</v>
      </c>
      <c r="D3735" s="1028">
        <v>6.4999999999999988E-2</v>
      </c>
    </row>
    <row r="3736" spans="1:4" x14ac:dyDescent="0.4">
      <c r="A3736" s="1027">
        <v>43728</v>
      </c>
      <c r="B3736" s="1028">
        <v>2.9740000000000003E-2</v>
      </c>
      <c r="C3736" s="1028">
        <v>2.3494600000000004E-2</v>
      </c>
      <c r="D3736" s="1028">
        <v>6.4999999999999988E-2</v>
      </c>
    </row>
    <row r="3737" spans="1:4" x14ac:dyDescent="0.4">
      <c r="A3737" s="1027">
        <v>43731</v>
      </c>
      <c r="B3737" s="1028">
        <v>2.8799999999999999E-2</v>
      </c>
      <c r="C3737" s="1028">
        <v>2.2752000000000001E-2</v>
      </c>
      <c r="D3737" s="1028">
        <v>6.4999999999999988E-2</v>
      </c>
    </row>
    <row r="3738" spans="1:4" x14ac:dyDescent="0.4">
      <c r="A3738" s="1027">
        <v>43732</v>
      </c>
      <c r="B3738" s="1028">
        <v>2.8862499999999999E-2</v>
      </c>
      <c r="C3738" s="1028">
        <v>2.2801374999999999E-2</v>
      </c>
      <c r="D3738" s="1028">
        <v>6.4999999999999988E-2</v>
      </c>
    </row>
    <row r="3739" spans="1:4" x14ac:dyDescent="0.4">
      <c r="A3739" s="1027">
        <v>43733</v>
      </c>
      <c r="B3739" s="1028">
        <v>2.8944999999999999E-2</v>
      </c>
      <c r="C3739" s="1028">
        <v>2.2866549999999999E-2</v>
      </c>
      <c r="D3739" s="1028">
        <v>6.4999999999999988E-2</v>
      </c>
    </row>
    <row r="3740" spans="1:4" x14ac:dyDescent="0.4">
      <c r="A3740" s="1027">
        <v>43734</v>
      </c>
      <c r="B3740" s="1028">
        <v>2.9027499999999998E-2</v>
      </c>
      <c r="C3740" s="1028">
        <v>2.2931725E-2</v>
      </c>
      <c r="D3740" s="1028">
        <v>6.4999999999999988E-2</v>
      </c>
    </row>
    <row r="3741" spans="1:4" x14ac:dyDescent="0.4">
      <c r="A3741" s="1027">
        <v>43735</v>
      </c>
      <c r="B3741" s="1028">
        <v>2.9055663945507737E-2</v>
      </c>
      <c r="C3741" s="1028">
        <v>2.2953974516951112E-2</v>
      </c>
      <c r="D3741" s="1028">
        <v>6.4999999999999988E-2</v>
      </c>
    </row>
    <row r="3742" spans="1:4" x14ac:dyDescent="0.4">
      <c r="A3742" s="1027">
        <v>43738</v>
      </c>
      <c r="B3742" s="1028">
        <v>2.9146571515338185E-2</v>
      </c>
      <c r="C3742" s="1028">
        <v>2.3025791497117167E-2</v>
      </c>
      <c r="D3742" s="1028">
        <v>6.4999999999999988E-2</v>
      </c>
    </row>
    <row r="3743" spans="1:4" x14ac:dyDescent="0.4">
      <c r="A3743" s="1027">
        <v>43739</v>
      </c>
      <c r="B3743" s="1028">
        <v>2.8834071515338185E-2</v>
      </c>
      <c r="C3743" s="1028">
        <v>2.2778916497117167E-2</v>
      </c>
      <c r="D3743" s="1028">
        <v>6.4999999999999988E-2</v>
      </c>
    </row>
    <row r="3744" spans="1:4" x14ac:dyDescent="0.4">
      <c r="A3744" s="1027">
        <v>43740</v>
      </c>
      <c r="B3744" s="1028">
        <v>2.8521571515338184E-2</v>
      </c>
      <c r="C3744" s="1028">
        <v>2.2532041497117166E-2</v>
      </c>
      <c r="D3744" s="1028">
        <v>6.4999999999999988E-2</v>
      </c>
    </row>
    <row r="3745" spans="1:4" x14ac:dyDescent="0.4">
      <c r="A3745" s="1027">
        <v>43741</v>
      </c>
      <c r="B3745" s="1028">
        <v>2.8209071515338184E-2</v>
      </c>
      <c r="C3745" s="1028">
        <v>2.2285166497117165E-2</v>
      </c>
      <c r="D3745" s="1028">
        <v>6.4999999999999988E-2</v>
      </c>
    </row>
    <row r="3746" spans="1:4" x14ac:dyDescent="0.4">
      <c r="A3746" s="1027">
        <v>43742</v>
      </c>
      <c r="B3746" s="1028">
        <v>2.7837703188982058E-2</v>
      </c>
      <c r="C3746" s="1028">
        <v>2.1991785519295825E-2</v>
      </c>
      <c r="D3746" s="1028">
        <v>6.4999999999999988E-2</v>
      </c>
    </row>
    <row r="3747" spans="1:4" x14ac:dyDescent="0.4">
      <c r="A3747" s="1027">
        <v>43745</v>
      </c>
      <c r="B3747" s="1028">
        <v>2.7980000000000001E-2</v>
      </c>
      <c r="C3747" s="1028">
        <v>2.2104200000000001E-2</v>
      </c>
      <c r="D3747" s="1028">
        <v>6.4999999999999988E-2</v>
      </c>
    </row>
    <row r="3748" spans="1:4" x14ac:dyDescent="0.4">
      <c r="A3748" s="1027">
        <v>43746</v>
      </c>
      <c r="B3748" s="1028">
        <v>2.7915658368219371E-2</v>
      </c>
      <c r="C3748" s="1028">
        <v>2.2053370110893304E-2</v>
      </c>
      <c r="D3748" s="1028">
        <v>6.4999999999999988E-2</v>
      </c>
    </row>
    <row r="3749" spans="1:4" x14ac:dyDescent="0.4">
      <c r="A3749" s="1027">
        <v>43747</v>
      </c>
      <c r="B3749" s="1028">
        <v>2.8592476296524446E-2</v>
      </c>
      <c r="C3749" s="1028">
        <v>2.2588056274254312E-2</v>
      </c>
      <c r="D3749" s="1028">
        <v>6.4999999999999988E-2</v>
      </c>
    </row>
    <row r="3750" spans="1:4" x14ac:dyDescent="0.4">
      <c r="A3750" s="1027">
        <v>43748</v>
      </c>
      <c r="B3750" s="1028">
        <v>2.9269294224829521E-2</v>
      </c>
      <c r="C3750" s="1028">
        <v>2.3122742437615324E-2</v>
      </c>
      <c r="D3750" s="1028">
        <v>6.4999999999999988E-2</v>
      </c>
    </row>
    <row r="3751" spans="1:4" x14ac:dyDescent="0.4">
      <c r="A3751" s="1027">
        <v>43749</v>
      </c>
      <c r="B3751" s="1028">
        <v>3.0097932870083853E-2</v>
      </c>
      <c r="C3751" s="1028">
        <v>2.3777366967366244E-2</v>
      </c>
      <c r="D3751" s="1028">
        <v>6.4999999999999988E-2</v>
      </c>
    </row>
    <row r="3752" spans="1:4" x14ac:dyDescent="0.4">
      <c r="A3752" s="1027">
        <v>43752</v>
      </c>
      <c r="B3752" s="1028">
        <v>3.0148728388007584E-2</v>
      </c>
      <c r="C3752" s="1028">
        <v>2.3817495426525993E-2</v>
      </c>
      <c r="D3752" s="1028">
        <v>6.4999999999999988E-2</v>
      </c>
    </row>
    <row r="3753" spans="1:4" x14ac:dyDescent="0.4">
      <c r="A3753" s="1027">
        <v>43753</v>
      </c>
      <c r="B3753" s="1028">
        <v>3.0199523905931315E-2</v>
      </c>
      <c r="C3753" s="1028">
        <v>2.3857623885685741E-2</v>
      </c>
      <c r="D3753" s="1028">
        <v>6.4999999999999988E-2</v>
      </c>
    </row>
    <row r="3754" spans="1:4" x14ac:dyDescent="0.4">
      <c r="A3754" s="1027">
        <v>43754</v>
      </c>
      <c r="B3754" s="1028">
        <v>3.031520458330415E-2</v>
      </c>
      <c r="C3754" s="1028">
        <v>2.3949011620810281E-2</v>
      </c>
      <c r="D3754" s="1028">
        <v>6.4999999999999988E-2</v>
      </c>
    </row>
    <row r="3755" spans="1:4" x14ac:dyDescent="0.4">
      <c r="A3755" s="1027">
        <v>43755</v>
      </c>
      <c r="B3755" s="1028">
        <v>3.0295658368219371E-2</v>
      </c>
      <c r="C3755" s="1028">
        <v>2.3933570110893303E-2</v>
      </c>
      <c r="D3755" s="1028">
        <v>6.4999999999999988E-2</v>
      </c>
    </row>
    <row r="3756" spans="1:4" x14ac:dyDescent="0.4">
      <c r="A3756" s="1027">
        <v>43756</v>
      </c>
      <c r="B3756" s="1028">
        <v>3.0307703188982058E-2</v>
      </c>
      <c r="C3756" s="1028">
        <v>2.3943085519295828E-2</v>
      </c>
      <c r="D3756" s="1028">
        <v>6.4999999999999988E-2</v>
      </c>
    </row>
    <row r="3757" spans="1:4" x14ac:dyDescent="0.4">
      <c r="A3757" s="1027">
        <v>43759</v>
      </c>
      <c r="B3757" s="1028">
        <v>3.0801339045592208E-2</v>
      </c>
      <c r="C3757" s="1028">
        <v>2.4333057846017844E-2</v>
      </c>
      <c r="D3757" s="1028">
        <v>6.4999999999999988E-2</v>
      </c>
    </row>
    <row r="3758" spans="1:4" x14ac:dyDescent="0.4">
      <c r="A3758" s="1027">
        <v>43760</v>
      </c>
      <c r="B3758" s="1028">
        <v>3.0652476296524449E-2</v>
      </c>
      <c r="C3758" s="1028">
        <v>2.4215456274254317E-2</v>
      </c>
      <c r="D3758" s="1028">
        <v>6.4999999999999988E-2</v>
      </c>
    </row>
    <row r="3759" spans="1:4" x14ac:dyDescent="0.4">
      <c r="A3759" s="1027">
        <v>43761</v>
      </c>
      <c r="B3759" s="1028">
        <v>3.0297249404066834E-2</v>
      </c>
      <c r="C3759" s="1028">
        <v>2.3934827029212801E-2</v>
      </c>
      <c r="D3759" s="1028">
        <v>6.4999999999999988E-2</v>
      </c>
    </row>
    <row r="3760" spans="1:4" x14ac:dyDescent="0.4">
      <c r="A3760" s="1027">
        <v>43762</v>
      </c>
      <c r="B3760" s="1028">
        <v>3.0177703188982059E-2</v>
      </c>
      <c r="C3760" s="1028">
        <v>2.3840385519295827E-2</v>
      </c>
      <c r="D3760" s="1028">
        <v>6.4999999999999988E-2</v>
      </c>
    </row>
    <row r="3761" spans="1:4" x14ac:dyDescent="0.4">
      <c r="A3761" s="1027">
        <v>43763</v>
      </c>
      <c r="B3761" s="1028">
        <v>3.0472476296524449E-2</v>
      </c>
      <c r="C3761" s="1028">
        <v>2.4073256274254315E-2</v>
      </c>
      <c r="D3761" s="1028">
        <v>6.4999999999999988E-2</v>
      </c>
    </row>
    <row r="3762" spans="1:4" x14ac:dyDescent="0.4">
      <c r="A3762" s="1027">
        <v>43766</v>
      </c>
      <c r="B3762" s="1028">
        <v>3.1244067332371908E-2</v>
      </c>
      <c r="C3762" s="1028">
        <v>2.4682813192573809E-2</v>
      </c>
      <c r="D3762" s="1028">
        <v>6.4999999999999988E-2</v>
      </c>
    </row>
    <row r="3763" spans="1:4" x14ac:dyDescent="0.4">
      <c r="A3763" s="1027">
        <v>43767</v>
      </c>
      <c r="B3763" s="1028">
        <v>3.1019067332371909E-2</v>
      </c>
      <c r="C3763" s="1028">
        <v>2.4505063192573808E-2</v>
      </c>
      <c r="D3763" s="1028">
        <v>6.4999999999999988E-2</v>
      </c>
    </row>
    <row r="3764" spans="1:4" x14ac:dyDescent="0.4">
      <c r="A3764" s="1027">
        <v>43768</v>
      </c>
      <c r="B3764" s="1028">
        <v>3.0794067332371909E-2</v>
      </c>
      <c r="C3764" s="1028">
        <v>2.4327313192573811E-2</v>
      </c>
      <c r="D3764" s="1028">
        <v>6.4999999999999988E-2</v>
      </c>
    </row>
    <row r="3765" spans="1:4" x14ac:dyDescent="0.4">
      <c r="A3765" s="1027">
        <v>43769</v>
      </c>
      <c r="B3765" s="1028">
        <v>3.0750885260676986E-2</v>
      </c>
      <c r="C3765" s="1028">
        <v>2.4293199355934821E-2</v>
      </c>
      <c r="D3765" s="1028">
        <v>6.4999999999999988E-2</v>
      </c>
    </row>
    <row r="3766" spans="1:4" x14ac:dyDescent="0.4">
      <c r="A3766" s="1027">
        <v>43770</v>
      </c>
      <c r="B3766" s="1028">
        <v>3.0707703188982059E-2</v>
      </c>
      <c r="C3766" s="1028">
        <v>2.4259085519295828E-2</v>
      </c>
      <c r="D3766" s="1028">
        <v>6.4999999999999988E-2</v>
      </c>
    </row>
    <row r="3767" spans="1:4" x14ac:dyDescent="0.4">
      <c r="A3767" s="1027">
        <v>43773</v>
      </c>
      <c r="B3767" s="1028">
        <v>3.0664521117287132E-2</v>
      </c>
      <c r="C3767" s="1028">
        <v>2.4224971682656835E-2</v>
      </c>
      <c r="D3767" s="1028">
        <v>6.4999999999999988E-2</v>
      </c>
    </row>
    <row r="3768" spans="1:4" x14ac:dyDescent="0.4">
      <c r="A3768" s="1027">
        <v>43774</v>
      </c>
      <c r="B3768" s="1028">
        <v>3.1442476296524448E-2</v>
      </c>
      <c r="C3768" s="1028">
        <v>2.4839556274254316E-2</v>
      </c>
      <c r="D3768" s="1028">
        <v>6.4999999999999988E-2</v>
      </c>
    </row>
    <row r="3769" spans="1:4" x14ac:dyDescent="0.4">
      <c r="A3769" s="1027">
        <v>43775</v>
      </c>
      <c r="B3769" s="1028">
        <v>3.0966795619151614E-2</v>
      </c>
      <c r="C3769" s="1028">
        <v>2.4463768539129776E-2</v>
      </c>
      <c r="D3769" s="1028">
        <v>6.4999999999999988E-2</v>
      </c>
    </row>
    <row r="3770" spans="1:4" x14ac:dyDescent="0.4">
      <c r="A3770" s="1027">
        <v>43776</v>
      </c>
      <c r="B3770" s="1028">
        <v>3.1360204583304144E-2</v>
      </c>
      <c r="C3770" s="1028">
        <v>2.4774561620810275E-2</v>
      </c>
      <c r="D3770" s="1028">
        <v>6.4999999999999988E-2</v>
      </c>
    </row>
    <row r="3771" spans="1:4" x14ac:dyDescent="0.4">
      <c r="A3771" s="1027">
        <v>43777</v>
      </c>
      <c r="B3771" s="1028">
        <v>3.1753613547456691E-2</v>
      </c>
      <c r="C3771" s="1028">
        <v>2.5085354702490788E-2</v>
      </c>
      <c r="D3771" s="1028">
        <v>6.4999999999999988E-2</v>
      </c>
    </row>
    <row r="3772" spans="1:4" x14ac:dyDescent="0.4">
      <c r="A3772" s="1027">
        <v>43780</v>
      </c>
      <c r="B3772" s="1028">
        <v>3.1843613547456684E-2</v>
      </c>
      <c r="C3772" s="1028">
        <v>2.5156454702490783E-2</v>
      </c>
      <c r="D3772" s="1028">
        <v>6.4999999999999988E-2</v>
      </c>
    </row>
    <row r="3773" spans="1:4" x14ac:dyDescent="0.4">
      <c r="A3773" s="1027">
        <v>43781</v>
      </c>
      <c r="B3773" s="1028">
        <v>3.1933613547456691E-2</v>
      </c>
      <c r="C3773" s="1028">
        <v>2.5227554702490787E-2</v>
      </c>
      <c r="D3773" s="1028">
        <v>6.4999999999999988E-2</v>
      </c>
    </row>
    <row r="3774" spans="1:4" x14ac:dyDescent="0.4">
      <c r="A3774" s="1027">
        <v>43782</v>
      </c>
      <c r="B3774" s="1028">
        <v>3.122679561915161E-2</v>
      </c>
      <c r="C3774" s="1028">
        <v>2.4669168539129774E-2</v>
      </c>
      <c r="D3774" s="1028">
        <v>6.4999999999999988E-2</v>
      </c>
    </row>
    <row r="3775" spans="1:4" x14ac:dyDescent="0.4">
      <c r="A3775" s="1027">
        <v>43783</v>
      </c>
      <c r="B3775" s="1028">
        <v>3.0797249404066834E-2</v>
      </c>
      <c r="C3775" s="1028">
        <v>2.4329827029212801E-2</v>
      </c>
      <c r="D3775" s="1028">
        <v>6.4999999999999988E-2</v>
      </c>
    </row>
    <row r="3776" spans="1:4" x14ac:dyDescent="0.4">
      <c r="A3776" s="1027">
        <v>43784</v>
      </c>
      <c r="B3776" s="1028">
        <v>3.0798840439914297E-2</v>
      </c>
      <c r="C3776" s="1028">
        <v>2.4331083947532296E-2</v>
      </c>
      <c r="D3776" s="1028">
        <v>6.4999999999999988E-2</v>
      </c>
    </row>
    <row r="3777" spans="1:4" x14ac:dyDescent="0.4">
      <c r="A3777" s="1027">
        <v>43787</v>
      </c>
      <c r="B3777" s="1028">
        <v>3.0532476296524447E-2</v>
      </c>
      <c r="C3777" s="1028">
        <v>2.4120656274254314E-2</v>
      </c>
      <c r="D3777" s="1028">
        <v>6.4999999999999988E-2</v>
      </c>
    </row>
    <row r="3778" spans="1:4" x14ac:dyDescent="0.4">
      <c r="A3778" s="1027">
        <v>43788</v>
      </c>
      <c r="B3778" s="1028">
        <v>3.0212249404066836E-2</v>
      </c>
      <c r="C3778" s="1028">
        <v>2.3867677029212803E-2</v>
      </c>
      <c r="D3778" s="1028">
        <v>6.4999999999999988E-2</v>
      </c>
    </row>
    <row r="3779" spans="1:4" x14ac:dyDescent="0.4">
      <c r="A3779" s="1027">
        <v>43789</v>
      </c>
      <c r="B3779" s="1028">
        <v>2.9892022511609224E-2</v>
      </c>
      <c r="C3779" s="1028">
        <v>2.3614697784171287E-2</v>
      </c>
      <c r="D3779" s="1028">
        <v>6.4999999999999988E-2</v>
      </c>
    </row>
    <row r="3780" spans="1:4" x14ac:dyDescent="0.4">
      <c r="A3780" s="1027">
        <v>43790</v>
      </c>
      <c r="B3780" s="1028">
        <v>3.0074067332371911E-2</v>
      </c>
      <c r="C3780" s="1028">
        <v>2.375851319257381E-2</v>
      </c>
      <c r="D3780" s="1028">
        <v>6.4999999999999988E-2</v>
      </c>
    </row>
    <row r="3781" spans="1:4" x14ac:dyDescent="0.4">
      <c r="A3781" s="1027">
        <v>43791</v>
      </c>
      <c r="B3781" s="1028">
        <v>3.0072022511609224E-2</v>
      </c>
      <c r="C3781" s="1028">
        <v>2.3756897784171289E-2</v>
      </c>
      <c r="D3781" s="1028">
        <v>6.4999999999999988E-2</v>
      </c>
    </row>
    <row r="3782" spans="1:4" x14ac:dyDescent="0.4">
      <c r="A3782" s="1027">
        <v>43794</v>
      </c>
      <c r="B3782" s="1028">
        <v>3.0121568726694001E-2</v>
      </c>
      <c r="C3782" s="1028">
        <v>2.3796039294088262E-2</v>
      </c>
      <c r="D3782" s="1028">
        <v>6.4999999999999988E-2</v>
      </c>
    </row>
    <row r="3783" spans="1:4" x14ac:dyDescent="0.4">
      <c r="A3783" s="1027">
        <v>43795</v>
      </c>
      <c r="B3783" s="1028">
        <v>2.9893159762541463E-2</v>
      </c>
      <c r="C3783" s="1028">
        <v>2.3615596212407757E-2</v>
      </c>
      <c r="D3783" s="1028">
        <v>6.4999999999999988E-2</v>
      </c>
    </row>
    <row r="3784" spans="1:4" x14ac:dyDescent="0.4">
      <c r="A3784" s="1027">
        <v>43796</v>
      </c>
      <c r="B3784" s="1028">
        <v>3.0221114941778777E-2</v>
      </c>
      <c r="C3784" s="1028">
        <v>2.3874680804005236E-2</v>
      </c>
      <c r="D3784" s="1028">
        <v>6.4999999999999988E-2</v>
      </c>
    </row>
    <row r="3785" spans="1:4" x14ac:dyDescent="0.4">
      <c r="A3785" s="1027">
        <v>43797</v>
      </c>
      <c r="B3785" s="1028">
        <v>3.0124864244617734E-2</v>
      </c>
      <c r="C3785" s="1028">
        <v>2.3798642753248011E-2</v>
      </c>
      <c r="D3785" s="1028">
        <v>6.4999999999999988E-2</v>
      </c>
    </row>
    <row r="3786" spans="1:4" x14ac:dyDescent="0.4">
      <c r="A3786" s="1027">
        <v>43798</v>
      </c>
      <c r="B3786" s="1028">
        <v>3.002861354745669E-2</v>
      </c>
      <c r="C3786" s="1028">
        <v>2.3722604702490786E-2</v>
      </c>
      <c r="D3786" s="1028">
        <v>6.4999999999999988E-2</v>
      </c>
    </row>
    <row r="3787" spans="1:4" x14ac:dyDescent="0.4">
      <c r="A3787" s="1027">
        <v>43801</v>
      </c>
      <c r="B3787" s="1028">
        <v>2.9932362850295647E-2</v>
      </c>
      <c r="C3787" s="1028">
        <v>2.3646566651733564E-2</v>
      </c>
      <c r="D3787" s="1028">
        <v>6.4999999999999988E-2</v>
      </c>
    </row>
    <row r="3788" spans="1:4" x14ac:dyDescent="0.4">
      <c r="A3788" s="1027">
        <v>43802</v>
      </c>
      <c r="B3788" s="1028">
        <v>2.9836112153134597E-2</v>
      </c>
      <c r="C3788" s="1028">
        <v>2.3570528600976332E-2</v>
      </c>
      <c r="D3788" s="1028">
        <v>6.4999999999999988E-2</v>
      </c>
    </row>
    <row r="3789" spans="1:4" x14ac:dyDescent="0.4">
      <c r="A3789" s="1027">
        <v>43803</v>
      </c>
      <c r="B3789" s="1028">
        <v>3.0545086954109069E-2</v>
      </c>
      <c r="C3789" s="1028">
        <v>2.4130618693746164E-2</v>
      </c>
      <c r="D3789" s="1028">
        <v>6.4999999999999988E-2</v>
      </c>
    </row>
    <row r="3790" spans="1:4" x14ac:dyDescent="0.4">
      <c r="A3790" s="1027">
        <v>43804</v>
      </c>
      <c r="B3790" s="1028">
        <v>3.0867249404066835E-2</v>
      </c>
      <c r="C3790" s="1028">
        <v>2.4385127029212802E-2</v>
      </c>
      <c r="D3790" s="1028">
        <v>6.4999999999999988E-2</v>
      </c>
    </row>
    <row r="3791" spans="1:4" x14ac:dyDescent="0.4">
      <c r="A3791" s="1027">
        <v>43805</v>
      </c>
      <c r="B3791" s="1028">
        <v>3.1086795619151612E-2</v>
      </c>
      <c r="C3791" s="1028">
        <v>2.4558568539129775E-2</v>
      </c>
      <c r="D3791" s="1028">
        <v>6.4999999999999988E-2</v>
      </c>
    </row>
    <row r="3792" spans="1:4" x14ac:dyDescent="0.4">
      <c r="A3792" s="1027">
        <v>43808</v>
      </c>
      <c r="B3792" s="1028">
        <v>3.1006795619151612E-2</v>
      </c>
      <c r="C3792" s="1028">
        <v>2.4495368539129776E-2</v>
      </c>
      <c r="D3792" s="1028">
        <v>6.4999999999999988E-2</v>
      </c>
    </row>
    <row r="3793" spans="1:4" x14ac:dyDescent="0.4">
      <c r="A3793" s="1027">
        <v>43809</v>
      </c>
      <c r="B3793" s="1028">
        <v>3.1079523905931317E-2</v>
      </c>
      <c r="C3793" s="1028">
        <v>2.4552823885685741E-2</v>
      </c>
      <c r="D3793" s="1028">
        <v>6.4999999999999988E-2</v>
      </c>
    </row>
    <row r="3794" spans="1:4" x14ac:dyDescent="0.4">
      <c r="A3794" s="1027">
        <v>43810</v>
      </c>
      <c r="B3794" s="1028">
        <v>3.0867932870083853E-2</v>
      </c>
      <c r="C3794" s="1028">
        <v>2.4385666967366246E-2</v>
      </c>
      <c r="D3794" s="1028">
        <v>6.4999999999999988E-2</v>
      </c>
    </row>
    <row r="3795" spans="1:4" x14ac:dyDescent="0.4">
      <c r="A3795" s="1027">
        <v>43811</v>
      </c>
      <c r="B3795" s="1028">
        <v>3.1735658368219372E-2</v>
      </c>
      <c r="C3795" s="1028">
        <v>2.5071170110893305E-2</v>
      </c>
      <c r="D3795" s="1028">
        <v>6.4999999999999988E-2</v>
      </c>
    </row>
    <row r="3796" spans="1:4" x14ac:dyDescent="0.4">
      <c r="A3796" s="1027">
        <v>43812</v>
      </c>
      <c r="B3796" s="1028">
        <v>3.1248840439914296E-2</v>
      </c>
      <c r="C3796" s="1028">
        <v>2.4686583947532294E-2</v>
      </c>
      <c r="D3796" s="1028">
        <v>6.4999999999999988E-2</v>
      </c>
    </row>
    <row r="3797" spans="1:4" x14ac:dyDescent="0.4">
      <c r="A3797" s="1027">
        <v>43815</v>
      </c>
      <c r="B3797" s="1028">
        <v>3.1629977690846536E-2</v>
      </c>
      <c r="C3797" s="1028">
        <v>2.4987682375768764E-2</v>
      </c>
      <c r="D3797" s="1028">
        <v>6.4999999999999988E-2</v>
      </c>
    </row>
    <row r="3798" spans="1:4" x14ac:dyDescent="0.4">
      <c r="A3798" s="1027">
        <v>43816</v>
      </c>
      <c r="B3798" s="1028">
        <v>3.1629977690846536E-2</v>
      </c>
      <c r="C3798" s="1028">
        <v>2.4987682375768764E-2</v>
      </c>
      <c r="D3798" s="1028">
        <v>6.4999999999999988E-2</v>
      </c>
    </row>
    <row r="3799" spans="1:4" x14ac:dyDescent="0.4">
      <c r="A3799" s="1027">
        <v>43817</v>
      </c>
      <c r="B3799" s="1028">
        <v>3.1629977690846536E-2</v>
      </c>
      <c r="C3799" s="1028">
        <v>2.4987682375768764E-2</v>
      </c>
      <c r="D3799" s="1028">
        <v>6.4999999999999988E-2</v>
      </c>
    </row>
    <row r="3800" spans="1:4" x14ac:dyDescent="0.4">
      <c r="A3800" s="1027">
        <v>43818</v>
      </c>
      <c r="B3800" s="1028">
        <v>3.1629977690846536E-2</v>
      </c>
      <c r="C3800" s="1028">
        <v>2.4987682375768764E-2</v>
      </c>
      <c r="D3800" s="1028">
        <v>6.4999999999999988E-2</v>
      </c>
    </row>
    <row r="3801" spans="1:4" x14ac:dyDescent="0.4">
      <c r="A3801" s="1027">
        <v>43819</v>
      </c>
      <c r="B3801" s="1028">
        <v>3.1629977690846536E-2</v>
      </c>
      <c r="C3801" s="1028">
        <v>2.4987682375768764E-2</v>
      </c>
      <c r="D3801" s="1028">
        <v>6.4999999999999988E-2</v>
      </c>
    </row>
    <row r="3802" spans="1:4" x14ac:dyDescent="0.4">
      <c r="A3802" s="1027">
        <v>43822</v>
      </c>
      <c r="B3802" s="1028">
        <v>3.1629977690846536E-2</v>
      </c>
      <c r="C3802" s="1028">
        <v>2.4987682375768764E-2</v>
      </c>
      <c r="D3802" s="1028">
        <v>6.4999999999999988E-2</v>
      </c>
    </row>
    <row r="3803" spans="1:4" x14ac:dyDescent="0.4">
      <c r="A3803" s="1027">
        <v>43823</v>
      </c>
      <c r="B3803" s="1028">
        <v>3.1629977690846536E-2</v>
      </c>
      <c r="C3803" s="1028">
        <v>2.4987682375768764E-2</v>
      </c>
      <c r="D3803" s="1028">
        <v>6.4999999999999988E-2</v>
      </c>
    </row>
    <row r="3804" spans="1:4" x14ac:dyDescent="0.4">
      <c r="A3804" s="1027">
        <v>43824</v>
      </c>
      <c r="B3804" s="1028">
        <v>3.1629977690846536E-2</v>
      </c>
      <c r="C3804" s="1028">
        <v>2.4987682375768764E-2</v>
      </c>
      <c r="D3804" s="1028">
        <v>6.4999999999999988E-2</v>
      </c>
    </row>
    <row r="3805" spans="1:4" x14ac:dyDescent="0.4">
      <c r="A3805" s="1027">
        <v>43825</v>
      </c>
      <c r="B3805" s="1028">
        <v>3.1629977690846536E-2</v>
      </c>
      <c r="C3805" s="1028">
        <v>2.4987682375768764E-2</v>
      </c>
      <c r="D3805" s="1028">
        <v>6.4999999999999988E-2</v>
      </c>
    </row>
    <row r="3806" spans="1:4" x14ac:dyDescent="0.4">
      <c r="A3806" s="1027">
        <v>43826</v>
      </c>
      <c r="B3806" s="1028">
        <v>3.1629977690846536E-2</v>
      </c>
      <c r="C3806" s="1028">
        <v>2.4987682375768764E-2</v>
      </c>
      <c r="D3806" s="1028">
        <v>6.4999999999999988E-2</v>
      </c>
    </row>
    <row r="3807" spans="1:4" x14ac:dyDescent="0.4">
      <c r="A3807" s="1027">
        <v>43829</v>
      </c>
      <c r="B3807" s="1028">
        <v>3.1629977690846536E-2</v>
      </c>
      <c r="C3807" s="1028">
        <v>2.4987682375768764E-2</v>
      </c>
      <c r="D3807" s="1028">
        <v>6.4999999999999988E-2</v>
      </c>
    </row>
    <row r="3808" spans="1:4" x14ac:dyDescent="0.4">
      <c r="A3808" s="1027">
        <v>43830</v>
      </c>
      <c r="B3808" s="1028">
        <v>3.1629977690846536E-2</v>
      </c>
      <c r="C3808" s="1028">
        <v>2.4987682375768764E-2</v>
      </c>
      <c r="D3808" s="1028">
        <v>6.4999999999999988E-2</v>
      </c>
    </row>
    <row r="3809" spans="1:4" x14ac:dyDescent="0.4">
      <c r="A3809" s="1027">
        <v>43831</v>
      </c>
      <c r="B3809" s="1028">
        <v>3.1479977690846539E-2</v>
      </c>
      <c r="C3809" s="1028">
        <v>2.4869182375768767E-2</v>
      </c>
      <c r="D3809" s="1028">
        <v>6.4999999999999988E-2</v>
      </c>
    </row>
    <row r="3810" spans="1:4" x14ac:dyDescent="0.4">
      <c r="A3810" s="1027">
        <v>43832</v>
      </c>
      <c r="B3810" s="1028">
        <v>3.1329977690846542E-2</v>
      </c>
      <c r="C3810" s="1028">
        <v>2.475068237576877E-2</v>
      </c>
      <c r="D3810" s="1028">
        <v>6.4999999999999988E-2</v>
      </c>
    </row>
    <row r="3811" spans="1:4" x14ac:dyDescent="0.4">
      <c r="A3811" s="1027">
        <v>43833</v>
      </c>
      <c r="B3811" s="1028">
        <v>3.1179977690846537E-2</v>
      </c>
      <c r="C3811" s="1028">
        <v>2.4632182375768766E-2</v>
      </c>
      <c r="D3811" s="1028">
        <v>6.4999999999999988E-2</v>
      </c>
    </row>
    <row r="3812" spans="1:4" x14ac:dyDescent="0.4">
      <c r="A3812" s="1027">
        <v>43836</v>
      </c>
      <c r="B3812" s="1028">
        <v>3.0970000000000001E-2</v>
      </c>
      <c r="C3812" s="1028">
        <v>2.4466300000000003E-2</v>
      </c>
      <c r="D3812" s="1028">
        <v>6.4999999999999988E-2</v>
      </c>
    </row>
    <row r="3813" spans="1:4" x14ac:dyDescent="0.4">
      <c r="A3813" s="1027">
        <v>43837</v>
      </c>
      <c r="B3813" s="1028">
        <v>3.109E-2</v>
      </c>
      <c r="C3813" s="1028">
        <v>2.4561100000000002E-2</v>
      </c>
      <c r="D3813" s="1028">
        <v>6.4999999999999988E-2</v>
      </c>
    </row>
    <row r="3814" spans="1:4" x14ac:dyDescent="0.4">
      <c r="A3814" s="1027">
        <v>43838</v>
      </c>
      <c r="B3814" s="1028">
        <v>3.15E-2</v>
      </c>
      <c r="C3814" s="1028">
        <v>2.4885000000000001E-2</v>
      </c>
      <c r="D3814" s="1028">
        <v>6.4999999999999988E-2</v>
      </c>
    </row>
    <row r="3815" spans="1:4" x14ac:dyDescent="0.4">
      <c r="A3815" s="1027">
        <v>43839</v>
      </c>
      <c r="B3815" s="1028">
        <v>3.2030000000000003E-2</v>
      </c>
      <c r="C3815" s="1028">
        <v>2.5303700000000002E-2</v>
      </c>
      <c r="D3815" s="1028">
        <v>6.4999999999999988E-2</v>
      </c>
    </row>
    <row r="3816" spans="1:4" x14ac:dyDescent="0.4">
      <c r="A3816" s="1027">
        <v>43840</v>
      </c>
      <c r="B3816" s="1028">
        <v>3.1870000000000002E-2</v>
      </c>
      <c r="C3816" s="1028">
        <v>2.5177300000000003E-2</v>
      </c>
      <c r="D3816" s="1028">
        <v>6.4999999999999988E-2</v>
      </c>
    </row>
    <row r="3817" spans="1:4" x14ac:dyDescent="0.4">
      <c r="A3817" s="1027">
        <v>43843</v>
      </c>
      <c r="B3817" s="1028">
        <v>3.1710000000000002E-2</v>
      </c>
      <c r="C3817" s="1028">
        <v>2.5050900000000004E-2</v>
      </c>
      <c r="D3817" s="1028">
        <v>6.4999999999999988E-2</v>
      </c>
    </row>
    <row r="3818" spans="1:4" x14ac:dyDescent="0.4">
      <c r="A3818" s="1027">
        <v>43844</v>
      </c>
      <c r="B3818" s="1028">
        <v>3.1550000000000002E-2</v>
      </c>
      <c r="C3818" s="1028">
        <v>2.4924500000000002E-2</v>
      </c>
      <c r="D3818" s="1028">
        <v>6.4999999999999988E-2</v>
      </c>
    </row>
    <row r="3819" spans="1:4" x14ac:dyDescent="0.4">
      <c r="A3819" s="1027">
        <v>43845</v>
      </c>
      <c r="B3819" s="1028">
        <v>3.1390000000000001E-2</v>
      </c>
      <c r="C3819" s="1028">
        <v>2.4798100000000003E-2</v>
      </c>
      <c r="D3819" s="1028">
        <v>6.4999999999999988E-2</v>
      </c>
    </row>
    <row r="3820" spans="1:4" x14ac:dyDescent="0.4">
      <c r="A3820" s="1027">
        <v>43846</v>
      </c>
      <c r="B3820" s="1028">
        <v>3.1230000000000001E-2</v>
      </c>
      <c r="C3820" s="1028">
        <v>2.4671700000000001E-2</v>
      </c>
      <c r="D3820" s="1028">
        <v>6.4999999999999988E-2</v>
      </c>
    </row>
    <row r="3821" spans="1:4" x14ac:dyDescent="0.4">
      <c r="A3821" s="1027">
        <v>43847</v>
      </c>
      <c r="B3821" s="1028">
        <v>3.107E-2</v>
      </c>
      <c r="C3821" s="1028">
        <v>2.4545300000000003E-2</v>
      </c>
      <c r="D3821" s="1028">
        <v>6.4999999999999988E-2</v>
      </c>
    </row>
    <row r="3822" spans="1:4" x14ac:dyDescent="0.4">
      <c r="A3822" s="1027">
        <v>43850</v>
      </c>
      <c r="B3822" s="1028">
        <v>3.091E-2</v>
      </c>
      <c r="C3822" s="1028">
        <v>2.44189E-2</v>
      </c>
      <c r="D3822" s="1028">
        <v>6.4999999999999988E-2</v>
      </c>
    </row>
    <row r="3823" spans="1:4" x14ac:dyDescent="0.4">
      <c r="A3823" s="1027">
        <v>43851</v>
      </c>
      <c r="B3823" s="1028">
        <v>3.075E-2</v>
      </c>
      <c r="C3823" s="1028">
        <v>2.4292500000000002E-2</v>
      </c>
      <c r="D3823" s="1028">
        <v>6.4999999999999988E-2</v>
      </c>
    </row>
    <row r="3824" spans="1:4" x14ac:dyDescent="0.4">
      <c r="A3824" s="1027">
        <v>43852</v>
      </c>
      <c r="B3824" s="1028">
        <v>3.0589999999999999E-2</v>
      </c>
      <c r="C3824" s="1028">
        <v>2.4166099999999999E-2</v>
      </c>
      <c r="D3824" s="1028">
        <v>6.4999999999999988E-2</v>
      </c>
    </row>
    <row r="3825" spans="1:4" x14ac:dyDescent="0.4">
      <c r="A3825" s="1027">
        <v>43853</v>
      </c>
      <c r="B3825" s="1028">
        <v>3.0429999999999999E-2</v>
      </c>
      <c r="C3825" s="1028">
        <v>2.4039700000000001E-2</v>
      </c>
      <c r="D3825" s="1028">
        <v>6.4999999999999988E-2</v>
      </c>
    </row>
    <row r="3826" spans="1:4" x14ac:dyDescent="0.4">
      <c r="A3826" s="1027">
        <v>43854</v>
      </c>
      <c r="B3826" s="1028">
        <v>3.0269999999999998E-2</v>
      </c>
      <c r="C3826" s="1028">
        <v>2.3913299999999998E-2</v>
      </c>
      <c r="D3826" s="1028">
        <v>6.4999999999999988E-2</v>
      </c>
    </row>
    <row r="3827" spans="1:4" x14ac:dyDescent="0.4">
      <c r="A3827" s="1027">
        <v>43857</v>
      </c>
      <c r="B3827" s="1028">
        <v>3.0109999999999998E-2</v>
      </c>
      <c r="C3827" s="1028">
        <v>2.37869E-2</v>
      </c>
      <c r="D3827" s="1028">
        <v>6.4999999999999988E-2</v>
      </c>
    </row>
    <row r="3828" spans="1:4" x14ac:dyDescent="0.4">
      <c r="A3828" s="1027">
        <v>43858</v>
      </c>
      <c r="B3828" s="1028">
        <v>2.9949999999999997E-2</v>
      </c>
      <c r="C3828" s="1028">
        <v>2.3660499999999998E-2</v>
      </c>
      <c r="D3828" s="1028">
        <v>6.4999999999999988E-2</v>
      </c>
    </row>
    <row r="3829" spans="1:4" x14ac:dyDescent="0.4">
      <c r="A3829" s="1027">
        <v>43859</v>
      </c>
      <c r="B3829" s="1028">
        <v>2.9789999999999997E-2</v>
      </c>
      <c r="C3829" s="1028">
        <v>2.3534099999999999E-2</v>
      </c>
      <c r="D3829" s="1028">
        <v>6.4999999999999988E-2</v>
      </c>
    </row>
    <row r="3830" spans="1:4" x14ac:dyDescent="0.4">
      <c r="A3830" s="1027">
        <v>43860</v>
      </c>
      <c r="B3830" s="1028">
        <v>2.9629999999999997E-2</v>
      </c>
      <c r="C3830" s="1028">
        <v>2.34077E-2</v>
      </c>
      <c r="D3830" s="1028">
        <v>6.4999999999999988E-2</v>
      </c>
    </row>
    <row r="3831" spans="1:4" x14ac:dyDescent="0.4">
      <c r="A3831" s="1027">
        <v>43861</v>
      </c>
      <c r="B3831" s="1028">
        <v>2.9469999999999996E-2</v>
      </c>
      <c r="C3831" s="1028">
        <v>2.3281299999999998E-2</v>
      </c>
      <c r="D3831" s="1028">
        <v>6.4999999999999988E-2</v>
      </c>
    </row>
    <row r="3832" spans="1:4" x14ac:dyDescent="0.4">
      <c r="A3832" s="1027">
        <v>43864</v>
      </c>
      <c r="B3832" s="1028">
        <v>2.9309999999999996E-2</v>
      </c>
      <c r="C3832" s="1028">
        <v>2.3154899999999999E-2</v>
      </c>
      <c r="D3832" s="1028">
        <v>6.4999999999999988E-2</v>
      </c>
    </row>
    <row r="3833" spans="1:4" x14ac:dyDescent="0.4">
      <c r="A3833" s="1027">
        <v>43865</v>
      </c>
      <c r="B3833" s="1028">
        <v>2.9150000000000002E-2</v>
      </c>
      <c r="C3833" s="1028">
        <v>2.3028500000000004E-2</v>
      </c>
      <c r="D3833" s="1028">
        <v>6.4999999999999988E-2</v>
      </c>
    </row>
    <row r="3834" spans="1:4" x14ac:dyDescent="0.4">
      <c r="A3834" s="1027">
        <v>43866</v>
      </c>
      <c r="B3834" s="1028">
        <v>2.9500000000000002E-2</v>
      </c>
      <c r="C3834" s="1028">
        <v>2.3305000000000003E-2</v>
      </c>
      <c r="D3834" s="1028">
        <v>6.4999999999999988E-2</v>
      </c>
    </row>
    <row r="3835" spans="1:4" x14ac:dyDescent="0.4">
      <c r="A3835" s="1027">
        <v>43867</v>
      </c>
      <c r="B3835" s="1028">
        <v>2.9750000000000002E-2</v>
      </c>
      <c r="C3835" s="1028">
        <v>2.3502500000000003E-2</v>
      </c>
      <c r="D3835" s="1028">
        <v>6.4999999999999988E-2</v>
      </c>
    </row>
    <row r="3836" spans="1:4" x14ac:dyDescent="0.4">
      <c r="A3836" s="1027">
        <v>43868</v>
      </c>
      <c r="B3836" s="1028">
        <v>2.911E-2</v>
      </c>
      <c r="C3836" s="1028">
        <v>2.2996900000000001E-2</v>
      </c>
      <c r="D3836" s="1028">
        <v>6.4999999999999988E-2</v>
      </c>
    </row>
    <row r="3837" spans="1:4" x14ac:dyDescent="0.4">
      <c r="A3837" s="1027">
        <v>43871</v>
      </c>
      <c r="B3837" s="1028">
        <v>2.92E-2</v>
      </c>
      <c r="C3837" s="1028">
        <v>2.3068000000000002E-2</v>
      </c>
      <c r="D3837" s="1028">
        <v>6.4999999999999988E-2</v>
      </c>
    </row>
    <row r="3838" spans="1:4" x14ac:dyDescent="0.4">
      <c r="A3838" s="1027">
        <v>43872</v>
      </c>
      <c r="B3838" s="1028">
        <v>2.93E-2</v>
      </c>
      <c r="C3838" s="1028">
        <v>2.3147000000000001E-2</v>
      </c>
      <c r="D3838" s="1028">
        <v>6.4999999999999988E-2</v>
      </c>
    </row>
    <row r="3839" spans="1:4" x14ac:dyDescent="0.4">
      <c r="A3839" s="1027">
        <v>43873</v>
      </c>
      <c r="B3839" s="1028">
        <v>2.9399999999999999E-2</v>
      </c>
      <c r="C3839" s="1028">
        <v>2.3226E-2</v>
      </c>
      <c r="D3839" s="1028">
        <v>6.4999999999999988E-2</v>
      </c>
    </row>
    <row r="3840" spans="1:4" x14ac:dyDescent="0.4">
      <c r="A3840" s="1027">
        <v>43874</v>
      </c>
      <c r="B3840" s="1028">
        <v>2.9239999999999999E-2</v>
      </c>
      <c r="C3840" s="1028">
        <v>2.3099600000000001E-2</v>
      </c>
      <c r="D3840" s="1028">
        <v>6.4999999999999988E-2</v>
      </c>
    </row>
    <row r="3841" spans="1:4" x14ac:dyDescent="0.4">
      <c r="A3841" s="1027">
        <v>43875</v>
      </c>
      <c r="B3841" s="1028">
        <v>2.8939999999999997E-2</v>
      </c>
      <c r="C3841" s="1028">
        <v>2.28626E-2</v>
      </c>
      <c r="D3841" s="1028">
        <v>6.4999999999999988E-2</v>
      </c>
    </row>
    <row r="3842" spans="1:4" x14ac:dyDescent="0.4">
      <c r="A3842" s="1027">
        <v>43878</v>
      </c>
      <c r="B3842" s="1028">
        <v>2.8639999999999995E-2</v>
      </c>
      <c r="C3842" s="1028">
        <v>2.2625599999999996E-2</v>
      </c>
      <c r="D3842" s="1028">
        <v>6.4999999999999988E-2</v>
      </c>
    </row>
    <row r="3843" spans="1:4" x14ac:dyDescent="0.4">
      <c r="A3843" s="1027">
        <v>43879</v>
      </c>
      <c r="B3843" s="1028">
        <v>2.8339999999999997E-2</v>
      </c>
      <c r="C3843" s="1028">
        <v>2.2388599999999998E-2</v>
      </c>
      <c r="D3843" s="1028">
        <v>6.4999999999999988E-2</v>
      </c>
    </row>
    <row r="3844" spans="1:4" x14ac:dyDescent="0.4">
      <c r="A3844" s="1027">
        <v>43880</v>
      </c>
      <c r="B3844" s="1028">
        <v>2.8550000000000002E-2</v>
      </c>
      <c r="C3844" s="1028">
        <v>2.2554500000000002E-2</v>
      </c>
      <c r="D3844" s="1028">
        <v>6.4999999999999988E-2</v>
      </c>
    </row>
    <row r="3845" spans="1:4" x14ac:dyDescent="0.4">
      <c r="A3845" s="1027">
        <v>43881</v>
      </c>
      <c r="B3845" s="1028">
        <v>2.8150000000000005E-2</v>
      </c>
      <c r="C3845" s="1028">
        <v>2.2238500000000005E-2</v>
      </c>
      <c r="D3845" s="1028">
        <v>6.4999999999999988E-2</v>
      </c>
    </row>
    <row r="3846" spans="1:4" x14ac:dyDescent="0.4">
      <c r="A3846" s="1027">
        <v>43882</v>
      </c>
      <c r="B3846" s="1028">
        <v>2.7270000000000003E-2</v>
      </c>
      <c r="C3846" s="1028">
        <v>2.1543300000000001E-2</v>
      </c>
      <c r="D3846" s="1028">
        <v>6.4999999999999988E-2</v>
      </c>
    </row>
    <row r="3847" spans="1:4" x14ac:dyDescent="0.4">
      <c r="A3847" s="1027">
        <v>43885</v>
      </c>
      <c r="B3847" s="1028">
        <v>2.6870000000000005E-2</v>
      </c>
      <c r="C3847" s="1028">
        <v>2.1227300000000004E-2</v>
      </c>
      <c r="D3847" s="1028">
        <v>6.4999999999999988E-2</v>
      </c>
    </row>
    <row r="3848" spans="1:4" x14ac:dyDescent="0.4">
      <c r="A3848" s="1027">
        <v>43886</v>
      </c>
      <c r="B3848" s="1028">
        <v>2.6470000000000007E-2</v>
      </c>
      <c r="C3848" s="1028">
        <v>2.0911300000000008E-2</v>
      </c>
      <c r="D3848" s="1028">
        <v>6.4999999999999988E-2</v>
      </c>
    </row>
    <row r="3849" spans="1:4" x14ac:dyDescent="0.4">
      <c r="A3849" s="1027">
        <v>43887</v>
      </c>
      <c r="B3849" s="1028">
        <v>2.6070000000000006E-2</v>
      </c>
      <c r="C3849" s="1028">
        <v>2.0595300000000007E-2</v>
      </c>
      <c r="D3849" s="1028">
        <v>6.4999999999999988E-2</v>
      </c>
    </row>
    <row r="3850" spans="1:4" x14ac:dyDescent="0.4">
      <c r="A3850" s="1027">
        <v>43888</v>
      </c>
      <c r="B3850" s="1028">
        <v>2.5680000000000005E-2</v>
      </c>
      <c r="C3850" s="1028">
        <v>2.0287200000000005E-2</v>
      </c>
      <c r="D3850" s="1028">
        <v>6.4999999999999988E-2</v>
      </c>
    </row>
    <row r="3851" spans="1:4" x14ac:dyDescent="0.4">
      <c r="A3851" s="1027">
        <v>43889</v>
      </c>
      <c r="B3851" s="1028">
        <v>2.5585000000000004E-2</v>
      </c>
      <c r="C3851" s="1028">
        <v>2.0212150000000005E-2</v>
      </c>
      <c r="D3851" s="1028">
        <v>6.4999999999999988E-2</v>
      </c>
    </row>
    <row r="3852" spans="1:4" x14ac:dyDescent="0.4">
      <c r="A3852" s="1027">
        <v>43892</v>
      </c>
      <c r="B3852" s="1028">
        <v>2.5490000000000006E-2</v>
      </c>
      <c r="C3852" s="1028">
        <v>2.0137100000000005E-2</v>
      </c>
      <c r="D3852" s="1028">
        <v>6.4999999999999988E-2</v>
      </c>
    </row>
    <row r="3853" spans="1:4" x14ac:dyDescent="0.4">
      <c r="A3853" s="1027">
        <v>43893</v>
      </c>
      <c r="B3853" s="1028">
        <v>2.7895000000000003E-2</v>
      </c>
      <c r="C3853" s="1028">
        <v>2.2037050000000002E-2</v>
      </c>
      <c r="D3853" s="1028">
        <v>6.4999999999999988E-2</v>
      </c>
    </row>
    <row r="3854" spans="1:4" x14ac:dyDescent="0.4">
      <c r="A3854" s="1027">
        <v>43894</v>
      </c>
      <c r="B3854" s="1028">
        <v>2.7800000000000005E-2</v>
      </c>
      <c r="C3854" s="1028">
        <v>2.1962000000000006E-2</v>
      </c>
      <c r="D3854" s="1028">
        <v>6.4999999999999988E-2</v>
      </c>
    </row>
    <row r="3855" spans="1:4" x14ac:dyDescent="0.4">
      <c r="A3855" s="1027">
        <v>43895</v>
      </c>
      <c r="B3855" s="1028">
        <v>2.7705000000000007E-2</v>
      </c>
      <c r="C3855" s="1028">
        <v>2.1886950000000006E-2</v>
      </c>
      <c r="D3855" s="1028">
        <v>6.4999999999999988E-2</v>
      </c>
    </row>
    <row r="3856" spans="1:4" x14ac:dyDescent="0.4">
      <c r="A3856" s="1027">
        <v>43896</v>
      </c>
      <c r="B3856" s="1028">
        <v>2.7610000000000006E-2</v>
      </c>
      <c r="C3856" s="1028">
        <v>2.1811900000000006E-2</v>
      </c>
      <c r="D3856" s="1028">
        <v>6.4999999999999988E-2</v>
      </c>
    </row>
    <row r="3857" spans="1:4" x14ac:dyDescent="0.4">
      <c r="A3857" s="1027">
        <v>43899</v>
      </c>
      <c r="B3857" s="1028">
        <v>2.7515000000000005E-2</v>
      </c>
      <c r="C3857" s="1028">
        <v>2.1736850000000005E-2</v>
      </c>
      <c r="D3857" s="1028">
        <v>6.4999999999999988E-2</v>
      </c>
    </row>
    <row r="3858" spans="1:4" x14ac:dyDescent="0.4">
      <c r="A3858" s="1027">
        <v>43900</v>
      </c>
      <c r="B3858" s="1028">
        <v>2.7420000000000007E-2</v>
      </c>
      <c r="C3858" s="1028">
        <v>2.1661800000000005E-2</v>
      </c>
      <c r="D3858" s="1028">
        <v>6.4999999999999988E-2</v>
      </c>
    </row>
    <row r="3859" spans="1:4" x14ac:dyDescent="0.4">
      <c r="A3859" s="1027">
        <v>43901</v>
      </c>
      <c r="B3859" s="1028">
        <v>2.7325000000000009E-2</v>
      </c>
      <c r="C3859" s="1028">
        <v>2.1586750000000009E-2</v>
      </c>
      <c r="D3859" s="1028">
        <v>6.4999999999999988E-2</v>
      </c>
    </row>
    <row r="3860" spans="1:4" x14ac:dyDescent="0.4">
      <c r="A3860" s="1027">
        <v>43902</v>
      </c>
      <c r="B3860" s="1028">
        <v>2.7230000000000008E-2</v>
      </c>
      <c r="C3860" s="1028">
        <v>2.1511700000000009E-2</v>
      </c>
      <c r="D3860" s="1028">
        <v>6.4999999999999988E-2</v>
      </c>
    </row>
    <row r="3861" spans="1:4" x14ac:dyDescent="0.4">
      <c r="A3861" s="1027">
        <v>43903</v>
      </c>
      <c r="B3861" s="1028">
        <v>2.7135000000000006E-2</v>
      </c>
      <c r="C3861" s="1028">
        <v>2.1436650000000005E-2</v>
      </c>
      <c r="D3861" s="1028">
        <v>6.4999999999999988E-2</v>
      </c>
    </row>
    <row r="3862" spans="1:4" x14ac:dyDescent="0.4">
      <c r="A3862" s="1027">
        <v>43906</v>
      </c>
      <c r="B3862" s="1028">
        <v>2.7040000000000008E-2</v>
      </c>
      <c r="C3862" s="1028">
        <v>2.1361600000000008E-2</v>
      </c>
      <c r="D3862" s="1028">
        <v>6.4999999999999988E-2</v>
      </c>
    </row>
    <row r="3863" spans="1:4" x14ac:dyDescent="0.4">
      <c r="A3863" s="1027">
        <v>43907</v>
      </c>
      <c r="B3863" s="1028">
        <v>2.9445000000000013E-2</v>
      </c>
      <c r="C3863" s="1028">
        <v>2.3261550000000013E-2</v>
      </c>
      <c r="D3863" s="1028">
        <v>6.4999999999999988E-2</v>
      </c>
    </row>
    <row r="3864" spans="1:4" x14ac:dyDescent="0.4">
      <c r="A3864" s="1027">
        <v>43908</v>
      </c>
      <c r="B3864" s="1028">
        <v>2.9350000000000011E-2</v>
      </c>
      <c r="C3864" s="1028">
        <v>2.3186500000000009E-2</v>
      </c>
      <c r="D3864" s="1028">
        <v>6.4999999999999988E-2</v>
      </c>
    </row>
    <row r="3865" spans="1:4" x14ac:dyDescent="0.4">
      <c r="A3865" s="1027">
        <v>43909</v>
      </c>
      <c r="B3865" s="1028">
        <v>2.925500000000001E-2</v>
      </c>
      <c r="C3865" s="1028">
        <v>2.3111450000000009E-2</v>
      </c>
      <c r="D3865" s="1028">
        <v>6.4999999999999988E-2</v>
      </c>
    </row>
    <row r="3866" spans="1:4" x14ac:dyDescent="0.4">
      <c r="A3866" s="1027">
        <v>43910</v>
      </c>
      <c r="B3866" s="1028">
        <v>2.9160000000000012E-2</v>
      </c>
      <c r="C3866" s="1028">
        <v>2.3036400000000012E-2</v>
      </c>
      <c r="D3866" s="1028">
        <v>6.4999999999999988E-2</v>
      </c>
    </row>
    <row r="3867" spans="1:4" x14ac:dyDescent="0.4">
      <c r="A3867" s="1027">
        <v>43913</v>
      </c>
      <c r="B3867" s="1028">
        <v>2.9065000000000014E-2</v>
      </c>
      <c r="C3867" s="1028">
        <v>2.2961350000000012E-2</v>
      </c>
      <c r="D3867" s="1028">
        <v>6.4999999999999988E-2</v>
      </c>
    </row>
    <row r="3868" spans="1:4" x14ac:dyDescent="0.4">
      <c r="A3868" s="1027">
        <v>43914</v>
      </c>
      <c r="B3868" s="1028">
        <v>2.8970000000000013E-2</v>
      </c>
      <c r="C3868" s="1028">
        <v>2.2886300000000012E-2</v>
      </c>
      <c r="D3868" s="1028">
        <v>6.4999999999999988E-2</v>
      </c>
    </row>
    <row r="3869" spans="1:4" x14ac:dyDescent="0.4">
      <c r="A3869" s="1027">
        <v>43915</v>
      </c>
      <c r="B3869" s="1028">
        <v>2.8875000000000012E-2</v>
      </c>
      <c r="C3869" s="1028">
        <v>2.2811250000000009E-2</v>
      </c>
      <c r="D3869" s="1028">
        <v>6.4999999999999988E-2</v>
      </c>
    </row>
    <row r="3870" spans="1:4" x14ac:dyDescent="0.4">
      <c r="A3870" s="1027">
        <v>43916</v>
      </c>
      <c r="B3870" s="1028">
        <v>2.8780000000000014E-2</v>
      </c>
      <c r="C3870" s="1028">
        <v>2.2736200000000012E-2</v>
      </c>
      <c r="D3870" s="1028">
        <v>6.4999999999999988E-2</v>
      </c>
    </row>
    <row r="3871" spans="1:4" x14ac:dyDescent="0.4">
      <c r="A3871" s="1027">
        <v>43917</v>
      </c>
      <c r="B3871" s="1028">
        <v>2.8685000000000016E-2</v>
      </c>
      <c r="C3871" s="1028">
        <v>2.2661150000000015E-2</v>
      </c>
      <c r="D3871" s="1028">
        <v>6.4999999999999988E-2</v>
      </c>
    </row>
    <row r="3872" spans="1:4" x14ac:dyDescent="0.4">
      <c r="A3872" s="1027">
        <v>43920</v>
      </c>
      <c r="B3872" s="1028">
        <v>2.8590000000000015E-2</v>
      </c>
      <c r="C3872" s="1028">
        <v>2.2586100000000012E-2</v>
      </c>
      <c r="D3872" s="1028">
        <v>6.4999999999999988E-2</v>
      </c>
    </row>
    <row r="3873" spans="1:4" x14ac:dyDescent="0.4">
      <c r="A3873" s="1027">
        <v>43921</v>
      </c>
      <c r="B3873" s="1028">
        <v>2.8495000000000013E-2</v>
      </c>
      <c r="C3873" s="1028">
        <v>2.2511050000000012E-2</v>
      </c>
      <c r="D3873" s="1028">
        <v>6.4999999999999988E-2</v>
      </c>
    </row>
    <row r="3874" spans="1:4" x14ac:dyDescent="0.4">
      <c r="A3874" s="1027">
        <v>43922</v>
      </c>
      <c r="B3874" s="1028">
        <v>2.8400000000000016E-2</v>
      </c>
      <c r="C3874" s="1028">
        <v>2.2436000000000015E-2</v>
      </c>
      <c r="D3874" s="1028">
        <v>6.4999999999999988E-2</v>
      </c>
    </row>
    <row r="3875" spans="1:4" x14ac:dyDescent="0.4">
      <c r="A3875" s="1027">
        <v>43923</v>
      </c>
      <c r="B3875" s="1028">
        <v>2.8305000000000018E-2</v>
      </c>
      <c r="C3875" s="1028">
        <v>2.2360950000000015E-2</v>
      </c>
      <c r="D3875" s="1028">
        <v>6.4999999999999988E-2</v>
      </c>
    </row>
    <row r="3876" spans="1:4" x14ac:dyDescent="0.4">
      <c r="A3876" s="1027">
        <v>43924</v>
      </c>
      <c r="B3876" s="1028">
        <v>2.8210000000000016E-2</v>
      </c>
      <c r="C3876" s="1028">
        <v>2.2285900000000015E-2</v>
      </c>
      <c r="D3876" s="1028">
        <v>6.4999999999999988E-2</v>
      </c>
    </row>
    <row r="3877" spans="1:4" x14ac:dyDescent="0.4">
      <c r="A3877" s="1027">
        <v>43927</v>
      </c>
      <c r="B3877" s="1028">
        <v>2.8115000000000015E-2</v>
      </c>
      <c r="C3877" s="1028">
        <v>2.2210850000000011E-2</v>
      </c>
      <c r="D3877" s="1028">
        <v>6.4999999999999988E-2</v>
      </c>
    </row>
    <row r="3878" spans="1:4" x14ac:dyDescent="0.4">
      <c r="A3878" s="1027">
        <v>43928</v>
      </c>
      <c r="B3878" s="1028">
        <v>2.8020000000000017E-2</v>
      </c>
      <c r="C3878" s="1028">
        <v>2.2135800000000014E-2</v>
      </c>
      <c r="D3878" s="1028">
        <v>6.4999999999999988E-2</v>
      </c>
    </row>
    <row r="3879" spans="1:4" x14ac:dyDescent="0.4">
      <c r="A3879" s="1027">
        <v>43929</v>
      </c>
      <c r="B3879" s="1028">
        <v>2.7925000000000019E-2</v>
      </c>
      <c r="C3879" s="1028">
        <v>2.2060750000000018E-2</v>
      </c>
      <c r="D3879" s="1028">
        <v>6.4999999999999988E-2</v>
      </c>
    </row>
    <row r="3880" spans="1:4" x14ac:dyDescent="0.4">
      <c r="A3880" s="1027">
        <v>43930</v>
      </c>
      <c r="B3880" s="1028">
        <v>2.7830000000000018E-2</v>
      </c>
      <c r="C3880" s="1028">
        <v>2.1985700000000014E-2</v>
      </c>
      <c r="D3880" s="1028">
        <v>6.4999999999999988E-2</v>
      </c>
    </row>
    <row r="3881" spans="1:4" x14ac:dyDescent="0.4">
      <c r="A3881" s="1027">
        <v>43931</v>
      </c>
      <c r="B3881" s="1028">
        <v>2.7735000000000017E-2</v>
      </c>
      <c r="C3881" s="1028">
        <v>2.1910650000000014E-2</v>
      </c>
      <c r="D3881" s="1028">
        <v>6.4999999999999988E-2</v>
      </c>
    </row>
    <row r="3882" spans="1:4" x14ac:dyDescent="0.4">
      <c r="A3882" s="1027">
        <v>43934</v>
      </c>
      <c r="B3882" s="1028">
        <v>2.7640000000000019E-2</v>
      </c>
      <c r="C3882" s="1028">
        <v>2.1835600000000017E-2</v>
      </c>
      <c r="D3882" s="1028">
        <v>6.4999999999999988E-2</v>
      </c>
    </row>
    <row r="3883" spans="1:4" x14ac:dyDescent="0.4">
      <c r="A3883" s="1027">
        <v>43935</v>
      </c>
      <c r="B3883" s="1028">
        <v>2.7545000000000021E-2</v>
      </c>
      <c r="C3883" s="1028">
        <v>2.1760550000000017E-2</v>
      </c>
      <c r="D3883" s="1028">
        <v>6.4999999999999988E-2</v>
      </c>
    </row>
    <row r="3884" spans="1:4" x14ac:dyDescent="0.4">
      <c r="A3884" s="1027">
        <v>43936</v>
      </c>
      <c r="B3884" s="1028">
        <v>2.745000000000002E-2</v>
      </c>
      <c r="C3884" s="1028">
        <v>2.1685500000000017E-2</v>
      </c>
      <c r="D3884" s="1028">
        <v>6.4999999999999988E-2</v>
      </c>
    </row>
    <row r="3885" spans="1:4" x14ac:dyDescent="0.4">
      <c r="A3885" s="1027">
        <v>43937</v>
      </c>
      <c r="B3885" s="1028">
        <v>2.7355000000000018E-2</v>
      </c>
      <c r="C3885" s="1028">
        <v>2.1610450000000014E-2</v>
      </c>
      <c r="D3885" s="1028">
        <v>6.4999999999999988E-2</v>
      </c>
    </row>
    <row r="3886" spans="1:4" x14ac:dyDescent="0.4">
      <c r="A3886" s="1027">
        <v>43938</v>
      </c>
      <c r="B3886" s="1028">
        <v>2.726000000000002E-2</v>
      </c>
      <c r="C3886" s="1028">
        <v>2.1535400000000017E-2</v>
      </c>
      <c r="D3886" s="1028">
        <v>6.4999999999999988E-2</v>
      </c>
    </row>
    <row r="3887" spans="1:4" x14ac:dyDescent="0.4">
      <c r="A3887" s="1027">
        <v>43941</v>
      </c>
      <c r="B3887" s="1028">
        <v>2.7165000000000022E-2</v>
      </c>
      <c r="C3887" s="1028">
        <v>2.146035000000002E-2</v>
      </c>
      <c r="D3887" s="1028">
        <v>6.4999999999999988E-2</v>
      </c>
    </row>
    <row r="3888" spans="1:4" x14ac:dyDescent="0.4">
      <c r="A3888" s="1027">
        <v>43942</v>
      </c>
      <c r="B3888" s="1028">
        <v>2.7070000000000021E-2</v>
      </c>
      <c r="C3888" s="1028">
        <v>2.1385300000000017E-2</v>
      </c>
      <c r="D3888" s="1028">
        <v>6.4999999999999988E-2</v>
      </c>
    </row>
    <row r="3889" spans="1:4" x14ac:dyDescent="0.4">
      <c r="A3889" s="1027">
        <v>43943</v>
      </c>
      <c r="B3889" s="1028">
        <v>2.697500000000002E-2</v>
      </c>
      <c r="C3889" s="1028">
        <v>2.1310250000000017E-2</v>
      </c>
      <c r="D3889" s="1028">
        <v>6.4999999999999988E-2</v>
      </c>
    </row>
    <row r="3890" spans="1:4" x14ac:dyDescent="0.4">
      <c r="A3890" s="1027">
        <v>43944</v>
      </c>
      <c r="B3890" s="1028">
        <v>2.6880000000000022E-2</v>
      </c>
      <c r="C3890" s="1028">
        <v>2.1235200000000017E-2</v>
      </c>
      <c r="D3890" s="1028">
        <v>6.4999999999999988E-2</v>
      </c>
    </row>
    <row r="3891" spans="1:4" x14ac:dyDescent="0.4">
      <c r="A3891" s="1027">
        <v>43945</v>
      </c>
      <c r="B3891" s="1028">
        <v>2.6785000000000024E-2</v>
      </c>
      <c r="C3891" s="1028">
        <v>2.116015000000002E-2</v>
      </c>
      <c r="D3891" s="1028">
        <v>6.4999999999999988E-2</v>
      </c>
    </row>
    <row r="3892" spans="1:4" x14ac:dyDescent="0.4">
      <c r="A3892" s="1027">
        <v>43948</v>
      </c>
      <c r="B3892" s="1028">
        <v>2.6690000000000023E-2</v>
      </c>
      <c r="C3892" s="1028">
        <v>2.108510000000002E-2</v>
      </c>
      <c r="D3892" s="1028">
        <v>6.4999999999999988E-2</v>
      </c>
    </row>
    <row r="3893" spans="1:4" x14ac:dyDescent="0.4">
      <c r="A3893" s="1027">
        <v>43949</v>
      </c>
      <c r="B3893" s="1028">
        <v>2.6595000000000021E-2</v>
      </c>
      <c r="C3893" s="1028">
        <v>2.1010050000000016E-2</v>
      </c>
      <c r="D3893" s="1028">
        <v>6.4999999999999988E-2</v>
      </c>
    </row>
    <row r="3894" spans="1:4" x14ac:dyDescent="0.4">
      <c r="A3894" s="1027">
        <v>43950</v>
      </c>
      <c r="B3894" s="1028">
        <v>2.6500000000000024E-2</v>
      </c>
      <c r="C3894" s="1028">
        <v>2.093500000000002E-2</v>
      </c>
      <c r="D3894" s="1028">
        <v>6.4999999999999988E-2</v>
      </c>
    </row>
    <row r="3895" spans="1:4" x14ac:dyDescent="0.4">
      <c r="A3895" s="1027">
        <v>43951</v>
      </c>
      <c r="B3895" s="1028">
        <v>2.6405000000000026E-2</v>
      </c>
      <c r="C3895" s="1028">
        <v>2.0859950000000023E-2</v>
      </c>
      <c r="D3895" s="1028">
        <v>6.4999999999999988E-2</v>
      </c>
    </row>
    <row r="3896" spans="1:4" x14ac:dyDescent="0.4">
      <c r="A3896" s="1027">
        <v>43952</v>
      </c>
      <c r="B3896" s="1028">
        <v>2.6310000000000024E-2</v>
      </c>
      <c r="C3896" s="1028">
        <v>2.0784900000000019E-2</v>
      </c>
      <c r="D3896" s="1028">
        <v>6.4999999999999988E-2</v>
      </c>
    </row>
    <row r="3897" spans="1:4" x14ac:dyDescent="0.4">
      <c r="A3897" s="1027">
        <v>43955</v>
      </c>
      <c r="B3897" s="1028">
        <v>2.6215000000000023E-2</v>
      </c>
      <c r="C3897" s="1028">
        <v>2.0709850000000019E-2</v>
      </c>
      <c r="D3897" s="1028">
        <v>6.4999999999999988E-2</v>
      </c>
    </row>
    <row r="3898" spans="1:4" x14ac:dyDescent="0.4">
      <c r="A3898" s="1027">
        <v>43956</v>
      </c>
      <c r="B3898" s="1028">
        <v>2.6120000000000025E-2</v>
      </c>
      <c r="C3898" s="1028">
        <v>2.0634800000000019E-2</v>
      </c>
      <c r="D3898" s="1028">
        <v>6.4999999999999988E-2</v>
      </c>
    </row>
    <row r="3899" spans="1:4" x14ac:dyDescent="0.4">
      <c r="A3899" s="1027">
        <v>43957</v>
      </c>
      <c r="B3899" s="1028">
        <v>2.6025000000000027E-2</v>
      </c>
      <c r="C3899" s="1028">
        <v>2.0559750000000022E-2</v>
      </c>
      <c r="D3899" s="1028">
        <v>6.4999999999999988E-2</v>
      </c>
    </row>
    <row r="3900" spans="1:4" x14ac:dyDescent="0.4">
      <c r="A3900" s="1027">
        <v>43958</v>
      </c>
      <c r="B3900" s="1028">
        <v>2.5930000000000026E-2</v>
      </c>
      <c r="C3900" s="1028">
        <v>2.0484700000000022E-2</v>
      </c>
      <c r="D3900" s="1028">
        <v>6.4999999999999988E-2</v>
      </c>
    </row>
    <row r="3901" spans="1:4" x14ac:dyDescent="0.4">
      <c r="A3901" s="1027">
        <v>43959</v>
      </c>
      <c r="B3901" s="1028">
        <v>2.5835000000000025E-2</v>
      </c>
      <c r="C3901" s="1028">
        <v>2.0409650000000019E-2</v>
      </c>
      <c r="D3901" s="1028">
        <v>6.4999999999999988E-2</v>
      </c>
    </row>
    <row r="3902" spans="1:4" x14ac:dyDescent="0.4">
      <c r="A3902" s="1027">
        <v>43962</v>
      </c>
      <c r="B3902" s="1028">
        <v>2.5740000000000027E-2</v>
      </c>
      <c r="C3902" s="1028">
        <v>2.0334600000000022E-2</v>
      </c>
      <c r="D3902" s="1028">
        <v>6.4999999999999988E-2</v>
      </c>
    </row>
    <row r="3903" spans="1:4" x14ac:dyDescent="0.4">
      <c r="A3903" s="1027">
        <v>43963</v>
      </c>
      <c r="B3903" s="1028">
        <v>2.5645000000000029E-2</v>
      </c>
      <c r="C3903" s="1028">
        <v>2.0259550000000025E-2</v>
      </c>
      <c r="D3903" s="1028">
        <v>6.4999999999999988E-2</v>
      </c>
    </row>
    <row r="3904" spans="1:4" x14ac:dyDescent="0.4">
      <c r="A3904" s="1027">
        <v>43964</v>
      </c>
      <c r="B3904" s="1028">
        <v>2.5550000000000028E-2</v>
      </c>
      <c r="C3904" s="1028">
        <v>2.0184500000000022E-2</v>
      </c>
      <c r="D3904" s="1028">
        <v>6.4999999999999988E-2</v>
      </c>
    </row>
    <row r="3905" spans="1:4" x14ac:dyDescent="0.4">
      <c r="A3905" s="1027">
        <v>43965</v>
      </c>
      <c r="B3905" s="1028">
        <v>2.5455000000000026E-2</v>
      </c>
      <c r="C3905" s="1028">
        <v>2.0109450000000022E-2</v>
      </c>
      <c r="D3905" s="1028">
        <v>6.4999999999999988E-2</v>
      </c>
    </row>
    <row r="3906" spans="1:4" x14ac:dyDescent="0.4">
      <c r="A3906" s="1027">
        <v>43966</v>
      </c>
      <c r="B3906" s="1028">
        <v>2.5360000000000028E-2</v>
      </c>
      <c r="C3906" s="1028">
        <v>2.0034400000000022E-2</v>
      </c>
      <c r="D3906" s="1028">
        <v>6.4999999999999988E-2</v>
      </c>
    </row>
    <row r="3907" spans="1:4" x14ac:dyDescent="0.4">
      <c r="A3907" s="1027">
        <v>43969</v>
      </c>
      <c r="B3907" s="1028">
        <v>2.5280000000000004E-2</v>
      </c>
      <c r="C3907" s="1028">
        <v>1.9971200000000005E-2</v>
      </c>
      <c r="D3907" s="1028">
        <v>6.4999999999999988E-2</v>
      </c>
    </row>
    <row r="3908" spans="1:4" x14ac:dyDescent="0.4">
      <c r="A3908" s="1027">
        <v>43970</v>
      </c>
      <c r="B3908" s="1028">
        <v>2.5440000000000004E-2</v>
      </c>
      <c r="C3908" s="1028">
        <v>2.0097600000000004E-2</v>
      </c>
      <c r="D3908" s="1028">
        <v>6.4999999999999988E-2</v>
      </c>
    </row>
    <row r="3909" spans="1:4" x14ac:dyDescent="0.4">
      <c r="A3909" s="1027">
        <v>43971</v>
      </c>
      <c r="B3909" s="1028">
        <v>2.5500000000000002E-2</v>
      </c>
      <c r="C3909" s="1028">
        <v>2.0145000000000003E-2</v>
      </c>
      <c r="D3909" s="1028">
        <v>6.4999999999999988E-2</v>
      </c>
    </row>
    <row r="3910" spans="1:4" x14ac:dyDescent="0.4">
      <c r="A3910" s="1027">
        <v>43972</v>
      </c>
      <c r="B3910" s="1028">
        <v>2.5730000000000003E-2</v>
      </c>
      <c r="C3910" s="1028">
        <v>2.0326700000000003E-2</v>
      </c>
      <c r="D3910" s="1028">
        <v>6.4999999999999988E-2</v>
      </c>
    </row>
    <row r="3911" spans="1:4" x14ac:dyDescent="0.4">
      <c r="A3911" s="1027">
        <v>43973</v>
      </c>
      <c r="B3911" s="1028">
        <v>2.5850000000000001E-2</v>
      </c>
      <c r="C3911" s="1028">
        <v>2.0421500000000002E-2</v>
      </c>
      <c r="D3911" s="1028">
        <v>6.4999999999999988E-2</v>
      </c>
    </row>
    <row r="3912" spans="1:4" x14ac:dyDescent="0.4">
      <c r="A3912" s="1027">
        <v>43976</v>
      </c>
      <c r="B3912" s="1028">
        <v>2.6000000000000002E-2</v>
      </c>
      <c r="C3912" s="1028">
        <v>2.0540000000000003E-2</v>
      </c>
      <c r="D3912" s="1028">
        <v>6.4999999999999988E-2</v>
      </c>
    </row>
    <row r="3913" spans="1:4" x14ac:dyDescent="0.4">
      <c r="A3913" s="1027">
        <v>43977</v>
      </c>
      <c r="B3913" s="1028">
        <v>2.6160000000000003E-2</v>
      </c>
      <c r="C3913" s="1028">
        <v>2.0666400000000001E-2</v>
      </c>
      <c r="D3913" s="1028">
        <v>6.4999999999999988E-2</v>
      </c>
    </row>
    <row r="3914" spans="1:4" x14ac:dyDescent="0.4">
      <c r="A3914" s="1027">
        <v>43978</v>
      </c>
      <c r="B3914" s="1028">
        <v>2.5840000000000002E-2</v>
      </c>
      <c r="C3914" s="1028">
        <v>2.0413600000000004E-2</v>
      </c>
      <c r="D3914" s="1028">
        <v>6.4999999999999988E-2</v>
      </c>
    </row>
    <row r="3915" spans="1:4" x14ac:dyDescent="0.4">
      <c r="A3915" s="1027">
        <v>43979</v>
      </c>
      <c r="B3915" s="1028">
        <v>2.6040000000000001E-2</v>
      </c>
      <c r="C3915" s="1028">
        <v>2.0571600000000002E-2</v>
      </c>
      <c r="D3915" s="1028">
        <v>6.4999999999999988E-2</v>
      </c>
    </row>
    <row r="3916" spans="1:4" x14ac:dyDescent="0.4">
      <c r="A3916" s="1027">
        <v>43980</v>
      </c>
      <c r="B3916" s="1028">
        <v>2.581E-2</v>
      </c>
      <c r="C3916" s="1028">
        <v>2.0389899999999999E-2</v>
      </c>
      <c r="D3916" s="1028">
        <v>6.4999999999999988E-2</v>
      </c>
    </row>
    <row r="3917" spans="1:4" x14ac:dyDescent="0.4">
      <c r="A3917" s="1027">
        <v>43983</v>
      </c>
      <c r="B3917" s="1028">
        <v>2.5989999999999999E-2</v>
      </c>
      <c r="C3917" s="1028">
        <v>2.0532100000000001E-2</v>
      </c>
      <c r="D3917" s="1028">
        <v>6.4999999999999988E-2</v>
      </c>
    </row>
    <row r="3918" spans="1:4" x14ac:dyDescent="0.4">
      <c r="A3918" s="1027">
        <v>43984</v>
      </c>
      <c r="B3918" s="1028">
        <v>2.5930000000000002E-2</v>
      </c>
      <c r="C3918" s="1028">
        <v>2.0484700000000002E-2</v>
      </c>
      <c r="D3918" s="1028">
        <v>6.4999999999999988E-2</v>
      </c>
    </row>
    <row r="3919" spans="1:4" x14ac:dyDescent="0.4">
      <c r="A3919" s="1027">
        <v>43985</v>
      </c>
      <c r="B3919" s="1028">
        <v>2.6820000000000004E-2</v>
      </c>
      <c r="C3919" s="1028">
        <v>2.1187800000000003E-2</v>
      </c>
      <c r="D3919" s="1028">
        <v>6.4999999999999988E-2</v>
      </c>
    </row>
    <row r="3920" spans="1:4" x14ac:dyDescent="0.4">
      <c r="A3920" s="1027">
        <v>43986</v>
      </c>
      <c r="B3920" s="1028">
        <v>2.7460000000000002E-2</v>
      </c>
      <c r="C3920" s="1028">
        <v>2.1693400000000002E-2</v>
      </c>
      <c r="D3920" s="1028">
        <v>6.4999999999999988E-2</v>
      </c>
    </row>
    <row r="3921" spans="1:4" x14ac:dyDescent="0.4">
      <c r="A3921" s="1027">
        <v>43987</v>
      </c>
      <c r="B3921" s="1028">
        <v>2.8610000000000003E-2</v>
      </c>
      <c r="C3921" s="1028">
        <v>2.2601900000000005E-2</v>
      </c>
      <c r="D3921" s="1028">
        <v>6.4999999999999988E-2</v>
      </c>
    </row>
    <row r="3922" spans="1:4" x14ac:dyDescent="0.4">
      <c r="A3922" s="1027">
        <v>43990</v>
      </c>
      <c r="B3922" s="1028">
        <v>2.7950000000000003E-2</v>
      </c>
      <c r="C3922" s="1028">
        <v>2.2080500000000003E-2</v>
      </c>
      <c r="D3922" s="1028">
        <v>6.4999999999999988E-2</v>
      </c>
    </row>
    <row r="3923" spans="1:4" x14ac:dyDescent="0.4">
      <c r="A3923" s="1027">
        <v>43991</v>
      </c>
      <c r="B3923" s="1028">
        <v>2.7200000000000002E-2</v>
      </c>
      <c r="C3923" s="1028">
        <v>2.1488000000000004E-2</v>
      </c>
      <c r="D3923" s="1028">
        <v>6.4999999999999988E-2</v>
      </c>
    </row>
    <row r="3924" spans="1:4" x14ac:dyDescent="0.4">
      <c r="A3924" s="1027">
        <v>43992</v>
      </c>
      <c r="B3924" s="1028">
        <v>2.6970000000000001E-2</v>
      </c>
      <c r="C3924" s="1028">
        <v>2.13063E-2</v>
      </c>
      <c r="D3924" s="1028">
        <v>6.4999999999999988E-2</v>
      </c>
    </row>
    <row r="3925" spans="1:4" x14ac:dyDescent="0.4">
      <c r="A3925" s="1027">
        <v>43993</v>
      </c>
      <c r="B3925" s="1028">
        <v>2.581E-2</v>
      </c>
      <c r="C3925" s="1028">
        <v>2.0389899999999999E-2</v>
      </c>
      <c r="D3925" s="1028">
        <v>6.4999999999999988E-2</v>
      </c>
    </row>
    <row r="3926" spans="1:4" x14ac:dyDescent="0.4">
      <c r="A3926" s="1027">
        <v>43994</v>
      </c>
      <c r="B3926" s="1028">
        <v>2.5800000000000003E-2</v>
      </c>
      <c r="C3926" s="1028">
        <v>2.0382000000000004E-2</v>
      </c>
      <c r="D3926" s="1028">
        <v>6.4999999999999988E-2</v>
      </c>
    </row>
    <row r="3927" spans="1:4" x14ac:dyDescent="0.4">
      <c r="A3927" s="1027">
        <v>43997</v>
      </c>
      <c r="B3927" s="1028">
        <v>2.5770000000000001E-2</v>
      </c>
      <c r="C3927" s="1028">
        <v>2.0358300000000003E-2</v>
      </c>
      <c r="D3927" s="1028">
        <v>6.4999999999999988E-2</v>
      </c>
    </row>
    <row r="3928" spans="1:4" x14ac:dyDescent="0.4">
      <c r="A3928" s="1027">
        <v>43998</v>
      </c>
      <c r="B3928" s="1028">
        <v>2.647E-2</v>
      </c>
      <c r="C3928" s="1028">
        <v>2.0911300000000001E-2</v>
      </c>
      <c r="D3928" s="1028">
        <v>6.4999999999999988E-2</v>
      </c>
    </row>
    <row r="3929" spans="1:4" x14ac:dyDescent="0.4">
      <c r="A3929" s="1027">
        <v>43999</v>
      </c>
      <c r="B3929" s="1028">
        <v>2.64E-2</v>
      </c>
      <c r="C3929" s="1028">
        <v>2.0856E-2</v>
      </c>
      <c r="D3929" s="1028">
        <v>6.4999999999999988E-2</v>
      </c>
    </row>
    <row r="3930" spans="1:4" x14ac:dyDescent="0.4">
      <c r="A3930" s="1027">
        <v>44000</v>
      </c>
      <c r="B3930" s="1028">
        <v>2.5960000000000004E-2</v>
      </c>
      <c r="C3930" s="1028">
        <v>2.0508400000000003E-2</v>
      </c>
      <c r="D3930" s="1028">
        <v>6.4999999999999988E-2</v>
      </c>
    </row>
    <row r="3931" spans="1:4" x14ac:dyDescent="0.4">
      <c r="A3931" s="1027">
        <v>44001</v>
      </c>
      <c r="B3931" s="1028">
        <v>2.6100000000000002E-2</v>
      </c>
      <c r="C3931" s="1028">
        <v>2.0619000000000002E-2</v>
      </c>
      <c r="D3931" s="1028">
        <v>6.4999999999999988E-2</v>
      </c>
    </row>
    <row r="3932" spans="1:4" x14ac:dyDescent="0.4">
      <c r="A3932" s="1027">
        <v>44004</v>
      </c>
      <c r="B3932" s="1028">
        <v>2.5690000000000001E-2</v>
      </c>
      <c r="C3932" s="1028">
        <v>2.0295100000000003E-2</v>
      </c>
      <c r="D3932" s="1028">
        <v>6.4999999999999988E-2</v>
      </c>
    </row>
    <row r="3933" spans="1:4" x14ac:dyDescent="0.4">
      <c r="A3933" s="1027">
        <v>44005</v>
      </c>
      <c r="B3933" s="1028">
        <v>2.6270000000000002E-2</v>
      </c>
      <c r="C3933" s="1028">
        <v>2.0753300000000002E-2</v>
      </c>
      <c r="D3933" s="1028">
        <v>6.4999999999999988E-2</v>
      </c>
    </row>
    <row r="3934" spans="1:4" x14ac:dyDescent="0.4">
      <c r="A3934" s="1027">
        <v>44006</v>
      </c>
      <c r="B3934" s="1028">
        <v>2.606E-2</v>
      </c>
      <c r="C3934" s="1028">
        <v>2.0587400000000002E-2</v>
      </c>
      <c r="D3934" s="1028">
        <v>6.4999999999999988E-2</v>
      </c>
    </row>
    <row r="3935" spans="1:4" x14ac:dyDescent="0.4">
      <c r="A3935" s="1027">
        <v>44007</v>
      </c>
      <c r="B3935" s="1028">
        <v>2.5690000000000001E-2</v>
      </c>
      <c r="C3935" s="1028">
        <v>2.0295100000000003E-2</v>
      </c>
      <c r="D3935" s="1028">
        <v>6.4999999999999988E-2</v>
      </c>
    </row>
    <row r="3936" spans="1:4" x14ac:dyDescent="0.4">
      <c r="A3936" s="1027">
        <v>44008</v>
      </c>
      <c r="B3936" s="1028">
        <v>2.5690000000000001E-2</v>
      </c>
      <c r="C3936" s="1028">
        <v>2.0295100000000003E-2</v>
      </c>
      <c r="D3936" s="1028">
        <v>6.4999999999999988E-2</v>
      </c>
    </row>
    <row r="3937" spans="1:4" x14ac:dyDescent="0.4">
      <c r="A3937" s="1027">
        <v>44011</v>
      </c>
      <c r="B3937" s="1028">
        <v>2.5690000000000001E-2</v>
      </c>
      <c r="C3937" s="1028">
        <v>2.0295100000000003E-2</v>
      </c>
      <c r="D3937" s="1028">
        <v>6.4999999999999988E-2</v>
      </c>
    </row>
    <row r="3938" spans="1:4" x14ac:dyDescent="0.4">
      <c r="A3938" s="1029">
        <v>44012</v>
      </c>
      <c r="B3938" s="1030">
        <v>2.5690000000000001E-2</v>
      </c>
      <c r="C3938" s="1030">
        <v>2.0295100000000003E-2</v>
      </c>
      <c r="D3938" s="1030">
        <v>6.4999999999999988E-2</v>
      </c>
    </row>
  </sheetData>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6" tint="0.39997558519241921"/>
  </sheetPr>
  <dimension ref="A1:N51"/>
  <sheetViews>
    <sheetView zoomScale="75" zoomScaleNormal="75" workbookViewId="0"/>
  </sheetViews>
  <sheetFormatPr defaultColWidth="8.6640625" defaultRowHeight="12.3" x14ac:dyDescent="0.4"/>
  <cols>
    <col min="1" max="1" width="8.6640625" style="4"/>
    <col min="2" max="4" width="10.6640625" style="4" customWidth="1"/>
    <col min="5" max="5" width="11.44140625" style="4" customWidth="1"/>
    <col min="6" max="8" width="10.6640625" style="4" customWidth="1"/>
    <col min="9" max="9" width="11.6640625" style="4" customWidth="1"/>
    <col min="10" max="16384" width="8.6640625" style="4"/>
  </cols>
  <sheetData>
    <row r="1" spans="1:14" ht="14.4" x14ac:dyDescent="0.55000000000000004">
      <c r="A1" s="7" t="s">
        <v>479</v>
      </c>
    </row>
    <row r="2" spans="1:14" ht="14.4" x14ac:dyDescent="0.55000000000000004">
      <c r="A2" s="7"/>
    </row>
    <row r="3" spans="1:14" ht="14.4" x14ac:dyDescent="0.55000000000000004">
      <c r="A3" s="7"/>
    </row>
    <row r="4" spans="1:14" ht="14.4" x14ac:dyDescent="0.55000000000000004">
      <c r="A4" s="7"/>
    </row>
    <row r="5" spans="1:14" ht="14.4" x14ac:dyDescent="0.55000000000000004">
      <c r="A5" s="7"/>
    </row>
    <row r="6" spans="1:14" ht="14.4" x14ac:dyDescent="0.55000000000000004">
      <c r="A6" s="7"/>
    </row>
    <row r="7" spans="1:14" ht="14.4" x14ac:dyDescent="0.55000000000000004">
      <c r="A7" s="7"/>
    </row>
    <row r="8" spans="1:14" ht="14.4" x14ac:dyDescent="0.55000000000000004">
      <c r="A8" s="7"/>
    </row>
    <row r="9" spans="1:14" ht="14.4" x14ac:dyDescent="0.55000000000000004">
      <c r="A9" s="7"/>
    </row>
    <row r="10" spans="1:14" ht="14.4" x14ac:dyDescent="0.55000000000000004">
      <c r="A10" s="7"/>
    </row>
    <row r="11" spans="1:14" ht="14.4" x14ac:dyDescent="0.55000000000000004">
      <c r="A11" s="7"/>
    </row>
    <row r="12" spans="1:14" ht="14.4" x14ac:dyDescent="0.55000000000000004">
      <c r="A12" s="7"/>
    </row>
    <row r="13" spans="1:14" ht="14.4" x14ac:dyDescent="0.55000000000000004">
      <c r="A13" s="7"/>
      <c r="N13" s="467"/>
    </row>
    <row r="14" spans="1:14" ht="14.4" x14ac:dyDescent="0.55000000000000004">
      <c r="A14" s="7"/>
    </row>
    <row r="15" spans="1:14" ht="14.4" x14ac:dyDescent="0.55000000000000004">
      <c r="A15" s="7"/>
    </row>
    <row r="16" spans="1:14" ht="14.4" x14ac:dyDescent="0.55000000000000004">
      <c r="A16" s="7"/>
    </row>
    <row r="17" spans="1:9" ht="14.4" x14ac:dyDescent="0.55000000000000004">
      <c r="A17" s="7"/>
    </row>
    <row r="18" spans="1:9" ht="14.4" x14ac:dyDescent="0.55000000000000004">
      <c r="A18" s="7"/>
    </row>
    <row r="19" spans="1:9" ht="14.4" x14ac:dyDescent="0.55000000000000004">
      <c r="A19" s="7"/>
    </row>
    <row r="20" spans="1:9" ht="12.6" x14ac:dyDescent="0.45">
      <c r="A20" s="454"/>
    </row>
    <row r="21" spans="1:9" ht="12.6" x14ac:dyDescent="0.45">
      <c r="A21" s="454" t="s">
        <v>480</v>
      </c>
    </row>
    <row r="22" spans="1:9" ht="12.6" x14ac:dyDescent="0.45">
      <c r="A22" s="454"/>
    </row>
    <row r="23" spans="1:9" ht="14.4" x14ac:dyDescent="0.55000000000000004">
      <c r="A23" s="7"/>
    </row>
    <row r="24" spans="1:9" x14ac:dyDescent="0.4">
      <c r="A24" s="78"/>
      <c r="B24" s="78"/>
      <c r="C24" s="78"/>
      <c r="D24" s="78"/>
      <c r="E24" s="78"/>
      <c r="F24" s="78"/>
      <c r="G24" s="78"/>
      <c r="H24" s="78"/>
      <c r="I24" s="78"/>
    </row>
    <row r="25" spans="1:9" x14ac:dyDescent="0.4">
      <c r="A25" s="1448" t="s">
        <v>481</v>
      </c>
      <c r="B25" s="1420" t="s">
        <v>482</v>
      </c>
      <c r="C25" s="1421"/>
      <c r="D25" s="1421"/>
      <c r="E25" s="1421"/>
      <c r="F25" s="1420" t="s">
        <v>483</v>
      </c>
      <c r="G25" s="1421"/>
      <c r="H25" s="1421"/>
      <c r="I25" s="1422"/>
    </row>
    <row r="26" spans="1:9" x14ac:dyDescent="0.4">
      <c r="A26" s="1449"/>
      <c r="B26" s="606" t="s">
        <v>484</v>
      </c>
      <c r="C26" s="607" t="s">
        <v>485</v>
      </c>
      <c r="D26" s="607" t="s">
        <v>486</v>
      </c>
      <c r="E26" s="607" t="s">
        <v>274</v>
      </c>
      <c r="F26" s="606" t="s">
        <v>484</v>
      </c>
      <c r="G26" s="607" t="s">
        <v>485</v>
      </c>
      <c r="H26" s="607" t="s">
        <v>486</v>
      </c>
      <c r="I26" s="608" t="s">
        <v>274</v>
      </c>
    </row>
    <row r="27" spans="1:9" x14ac:dyDescent="0.4">
      <c r="A27" s="603">
        <v>1998</v>
      </c>
      <c r="B27" s="592">
        <v>7.2499999999981806E-3</v>
      </c>
      <c r="C27" s="592">
        <v>8.404999999999746E-3</v>
      </c>
      <c r="D27" s="592">
        <v>1.4848960000000224</v>
      </c>
      <c r="E27" s="592">
        <v>2.4750000000008186E-3</v>
      </c>
      <c r="F27" s="609">
        <v>4.8236025191833532E-3</v>
      </c>
      <c r="G27" s="593">
        <v>5.5920522998269004E-3</v>
      </c>
      <c r="H27" s="593">
        <v>0.98793766707961228</v>
      </c>
      <c r="I27" s="599">
        <v>1.6466781013773437E-3</v>
      </c>
    </row>
    <row r="28" spans="1:9" x14ac:dyDescent="0.4">
      <c r="A28" s="604">
        <v>1999</v>
      </c>
      <c r="B28" s="592">
        <v>7.9735999999998183E-2</v>
      </c>
      <c r="C28" s="592">
        <v>2.2158999999999741E-2</v>
      </c>
      <c r="D28" s="592">
        <v>2.2822760000000226</v>
      </c>
      <c r="E28" s="592">
        <v>4.125000000000819E-3</v>
      </c>
      <c r="F28" s="609">
        <v>3.3386146440808624E-2</v>
      </c>
      <c r="G28" s="593">
        <v>9.2781631757535687E-3</v>
      </c>
      <c r="H28" s="593">
        <v>0.95560851753719067</v>
      </c>
      <c r="I28" s="599">
        <v>1.7271728462471914E-3</v>
      </c>
    </row>
    <row r="29" spans="1:9" x14ac:dyDescent="0.4">
      <c r="A29" s="604">
        <v>2000</v>
      </c>
      <c r="B29" s="592">
        <v>7.9735999999998183E-2</v>
      </c>
      <c r="C29" s="592">
        <v>2.5558999999999742E-2</v>
      </c>
      <c r="D29" s="592">
        <v>2.3495060000000225</v>
      </c>
      <c r="E29" s="592">
        <v>4.3500000000008185E-3</v>
      </c>
      <c r="F29" s="609">
        <v>3.2424198432710112E-2</v>
      </c>
      <c r="G29" s="593">
        <v>1.0393424397281631E-2</v>
      </c>
      <c r="H29" s="593">
        <v>0.9554134739997675</v>
      </c>
      <c r="I29" s="599">
        <v>1.7689031702407786E-3</v>
      </c>
    </row>
    <row r="30" spans="1:9" x14ac:dyDescent="0.4">
      <c r="A30" s="604">
        <v>2001</v>
      </c>
      <c r="B30" s="592">
        <v>9.1855999999998189E-2</v>
      </c>
      <c r="C30" s="592">
        <v>3.5988999999999743E-2</v>
      </c>
      <c r="D30" s="592">
        <v>4.0134460000000223</v>
      </c>
      <c r="E30" s="592">
        <v>8.3160000000008193E-3</v>
      </c>
      <c r="F30" s="609">
        <v>2.2136072162977777E-2</v>
      </c>
      <c r="G30" s="593">
        <v>8.672869503063679E-3</v>
      </c>
      <c r="H30" s="593">
        <v>0.96718701313160549</v>
      </c>
      <c r="I30" s="599">
        <v>2.0040452023530847E-3</v>
      </c>
    </row>
    <row r="31" spans="1:9" x14ac:dyDescent="0.4">
      <c r="A31" s="604">
        <v>2002</v>
      </c>
      <c r="B31" s="592">
        <v>9.1855999999998189E-2</v>
      </c>
      <c r="C31" s="592">
        <v>0.10178899999999975</v>
      </c>
      <c r="D31" s="592">
        <v>4.344346000000022</v>
      </c>
      <c r="E31" s="592">
        <v>2.2224000000000819E-2</v>
      </c>
      <c r="F31" s="609">
        <v>2.0142909928588405E-2</v>
      </c>
      <c r="G31" s="593">
        <v>2.2321096702677241E-2</v>
      </c>
      <c r="H31" s="593">
        <v>0.95266253893730934</v>
      </c>
      <c r="I31" s="599">
        <v>4.8734544314249914E-3</v>
      </c>
    </row>
    <row r="32" spans="1:9" x14ac:dyDescent="0.4">
      <c r="A32" s="604">
        <v>2003</v>
      </c>
      <c r="B32" s="592">
        <v>9.1855999999998189E-2</v>
      </c>
      <c r="C32" s="592">
        <v>0.13485899999999976</v>
      </c>
      <c r="D32" s="592">
        <v>5.908416000000023</v>
      </c>
      <c r="E32" s="592">
        <v>8.9940000000000825E-2</v>
      </c>
      <c r="F32" s="609">
        <v>1.4755815636479947E-2</v>
      </c>
      <c r="G32" s="593">
        <v>2.1663849295855304E-2</v>
      </c>
      <c r="H32" s="593">
        <v>0.94913230708533314</v>
      </c>
      <c r="I32" s="599">
        <v>1.4448027982331527E-2</v>
      </c>
    </row>
    <row r="33" spans="1:9" x14ac:dyDescent="0.4">
      <c r="A33" s="604">
        <v>2004</v>
      </c>
      <c r="B33" s="592">
        <v>0.25235599999999819</v>
      </c>
      <c r="C33" s="592">
        <v>0.15508699999999975</v>
      </c>
      <c r="D33" s="592">
        <v>6.0916260000000229</v>
      </c>
      <c r="E33" s="592">
        <v>0.12240000000000083</v>
      </c>
      <c r="F33" s="609">
        <v>3.8111784560193117E-2</v>
      </c>
      <c r="G33" s="593">
        <v>2.3421841890371949E-2</v>
      </c>
      <c r="H33" s="593">
        <v>0.9199810495223949</v>
      </c>
      <c r="I33" s="599">
        <v>1.8485324027039986E-2</v>
      </c>
    </row>
    <row r="34" spans="1:9" x14ac:dyDescent="0.4">
      <c r="A34" s="604">
        <v>2005</v>
      </c>
      <c r="B34" s="592">
        <v>0.60175599999999818</v>
      </c>
      <c r="C34" s="592">
        <v>0.22039699999999976</v>
      </c>
      <c r="D34" s="592">
        <v>8.0283260000000229</v>
      </c>
      <c r="E34" s="592">
        <v>0.14540500000000084</v>
      </c>
      <c r="F34" s="609">
        <v>6.689236988827299E-2</v>
      </c>
      <c r="G34" s="593">
        <v>2.4499760112513595E-2</v>
      </c>
      <c r="H34" s="593">
        <v>0.89244436677929639</v>
      </c>
      <c r="I34" s="599">
        <v>1.6163503219917073E-2</v>
      </c>
    </row>
    <row r="35" spans="1:9" x14ac:dyDescent="0.4">
      <c r="A35" s="604">
        <v>2006</v>
      </c>
      <c r="B35" s="592">
        <v>1.1903559999999982</v>
      </c>
      <c r="C35" s="592">
        <v>0.24641199999999974</v>
      </c>
      <c r="D35" s="592">
        <v>9.7722660000000232</v>
      </c>
      <c r="E35" s="592">
        <v>0.24030000000000082</v>
      </c>
      <c r="F35" s="609">
        <v>0.10396727006129754</v>
      </c>
      <c r="G35" s="593">
        <v>2.1521950534415302E-2</v>
      </c>
      <c r="H35" s="593">
        <v>0.85352265904724278</v>
      </c>
      <c r="I35" s="599">
        <v>2.0988120357044379E-2</v>
      </c>
    </row>
    <row r="36" spans="1:9" x14ac:dyDescent="0.4">
      <c r="A36" s="604">
        <v>2007</v>
      </c>
      <c r="B36" s="592">
        <v>1.7176559999999981</v>
      </c>
      <c r="C36" s="592">
        <v>0.51411199999999979</v>
      </c>
      <c r="D36" s="592">
        <v>14.176816000000024</v>
      </c>
      <c r="E36" s="592">
        <v>0.29325000000000079</v>
      </c>
      <c r="F36" s="609">
        <v>0.10284235850984962</v>
      </c>
      <c r="G36" s="593">
        <v>3.0781769235641972E-2</v>
      </c>
      <c r="H36" s="593">
        <v>0.84881792023558633</v>
      </c>
      <c r="I36" s="599">
        <v>1.7557952018922018E-2</v>
      </c>
    </row>
    <row r="37" spans="1:9" x14ac:dyDescent="0.4">
      <c r="A37" s="604">
        <v>2008</v>
      </c>
      <c r="B37" s="592">
        <v>3.2059059999999979</v>
      </c>
      <c r="C37" s="592">
        <v>0.55101199999999972</v>
      </c>
      <c r="D37" s="592">
        <v>20.833616000000024</v>
      </c>
      <c r="E37" s="592">
        <v>0.47373500000000079</v>
      </c>
      <c r="F37" s="609">
        <v>0.12790742071911193</v>
      </c>
      <c r="G37" s="593">
        <v>2.1983964503413174E-2</v>
      </c>
      <c r="H37" s="593">
        <v>0.83120780422521012</v>
      </c>
      <c r="I37" s="599">
        <v>1.8900810552264672E-2</v>
      </c>
    </row>
    <row r="38" spans="1:9" x14ac:dyDescent="0.4">
      <c r="A38" s="604">
        <v>2009</v>
      </c>
      <c r="B38" s="592">
        <v>4.2632559999999975</v>
      </c>
      <c r="C38" s="592">
        <v>1.0662119999999997</v>
      </c>
      <c r="D38" s="592">
        <v>29.081026000000023</v>
      </c>
      <c r="E38" s="592">
        <v>0.65896800000000078</v>
      </c>
      <c r="F38" s="609">
        <v>0.12156605082792529</v>
      </c>
      <c r="G38" s="593">
        <v>3.0402861612191228E-2</v>
      </c>
      <c r="H38" s="593">
        <v>0.82924072231276325</v>
      </c>
      <c r="I38" s="599">
        <v>1.879036524712014E-2</v>
      </c>
    </row>
    <row r="39" spans="1:9" x14ac:dyDescent="0.4">
      <c r="A39" s="604">
        <v>2010</v>
      </c>
      <c r="B39" s="592">
        <v>4.8648559999999978</v>
      </c>
      <c r="C39" s="592">
        <v>1.2216319999999998</v>
      </c>
      <c r="D39" s="592">
        <v>33.446576000000022</v>
      </c>
      <c r="E39" s="592">
        <v>0.75638800000000062</v>
      </c>
      <c r="F39" s="609">
        <v>0.12074763389683224</v>
      </c>
      <c r="G39" s="593">
        <v>3.0321385359125739E-2</v>
      </c>
      <c r="H39" s="593">
        <v>0.83015713393172996</v>
      </c>
      <c r="I39" s="599">
        <v>1.8773846812312072E-2</v>
      </c>
    </row>
    <row r="40" spans="1:9" x14ac:dyDescent="0.4">
      <c r="A40" s="604">
        <v>2011</v>
      </c>
      <c r="B40" s="592">
        <v>6.3566559999999983</v>
      </c>
      <c r="C40" s="592">
        <v>1.425532</v>
      </c>
      <c r="D40" s="592">
        <v>38.412026000000026</v>
      </c>
      <c r="E40" s="592">
        <v>0.9147880000000006</v>
      </c>
      <c r="F40" s="609">
        <v>0.1349350597577931</v>
      </c>
      <c r="G40" s="593">
        <v>3.026028868113146E-2</v>
      </c>
      <c r="H40" s="593">
        <v>0.81538611240373982</v>
      </c>
      <c r="I40" s="599">
        <v>1.9418539157335581E-2</v>
      </c>
    </row>
    <row r="41" spans="1:9" x14ac:dyDescent="0.4">
      <c r="A41" s="604">
        <v>2012</v>
      </c>
      <c r="B41" s="592">
        <v>7.484805999999999</v>
      </c>
      <c r="C41" s="592">
        <v>1.6442319999999999</v>
      </c>
      <c r="D41" s="592">
        <v>49.969766000000035</v>
      </c>
      <c r="E41" s="592">
        <v>1.1458680000000006</v>
      </c>
      <c r="F41" s="609">
        <v>0.12424013197382823</v>
      </c>
      <c r="G41" s="593">
        <v>2.7292571200321233E-2</v>
      </c>
      <c r="H41" s="593">
        <v>0.82944705882040493</v>
      </c>
      <c r="I41" s="599">
        <v>1.9020238005445524E-2</v>
      </c>
    </row>
    <row r="42" spans="1:9" x14ac:dyDescent="0.4">
      <c r="A42" s="604">
        <v>2013</v>
      </c>
      <c r="B42" s="592">
        <v>7.5294559999999979</v>
      </c>
      <c r="C42" s="592">
        <v>1.6460319999999999</v>
      </c>
      <c r="D42" s="592">
        <v>50.999966000000029</v>
      </c>
      <c r="E42" s="592">
        <v>1.1565530000000006</v>
      </c>
      <c r="F42" s="609">
        <v>0.12276552436968179</v>
      </c>
      <c r="G42" s="593">
        <v>2.6838058633887506E-2</v>
      </c>
      <c r="H42" s="593">
        <v>0.83153916681709117</v>
      </c>
      <c r="I42" s="599">
        <v>1.8857250179339476E-2</v>
      </c>
    </row>
    <row r="43" spans="1:9" x14ac:dyDescent="0.4">
      <c r="A43" s="604">
        <v>2014</v>
      </c>
      <c r="B43" s="592">
        <v>8.8102640000000001</v>
      </c>
      <c r="C43" s="592">
        <v>1.6460319999999999</v>
      </c>
      <c r="D43" s="592">
        <v>54.572396000000033</v>
      </c>
      <c r="E43" s="592">
        <v>1.1571530000000005</v>
      </c>
      <c r="F43" s="609">
        <v>0.13311402158573327</v>
      </c>
      <c r="G43" s="593">
        <v>2.4869849436839543E-2</v>
      </c>
      <c r="H43" s="593">
        <v>0.82453273808017424</v>
      </c>
      <c r="I43" s="599">
        <v>1.748339089725303E-2</v>
      </c>
    </row>
    <row r="44" spans="1:9" x14ac:dyDescent="0.4">
      <c r="A44" s="604">
        <v>2015</v>
      </c>
      <c r="B44" s="592">
        <v>9.8493639999999996</v>
      </c>
      <c r="C44" s="592">
        <v>1.6460319999999999</v>
      </c>
      <c r="D44" s="592">
        <v>61.862286000000026</v>
      </c>
      <c r="E44" s="592">
        <v>1.4227030000000005</v>
      </c>
      <c r="F44" s="609">
        <v>0.13171052810172074</v>
      </c>
      <c r="G44" s="593">
        <v>2.2011547546860043E-2</v>
      </c>
      <c r="H44" s="593">
        <v>0.82725284177127478</v>
      </c>
      <c r="I44" s="599">
        <v>1.9025082580144514E-2</v>
      </c>
    </row>
    <row r="45" spans="1:9" x14ac:dyDescent="0.4">
      <c r="A45" s="604">
        <v>2016</v>
      </c>
      <c r="B45" s="592">
        <v>10.866830999999999</v>
      </c>
      <c r="C45" s="592">
        <v>1.6460319999999999</v>
      </c>
      <c r="D45" s="592">
        <v>69.00446100000002</v>
      </c>
      <c r="E45" s="592">
        <v>1.4656830000000005</v>
      </c>
      <c r="F45" s="609">
        <v>0.1309524852479737</v>
      </c>
      <c r="G45" s="593">
        <v>1.983577191894239E-2</v>
      </c>
      <c r="H45" s="593">
        <v>0.83154929538766909</v>
      </c>
      <c r="I45" s="599">
        <v>1.7662447445414942E-2</v>
      </c>
    </row>
    <row r="46" spans="1:9" x14ac:dyDescent="0.4">
      <c r="A46" s="604">
        <v>2017</v>
      </c>
      <c r="B46" s="592">
        <v>11.481431000000001</v>
      </c>
      <c r="C46" s="592">
        <v>1.6460319999999999</v>
      </c>
      <c r="D46" s="592">
        <v>75.404131000000021</v>
      </c>
      <c r="E46" s="592">
        <v>1.4679330000000004</v>
      </c>
      <c r="F46" s="609">
        <v>0.12757212601795115</v>
      </c>
      <c r="G46" s="593">
        <v>1.8289340565089851E-2</v>
      </c>
      <c r="H46" s="593">
        <v>0.83782808102980355</v>
      </c>
      <c r="I46" s="599">
        <v>1.6310452387155321E-2</v>
      </c>
    </row>
    <row r="47" spans="1:9" x14ac:dyDescent="0.4">
      <c r="A47" s="604">
        <v>2018</v>
      </c>
      <c r="B47" s="592">
        <v>12.989955999999999</v>
      </c>
      <c r="C47" s="592">
        <v>1.6484320000000001</v>
      </c>
      <c r="D47" s="592">
        <v>81.477271000000016</v>
      </c>
      <c r="E47" s="592">
        <v>1.4722530000000005</v>
      </c>
      <c r="F47" s="609">
        <v>0.13311029751307721</v>
      </c>
      <c r="G47" s="593">
        <v>1.6891764217683024E-2</v>
      </c>
      <c r="H47" s="593">
        <v>0.83491151035181488</v>
      </c>
      <c r="I47" s="599">
        <v>1.5086427917424858E-2</v>
      </c>
    </row>
    <row r="48" spans="1:9" x14ac:dyDescent="0.4">
      <c r="A48" s="605">
        <v>2019</v>
      </c>
      <c r="B48" s="600">
        <v>15.541516</v>
      </c>
      <c r="C48" s="600">
        <v>1.653932</v>
      </c>
      <c r="D48" s="600">
        <v>88.051861000000017</v>
      </c>
      <c r="E48" s="600">
        <v>1.4772530000000004</v>
      </c>
      <c r="F48" s="610">
        <v>0.1456226730637695</v>
      </c>
      <c r="G48" s="601">
        <v>1.5497201103528535E-2</v>
      </c>
      <c r="H48" s="601">
        <v>0.82503839181837069</v>
      </c>
      <c r="I48" s="602">
        <v>1.3841734014331209E-2</v>
      </c>
    </row>
    <row r="49" spans="1:9" x14ac:dyDescent="0.4">
      <c r="A49" s="6"/>
      <c r="B49" s="6"/>
      <c r="C49" s="6"/>
      <c r="D49" s="6"/>
      <c r="E49" s="6"/>
      <c r="F49" s="6"/>
      <c r="G49" s="6"/>
      <c r="H49" s="6"/>
      <c r="I49" s="6"/>
    </row>
    <row r="50" spans="1:9" x14ac:dyDescent="0.4">
      <c r="A50" s="232" t="s">
        <v>575</v>
      </c>
      <c r="B50" s="612"/>
      <c r="C50" s="612"/>
      <c r="D50" s="612"/>
      <c r="E50" s="612"/>
      <c r="F50" s="566" t="s">
        <v>578</v>
      </c>
      <c r="G50" s="612"/>
      <c r="H50" s="612"/>
      <c r="I50" s="613"/>
    </row>
    <row r="51" spans="1:9" x14ac:dyDescent="0.4">
      <c r="A51" s="595">
        <v>2019</v>
      </c>
      <c r="B51" s="131">
        <v>2551.5600000000004</v>
      </c>
      <c r="C51" s="131">
        <v>5.5</v>
      </c>
      <c r="D51" s="131">
        <v>6574.5899999999992</v>
      </c>
      <c r="E51" s="131">
        <v>5</v>
      </c>
      <c r="F51" s="611">
        <v>0.27926647075240929</v>
      </c>
      <c r="G51" s="596">
        <v>6.0197118199777815E-4</v>
      </c>
      <c r="H51" s="596">
        <v>0.71958431153650404</v>
      </c>
      <c r="I51" s="597">
        <v>5.4724652908888928E-4</v>
      </c>
    </row>
  </sheetData>
  <mergeCells count="3">
    <mergeCell ref="A25:A26"/>
    <mergeCell ref="B25:E25"/>
    <mergeCell ref="F25:I25"/>
  </mergeCells>
  <pageMargins left="0.75" right="0.75" top="1" bottom="1" header="0.5" footer="0.5"/>
  <pageSetup orientation="portrait" horizontalDpi="1200" verticalDpi="1200"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6" tint="0.39997558519241921"/>
  </sheetPr>
  <dimension ref="A1:P52"/>
  <sheetViews>
    <sheetView zoomScale="75" zoomScaleNormal="75" workbookViewId="0"/>
  </sheetViews>
  <sheetFormatPr defaultColWidth="8.6640625" defaultRowHeight="12.3" x14ac:dyDescent="0.4"/>
  <cols>
    <col min="1" max="1" width="8.6640625" style="4"/>
    <col min="2" max="3" width="7.6640625" style="4" bestFit="1" customWidth="1"/>
    <col min="4" max="4" width="11.6640625" style="4" bestFit="1" customWidth="1"/>
    <col min="5" max="5" width="14.6640625" style="4" bestFit="1" customWidth="1"/>
    <col min="6" max="6" width="14.6640625" style="4" customWidth="1"/>
    <col min="7" max="7" width="7.44140625" style="4" bestFit="1" customWidth="1"/>
    <col min="8" max="8" width="23.6640625" style="4" bestFit="1" customWidth="1"/>
    <col min="9" max="10" width="6.33203125" style="4" bestFit="1" customWidth="1"/>
    <col min="11" max="11" width="11.6640625" style="4" bestFit="1" customWidth="1"/>
    <col min="12" max="12" width="15" style="4" bestFit="1" customWidth="1"/>
    <col min="13" max="13" width="14.6640625" style="4" customWidth="1"/>
    <col min="14" max="14" width="7.6640625" style="4" bestFit="1" customWidth="1"/>
    <col min="15" max="15" width="23.6640625" style="4" bestFit="1" customWidth="1"/>
    <col min="16" max="16384" width="8.6640625" style="4"/>
  </cols>
  <sheetData>
    <row r="1" spans="1:1" ht="14.4" x14ac:dyDescent="0.55000000000000004">
      <c r="A1" s="7" t="s">
        <v>487</v>
      </c>
    </row>
    <row r="2" spans="1:1" ht="14.4" x14ac:dyDescent="0.55000000000000004">
      <c r="A2" s="7"/>
    </row>
    <row r="3" spans="1:1" ht="14.4" x14ac:dyDescent="0.55000000000000004">
      <c r="A3" s="7"/>
    </row>
    <row r="4" spans="1:1" ht="14.4" x14ac:dyDescent="0.55000000000000004">
      <c r="A4" s="7"/>
    </row>
    <row r="5" spans="1:1" ht="14.4" x14ac:dyDescent="0.55000000000000004">
      <c r="A5" s="7"/>
    </row>
    <row r="6" spans="1:1" ht="14.4" x14ac:dyDescent="0.55000000000000004">
      <c r="A6" s="7"/>
    </row>
    <row r="7" spans="1:1" ht="14.4" x14ac:dyDescent="0.55000000000000004">
      <c r="A7" s="7"/>
    </row>
    <row r="8" spans="1:1" ht="14.4" x14ac:dyDescent="0.55000000000000004">
      <c r="A8" s="7"/>
    </row>
    <row r="9" spans="1:1" ht="14.4" x14ac:dyDescent="0.55000000000000004">
      <c r="A9" s="7"/>
    </row>
    <row r="10" spans="1:1" ht="14.4" x14ac:dyDescent="0.55000000000000004">
      <c r="A10" s="7"/>
    </row>
    <row r="11" spans="1:1" ht="14.4" x14ac:dyDescent="0.55000000000000004">
      <c r="A11" s="7"/>
    </row>
    <row r="12" spans="1:1" ht="14.4" x14ac:dyDescent="0.55000000000000004">
      <c r="A12" s="7"/>
    </row>
    <row r="13" spans="1:1" ht="14.4" x14ac:dyDescent="0.55000000000000004">
      <c r="A13" s="7"/>
    </row>
    <row r="14" spans="1:1" ht="14.4" x14ac:dyDescent="0.55000000000000004">
      <c r="A14" s="7"/>
    </row>
    <row r="15" spans="1:1" ht="14.4" x14ac:dyDescent="0.55000000000000004">
      <c r="A15" s="7"/>
    </row>
    <row r="16" spans="1:1" ht="14.4" x14ac:dyDescent="0.55000000000000004">
      <c r="A16" s="7"/>
    </row>
    <row r="17" spans="1:16" ht="14.4" x14ac:dyDescent="0.55000000000000004">
      <c r="A17" s="7"/>
    </row>
    <row r="18" spans="1:16" ht="14.4" x14ac:dyDescent="0.55000000000000004">
      <c r="A18" s="7"/>
    </row>
    <row r="19" spans="1:16" ht="14.4" x14ac:dyDescent="0.55000000000000004">
      <c r="A19" s="7"/>
    </row>
    <row r="20" spans="1:16" ht="12.6" x14ac:dyDescent="0.45">
      <c r="A20" s="454"/>
    </row>
    <row r="21" spans="1:16" ht="12.6" x14ac:dyDescent="0.45">
      <c r="A21" s="454" t="s">
        <v>480</v>
      </c>
    </row>
    <row r="22" spans="1:16" ht="12.6" x14ac:dyDescent="0.45">
      <c r="A22" s="454"/>
    </row>
    <row r="23" spans="1:16" ht="12.6" x14ac:dyDescent="0.45">
      <c r="A23" s="454"/>
    </row>
    <row r="25" spans="1:16" x14ac:dyDescent="0.4">
      <c r="A25" s="1448" t="s">
        <v>481</v>
      </c>
      <c r="B25" s="1421" t="s">
        <v>482</v>
      </c>
      <c r="C25" s="1421"/>
      <c r="D25" s="1421"/>
      <c r="E25" s="1421"/>
      <c r="F25" s="1421"/>
      <c r="G25" s="1421"/>
      <c r="H25" s="1421"/>
      <c r="I25" s="1420" t="s">
        <v>483</v>
      </c>
      <c r="J25" s="1421"/>
      <c r="K25" s="1421"/>
      <c r="L25" s="1421"/>
      <c r="M25" s="1421"/>
      <c r="N25" s="1421"/>
      <c r="O25" s="1422"/>
      <c r="P25" s="6"/>
    </row>
    <row r="26" spans="1:16" x14ac:dyDescent="0.4">
      <c r="A26" s="1449"/>
      <c r="B26" s="607" t="s">
        <v>484</v>
      </c>
      <c r="C26" s="607" t="s">
        <v>485</v>
      </c>
      <c r="D26" s="607" t="s">
        <v>488</v>
      </c>
      <c r="E26" s="607" t="s">
        <v>489</v>
      </c>
      <c r="F26" s="607" t="s">
        <v>490</v>
      </c>
      <c r="G26" s="607" t="s">
        <v>491</v>
      </c>
      <c r="H26" s="607" t="s">
        <v>492</v>
      </c>
      <c r="I26" s="606" t="s">
        <v>484</v>
      </c>
      <c r="J26" s="607" t="s">
        <v>485</v>
      </c>
      <c r="K26" s="607" t="s">
        <v>488</v>
      </c>
      <c r="L26" s="607" t="s">
        <v>489</v>
      </c>
      <c r="M26" s="607" t="s">
        <v>490</v>
      </c>
      <c r="N26" s="607" t="s">
        <v>491</v>
      </c>
      <c r="O26" s="608" t="s">
        <v>492</v>
      </c>
      <c r="P26" s="6"/>
    </row>
    <row r="27" spans="1:16" x14ac:dyDescent="0.4">
      <c r="A27" s="603">
        <v>1998</v>
      </c>
      <c r="B27" s="592">
        <v>1.4522459999999919</v>
      </c>
      <c r="C27" s="592">
        <v>4.8554999999996656E-2</v>
      </c>
      <c r="D27" s="592">
        <v>0</v>
      </c>
      <c r="E27" s="592">
        <v>0</v>
      </c>
      <c r="F27" s="592">
        <v>0</v>
      </c>
      <c r="G27" s="592">
        <v>2.2249999999999089E-3</v>
      </c>
      <c r="H27" s="592">
        <v>0</v>
      </c>
      <c r="I27" s="609">
        <v>0.96621482263114755</v>
      </c>
      <c r="J27" s="614">
        <v>3.2304830388826963E-2</v>
      </c>
      <c r="K27" s="614">
        <v>0</v>
      </c>
      <c r="L27" s="614">
        <v>0</v>
      </c>
      <c r="M27" s="614">
        <v>0</v>
      </c>
      <c r="N27" s="614">
        <v>1.4803469800255791E-3</v>
      </c>
      <c r="O27" s="615">
        <v>0</v>
      </c>
      <c r="P27" s="6"/>
    </row>
    <row r="28" spans="1:16" x14ac:dyDescent="0.4">
      <c r="A28" s="604">
        <v>1999</v>
      </c>
      <c r="B28" s="592">
        <v>2.2918119999999922</v>
      </c>
      <c r="C28" s="592">
        <v>9.3208999999996656E-2</v>
      </c>
      <c r="D28" s="592">
        <v>0</v>
      </c>
      <c r="E28" s="592">
        <v>0</v>
      </c>
      <c r="F28" s="592">
        <v>0</v>
      </c>
      <c r="G28" s="592">
        <v>3.2749999999999091E-3</v>
      </c>
      <c r="H28" s="592">
        <v>0</v>
      </c>
      <c r="I28" s="609">
        <v>0.95960132244914487</v>
      </c>
      <c r="J28" s="614">
        <v>3.9027406988077308E-2</v>
      </c>
      <c r="K28" s="614">
        <v>0</v>
      </c>
      <c r="L28" s="614">
        <v>0</v>
      </c>
      <c r="M28" s="614">
        <v>0</v>
      </c>
      <c r="N28" s="614">
        <v>1.3712705627777814E-3</v>
      </c>
      <c r="O28" s="615">
        <v>0</v>
      </c>
      <c r="P28" s="6"/>
    </row>
    <row r="29" spans="1:16" x14ac:dyDescent="0.4">
      <c r="A29" s="604">
        <v>2000</v>
      </c>
      <c r="B29" s="592">
        <v>2.3202919999999922</v>
      </c>
      <c r="C29" s="592">
        <v>0.11340899999999665</v>
      </c>
      <c r="D29" s="592">
        <v>0</v>
      </c>
      <c r="E29" s="592">
        <v>1.04E-2</v>
      </c>
      <c r="F29" s="592">
        <v>0</v>
      </c>
      <c r="G29" s="592">
        <v>3.499999999999909E-3</v>
      </c>
      <c r="H29" s="592">
        <v>1.1550000000000001E-2</v>
      </c>
      <c r="I29" s="609">
        <v>0.94353376429507685</v>
      </c>
      <c r="J29" s="614">
        <v>4.6117135547998941E-2</v>
      </c>
      <c r="K29" s="614">
        <v>0</v>
      </c>
      <c r="L29" s="614">
        <v>4.2291018322990516E-3</v>
      </c>
      <c r="M29" s="614">
        <v>0</v>
      </c>
      <c r="N29" s="614">
        <v>1.4232554243313747E-3</v>
      </c>
      <c r="O29" s="615">
        <v>4.6967429002936593E-3</v>
      </c>
      <c r="P29" s="6"/>
    </row>
    <row r="30" spans="1:16" x14ac:dyDescent="0.4">
      <c r="A30" s="604">
        <v>2001</v>
      </c>
      <c r="B30" s="592">
        <v>2.808391999999992</v>
      </c>
      <c r="C30" s="592">
        <v>0.46063899999999663</v>
      </c>
      <c r="D30" s="592">
        <v>0</v>
      </c>
      <c r="E30" s="592">
        <v>0.83455999999999997</v>
      </c>
      <c r="F30" s="592">
        <v>0</v>
      </c>
      <c r="G30" s="592">
        <v>4.4659999999999084E-3</v>
      </c>
      <c r="H30" s="592">
        <v>4.1549999999999997E-2</v>
      </c>
      <c r="I30" s="609">
        <v>0.67678505458468718</v>
      </c>
      <c r="J30" s="614">
        <v>0.11100786170834924</v>
      </c>
      <c r="K30" s="614">
        <v>0</v>
      </c>
      <c r="L30" s="614">
        <v>0.20111784079793638</v>
      </c>
      <c r="M30" s="614">
        <v>0</v>
      </c>
      <c r="N30" s="614">
        <v>1.0762464975598704E-3</v>
      </c>
      <c r="O30" s="615">
        <v>1.0012996411467428E-2</v>
      </c>
      <c r="P30" s="6"/>
    </row>
    <row r="31" spans="1:16" x14ac:dyDescent="0.4">
      <c r="A31" s="604">
        <v>2002</v>
      </c>
      <c r="B31" s="592">
        <v>2.9803739687291175</v>
      </c>
      <c r="C31" s="592">
        <v>0.59255703127087123</v>
      </c>
      <c r="D31" s="592">
        <v>0</v>
      </c>
      <c r="E31" s="592">
        <v>0.94016</v>
      </c>
      <c r="F31" s="592">
        <v>0</v>
      </c>
      <c r="G31" s="592">
        <v>5.5739999999999089E-3</v>
      </c>
      <c r="H31" s="592">
        <v>4.1549999999999997E-2</v>
      </c>
      <c r="I31" s="609">
        <v>0.65355996783685089</v>
      </c>
      <c r="J31" s="614">
        <v>0.12994059079909009</v>
      </c>
      <c r="K31" s="614">
        <v>0</v>
      </c>
      <c r="L31" s="614">
        <v>0.20616571806373216</v>
      </c>
      <c r="M31" s="614">
        <v>0</v>
      </c>
      <c r="N31" s="614">
        <v>1.2223107901710604E-3</v>
      </c>
      <c r="O31" s="615">
        <v>9.1114125101557936E-3</v>
      </c>
      <c r="P31" s="6"/>
    </row>
    <row r="32" spans="1:16" x14ac:dyDescent="0.4">
      <c r="A32" s="604">
        <v>2003</v>
      </c>
      <c r="B32" s="592">
        <v>3.7789099687291179</v>
      </c>
      <c r="C32" s="592">
        <v>0.85702703127087121</v>
      </c>
      <c r="D32" s="592">
        <v>0</v>
      </c>
      <c r="E32" s="592">
        <v>1.5411599999999999</v>
      </c>
      <c r="F32" s="592">
        <v>0</v>
      </c>
      <c r="G32" s="592">
        <v>6.4239999999999089E-3</v>
      </c>
      <c r="H32" s="592">
        <v>4.1549999999999997E-2</v>
      </c>
      <c r="I32" s="609">
        <v>0.60704688648998939</v>
      </c>
      <c r="J32" s="614">
        <v>0.13767345485230173</v>
      </c>
      <c r="K32" s="614">
        <v>0</v>
      </c>
      <c r="L32" s="614">
        <v>0.24757307988937036</v>
      </c>
      <c r="M32" s="614">
        <v>0</v>
      </c>
      <c r="N32" s="614">
        <v>1.0319561013842123E-3</v>
      </c>
      <c r="O32" s="615">
        <v>6.6746226669543319E-3</v>
      </c>
      <c r="P32" s="6"/>
    </row>
    <row r="33" spans="1:16" x14ac:dyDescent="0.4">
      <c r="A33" s="604">
        <v>2004</v>
      </c>
      <c r="B33" s="592">
        <v>4.1274199687291171</v>
      </c>
      <c r="C33" s="592">
        <v>0.90330503127087125</v>
      </c>
      <c r="D33" s="592">
        <v>0</v>
      </c>
      <c r="E33" s="592">
        <v>1.5411599999999999</v>
      </c>
      <c r="F33" s="592">
        <v>0</v>
      </c>
      <c r="G33" s="592">
        <v>8.0339999999999075E-3</v>
      </c>
      <c r="H33" s="592">
        <v>4.1549999999999997E-2</v>
      </c>
      <c r="I33" s="609">
        <v>0.62333901566693506</v>
      </c>
      <c r="J33" s="614">
        <v>0.13642063887497968</v>
      </c>
      <c r="K33" s="614">
        <v>0</v>
      </c>
      <c r="L33" s="614">
        <v>0.23275197694046482</v>
      </c>
      <c r="M33" s="614">
        <v>0</v>
      </c>
      <c r="N33" s="614">
        <v>1.2133259251081478E-3</v>
      </c>
      <c r="O33" s="615">
        <v>6.2750425925123376E-3</v>
      </c>
      <c r="P33" s="6"/>
    </row>
    <row r="34" spans="1:16" x14ac:dyDescent="0.4">
      <c r="A34" s="604">
        <v>2005</v>
      </c>
      <c r="B34" s="592">
        <v>5.4794899687291183</v>
      </c>
      <c r="C34" s="592">
        <v>1.3312650312708714</v>
      </c>
      <c r="D34" s="592">
        <v>0</v>
      </c>
      <c r="E34" s="592">
        <v>1.8657599999999999</v>
      </c>
      <c r="F34" s="592">
        <v>0</v>
      </c>
      <c r="G34" s="592">
        <v>2.0868999999999908E-2</v>
      </c>
      <c r="H34" s="592">
        <v>0.29849999999999999</v>
      </c>
      <c r="I34" s="609">
        <v>0.60911078541354302</v>
      </c>
      <c r="J34" s="614">
        <v>0.14798601574574249</v>
      </c>
      <c r="K34" s="614">
        <v>0</v>
      </c>
      <c r="L34" s="614">
        <v>0.20740151829436684</v>
      </c>
      <c r="M34" s="614">
        <v>0</v>
      </c>
      <c r="N34" s="614">
        <v>2.3198387173511722E-3</v>
      </c>
      <c r="O34" s="615">
        <v>3.31818418289965E-2</v>
      </c>
      <c r="P34" s="6"/>
    </row>
    <row r="35" spans="1:16" x14ac:dyDescent="0.4">
      <c r="A35" s="604">
        <v>2006</v>
      </c>
      <c r="B35" s="592">
        <v>6.6245299687291181</v>
      </c>
      <c r="C35" s="592">
        <v>1.6679800312708712</v>
      </c>
      <c r="D35" s="592">
        <v>0</v>
      </c>
      <c r="E35" s="592">
        <v>2.0399599999999998</v>
      </c>
      <c r="F35" s="592">
        <v>0</v>
      </c>
      <c r="G35" s="592">
        <v>2.4063999999999908E-2</v>
      </c>
      <c r="H35" s="592">
        <v>1.0928</v>
      </c>
      <c r="I35" s="609">
        <v>0.57859522385573903</v>
      </c>
      <c r="J35" s="593">
        <v>0.14568358572392706</v>
      </c>
      <c r="K35" s="593">
        <v>0</v>
      </c>
      <c r="L35" s="593">
        <v>0.17817280900356314</v>
      </c>
      <c r="M35" s="593">
        <v>0</v>
      </c>
      <c r="N35" s="593">
        <v>2.1017816407487046E-3</v>
      </c>
      <c r="O35" s="599">
        <v>9.544659977602199E-2</v>
      </c>
      <c r="P35" s="6"/>
    </row>
    <row r="36" spans="1:16" x14ac:dyDescent="0.4">
      <c r="A36" s="604">
        <v>2007</v>
      </c>
      <c r="B36" s="592">
        <v>9.077379968729117</v>
      </c>
      <c r="C36" s="592">
        <v>2.5869800312708713</v>
      </c>
      <c r="D36" s="592">
        <v>0</v>
      </c>
      <c r="E36" s="592">
        <v>3.0918599999999996</v>
      </c>
      <c r="F36" s="592">
        <v>0</v>
      </c>
      <c r="G36" s="592">
        <v>2.8813999999999909E-2</v>
      </c>
      <c r="H36" s="592">
        <v>1.9168000000000001</v>
      </c>
      <c r="I36" s="609">
        <v>0.54349599982427821</v>
      </c>
      <c r="J36" s="593">
        <v>0.15489197361624318</v>
      </c>
      <c r="K36" s="593">
        <v>0</v>
      </c>
      <c r="L36" s="593">
        <v>0.18512098731193244</v>
      </c>
      <c r="M36" s="593">
        <v>0</v>
      </c>
      <c r="N36" s="593">
        <v>1.7251997594994615E-3</v>
      </c>
      <c r="O36" s="599">
        <v>0.11476583948804674</v>
      </c>
      <c r="P36" s="6"/>
    </row>
    <row r="37" spans="1:16" x14ac:dyDescent="0.4">
      <c r="A37" s="604">
        <v>2008</v>
      </c>
      <c r="B37" s="592">
        <v>11.836279968729119</v>
      </c>
      <c r="C37" s="592">
        <v>4.3537300312708709</v>
      </c>
      <c r="D37" s="592">
        <v>0</v>
      </c>
      <c r="E37" s="592">
        <v>3.6927599999999998</v>
      </c>
      <c r="F37" s="592">
        <v>0</v>
      </c>
      <c r="G37" s="592">
        <v>7.6598999999999903E-2</v>
      </c>
      <c r="H37" s="592">
        <v>5.1049000000000007</v>
      </c>
      <c r="I37" s="609">
        <v>0.47223719026990663</v>
      </c>
      <c r="J37" s="593">
        <v>0.17370265341753521</v>
      </c>
      <c r="K37" s="593">
        <v>0</v>
      </c>
      <c r="L37" s="593">
        <v>0.14733164569850415</v>
      </c>
      <c r="M37" s="593">
        <v>0</v>
      </c>
      <c r="N37" s="593">
        <v>3.0561034913884752E-3</v>
      </c>
      <c r="O37" s="599">
        <v>0.20367240712266543</v>
      </c>
      <c r="P37" s="6"/>
    </row>
    <row r="38" spans="1:16" x14ac:dyDescent="0.4">
      <c r="A38" s="604">
        <v>2009</v>
      </c>
      <c r="B38" s="592">
        <v>15.391579968729118</v>
      </c>
      <c r="C38" s="592">
        <v>6.8504800312708722</v>
      </c>
      <c r="D38" s="592">
        <v>0</v>
      </c>
      <c r="E38" s="592">
        <v>3.9553599999999998</v>
      </c>
      <c r="F38" s="592">
        <v>0.20399999999999999</v>
      </c>
      <c r="G38" s="592">
        <v>0.12988199999999994</v>
      </c>
      <c r="H38" s="592">
        <v>8.5381599999999995</v>
      </c>
      <c r="I38" s="609">
        <v>0.43888839722517342</v>
      </c>
      <c r="J38" s="593">
        <v>0.19534032290745934</v>
      </c>
      <c r="K38" s="593">
        <v>0</v>
      </c>
      <c r="L38" s="593">
        <v>0.11278644651007196</v>
      </c>
      <c r="M38" s="593">
        <v>5.817026791001244E-3</v>
      </c>
      <c r="N38" s="593">
        <v>3.7035640866118786E-3</v>
      </c>
      <c r="O38" s="599">
        <v>0.24346424247968226</v>
      </c>
      <c r="P38" s="6"/>
    </row>
    <row r="39" spans="1:16" x14ac:dyDescent="0.4">
      <c r="A39" s="604">
        <v>2010</v>
      </c>
      <c r="B39" s="592">
        <v>17.552629968729118</v>
      </c>
      <c r="C39" s="592">
        <v>8.4633500312708705</v>
      </c>
      <c r="D39" s="592">
        <v>0</v>
      </c>
      <c r="E39" s="592">
        <v>4.2541599999999997</v>
      </c>
      <c r="F39" s="592">
        <v>0.21675</v>
      </c>
      <c r="G39" s="592">
        <v>0.14785199999999998</v>
      </c>
      <c r="H39" s="592">
        <v>9.6547099999999997</v>
      </c>
      <c r="I39" s="609">
        <v>0.43566315989428506</v>
      </c>
      <c r="J39" s="593">
        <v>0.21006366706776933</v>
      </c>
      <c r="K39" s="593">
        <v>0</v>
      </c>
      <c r="L39" s="593">
        <v>0.10558991966433301</v>
      </c>
      <c r="M39" s="593">
        <v>5.37982000847269E-3</v>
      </c>
      <c r="N39" s="593">
        <v>3.6697446269559589E-3</v>
      </c>
      <c r="O39" s="599">
        <v>0.23963368873818394</v>
      </c>
      <c r="P39" s="6"/>
    </row>
    <row r="40" spans="1:16" x14ac:dyDescent="0.4">
      <c r="A40" s="604">
        <v>2011</v>
      </c>
      <c r="B40" s="592">
        <v>21.813729968729117</v>
      </c>
      <c r="C40" s="592">
        <v>9.4025500312708719</v>
      </c>
      <c r="D40" s="592">
        <v>0</v>
      </c>
      <c r="E40" s="592">
        <v>4.6066599999999998</v>
      </c>
      <c r="F40" s="592">
        <v>0.36354999999999998</v>
      </c>
      <c r="G40" s="592">
        <v>0.18645199999999998</v>
      </c>
      <c r="H40" s="592">
        <v>10.73606</v>
      </c>
      <c r="I40" s="609">
        <v>0.46304801720760552</v>
      </c>
      <c r="J40" s="593">
        <v>0.19959136538852754</v>
      </c>
      <c r="K40" s="593">
        <v>0</v>
      </c>
      <c r="L40" s="593">
        <v>9.7787255183202582E-2</v>
      </c>
      <c r="M40" s="593">
        <v>7.7172086982441289E-3</v>
      </c>
      <c r="N40" s="593">
        <v>3.9578847371888716E-3</v>
      </c>
      <c r="O40" s="599">
        <v>0.22789826878523137</v>
      </c>
      <c r="P40" s="6"/>
    </row>
    <row r="41" spans="1:16" x14ac:dyDescent="0.4">
      <c r="A41" s="604">
        <v>2012</v>
      </c>
      <c r="B41" s="592">
        <v>29.230756968729114</v>
      </c>
      <c r="C41" s="592">
        <v>12.374290031270872</v>
      </c>
      <c r="D41" s="592">
        <v>0</v>
      </c>
      <c r="E41" s="592">
        <v>4.7441599999999999</v>
      </c>
      <c r="F41" s="592">
        <v>0.43275000000000002</v>
      </c>
      <c r="G41" s="592">
        <v>0.28330199999999994</v>
      </c>
      <c r="H41" s="592">
        <v>13.179413</v>
      </c>
      <c r="I41" s="609">
        <v>0.48520069905483298</v>
      </c>
      <c r="J41" s="593">
        <v>0.2054005710458657</v>
      </c>
      <c r="K41" s="593">
        <v>0</v>
      </c>
      <c r="L41" s="593">
        <v>7.8748208638267661E-2</v>
      </c>
      <c r="M41" s="593">
        <v>7.1832078362050033E-3</v>
      </c>
      <c r="N41" s="593">
        <v>4.7025237352109747E-3</v>
      </c>
      <c r="O41" s="599">
        <v>0.21876478968961777</v>
      </c>
      <c r="P41" s="6"/>
    </row>
    <row r="42" spans="1:16" x14ac:dyDescent="0.4">
      <c r="A42" s="604">
        <v>2013</v>
      </c>
      <c r="B42" s="592">
        <v>29.921616968729115</v>
      </c>
      <c r="C42" s="592">
        <v>12.483590031270872</v>
      </c>
      <c r="D42" s="592">
        <v>0</v>
      </c>
      <c r="E42" s="592">
        <v>4.7441599999999999</v>
      </c>
      <c r="F42" s="592">
        <v>0.43275000000000002</v>
      </c>
      <c r="G42" s="592">
        <v>0.29738699999999996</v>
      </c>
      <c r="H42" s="592">
        <v>13.452503</v>
      </c>
      <c r="I42" s="609">
        <v>0.4878630006144935</v>
      </c>
      <c r="J42" s="593">
        <v>0.20354119556646619</v>
      </c>
      <c r="K42" s="593">
        <v>0</v>
      </c>
      <c r="L42" s="593">
        <v>7.7352107521933874E-2</v>
      </c>
      <c r="M42" s="593">
        <v>7.0558591046922707E-3</v>
      </c>
      <c r="N42" s="593">
        <v>4.8488059423850262E-3</v>
      </c>
      <c r="O42" s="599">
        <v>0.21933903125002907</v>
      </c>
      <c r="P42" s="6"/>
    </row>
    <row r="43" spans="1:16" x14ac:dyDescent="0.4">
      <c r="A43" s="604">
        <v>2014</v>
      </c>
      <c r="B43" s="592">
        <v>32.418564968729115</v>
      </c>
      <c r="C43" s="592">
        <v>13.20392003127087</v>
      </c>
      <c r="D43" s="592">
        <v>0</v>
      </c>
      <c r="E43" s="592">
        <v>4.7441599999999999</v>
      </c>
      <c r="F43" s="592">
        <v>0.43275000000000002</v>
      </c>
      <c r="G43" s="592">
        <v>0.32063699999999995</v>
      </c>
      <c r="H43" s="592">
        <v>15.065813</v>
      </c>
      <c r="I43" s="609">
        <v>0.48981115174595297</v>
      </c>
      <c r="J43" s="593">
        <v>0.19949764230207945</v>
      </c>
      <c r="K43" s="593">
        <v>0</v>
      </c>
      <c r="L43" s="593">
        <v>7.1679374947921273E-2</v>
      </c>
      <c r="M43" s="593">
        <v>6.5384071171109186E-3</v>
      </c>
      <c r="N43" s="593">
        <v>4.8444950729268476E-3</v>
      </c>
      <c r="O43" s="599">
        <v>0.22762892881400854</v>
      </c>
      <c r="P43" s="6"/>
    </row>
    <row r="44" spans="1:16" x14ac:dyDescent="0.4">
      <c r="A44" s="604">
        <v>2015</v>
      </c>
      <c r="B44" s="592">
        <v>35.621264968729115</v>
      </c>
      <c r="C44" s="592">
        <v>15.199630031270869</v>
      </c>
      <c r="D44" s="592">
        <v>0</v>
      </c>
      <c r="E44" s="592">
        <v>4.7741600000000002</v>
      </c>
      <c r="F44" s="592">
        <v>1.2765250000000001</v>
      </c>
      <c r="G44" s="592">
        <v>0.32318699999999995</v>
      </c>
      <c r="H44" s="592">
        <v>17.585628</v>
      </c>
      <c r="I44" s="609">
        <v>0.47634496940981819</v>
      </c>
      <c r="J44" s="593">
        <v>0.20325688345549489</v>
      </c>
      <c r="K44" s="593">
        <v>0</v>
      </c>
      <c r="L44" s="593">
        <v>6.3842401474343655E-2</v>
      </c>
      <c r="M44" s="593">
        <v>1.7070316357649627E-2</v>
      </c>
      <c r="N44" s="593">
        <v>4.3218145611560359E-3</v>
      </c>
      <c r="O44" s="599">
        <v>0.23516361474153757</v>
      </c>
      <c r="P44" s="6"/>
    </row>
    <row r="45" spans="1:16" x14ac:dyDescent="0.4">
      <c r="A45" s="604">
        <v>2016</v>
      </c>
      <c r="B45" s="592">
        <v>37.904616968729108</v>
      </c>
      <c r="C45" s="592">
        <v>17.213480031270869</v>
      </c>
      <c r="D45" s="592">
        <v>0</v>
      </c>
      <c r="E45" s="592">
        <v>4.8549600000000002</v>
      </c>
      <c r="F45" s="592">
        <v>3.2816350000000001</v>
      </c>
      <c r="G45" s="592">
        <v>0.32647699999999996</v>
      </c>
      <c r="H45" s="592">
        <v>19.401848000000001</v>
      </c>
      <c r="I45" s="609">
        <v>0.45677559504409343</v>
      </c>
      <c r="J45" s="593">
        <v>0.20743376962627033</v>
      </c>
      <c r="K45" s="593">
        <v>0</v>
      </c>
      <c r="L45" s="593">
        <v>5.8505465039912948E-2</v>
      </c>
      <c r="M45" s="593">
        <v>3.9545862739601298E-2</v>
      </c>
      <c r="N45" s="593">
        <v>3.9342628383829438E-3</v>
      </c>
      <c r="O45" s="599">
        <v>0.2338050447117391</v>
      </c>
      <c r="P45" s="6"/>
    </row>
    <row r="46" spans="1:16" x14ac:dyDescent="0.4">
      <c r="A46" s="604">
        <v>2017</v>
      </c>
      <c r="B46" s="592">
        <v>39.800966968729107</v>
      </c>
      <c r="C46" s="592">
        <v>18.455760031270867</v>
      </c>
      <c r="D46" s="592">
        <v>0.37330000000000002</v>
      </c>
      <c r="E46" s="592">
        <v>5.2561599999999995</v>
      </c>
      <c r="F46" s="592">
        <v>4.9783525000000006</v>
      </c>
      <c r="G46" s="592">
        <v>0.33242699999999997</v>
      </c>
      <c r="H46" s="592">
        <v>20.802570500000002</v>
      </c>
      <c r="I46" s="609">
        <v>0.44223524137384301</v>
      </c>
      <c r="J46" s="593">
        <v>0.20506505529323857</v>
      </c>
      <c r="K46" s="593">
        <v>4.1477991158998979E-3</v>
      </c>
      <c r="L46" s="593">
        <v>5.8402078224024649E-2</v>
      </c>
      <c r="M46" s="593">
        <v>5.5315312344329085E-2</v>
      </c>
      <c r="N46" s="593">
        <v>3.693652335122569E-3</v>
      </c>
      <c r="O46" s="599">
        <v>0.23114086131354217</v>
      </c>
      <c r="P46" s="6"/>
    </row>
    <row r="47" spans="1:16" x14ac:dyDescent="0.4">
      <c r="A47" s="604">
        <v>2018</v>
      </c>
      <c r="B47" s="592">
        <v>42.416521968729107</v>
      </c>
      <c r="C47" s="592">
        <v>19.378655031270867</v>
      </c>
      <c r="D47" s="592">
        <v>0.62497000000000003</v>
      </c>
      <c r="E47" s="592">
        <v>5.4676599999999995</v>
      </c>
      <c r="F47" s="592">
        <v>6.7724425000000013</v>
      </c>
      <c r="G47" s="592">
        <v>0.34932699999999994</v>
      </c>
      <c r="H47" s="592">
        <v>22.578345500000005</v>
      </c>
      <c r="I47" s="609">
        <v>0.43464929982553707</v>
      </c>
      <c r="J47" s="593">
        <v>0.19857636717862354</v>
      </c>
      <c r="K47" s="593">
        <v>6.4041736640319102E-3</v>
      </c>
      <c r="L47" s="593">
        <v>5.6028040027330445E-2</v>
      </c>
      <c r="M47" s="593">
        <v>6.9398367761125235E-2</v>
      </c>
      <c r="N47" s="593">
        <v>3.5796130590832753E-3</v>
      </c>
      <c r="O47" s="599">
        <v>0.23136413848426871</v>
      </c>
      <c r="P47" s="6"/>
    </row>
    <row r="48" spans="1:16" x14ac:dyDescent="0.4">
      <c r="A48" s="605">
        <v>2019</v>
      </c>
      <c r="B48" s="600">
        <v>45.605256968729108</v>
      </c>
      <c r="C48" s="600">
        <v>20.466250031270867</v>
      </c>
      <c r="D48" s="600">
        <v>0.62497000000000003</v>
      </c>
      <c r="E48" s="600">
        <v>6.36266</v>
      </c>
      <c r="F48" s="600">
        <v>8.8390375000000017</v>
      </c>
      <c r="G48" s="600">
        <v>0.36002699999999993</v>
      </c>
      <c r="H48" s="600">
        <v>24.466370500000004</v>
      </c>
      <c r="I48" s="610">
        <v>0.42731730953888586</v>
      </c>
      <c r="J48" s="601">
        <v>0.19176699093504793</v>
      </c>
      <c r="K48" s="601">
        <v>5.8559147934554379E-3</v>
      </c>
      <c r="L48" s="601">
        <v>5.9617573355084531E-2</v>
      </c>
      <c r="M48" s="601">
        <v>8.2821016138626469E-2</v>
      </c>
      <c r="N48" s="601">
        <v>3.3734218207968074E-3</v>
      </c>
      <c r="O48" s="602">
        <v>0.22924777341810285</v>
      </c>
      <c r="P48" s="6"/>
    </row>
    <row r="49" spans="1:16" x14ac:dyDescent="0.4">
      <c r="A49" s="78"/>
      <c r="B49" s="78"/>
      <c r="C49" s="78"/>
      <c r="D49" s="78"/>
      <c r="E49" s="78"/>
      <c r="F49" s="78"/>
      <c r="G49" s="78"/>
      <c r="H49" s="78"/>
      <c r="I49" s="78"/>
      <c r="J49" s="78"/>
      <c r="K49" s="78"/>
      <c r="L49" s="78"/>
      <c r="M49" s="78"/>
      <c r="N49" s="78"/>
      <c r="O49" s="78"/>
      <c r="P49" s="6"/>
    </row>
    <row r="50" spans="1:16" x14ac:dyDescent="0.4">
      <c r="A50" s="619" t="s">
        <v>575</v>
      </c>
      <c r="B50" s="620"/>
      <c r="C50" s="620"/>
      <c r="D50" s="620"/>
      <c r="E50" s="620"/>
      <c r="F50" s="620"/>
      <c r="G50" s="620"/>
      <c r="H50" s="620"/>
      <c r="I50" s="73" t="s">
        <v>579</v>
      </c>
      <c r="J50" s="620"/>
      <c r="K50" s="620"/>
      <c r="L50" s="620"/>
      <c r="M50" s="620"/>
      <c r="N50" s="620"/>
      <c r="O50" s="621"/>
      <c r="P50" s="6"/>
    </row>
    <row r="51" spans="1:16" x14ac:dyDescent="0.4">
      <c r="A51" s="595">
        <v>2019</v>
      </c>
      <c r="B51" s="616">
        <v>3188.7349999999997</v>
      </c>
      <c r="C51" s="616">
        <v>1087.595</v>
      </c>
      <c r="D51" s="616">
        <v>0</v>
      </c>
      <c r="E51" s="616">
        <v>895</v>
      </c>
      <c r="F51" s="616">
        <v>2066.5950000000003</v>
      </c>
      <c r="G51" s="616">
        <v>10.7</v>
      </c>
      <c r="H51" s="616">
        <v>1888.0249999999999</v>
      </c>
      <c r="I51" s="622">
        <v>0.34900483218685185</v>
      </c>
      <c r="J51" s="617">
        <v>0.11903651776088611</v>
      </c>
      <c r="K51" s="617">
        <v>0</v>
      </c>
      <c r="L51" s="617">
        <v>9.7957128706911187E-2</v>
      </c>
      <c r="M51" s="617">
        <v>0.22618738815649064</v>
      </c>
      <c r="N51" s="617">
        <v>1.1711075722502229E-3</v>
      </c>
      <c r="O51" s="618">
        <v>0.20664302561661002</v>
      </c>
      <c r="P51" s="6"/>
    </row>
    <row r="52" spans="1:16" x14ac:dyDescent="0.4">
      <c r="A52" s="78"/>
      <c r="B52" s="78"/>
      <c r="C52" s="78"/>
      <c r="D52" s="78"/>
      <c r="E52" s="78"/>
      <c r="F52" s="78"/>
      <c r="G52" s="78"/>
      <c r="H52" s="78"/>
      <c r="I52" s="78"/>
      <c r="J52" s="78"/>
      <c r="K52" s="78"/>
      <c r="L52" s="78"/>
      <c r="M52" s="78"/>
      <c r="N52" s="78"/>
      <c r="O52" s="78"/>
    </row>
  </sheetData>
  <mergeCells count="3">
    <mergeCell ref="A25:A26"/>
    <mergeCell ref="B25:H25"/>
    <mergeCell ref="I25:O25"/>
  </mergeCells>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theme="3" tint="0.59999389629810485"/>
  </sheetPr>
  <dimension ref="A1:U57"/>
  <sheetViews>
    <sheetView zoomScale="75" zoomScaleNormal="75" zoomScalePageLayoutView="75" workbookViewId="0"/>
  </sheetViews>
  <sheetFormatPr defaultColWidth="8.6640625" defaultRowHeight="12.3" x14ac:dyDescent="0.4"/>
  <cols>
    <col min="1" max="1" width="35.109375" customWidth="1"/>
    <col min="20" max="20" width="6.33203125" customWidth="1"/>
    <col min="21" max="21" width="10.6640625" customWidth="1"/>
  </cols>
  <sheetData>
    <row r="1" spans="1:20" s="168" customFormat="1" ht="14.4" x14ac:dyDescent="0.55000000000000004">
      <c r="A1" s="362" t="s">
        <v>368</v>
      </c>
    </row>
    <row r="2" spans="1:20" x14ac:dyDescent="0.4">
      <c r="C2" s="145"/>
      <c r="D2" s="145"/>
      <c r="E2" s="145"/>
      <c r="F2" s="145"/>
      <c r="G2" s="145"/>
      <c r="H2" s="145"/>
      <c r="I2" s="145"/>
      <c r="J2" s="145"/>
      <c r="K2" s="145"/>
      <c r="L2" s="145"/>
      <c r="M2" s="145"/>
      <c r="O2" s="145"/>
      <c r="P2" s="145"/>
      <c r="Q2" s="145"/>
      <c r="R2" s="145"/>
      <c r="S2" s="145"/>
      <c r="T2" s="145"/>
    </row>
    <row r="5" spans="1:20" x14ac:dyDescent="0.4">
      <c r="B5" s="145"/>
    </row>
    <row r="6" spans="1:20" x14ac:dyDescent="0.4">
      <c r="B6" s="145"/>
    </row>
    <row r="7" spans="1:20" x14ac:dyDescent="0.4">
      <c r="B7" s="145"/>
    </row>
    <row r="8" spans="1:20" x14ac:dyDescent="0.4">
      <c r="B8" s="145"/>
    </row>
    <row r="9" spans="1:20" x14ac:dyDescent="0.4">
      <c r="B9" s="145"/>
    </row>
    <row r="10" spans="1:20" x14ac:dyDescent="0.4">
      <c r="B10" s="145"/>
    </row>
    <row r="11" spans="1:20" x14ac:dyDescent="0.4">
      <c r="B11" s="145"/>
    </row>
    <row r="12" spans="1:20" x14ac:dyDescent="0.4">
      <c r="B12" s="145"/>
    </row>
    <row r="13" spans="1:20" x14ac:dyDescent="0.4">
      <c r="B13" s="145"/>
    </row>
    <row r="14" spans="1:20" x14ac:dyDescent="0.4">
      <c r="B14" s="145"/>
    </row>
    <row r="15" spans="1:20" x14ac:dyDescent="0.4">
      <c r="B15" s="145"/>
    </row>
    <row r="17" spans="1:21" x14ac:dyDescent="0.4">
      <c r="B17" s="145"/>
    </row>
    <row r="18" spans="1:21" x14ac:dyDescent="0.4">
      <c r="B18" s="145"/>
    </row>
    <row r="19" spans="1:21" x14ac:dyDescent="0.4">
      <c r="B19" s="145"/>
    </row>
    <row r="20" spans="1:21" x14ac:dyDescent="0.4">
      <c r="B20" s="145"/>
    </row>
    <row r="21" spans="1:21" x14ac:dyDescent="0.4">
      <c r="B21" s="145"/>
    </row>
    <row r="22" spans="1:21" ht="12.6" x14ac:dyDescent="0.45">
      <c r="A22" s="153" t="s">
        <v>919</v>
      </c>
    </row>
    <row r="24" spans="1:21" s="168" customFormat="1" x14ac:dyDescent="0.4">
      <c r="A24" s="50"/>
      <c r="B24" s="1332" t="s">
        <v>349</v>
      </c>
      <c r="C24" s="1333" t="s">
        <v>358</v>
      </c>
      <c r="D24" s="1333" t="s">
        <v>350</v>
      </c>
      <c r="E24" s="1333" t="s">
        <v>359</v>
      </c>
      <c r="F24" s="1333">
        <v>2006</v>
      </c>
      <c r="G24" s="1333">
        <v>2007</v>
      </c>
      <c r="H24" s="1333">
        <v>2008</v>
      </c>
      <c r="I24" s="1333">
        <v>2009</v>
      </c>
      <c r="J24" s="1333">
        <v>2010</v>
      </c>
      <c r="K24" s="1333">
        <v>2011</v>
      </c>
      <c r="L24" s="1333">
        <v>2012</v>
      </c>
      <c r="M24" s="1333">
        <v>2013</v>
      </c>
      <c r="N24" s="1333">
        <v>2014</v>
      </c>
      <c r="O24" s="1333">
        <v>2015</v>
      </c>
      <c r="P24" s="1333">
        <v>2016</v>
      </c>
      <c r="Q24" s="1333">
        <v>2017</v>
      </c>
      <c r="R24" s="1333">
        <v>2018</v>
      </c>
      <c r="S24" s="1334">
        <v>2019</v>
      </c>
    </row>
    <row r="25" spans="1:21" s="168" customFormat="1" x14ac:dyDescent="0.4">
      <c r="A25" s="1329" t="s">
        <v>333</v>
      </c>
      <c r="B25" s="1335">
        <v>0.7163891</v>
      </c>
      <c r="C25" s="349">
        <v>0.88826479999999997</v>
      </c>
      <c r="D25" s="349">
        <v>1.2335670000000001</v>
      </c>
      <c r="E25" s="349">
        <v>1.455627</v>
      </c>
      <c r="F25" s="349">
        <v>1.612465</v>
      </c>
      <c r="G25" s="349">
        <v>1.6455329999999999</v>
      </c>
      <c r="H25" s="349">
        <v>1.6668529999999999</v>
      </c>
      <c r="I25" s="349">
        <v>1.741606</v>
      </c>
      <c r="J25" s="349">
        <v>1.791247</v>
      </c>
      <c r="K25" s="349">
        <v>1.966372</v>
      </c>
      <c r="L25" s="349">
        <v>1.9456389999999999</v>
      </c>
      <c r="M25" s="349">
        <v>1.864476</v>
      </c>
      <c r="N25" s="349">
        <v>1.9407350000000001</v>
      </c>
      <c r="O25" s="349">
        <v>2.0062259999999998</v>
      </c>
      <c r="P25" s="349">
        <v>2.1511100000000001</v>
      </c>
      <c r="Q25" s="349">
        <v>2.3218130000000001</v>
      </c>
      <c r="R25" s="349">
        <v>2.4303759999999999</v>
      </c>
      <c r="S25" s="1336">
        <v>2.5508519999999999</v>
      </c>
      <c r="T25" s="348"/>
      <c r="U25" s="348"/>
    </row>
    <row r="26" spans="1:21" s="168" customFormat="1" x14ac:dyDescent="0.4">
      <c r="A26" s="1330" t="s">
        <v>334</v>
      </c>
      <c r="B26" s="1337">
        <v>48.206699999999998</v>
      </c>
      <c r="C26" s="350">
        <v>52.945</v>
      </c>
      <c r="D26" s="350">
        <v>63.630400000000002</v>
      </c>
      <c r="E26" s="350">
        <v>73.614800000000002</v>
      </c>
      <c r="F26" s="350">
        <v>77.871899999999997</v>
      </c>
      <c r="G26" s="350">
        <v>79.039299999999997</v>
      </c>
      <c r="H26" s="350">
        <v>79.274199999999993</v>
      </c>
      <c r="I26" s="350">
        <v>81.507999999999996</v>
      </c>
      <c r="J26" s="350">
        <v>84.083699999999993</v>
      </c>
      <c r="K26" s="350">
        <v>88.985699999999994</v>
      </c>
      <c r="L26" s="350">
        <v>93.400800000000004</v>
      </c>
      <c r="M26" s="350">
        <v>96.8857</v>
      </c>
      <c r="N26" s="350">
        <v>99.450800000000001</v>
      </c>
      <c r="O26" s="350">
        <v>102.389</v>
      </c>
      <c r="P26" s="350">
        <v>108.23099999999999</v>
      </c>
      <c r="Q26" s="350">
        <v>113.004</v>
      </c>
      <c r="R26" s="350">
        <v>115.622</v>
      </c>
      <c r="S26" s="1338">
        <v>121.16</v>
      </c>
      <c r="T26" s="348"/>
      <c r="U26" s="348"/>
    </row>
    <row r="27" spans="1:21" s="168" customFormat="1" x14ac:dyDescent="0.4">
      <c r="A27" s="1331" t="s">
        <v>335</v>
      </c>
      <c r="B27" s="1339">
        <v>56.570700000000002</v>
      </c>
      <c r="C27" s="1340">
        <v>58.197099999999999</v>
      </c>
      <c r="D27" s="1340">
        <v>66.162999999999997</v>
      </c>
      <c r="E27" s="1340">
        <v>74.107100000000003</v>
      </c>
      <c r="F27" s="1340">
        <v>75.964299999999994</v>
      </c>
      <c r="G27" s="1340">
        <v>78.161600000000007</v>
      </c>
      <c r="H27" s="1340">
        <v>78.472200000000001</v>
      </c>
      <c r="I27" s="1340">
        <v>78.822000000000003</v>
      </c>
      <c r="J27" s="1340">
        <v>79.666200000000003</v>
      </c>
      <c r="K27" s="1340">
        <v>80.965699999999998</v>
      </c>
      <c r="L27" s="1340">
        <v>83.772999999999996</v>
      </c>
      <c r="M27" s="1340">
        <v>80.494799999999998</v>
      </c>
      <c r="N27" s="1340">
        <v>82.677199999999999</v>
      </c>
      <c r="O27" s="1340">
        <v>82.432500000000005</v>
      </c>
      <c r="P27" s="1340">
        <v>82.996600000000001</v>
      </c>
      <c r="Q27" s="1340">
        <v>86.007599999999996</v>
      </c>
      <c r="R27" s="1340">
        <v>88.093000000000004</v>
      </c>
      <c r="S27" s="1341">
        <v>90.084800000000001</v>
      </c>
      <c r="T27" s="348"/>
      <c r="U27" s="348"/>
    </row>
    <row r="28" spans="1:21" s="168" customFormat="1" x14ac:dyDescent="0.4"/>
    <row r="40" spans="3:3" x14ac:dyDescent="0.4">
      <c r="C40" s="145"/>
    </row>
    <row r="41" spans="3:3" x14ac:dyDescent="0.4">
      <c r="C41" s="145"/>
    </row>
    <row r="42" spans="3:3" x14ac:dyDescent="0.4">
      <c r="C42" s="145"/>
    </row>
    <row r="43" spans="3:3" x14ac:dyDescent="0.4">
      <c r="C43" s="145"/>
    </row>
    <row r="44" spans="3:3" x14ac:dyDescent="0.4">
      <c r="C44" s="145"/>
    </row>
    <row r="45" spans="3:3" x14ac:dyDescent="0.4">
      <c r="C45" s="145"/>
    </row>
    <row r="46" spans="3:3" x14ac:dyDescent="0.4">
      <c r="C46" s="145"/>
    </row>
    <row r="47" spans="3:3" x14ac:dyDescent="0.4">
      <c r="C47" s="145"/>
    </row>
    <row r="48" spans="3:3" x14ac:dyDescent="0.4">
      <c r="C48" s="145"/>
    </row>
    <row r="49" spans="3:3" x14ac:dyDescent="0.4">
      <c r="C49" s="145"/>
    </row>
    <row r="50" spans="3:3" x14ac:dyDescent="0.4">
      <c r="C50" s="145"/>
    </row>
    <row r="52" spans="3:3" x14ac:dyDescent="0.4">
      <c r="C52" s="145"/>
    </row>
    <row r="53" spans="3:3" x14ac:dyDescent="0.4">
      <c r="C53" s="145"/>
    </row>
    <row r="54" spans="3:3" x14ac:dyDescent="0.4">
      <c r="C54" s="145"/>
    </row>
    <row r="55" spans="3:3" x14ac:dyDescent="0.4">
      <c r="C55" s="145"/>
    </row>
    <row r="56" spans="3:3" x14ac:dyDescent="0.4">
      <c r="C56" s="145"/>
    </row>
    <row r="57" spans="3:3" x14ac:dyDescent="0.4">
      <c r="C57" s="145"/>
    </row>
  </sheetData>
  <pageMargins left="0.75" right="0.75" top="1" bottom="1" header="0.5" footer="0.5"/>
  <pageSetup orientation="portrait" horizontalDpi="4294967294"/>
  <headerFooter alignWithMargins="0"/>
  <drawing r:id="rId1"/>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theme="3" tint="0.59999389629810485"/>
  </sheetPr>
  <dimension ref="A1:O45"/>
  <sheetViews>
    <sheetView zoomScale="75" zoomScaleNormal="75" zoomScalePageLayoutView="85" workbookViewId="0"/>
  </sheetViews>
  <sheetFormatPr defaultColWidth="9.109375" defaultRowHeight="14.4" x14ac:dyDescent="0.55000000000000004"/>
  <cols>
    <col min="1" max="1" width="20.33203125" style="336" customWidth="1"/>
    <col min="2" max="7" width="8.6640625" style="336" customWidth="1"/>
    <col min="8" max="16384" width="9.109375" style="336"/>
  </cols>
  <sheetData>
    <row r="1" spans="1:13" x14ac:dyDescent="0.55000000000000004">
      <c r="A1" s="365" t="s">
        <v>369</v>
      </c>
      <c r="B1" s="335"/>
      <c r="C1" s="335"/>
      <c r="D1" s="335"/>
      <c r="E1" s="335"/>
      <c r="F1" s="335"/>
      <c r="G1" s="335"/>
      <c r="H1" s="335"/>
      <c r="I1" s="335"/>
      <c r="J1" s="335"/>
      <c r="K1" s="335"/>
      <c r="L1" s="335"/>
    </row>
    <row r="2" spans="1:13" x14ac:dyDescent="0.55000000000000004">
      <c r="A2" s="337"/>
      <c r="B2" s="338"/>
      <c r="C2" s="338"/>
      <c r="D2" s="338"/>
      <c r="E2" s="338"/>
      <c r="F2" s="338"/>
      <c r="G2" s="338"/>
      <c r="H2" s="338"/>
      <c r="I2" s="338"/>
      <c r="J2" s="338"/>
      <c r="K2" s="338"/>
      <c r="L2" s="338"/>
      <c r="M2" s="337"/>
    </row>
    <row r="3" spans="1:13" x14ac:dyDescent="0.55000000000000004">
      <c r="A3" s="337"/>
      <c r="B3" s="338"/>
      <c r="C3" s="338"/>
      <c r="D3" s="338"/>
      <c r="E3" s="338"/>
      <c r="F3" s="338"/>
      <c r="G3" s="338"/>
      <c r="H3" s="338"/>
      <c r="I3" s="338"/>
      <c r="J3" s="338"/>
      <c r="K3" s="338"/>
      <c r="L3" s="338"/>
      <c r="M3" s="337"/>
    </row>
    <row r="4" spans="1:13" x14ac:dyDescent="0.55000000000000004">
      <c r="A4" s="337"/>
      <c r="B4" s="338"/>
      <c r="C4" s="338"/>
      <c r="D4" s="338"/>
      <c r="E4" s="338"/>
      <c r="F4" s="338"/>
      <c r="G4" s="338"/>
      <c r="H4" s="338"/>
      <c r="I4" s="338"/>
      <c r="J4" s="338"/>
      <c r="K4" s="338"/>
      <c r="L4" s="338"/>
      <c r="M4" s="337"/>
    </row>
    <row r="5" spans="1:13" x14ac:dyDescent="0.55000000000000004">
      <c r="A5" s="337"/>
      <c r="B5" s="338"/>
      <c r="C5" s="338"/>
      <c r="D5" s="338"/>
      <c r="E5" s="338"/>
      <c r="F5" s="338"/>
      <c r="G5" s="338"/>
      <c r="H5" s="338"/>
      <c r="I5" s="338"/>
      <c r="J5" s="338"/>
      <c r="K5" s="338"/>
      <c r="L5" s="338"/>
      <c r="M5" s="337"/>
    </row>
    <row r="6" spans="1:13" x14ac:dyDescent="0.55000000000000004">
      <c r="A6" s="337"/>
      <c r="B6" s="337"/>
      <c r="C6" s="337"/>
      <c r="D6" s="337"/>
      <c r="E6" s="337"/>
      <c r="F6" s="337"/>
      <c r="G6" s="337"/>
      <c r="H6" s="337"/>
      <c r="I6" s="337"/>
      <c r="J6" s="337"/>
      <c r="K6" s="337"/>
      <c r="L6" s="337"/>
      <c r="M6" s="337"/>
    </row>
    <row r="7" spans="1:13" x14ac:dyDescent="0.55000000000000004">
      <c r="A7" s="337"/>
      <c r="B7" s="337"/>
      <c r="C7" s="337"/>
      <c r="D7" s="337"/>
      <c r="E7" s="337"/>
      <c r="F7" s="337"/>
      <c r="G7" s="337"/>
      <c r="H7" s="337"/>
      <c r="I7" s="337"/>
      <c r="J7" s="337"/>
      <c r="K7" s="337"/>
      <c r="L7" s="337"/>
      <c r="M7" s="337"/>
    </row>
    <row r="8" spans="1:13" x14ac:dyDescent="0.55000000000000004">
      <c r="A8" s="337"/>
      <c r="B8" s="337"/>
      <c r="C8" s="337"/>
      <c r="D8" s="337"/>
      <c r="E8" s="337"/>
      <c r="F8" s="337"/>
      <c r="G8" s="337"/>
      <c r="H8" s="337"/>
      <c r="I8" s="337"/>
      <c r="J8" s="337"/>
      <c r="K8" s="337"/>
      <c r="L8" s="337"/>
      <c r="M8" s="337"/>
    </row>
    <row r="9" spans="1:13" x14ac:dyDescent="0.55000000000000004">
      <c r="A9" s="337"/>
      <c r="B9" s="337"/>
      <c r="C9" s="337"/>
      <c r="D9" s="337"/>
      <c r="E9" s="337"/>
      <c r="F9" s="337"/>
      <c r="G9" s="337"/>
      <c r="H9" s="337"/>
      <c r="I9" s="337"/>
      <c r="J9" s="337"/>
      <c r="K9" s="337"/>
      <c r="L9" s="337"/>
      <c r="M9" s="337"/>
    </row>
    <row r="10" spans="1:13" x14ac:dyDescent="0.55000000000000004">
      <c r="A10" s="337"/>
      <c r="B10" s="337"/>
      <c r="C10" s="337"/>
      <c r="D10" s="337"/>
      <c r="E10" s="337"/>
      <c r="F10" s="337"/>
      <c r="G10" s="337"/>
      <c r="H10" s="337"/>
      <c r="I10" s="337"/>
      <c r="J10" s="337"/>
      <c r="K10" s="337"/>
      <c r="L10" s="337"/>
      <c r="M10" s="337"/>
    </row>
    <row r="11" spans="1:13" x14ac:dyDescent="0.55000000000000004">
      <c r="A11" s="337"/>
      <c r="B11" s="337"/>
      <c r="C11" s="337"/>
      <c r="D11" s="337"/>
      <c r="E11" s="337"/>
      <c r="F11" s="337"/>
      <c r="G11" s="337"/>
      <c r="H11" s="337"/>
      <c r="I11" s="337"/>
      <c r="J11" s="337"/>
      <c r="K11" s="337"/>
      <c r="L11" s="337"/>
      <c r="M11" s="337"/>
    </row>
    <row r="12" spans="1:13" x14ac:dyDescent="0.55000000000000004">
      <c r="A12" s="337"/>
      <c r="B12" s="337"/>
      <c r="C12" s="337"/>
      <c r="D12" s="337"/>
      <c r="E12" s="337"/>
      <c r="F12" s="337"/>
      <c r="G12" s="337"/>
      <c r="H12" s="337"/>
      <c r="I12" s="337"/>
      <c r="J12" s="337"/>
      <c r="K12" s="337"/>
      <c r="L12" s="337"/>
      <c r="M12" s="337"/>
    </row>
    <row r="13" spans="1:13" x14ac:dyDescent="0.55000000000000004">
      <c r="A13" s="337"/>
      <c r="B13" s="337"/>
      <c r="C13" s="337"/>
      <c r="D13" s="337"/>
      <c r="E13" s="337"/>
      <c r="F13" s="337"/>
      <c r="G13" s="337"/>
      <c r="H13" s="337"/>
      <c r="I13" s="337"/>
      <c r="J13" s="337"/>
      <c r="K13" s="337"/>
      <c r="L13" s="337"/>
      <c r="M13" s="337"/>
    </row>
    <row r="14" spans="1:13" x14ac:dyDescent="0.55000000000000004">
      <c r="A14" s="153" t="s">
        <v>919</v>
      </c>
      <c r="B14" s="337"/>
      <c r="C14" s="337"/>
      <c r="D14" s="337"/>
      <c r="E14" s="337"/>
      <c r="F14" s="337"/>
      <c r="G14" s="337"/>
      <c r="H14" s="337"/>
      <c r="I14" s="337"/>
      <c r="J14" s="337"/>
      <c r="K14" s="337"/>
      <c r="L14" s="337"/>
      <c r="M14" s="337"/>
    </row>
    <row r="15" spans="1:13" x14ac:dyDescent="0.55000000000000004">
      <c r="A15" s="337"/>
      <c r="B15" s="361"/>
      <c r="C15" s="361"/>
      <c r="D15" s="361"/>
      <c r="E15" s="337"/>
      <c r="F15" s="337"/>
      <c r="G15" s="337"/>
      <c r="H15" s="337"/>
      <c r="I15" s="337"/>
      <c r="J15" s="337"/>
      <c r="K15" s="337"/>
      <c r="L15" s="337"/>
      <c r="M15" s="337"/>
    </row>
    <row r="16" spans="1:13" x14ac:dyDescent="0.55000000000000004">
      <c r="A16" s="373" t="s">
        <v>336</v>
      </c>
      <c r="B16" s="373"/>
      <c r="C16" s="374"/>
      <c r="D16" s="374"/>
      <c r="E16" s="373"/>
      <c r="F16" s="373"/>
      <c r="G16" s="373"/>
      <c r="H16" s="373"/>
      <c r="I16" s="373"/>
      <c r="J16" s="373"/>
      <c r="K16" s="373"/>
      <c r="L16" s="373"/>
    </row>
    <row r="17" spans="1:15" x14ac:dyDescent="0.55000000000000004">
      <c r="A17" s="373"/>
      <c r="B17" s="375">
        <v>2009</v>
      </c>
      <c r="C17" s="376">
        <v>2010</v>
      </c>
      <c r="D17" s="376">
        <v>2011</v>
      </c>
      <c r="E17" s="376">
        <v>2012</v>
      </c>
      <c r="F17" s="376">
        <v>2013</v>
      </c>
      <c r="G17" s="376">
        <v>2014</v>
      </c>
      <c r="H17" s="376">
        <v>2015</v>
      </c>
      <c r="I17" s="376">
        <v>2016</v>
      </c>
      <c r="J17" s="376">
        <v>2017</v>
      </c>
      <c r="K17" s="376">
        <v>2018</v>
      </c>
      <c r="L17" s="377">
        <v>2019</v>
      </c>
    </row>
    <row r="18" spans="1:15" x14ac:dyDescent="0.55000000000000004">
      <c r="A18" s="378" t="s">
        <v>337</v>
      </c>
      <c r="B18" s="348">
        <v>0.66989999999999994</v>
      </c>
      <c r="C18" s="348">
        <v>0.61070000000000002</v>
      </c>
      <c r="D18" s="348">
        <v>0.56059999999999999</v>
      </c>
      <c r="E18" s="348">
        <v>0.52800000000000002</v>
      </c>
      <c r="F18" s="348">
        <v>0.83160000000000001</v>
      </c>
      <c r="G18" s="348">
        <v>0.67040000000000011</v>
      </c>
      <c r="H18" s="348">
        <v>0.41920000000000002</v>
      </c>
      <c r="I18" s="348">
        <v>0.22170000000000001</v>
      </c>
      <c r="J18" s="348">
        <v>1.4199999999999999E-2</v>
      </c>
      <c r="K18" s="348">
        <v>5.9299999999999999E-2</v>
      </c>
      <c r="L18" s="368">
        <v>2.3199999999999998E-2</v>
      </c>
    </row>
    <row r="19" spans="1:15" x14ac:dyDescent="0.55000000000000004">
      <c r="A19" s="379" t="s">
        <v>338</v>
      </c>
      <c r="B19" s="348">
        <v>0.31590000000000001</v>
      </c>
      <c r="C19" s="348">
        <v>0.36460000000000004</v>
      </c>
      <c r="D19" s="348">
        <v>0.37109999999999999</v>
      </c>
      <c r="E19" s="348">
        <v>0.41170000000000001</v>
      </c>
      <c r="F19" s="348">
        <v>7.3899999999999993E-2</v>
      </c>
      <c r="G19" s="348">
        <v>0.2908</v>
      </c>
      <c r="H19" s="348">
        <v>0.52270000000000005</v>
      </c>
      <c r="I19" s="348">
        <v>0.68019999999999992</v>
      </c>
      <c r="J19" s="348">
        <v>0.84050000000000002</v>
      </c>
      <c r="K19" s="348">
        <v>0.7611</v>
      </c>
      <c r="L19" s="368">
        <v>0.78379999999999994</v>
      </c>
    </row>
    <row r="20" spans="1:15" x14ac:dyDescent="0.55000000000000004">
      <c r="A20" s="379" t="s">
        <v>339</v>
      </c>
      <c r="B20" s="348">
        <v>1.43E-2</v>
      </c>
      <c r="C20" s="348">
        <v>2.4700000000000003E-2</v>
      </c>
      <c r="D20" s="348">
        <v>6.83E-2</v>
      </c>
      <c r="E20" s="348">
        <v>5.7800000000000004E-2</v>
      </c>
      <c r="F20" s="348">
        <v>9.4499999999999987E-2</v>
      </c>
      <c r="G20" s="348">
        <v>3.8800000000000001E-2</v>
      </c>
      <c r="H20" s="348">
        <v>5.8200000000000002E-2</v>
      </c>
      <c r="I20" s="348">
        <v>9.8100000000000007E-2</v>
      </c>
      <c r="J20" s="348">
        <v>0.14529999999999998</v>
      </c>
      <c r="K20" s="348">
        <v>0.13550000000000001</v>
      </c>
      <c r="L20" s="368">
        <v>9.2200000000000004E-2</v>
      </c>
      <c r="O20" s="413"/>
    </row>
    <row r="21" spans="1:15" s="357" customFormat="1" x14ac:dyDescent="0.55000000000000004">
      <c r="A21" s="379" t="s">
        <v>340</v>
      </c>
      <c r="B21" s="369">
        <v>0</v>
      </c>
      <c r="C21" s="369">
        <v>0</v>
      </c>
      <c r="D21" s="369">
        <v>0</v>
      </c>
      <c r="E21" s="369">
        <v>2.5000000000000001E-3</v>
      </c>
      <c r="F21" s="369">
        <v>0</v>
      </c>
      <c r="G21" s="369">
        <v>0</v>
      </c>
      <c r="H21" s="369">
        <v>0</v>
      </c>
      <c r="I21" s="369">
        <v>0</v>
      </c>
      <c r="J21" s="369">
        <v>0</v>
      </c>
      <c r="K21" s="369">
        <v>4.4199999999999996E-2</v>
      </c>
      <c r="L21" s="370">
        <v>0.1008</v>
      </c>
    </row>
    <row r="22" spans="1:15" s="357" customFormat="1" x14ac:dyDescent="0.55000000000000004">
      <c r="A22" s="380" t="s">
        <v>0</v>
      </c>
      <c r="B22" s="381">
        <v>1.741606</v>
      </c>
      <c r="C22" s="381">
        <v>1.791247</v>
      </c>
      <c r="D22" s="381">
        <v>1.966372</v>
      </c>
      <c r="E22" s="381">
        <v>1.9456389999999999</v>
      </c>
      <c r="F22" s="381">
        <v>1.864476</v>
      </c>
      <c r="G22" s="381">
        <v>1.9407350000000001</v>
      </c>
      <c r="H22" s="381">
        <v>2.0062259999999998</v>
      </c>
      <c r="I22" s="381">
        <v>2.1511100000000001</v>
      </c>
      <c r="J22" s="381">
        <v>2.3218130000000001</v>
      </c>
      <c r="K22" s="381">
        <v>2.4303759999999999</v>
      </c>
      <c r="L22" s="382">
        <v>2.5508519999999999</v>
      </c>
    </row>
    <row r="23" spans="1:15" x14ac:dyDescent="0.55000000000000004">
      <c r="A23" s="373"/>
      <c r="B23" s="371"/>
      <c r="C23" s="371"/>
      <c r="D23" s="371"/>
      <c r="E23" s="371"/>
      <c r="F23" s="371"/>
      <c r="G23" s="371"/>
      <c r="H23" s="371"/>
      <c r="I23" s="371"/>
      <c r="J23" s="371"/>
      <c r="K23" s="371"/>
      <c r="L23" s="371"/>
    </row>
    <row r="24" spans="1:15" x14ac:dyDescent="0.55000000000000004">
      <c r="A24" s="373" t="s">
        <v>366</v>
      </c>
      <c r="B24" s="373"/>
      <c r="C24" s="374"/>
      <c r="D24" s="374"/>
      <c r="E24" s="373"/>
      <c r="F24" s="373"/>
      <c r="G24" s="373"/>
      <c r="H24" s="373"/>
      <c r="I24" s="373"/>
      <c r="J24" s="373"/>
      <c r="K24" s="373"/>
      <c r="L24" s="373"/>
    </row>
    <row r="25" spans="1:15" x14ac:dyDescent="0.55000000000000004">
      <c r="A25" s="373"/>
      <c r="B25" s="375">
        <v>2009</v>
      </c>
      <c r="C25" s="376">
        <v>2010</v>
      </c>
      <c r="D25" s="376">
        <v>2011</v>
      </c>
      <c r="E25" s="376">
        <v>2012</v>
      </c>
      <c r="F25" s="376">
        <v>2013</v>
      </c>
      <c r="G25" s="376">
        <v>2014</v>
      </c>
      <c r="H25" s="376">
        <v>2015</v>
      </c>
      <c r="I25" s="376">
        <v>2016</v>
      </c>
      <c r="J25" s="376">
        <v>2017</v>
      </c>
      <c r="K25" s="376">
        <v>2018</v>
      </c>
      <c r="L25" s="377">
        <v>2019</v>
      </c>
    </row>
    <row r="26" spans="1:15" x14ac:dyDescent="0.55000000000000004">
      <c r="A26" s="383" t="s">
        <v>341</v>
      </c>
      <c r="B26" s="372">
        <v>0.18640000000000001</v>
      </c>
      <c r="C26" s="348">
        <v>0.16390000000000002</v>
      </c>
      <c r="D26" s="348">
        <v>4.8399999999999999E-2</v>
      </c>
      <c r="E26" s="348">
        <v>0.10539999999999999</v>
      </c>
      <c r="F26" s="348">
        <v>1.2E-2</v>
      </c>
      <c r="G26" s="348">
        <v>1.6000000000000001E-3</v>
      </c>
      <c r="H26" s="348">
        <v>5.6000000000000008E-3</v>
      </c>
      <c r="I26" s="348">
        <v>1.29E-2</v>
      </c>
      <c r="J26" s="348">
        <v>6.8999999999999999E-3</v>
      </c>
      <c r="K26" s="348">
        <v>2.9999999999999997E-4</v>
      </c>
      <c r="L26" s="368">
        <v>5.9999999999999995E-4</v>
      </c>
    </row>
    <row r="27" spans="1:15" x14ac:dyDescent="0.55000000000000004">
      <c r="A27" s="384" t="s">
        <v>342</v>
      </c>
      <c r="B27" s="372">
        <v>0.81359999999999999</v>
      </c>
      <c r="C27" s="348">
        <v>0.83019999999999994</v>
      </c>
      <c r="D27" s="348">
        <v>0.88319999999999999</v>
      </c>
      <c r="E27" s="348">
        <v>0.65260000000000007</v>
      </c>
      <c r="F27" s="348">
        <v>0.98109999999999997</v>
      </c>
      <c r="G27" s="348">
        <v>0.84079999999999999</v>
      </c>
      <c r="H27" s="348">
        <v>0.81599999999999995</v>
      </c>
      <c r="I27" s="348">
        <v>0.78769999999999996</v>
      </c>
      <c r="J27" s="348">
        <v>0.61950000000000005</v>
      </c>
      <c r="K27" s="348">
        <v>0.52880000000000005</v>
      </c>
      <c r="L27" s="368">
        <v>0.53600000000000003</v>
      </c>
    </row>
    <row r="28" spans="1:15" x14ac:dyDescent="0.55000000000000004">
      <c r="A28" s="384" t="s">
        <v>343</v>
      </c>
      <c r="B28" s="372">
        <v>0</v>
      </c>
      <c r="C28" s="348">
        <v>0</v>
      </c>
      <c r="D28" s="348">
        <v>3.1400000000000004E-2</v>
      </c>
      <c r="E28" s="348">
        <v>8.1099999999999992E-2</v>
      </c>
      <c r="F28" s="348">
        <v>0</v>
      </c>
      <c r="G28" s="348">
        <v>0.1512</v>
      </c>
      <c r="H28" s="348">
        <v>0.17559999999999998</v>
      </c>
      <c r="I28" s="348">
        <v>0.1928</v>
      </c>
      <c r="J28" s="348">
        <v>0.37359999999999999</v>
      </c>
      <c r="K28" s="348">
        <v>0.45479999999999998</v>
      </c>
      <c r="L28" s="368">
        <v>0.40079999999999999</v>
      </c>
    </row>
    <row r="29" spans="1:15" s="357" customFormat="1" x14ac:dyDescent="0.55000000000000004">
      <c r="A29" s="385" t="s">
        <v>344</v>
      </c>
      <c r="B29" s="372">
        <v>0</v>
      </c>
      <c r="C29" s="348">
        <v>5.7999999999999996E-3</v>
      </c>
      <c r="D29" s="348">
        <v>3.6900000000000002E-2</v>
      </c>
      <c r="E29" s="348">
        <v>0.16089999999999999</v>
      </c>
      <c r="F29" s="348">
        <v>6.8999999999999999E-3</v>
      </c>
      <c r="G29" s="348">
        <v>6.4000000000000003E-3</v>
      </c>
      <c r="H29" s="348">
        <v>2.8000000000000004E-3</v>
      </c>
      <c r="I29" s="348">
        <v>6.6E-3</v>
      </c>
      <c r="J29" s="348">
        <v>0</v>
      </c>
      <c r="K29" s="348">
        <v>1.6E-2</v>
      </c>
      <c r="L29" s="368">
        <v>6.2600000000000003E-2</v>
      </c>
    </row>
    <row r="30" spans="1:15" s="357" customFormat="1" x14ac:dyDescent="0.55000000000000004">
      <c r="A30" s="386" t="s">
        <v>0</v>
      </c>
      <c r="B30" s="387">
        <v>78.822000000000003</v>
      </c>
      <c r="C30" s="388">
        <v>79.666200000000003</v>
      </c>
      <c r="D30" s="388">
        <v>80.965699999999998</v>
      </c>
      <c r="E30" s="388">
        <v>83.772999999999996</v>
      </c>
      <c r="F30" s="388">
        <v>80.494799999999998</v>
      </c>
      <c r="G30" s="388">
        <v>82.677199999999999</v>
      </c>
      <c r="H30" s="388">
        <v>82.432500000000005</v>
      </c>
      <c r="I30" s="388">
        <v>82.996600000000001</v>
      </c>
      <c r="J30" s="388">
        <v>86.007599999999996</v>
      </c>
      <c r="K30" s="388">
        <v>88.093000000000004</v>
      </c>
      <c r="L30" s="389">
        <v>90.084800000000001</v>
      </c>
    </row>
    <row r="31" spans="1:15" x14ac:dyDescent="0.55000000000000004">
      <c r="A31" s="373"/>
      <c r="B31" s="390"/>
      <c r="C31" s="390"/>
      <c r="D31" s="390"/>
      <c r="E31" s="390"/>
      <c r="F31" s="390"/>
      <c r="G31" s="390"/>
      <c r="H31" s="390"/>
      <c r="I31" s="390"/>
      <c r="J31" s="390"/>
      <c r="K31" s="390"/>
      <c r="L31" s="390"/>
    </row>
    <row r="32" spans="1:15" x14ac:dyDescent="0.55000000000000004">
      <c r="A32" s="373" t="s">
        <v>367</v>
      </c>
      <c r="B32" s="373"/>
      <c r="C32" s="374"/>
      <c r="D32" s="374"/>
      <c r="E32" s="373"/>
      <c r="F32" s="373"/>
      <c r="G32" s="373"/>
      <c r="H32" s="373"/>
      <c r="I32" s="373"/>
      <c r="J32" s="373"/>
      <c r="K32" s="373"/>
      <c r="L32" s="373"/>
    </row>
    <row r="33" spans="1:13" x14ac:dyDescent="0.55000000000000004">
      <c r="A33" s="373"/>
      <c r="B33" s="375">
        <v>2009</v>
      </c>
      <c r="C33" s="376">
        <v>2010</v>
      </c>
      <c r="D33" s="376">
        <v>2011</v>
      </c>
      <c r="E33" s="376">
        <v>2012</v>
      </c>
      <c r="F33" s="376">
        <v>2013</v>
      </c>
      <c r="G33" s="376">
        <v>2014</v>
      </c>
      <c r="H33" s="376">
        <v>2015</v>
      </c>
      <c r="I33" s="376">
        <v>2016</v>
      </c>
      <c r="J33" s="376">
        <v>2017</v>
      </c>
      <c r="K33" s="376">
        <v>2018</v>
      </c>
      <c r="L33" s="377">
        <v>2019</v>
      </c>
    </row>
    <row r="34" spans="1:13" x14ac:dyDescent="0.55000000000000004">
      <c r="A34" s="378" t="s">
        <v>345</v>
      </c>
      <c r="B34" s="348">
        <v>0.99980000000000002</v>
      </c>
      <c r="C34" s="348">
        <v>0.92370000000000008</v>
      </c>
      <c r="D34" s="348">
        <v>0.76639999999999997</v>
      </c>
      <c r="E34" s="348">
        <v>0.52680000000000005</v>
      </c>
      <c r="F34" s="348">
        <v>0.25600000000000001</v>
      </c>
      <c r="G34" s="348">
        <v>0.19519999999999998</v>
      </c>
      <c r="H34" s="348">
        <v>0.13639999999999999</v>
      </c>
      <c r="I34" s="348">
        <v>2.8900000000000002E-2</v>
      </c>
      <c r="J34" s="348">
        <v>9.5999999999999992E-3</v>
      </c>
      <c r="K34" s="348">
        <v>8.3000000000000001E-3</v>
      </c>
      <c r="L34" s="368">
        <v>2E-3</v>
      </c>
    </row>
    <row r="35" spans="1:13" x14ac:dyDescent="0.55000000000000004">
      <c r="A35" s="379" t="s">
        <v>346</v>
      </c>
      <c r="B35" s="348">
        <v>2.0000000000000001E-4</v>
      </c>
      <c r="C35" s="348">
        <v>7.6299999999999993E-2</v>
      </c>
      <c r="D35" s="348">
        <v>0.2336</v>
      </c>
      <c r="E35" s="348">
        <v>0.46529999999999999</v>
      </c>
      <c r="F35" s="348">
        <v>0.74400000000000011</v>
      </c>
      <c r="G35" s="348">
        <v>0.79519999999999991</v>
      </c>
      <c r="H35" s="348">
        <v>0.79150000000000009</v>
      </c>
      <c r="I35" s="348">
        <v>0.70379999999999998</v>
      </c>
      <c r="J35" s="348">
        <v>0.59929999999999994</v>
      </c>
      <c r="K35" s="348">
        <v>0.43270000000000003</v>
      </c>
      <c r="L35" s="368">
        <v>0.1595</v>
      </c>
    </row>
    <row r="36" spans="1:13" x14ac:dyDescent="0.55000000000000004">
      <c r="A36" s="379" t="s">
        <v>347</v>
      </c>
      <c r="B36" s="348">
        <v>0</v>
      </c>
      <c r="C36" s="348">
        <v>0</v>
      </c>
      <c r="D36" s="348">
        <v>0</v>
      </c>
      <c r="E36" s="348">
        <v>7.9000000000000008E-3</v>
      </c>
      <c r="F36" s="348">
        <v>0</v>
      </c>
      <c r="G36" s="348">
        <v>9.5999999999999992E-3</v>
      </c>
      <c r="H36" s="348">
        <v>7.22E-2</v>
      </c>
      <c r="I36" s="348">
        <v>0.26719999999999999</v>
      </c>
      <c r="J36" s="348">
        <v>0.3911</v>
      </c>
      <c r="K36" s="348">
        <v>0.52500000000000002</v>
      </c>
      <c r="L36" s="368">
        <v>0.69189999999999996</v>
      </c>
    </row>
    <row r="37" spans="1:13" s="357" customFormat="1" x14ac:dyDescent="0.55000000000000004">
      <c r="A37" s="379" t="s">
        <v>348</v>
      </c>
      <c r="B37" s="348">
        <v>0</v>
      </c>
      <c r="C37" s="348">
        <v>0</v>
      </c>
      <c r="D37" s="348">
        <v>0</v>
      </c>
      <c r="E37" s="348">
        <v>0</v>
      </c>
      <c r="F37" s="348">
        <v>0</v>
      </c>
      <c r="G37" s="348">
        <v>0</v>
      </c>
      <c r="H37" s="348">
        <v>0</v>
      </c>
      <c r="I37" s="348">
        <v>0</v>
      </c>
      <c r="J37" s="348">
        <v>0</v>
      </c>
      <c r="K37" s="348">
        <v>3.4000000000000002E-2</v>
      </c>
      <c r="L37" s="368">
        <v>0.14660000000000001</v>
      </c>
    </row>
    <row r="38" spans="1:13" s="357" customFormat="1" x14ac:dyDescent="0.55000000000000004">
      <c r="A38" s="380" t="s">
        <v>0</v>
      </c>
      <c r="B38" s="388">
        <v>81.507999999999996</v>
      </c>
      <c r="C38" s="388">
        <v>84.083699999999993</v>
      </c>
      <c r="D38" s="388">
        <v>88.985699999999994</v>
      </c>
      <c r="E38" s="388">
        <v>93.400800000000004</v>
      </c>
      <c r="F38" s="388">
        <v>96.8857</v>
      </c>
      <c r="G38" s="388">
        <v>99.450800000000001</v>
      </c>
      <c r="H38" s="388">
        <v>102.389</v>
      </c>
      <c r="I38" s="388">
        <v>108.23099999999999</v>
      </c>
      <c r="J38" s="388">
        <v>113.004</v>
      </c>
      <c r="K38" s="388">
        <v>115.622</v>
      </c>
      <c r="L38" s="389">
        <v>121.16</v>
      </c>
    </row>
    <row r="39" spans="1:13" x14ac:dyDescent="0.55000000000000004">
      <c r="A39" s="391"/>
      <c r="B39" s="392"/>
      <c r="C39" s="392"/>
      <c r="D39" s="392"/>
      <c r="E39" s="392"/>
      <c r="F39" s="392"/>
      <c r="G39" s="392"/>
      <c r="H39" s="392"/>
      <c r="I39" s="392"/>
      <c r="J39" s="392"/>
      <c r="K39" s="392"/>
      <c r="L39" s="392"/>
    </row>
    <row r="40" spans="1:13" x14ac:dyDescent="0.55000000000000004">
      <c r="A40" s="393"/>
      <c r="B40" s="393"/>
      <c r="C40" s="393"/>
      <c r="D40" s="393"/>
      <c r="E40" s="393"/>
      <c r="F40" s="393"/>
      <c r="G40" s="393"/>
      <c r="H40" s="393"/>
      <c r="I40" s="393"/>
      <c r="J40" s="393"/>
      <c r="K40" s="393"/>
      <c r="L40" s="393"/>
    </row>
    <row r="41" spans="1:13" x14ac:dyDescent="0.55000000000000004">
      <c r="B41" s="349"/>
      <c r="C41" s="349"/>
      <c r="D41" s="349"/>
      <c r="E41" s="349"/>
      <c r="F41" s="349"/>
      <c r="G41" s="349"/>
      <c r="H41" s="349"/>
      <c r="I41" s="349"/>
      <c r="J41" s="349"/>
      <c r="K41" s="349"/>
      <c r="L41" s="349"/>
      <c r="M41" s="357"/>
    </row>
    <row r="42" spans="1:13" x14ac:dyDescent="0.55000000000000004">
      <c r="A42"/>
      <c r="B42"/>
      <c r="C42"/>
      <c r="D42"/>
      <c r="E42"/>
      <c r="F42"/>
      <c r="G42"/>
      <c r="H42"/>
      <c r="I42"/>
      <c r="J42"/>
      <c r="K42"/>
      <c r="L42"/>
      <c r="M42"/>
    </row>
    <row r="43" spans="1:13" x14ac:dyDescent="0.55000000000000004">
      <c r="A43"/>
      <c r="B43"/>
      <c r="C43"/>
      <c r="D43"/>
      <c r="E43"/>
      <c r="F43"/>
      <c r="G43"/>
      <c r="H43"/>
      <c r="I43"/>
      <c r="J43"/>
      <c r="K43"/>
      <c r="L43"/>
      <c r="M43"/>
    </row>
    <row r="44" spans="1:13" x14ac:dyDescent="0.55000000000000004">
      <c r="A44"/>
      <c r="B44"/>
      <c r="C44"/>
      <c r="D44"/>
      <c r="E44"/>
      <c r="F44"/>
      <c r="G44"/>
      <c r="H44"/>
      <c r="I44"/>
      <c r="J44"/>
      <c r="K44"/>
      <c r="L44"/>
      <c r="M44"/>
    </row>
    <row r="45" spans="1:13" x14ac:dyDescent="0.55000000000000004">
      <c r="A45"/>
      <c r="B45"/>
      <c r="C45"/>
      <c r="D45"/>
      <c r="E45"/>
      <c r="F45"/>
      <c r="G45"/>
      <c r="H45"/>
      <c r="I45"/>
      <c r="J45"/>
      <c r="K45"/>
      <c r="L45"/>
      <c r="M45"/>
    </row>
  </sheetData>
  <pageMargins left="0.7" right="0.7" top="0.75" bottom="0.75" header="0.3" footer="0.3"/>
  <pageSetup orientation="portrait" horizontalDpi="4294967294"/>
  <drawing r:id="rId1"/>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theme="3" tint="0.59999389629810485"/>
  </sheetPr>
  <dimension ref="A1:AJ64"/>
  <sheetViews>
    <sheetView zoomScale="75" zoomScaleNormal="75" zoomScalePageLayoutView="75" workbookViewId="0"/>
  </sheetViews>
  <sheetFormatPr defaultColWidth="9.109375" defaultRowHeight="14.4" x14ac:dyDescent="0.55000000000000004"/>
  <cols>
    <col min="1" max="1" width="12.44140625" style="334" customWidth="1"/>
    <col min="2" max="7" width="8.6640625" style="334" customWidth="1"/>
    <col min="8" max="16384" width="9.109375" style="334"/>
  </cols>
  <sheetData>
    <row r="1" spans="1:36" s="352" customFormat="1" x14ac:dyDescent="0.55000000000000004">
      <c r="A1" s="366" t="s">
        <v>360</v>
      </c>
      <c r="B1" s="351"/>
      <c r="C1" s="351"/>
      <c r="D1" s="351"/>
      <c r="E1" s="351"/>
      <c r="F1" s="351"/>
      <c r="G1" s="351"/>
    </row>
    <row r="2" spans="1:36" s="352" customFormat="1" x14ac:dyDescent="0.55000000000000004">
      <c r="A2" s="366"/>
      <c r="B2" s="351"/>
      <c r="C2" s="351"/>
      <c r="D2" s="351"/>
      <c r="E2" s="351"/>
      <c r="F2" s="351"/>
      <c r="G2" s="351"/>
    </row>
    <row r="3" spans="1:36" x14ac:dyDescent="0.55000000000000004">
      <c r="A3" s="342"/>
      <c r="B3" s="342"/>
      <c r="C3" s="342"/>
      <c r="D3" s="342"/>
      <c r="E3" s="342"/>
      <c r="F3" s="342"/>
      <c r="G3" s="342"/>
      <c r="H3" s="342"/>
      <c r="I3" s="342"/>
      <c r="J3" s="342"/>
      <c r="K3" s="342"/>
      <c r="L3" s="342"/>
      <c r="M3" s="342"/>
      <c r="N3" s="342"/>
      <c r="O3" s="342"/>
      <c r="P3" s="342"/>
      <c r="Q3" s="342"/>
      <c r="R3" s="342"/>
      <c r="S3" s="342"/>
    </row>
    <row r="4" spans="1:36" x14ac:dyDescent="0.55000000000000004">
      <c r="A4" s="342"/>
      <c r="B4" s="342"/>
      <c r="C4" s="342"/>
      <c r="D4" s="342"/>
      <c r="E4" s="342"/>
      <c r="F4" s="342"/>
      <c r="G4" s="342"/>
      <c r="H4" s="342"/>
      <c r="I4" s="342"/>
      <c r="J4" s="342"/>
      <c r="K4" s="342"/>
      <c r="L4" s="342"/>
      <c r="M4" s="342"/>
      <c r="N4" s="342"/>
      <c r="O4" s="342"/>
      <c r="P4" s="342"/>
      <c r="Q4" s="342"/>
      <c r="R4" s="342"/>
      <c r="S4" s="342"/>
    </row>
    <row r="5" spans="1:36" x14ac:dyDescent="0.55000000000000004">
      <c r="A5" s="342"/>
      <c r="B5" s="342"/>
      <c r="C5" s="342"/>
      <c r="D5" s="342"/>
      <c r="E5" s="342"/>
      <c r="F5" s="342"/>
      <c r="G5" s="342"/>
      <c r="H5" s="342"/>
      <c r="I5" s="342"/>
      <c r="J5" s="342"/>
      <c r="K5" s="342"/>
      <c r="L5" s="342"/>
      <c r="M5" s="342"/>
      <c r="N5" s="342"/>
      <c r="O5" s="342"/>
      <c r="P5" s="342"/>
      <c r="Q5" s="342"/>
      <c r="R5" s="342"/>
      <c r="S5" s="342"/>
    </row>
    <row r="6" spans="1:36" ht="15.75" customHeight="1" x14ac:dyDescent="0.55000000000000004">
      <c r="A6" s="342"/>
      <c r="B6" s="342"/>
      <c r="C6" s="342"/>
      <c r="D6" s="342"/>
      <c r="E6" s="342"/>
      <c r="F6" s="342"/>
      <c r="G6" s="342"/>
      <c r="H6" s="342"/>
      <c r="I6" s="342"/>
      <c r="J6" s="342"/>
      <c r="K6" s="342"/>
      <c r="L6" s="342"/>
      <c r="M6" s="342"/>
      <c r="N6" s="342"/>
      <c r="O6" s="342"/>
      <c r="P6" s="342"/>
      <c r="Q6" s="342"/>
      <c r="R6" s="342"/>
      <c r="S6" s="342"/>
    </row>
    <row r="7" spans="1:36" ht="15.75" customHeight="1" x14ac:dyDescent="0.55000000000000004">
      <c r="A7" s="342"/>
      <c r="B7" s="342"/>
      <c r="C7" s="342"/>
      <c r="D7" s="342"/>
      <c r="E7" s="342"/>
      <c r="F7" s="342"/>
      <c r="G7" s="342"/>
      <c r="H7" s="342"/>
      <c r="I7" s="342"/>
      <c r="J7" s="342"/>
      <c r="K7" s="342"/>
      <c r="L7" s="342"/>
      <c r="M7" s="342"/>
      <c r="N7" s="342"/>
      <c r="O7" s="342"/>
      <c r="P7" s="342"/>
      <c r="Q7" s="342"/>
      <c r="R7" s="342"/>
      <c r="S7" s="342"/>
    </row>
    <row r="8" spans="1:36" ht="16.5" customHeight="1" x14ac:dyDescent="0.55000000000000004">
      <c r="A8" s="342"/>
      <c r="B8" s="342"/>
      <c r="C8" s="342"/>
      <c r="D8" s="342"/>
      <c r="E8" s="342"/>
      <c r="F8" s="342"/>
      <c r="G8" s="342"/>
      <c r="H8" s="342"/>
      <c r="I8" s="342"/>
      <c r="J8" s="342"/>
      <c r="K8" s="342"/>
      <c r="L8" s="342"/>
      <c r="M8" s="342"/>
      <c r="N8" s="342"/>
      <c r="O8" s="342"/>
      <c r="P8" s="342"/>
      <c r="Q8" s="342"/>
      <c r="R8" s="342"/>
      <c r="S8" s="342"/>
    </row>
    <row r="9" spans="1:36" ht="16.5" customHeight="1" x14ac:dyDescent="0.55000000000000004">
      <c r="A9" s="342"/>
      <c r="B9" s="342"/>
      <c r="C9" s="342"/>
      <c r="D9" s="342"/>
      <c r="E9" s="342"/>
      <c r="F9" s="342"/>
      <c r="G9" s="342"/>
      <c r="H9" s="342"/>
      <c r="I9" s="342"/>
      <c r="J9" s="342"/>
      <c r="K9" s="342"/>
      <c r="L9" s="342"/>
      <c r="M9" s="342"/>
      <c r="N9" s="342"/>
      <c r="O9" s="342"/>
      <c r="P9" s="342"/>
      <c r="Q9" s="342"/>
      <c r="R9" s="342"/>
      <c r="S9" s="342"/>
    </row>
    <row r="10" spans="1:36" ht="16.5" customHeight="1" x14ac:dyDescent="0.55000000000000004">
      <c r="A10" s="342"/>
      <c r="B10" s="342"/>
      <c r="C10" s="342"/>
      <c r="D10" s="342"/>
      <c r="E10" s="342"/>
      <c r="F10" s="342"/>
      <c r="G10" s="342"/>
      <c r="H10" s="342"/>
      <c r="I10" s="342"/>
      <c r="J10" s="342"/>
      <c r="K10" s="342"/>
      <c r="L10" s="342"/>
      <c r="M10" s="342"/>
      <c r="N10" s="342"/>
      <c r="O10" s="342"/>
      <c r="P10" s="342"/>
      <c r="Q10" s="342"/>
      <c r="R10" s="342"/>
      <c r="S10" s="342"/>
    </row>
    <row r="11" spans="1:36" ht="16.5" customHeight="1" x14ac:dyDescent="0.55000000000000004">
      <c r="A11" s="342"/>
      <c r="B11" s="342"/>
      <c r="C11" s="342"/>
      <c r="D11" s="342"/>
      <c r="E11" s="342"/>
      <c r="F11" s="342"/>
      <c r="G11" s="342"/>
      <c r="H11" s="342"/>
      <c r="I11" s="342"/>
      <c r="J11" s="342"/>
      <c r="K11" s="342"/>
      <c r="L11" s="342"/>
      <c r="M11" s="342"/>
      <c r="N11" s="342"/>
      <c r="O11" s="342"/>
      <c r="P11" s="342"/>
      <c r="Q11" s="342"/>
      <c r="R11" s="342"/>
      <c r="S11" s="342"/>
    </row>
    <row r="12" spans="1:36" x14ac:dyDescent="0.55000000000000004">
      <c r="A12" s="342"/>
      <c r="B12" s="342"/>
      <c r="C12" s="342"/>
      <c r="D12" s="342"/>
      <c r="E12" s="342"/>
      <c r="F12" s="342"/>
      <c r="G12" s="342"/>
      <c r="H12" s="342"/>
      <c r="I12" s="342"/>
      <c r="J12" s="342"/>
      <c r="K12" s="342"/>
      <c r="L12" s="342"/>
      <c r="M12" s="342"/>
      <c r="N12" s="342"/>
      <c r="O12" s="342"/>
      <c r="P12" s="342"/>
      <c r="Q12" s="342"/>
      <c r="R12" s="342"/>
      <c r="S12" s="342"/>
    </row>
    <row r="13" spans="1:36" x14ac:dyDescent="0.55000000000000004">
      <c r="A13" s="342"/>
      <c r="B13" s="342"/>
      <c r="C13" s="342"/>
      <c r="D13" s="342"/>
      <c r="E13" s="342"/>
      <c r="F13" s="342"/>
      <c r="G13" s="342"/>
      <c r="H13" s="342"/>
      <c r="I13" s="342"/>
      <c r="J13" s="342"/>
      <c r="K13" s="342"/>
      <c r="L13" s="342"/>
      <c r="M13" s="342"/>
      <c r="N13" s="342"/>
      <c r="O13" s="342"/>
      <c r="P13" s="342"/>
      <c r="Q13" s="342"/>
      <c r="R13" s="342"/>
      <c r="S13" s="342"/>
      <c r="AD13" s="343"/>
      <c r="AE13" s="343"/>
      <c r="AH13" s="343"/>
      <c r="AI13" s="343"/>
      <c r="AJ13" s="343"/>
    </row>
    <row r="14" spans="1:36" x14ac:dyDescent="0.55000000000000004">
      <c r="A14" s="342"/>
      <c r="B14" s="342"/>
      <c r="C14" s="342"/>
      <c r="D14" s="342"/>
      <c r="E14" s="342"/>
      <c r="F14" s="342"/>
      <c r="G14" s="342"/>
      <c r="H14" s="342"/>
      <c r="I14" s="342"/>
      <c r="J14" s="342"/>
      <c r="K14" s="342"/>
      <c r="L14" s="342"/>
      <c r="M14" s="342"/>
      <c r="N14" s="342"/>
      <c r="O14" s="342"/>
      <c r="P14" s="342"/>
      <c r="Q14" s="342"/>
      <c r="R14" s="342"/>
      <c r="S14" s="342"/>
      <c r="AD14" s="343"/>
      <c r="AE14" s="343"/>
      <c r="AJ14" s="343"/>
    </row>
    <row r="15" spans="1:36" x14ac:dyDescent="0.55000000000000004">
      <c r="A15" s="342"/>
      <c r="B15" s="342"/>
      <c r="C15" s="342"/>
      <c r="D15" s="342"/>
      <c r="E15" s="342"/>
      <c r="F15" s="342"/>
      <c r="G15" s="342"/>
      <c r="H15" s="342"/>
      <c r="I15" s="342"/>
      <c r="J15" s="342"/>
      <c r="K15" s="342"/>
      <c r="L15" s="342"/>
      <c r="M15" s="342"/>
      <c r="N15" s="342"/>
      <c r="O15" s="342"/>
      <c r="P15" s="342"/>
      <c r="Q15" s="342"/>
      <c r="R15" s="342"/>
      <c r="S15" s="342"/>
      <c r="AJ15" s="343"/>
    </row>
    <row r="16" spans="1:36" x14ac:dyDescent="0.55000000000000004">
      <c r="A16" s="342"/>
      <c r="B16" s="342"/>
      <c r="C16" s="342"/>
      <c r="D16" s="342"/>
      <c r="E16" s="342"/>
      <c r="F16" s="342"/>
      <c r="G16" s="342"/>
      <c r="H16" s="342"/>
      <c r="I16" s="342"/>
      <c r="J16" s="342"/>
      <c r="K16" s="342"/>
      <c r="L16" s="342"/>
      <c r="M16" s="342"/>
      <c r="N16" s="342"/>
      <c r="O16" s="342"/>
      <c r="P16" s="342"/>
      <c r="Q16" s="342"/>
      <c r="R16" s="342"/>
      <c r="S16" s="342"/>
      <c r="AJ16" s="343"/>
    </row>
    <row r="17" spans="1:36" ht="13.2" customHeight="1" x14ac:dyDescent="0.55000000000000004">
      <c r="A17" s="342"/>
      <c r="B17" s="342"/>
      <c r="C17" s="342"/>
      <c r="D17" s="342"/>
      <c r="E17" s="342"/>
      <c r="F17" s="342"/>
      <c r="G17" s="342"/>
      <c r="H17" s="342"/>
      <c r="I17" s="342"/>
      <c r="J17" s="342"/>
      <c r="K17" s="342"/>
      <c r="L17" s="342"/>
      <c r="M17" s="342"/>
      <c r="N17" s="342"/>
      <c r="O17" s="342"/>
      <c r="P17" s="342"/>
      <c r="Q17" s="342"/>
      <c r="R17" s="342"/>
      <c r="S17" s="342"/>
      <c r="AJ17" s="343"/>
    </row>
    <row r="18" spans="1:36" x14ac:dyDescent="0.55000000000000004">
      <c r="A18" s="342"/>
      <c r="B18" s="342"/>
      <c r="C18" s="342"/>
      <c r="D18" s="342"/>
      <c r="E18" s="342"/>
      <c r="F18" s="342"/>
      <c r="G18" s="342"/>
      <c r="H18" s="342"/>
      <c r="I18" s="342"/>
      <c r="J18" s="342"/>
      <c r="K18" s="342"/>
      <c r="L18" s="342"/>
      <c r="M18" s="342"/>
      <c r="N18" s="342"/>
      <c r="O18" s="342"/>
      <c r="P18" s="342"/>
      <c r="Q18" s="342"/>
      <c r="R18" s="342"/>
      <c r="S18" s="342"/>
    </row>
    <row r="19" spans="1:36" x14ac:dyDescent="0.55000000000000004">
      <c r="A19" s="344"/>
      <c r="B19" s="344"/>
      <c r="C19" s="344"/>
      <c r="D19" s="344"/>
      <c r="E19" s="344"/>
      <c r="F19" s="344"/>
      <c r="G19" s="344"/>
      <c r="H19" s="344"/>
      <c r="I19" s="344"/>
      <c r="J19" s="344"/>
      <c r="K19" s="344"/>
      <c r="L19" s="344"/>
      <c r="M19" s="344"/>
      <c r="N19" s="344"/>
      <c r="O19" s="344"/>
      <c r="P19" s="344"/>
      <c r="Q19" s="344"/>
      <c r="R19" s="344"/>
      <c r="S19" s="344"/>
      <c r="AD19" s="343"/>
      <c r="AE19" s="343"/>
      <c r="AG19" s="343"/>
      <c r="AH19" s="343"/>
      <c r="AI19" s="343"/>
      <c r="AJ19" s="343"/>
    </row>
    <row r="20" spans="1:36" x14ac:dyDescent="0.55000000000000004">
      <c r="A20" s="153" t="s">
        <v>919</v>
      </c>
    </row>
    <row r="21" spans="1:36" x14ac:dyDescent="0.55000000000000004">
      <c r="A21" s="345"/>
      <c r="B21" s="345"/>
      <c r="C21" s="345"/>
      <c r="D21" s="345"/>
      <c r="E21" s="345"/>
      <c r="F21" s="345"/>
      <c r="G21" s="345"/>
      <c r="H21" s="345"/>
      <c r="I21" s="345"/>
      <c r="J21" s="345"/>
      <c r="K21" s="345"/>
      <c r="L21" s="345"/>
      <c r="M21" s="345"/>
      <c r="N21" s="345"/>
    </row>
    <row r="22" spans="1:36" x14ac:dyDescent="0.55000000000000004">
      <c r="A22" s="339"/>
      <c r="C22" s="341"/>
      <c r="D22" s="342"/>
      <c r="E22" s="342"/>
      <c r="F22" s="342"/>
      <c r="G22" s="342"/>
      <c r="H22" s="342"/>
      <c r="I22" s="342"/>
      <c r="J22" s="342"/>
      <c r="K22" s="342"/>
      <c r="L22" s="342"/>
      <c r="M22" s="342"/>
      <c r="N22" s="342"/>
      <c r="O22" s="342"/>
      <c r="P22" s="342"/>
      <c r="Q22" s="342"/>
      <c r="R22" s="342"/>
      <c r="S22" s="342"/>
    </row>
    <row r="23" spans="1:36" x14ac:dyDescent="0.55000000000000004">
      <c r="A23" s="339"/>
      <c r="C23" s="342"/>
      <c r="D23" s="342"/>
      <c r="E23" s="342"/>
      <c r="F23" s="342"/>
      <c r="G23" s="342"/>
      <c r="H23" s="342"/>
      <c r="I23" s="342"/>
      <c r="J23" s="342"/>
      <c r="K23" s="342"/>
      <c r="L23" s="342"/>
      <c r="M23" s="342"/>
      <c r="N23" s="342"/>
      <c r="O23" s="342"/>
      <c r="P23" s="342"/>
      <c r="Q23" s="342"/>
      <c r="R23" s="342"/>
      <c r="S23" s="342"/>
    </row>
    <row r="24" spans="1:36" s="353" customFormat="1" x14ac:dyDescent="0.55000000000000004">
      <c r="A24" s="627"/>
      <c r="B24" s="628" t="s">
        <v>349</v>
      </c>
      <c r="C24" s="629" t="s">
        <v>358</v>
      </c>
      <c r="D24" s="629" t="s">
        <v>350</v>
      </c>
      <c r="E24" s="629" t="s">
        <v>359</v>
      </c>
      <c r="F24" s="630">
        <v>2006</v>
      </c>
      <c r="G24" s="630">
        <v>2007</v>
      </c>
      <c r="H24" s="630">
        <v>2008</v>
      </c>
      <c r="I24" s="630">
        <v>2009</v>
      </c>
      <c r="J24" s="630">
        <v>2010</v>
      </c>
      <c r="K24" s="630">
        <v>2011</v>
      </c>
      <c r="L24" s="630">
        <v>2012</v>
      </c>
      <c r="M24" s="630">
        <v>2013</v>
      </c>
      <c r="N24" s="630">
        <v>2014</v>
      </c>
      <c r="O24" s="630">
        <v>2015</v>
      </c>
      <c r="P24" s="630">
        <v>2016</v>
      </c>
      <c r="Q24" s="630">
        <v>2017</v>
      </c>
      <c r="R24" s="630">
        <v>2018</v>
      </c>
      <c r="S24" s="631">
        <v>2019</v>
      </c>
      <c r="T24" s="627"/>
    </row>
    <row r="25" spans="1:36" s="353" customFormat="1" x14ac:dyDescent="0.55000000000000004">
      <c r="A25" s="632" t="s">
        <v>351</v>
      </c>
      <c r="B25" s="624">
        <v>0</v>
      </c>
      <c r="C25" s="625">
        <v>0</v>
      </c>
      <c r="D25" s="625">
        <v>0</v>
      </c>
      <c r="E25" s="625">
        <v>0</v>
      </c>
      <c r="F25" s="625">
        <v>0</v>
      </c>
      <c r="G25" s="625">
        <v>0</v>
      </c>
      <c r="H25" s="625">
        <v>0</v>
      </c>
      <c r="I25" s="625">
        <v>0</v>
      </c>
      <c r="J25" s="625">
        <v>0</v>
      </c>
      <c r="K25" s="625">
        <v>0</v>
      </c>
      <c r="L25" s="625">
        <v>0</v>
      </c>
      <c r="M25" s="625">
        <v>0</v>
      </c>
      <c r="N25" s="625">
        <v>1.0800000000000001E-2</v>
      </c>
      <c r="O25" s="625">
        <v>3.7100000000000001E-2</v>
      </c>
      <c r="P25" s="625">
        <v>9.9700000000000011E-2</v>
      </c>
      <c r="Q25" s="625">
        <v>8.3400000000000002E-2</v>
      </c>
      <c r="R25" s="625">
        <v>9.5100000000000004E-2</v>
      </c>
      <c r="S25" s="626">
        <v>0.35909999999999997</v>
      </c>
      <c r="T25" s="627"/>
    </row>
    <row r="26" spans="1:36" s="353" customFormat="1" x14ac:dyDescent="0.55000000000000004">
      <c r="A26" s="633" t="s">
        <v>352</v>
      </c>
      <c r="B26" s="624">
        <v>0</v>
      </c>
      <c r="C26" s="625">
        <v>0</v>
      </c>
      <c r="D26" s="625">
        <v>0</v>
      </c>
      <c r="E26" s="625">
        <v>0</v>
      </c>
      <c r="F26" s="625">
        <v>0</v>
      </c>
      <c r="G26" s="625">
        <v>0</v>
      </c>
      <c r="H26" s="625">
        <v>0</v>
      </c>
      <c r="I26" s="625">
        <v>0</v>
      </c>
      <c r="J26" s="625">
        <v>2.9999999999999997E-4</v>
      </c>
      <c r="K26" s="625">
        <v>5.16E-2</v>
      </c>
      <c r="L26" s="625">
        <v>0.22440000000000002</v>
      </c>
      <c r="M26" s="625">
        <v>0.58250000000000002</v>
      </c>
      <c r="N26" s="625">
        <v>0.47840000000000005</v>
      </c>
      <c r="O26" s="625">
        <v>0.45189999999999997</v>
      </c>
      <c r="P26" s="625">
        <v>0.53180000000000005</v>
      </c>
      <c r="Q26" s="625">
        <v>0.60850000000000004</v>
      </c>
      <c r="R26" s="625">
        <v>0.69889999999999997</v>
      </c>
      <c r="S26" s="626">
        <v>0.49200000000000005</v>
      </c>
      <c r="T26" s="627"/>
    </row>
    <row r="27" spans="1:36" s="353" customFormat="1" x14ac:dyDescent="0.55000000000000004">
      <c r="A27" s="633" t="s">
        <v>353</v>
      </c>
      <c r="B27" s="624">
        <v>0</v>
      </c>
      <c r="C27" s="625">
        <v>0</v>
      </c>
      <c r="D27" s="625">
        <v>1.0700000000000001E-2</v>
      </c>
      <c r="E27" s="625">
        <v>0</v>
      </c>
      <c r="F27" s="625">
        <v>2E-3</v>
      </c>
      <c r="G27" s="625">
        <v>0</v>
      </c>
      <c r="H27" s="625">
        <v>4.8399999999999999E-2</v>
      </c>
      <c r="I27" s="625">
        <v>7.51E-2</v>
      </c>
      <c r="J27" s="625">
        <v>0.35049999999999998</v>
      </c>
      <c r="K27" s="625">
        <v>0.47549999999999998</v>
      </c>
      <c r="L27" s="625">
        <v>0.38100000000000001</v>
      </c>
      <c r="M27" s="625">
        <v>6.8699999999999997E-2</v>
      </c>
      <c r="N27" s="625">
        <v>0.28559999999999997</v>
      </c>
      <c r="O27" s="625">
        <v>0.36570000000000003</v>
      </c>
      <c r="P27" s="625">
        <v>0.28589999999999999</v>
      </c>
      <c r="Q27" s="625">
        <v>0.28160000000000002</v>
      </c>
      <c r="R27" s="625">
        <v>0.18230000000000002</v>
      </c>
      <c r="S27" s="626">
        <v>0.1353</v>
      </c>
      <c r="T27" s="627"/>
    </row>
    <row r="28" spans="1:36" s="353" customFormat="1" x14ac:dyDescent="0.55000000000000004">
      <c r="A28" s="633" t="s">
        <v>354</v>
      </c>
      <c r="B28" s="624">
        <v>6.0299999999999999E-2</v>
      </c>
      <c r="C28" s="625">
        <v>2.0799999999999999E-2</v>
      </c>
      <c r="D28" s="625">
        <v>0.14990000000000001</v>
      </c>
      <c r="E28" s="625">
        <v>0.68909999999999993</v>
      </c>
      <c r="F28" s="625">
        <v>0.83209999999999995</v>
      </c>
      <c r="G28" s="625">
        <v>0.92480000000000007</v>
      </c>
      <c r="H28" s="625">
        <v>0.86760000000000004</v>
      </c>
      <c r="I28" s="625">
        <v>0.83550000000000002</v>
      </c>
      <c r="J28" s="625">
        <v>0.58520000000000005</v>
      </c>
      <c r="K28" s="625">
        <v>0.37459999999999999</v>
      </c>
      <c r="L28" s="625">
        <v>0.34139999999999998</v>
      </c>
      <c r="M28" s="625">
        <v>0.33509999999999995</v>
      </c>
      <c r="N28" s="625">
        <v>0.22440000000000002</v>
      </c>
      <c r="O28" s="625">
        <v>0.1401</v>
      </c>
      <c r="P28" s="625">
        <v>8.2599999999999993E-2</v>
      </c>
      <c r="Q28" s="625">
        <v>2.4799999999999999E-2</v>
      </c>
      <c r="R28" s="625">
        <v>2.1499999999999998E-2</v>
      </c>
      <c r="S28" s="626">
        <v>2.5999999999999999E-3</v>
      </c>
      <c r="T28" s="627"/>
    </row>
    <row r="29" spans="1:36" s="353" customFormat="1" x14ac:dyDescent="0.55000000000000004">
      <c r="A29" s="633" t="s">
        <v>355</v>
      </c>
      <c r="B29" s="624">
        <v>0.93969999999999998</v>
      </c>
      <c r="C29" s="625">
        <v>0.97920000000000007</v>
      </c>
      <c r="D29" s="625">
        <v>0.83939999999999992</v>
      </c>
      <c r="E29" s="625">
        <v>0.31090000000000001</v>
      </c>
      <c r="F29" s="625">
        <v>0.16589999999999999</v>
      </c>
      <c r="G29" s="625">
        <v>7.5199999999999989E-2</v>
      </c>
      <c r="H29" s="625">
        <v>8.3900000000000002E-2</v>
      </c>
      <c r="I29" s="625">
        <v>8.9399999999999993E-2</v>
      </c>
      <c r="J29" s="625">
        <v>6.3899999999999998E-2</v>
      </c>
      <c r="K29" s="625">
        <v>9.8299999999999998E-2</v>
      </c>
      <c r="L29" s="625">
        <v>5.3200000000000004E-2</v>
      </c>
      <c r="M29" s="625">
        <v>1.37E-2</v>
      </c>
      <c r="N29" s="625">
        <v>8.0000000000000004E-4</v>
      </c>
      <c r="O29" s="625">
        <v>5.1000000000000004E-3</v>
      </c>
      <c r="P29" s="625">
        <v>0</v>
      </c>
      <c r="Q29" s="625">
        <v>1.7000000000000001E-3</v>
      </c>
      <c r="R29" s="625">
        <v>2.2000000000000001E-3</v>
      </c>
      <c r="S29" s="626">
        <v>1.11E-2</v>
      </c>
      <c r="T29" s="627"/>
    </row>
    <row r="30" spans="1:36" s="353" customFormat="1" x14ac:dyDescent="0.55000000000000004">
      <c r="A30" s="634" t="s">
        <v>0</v>
      </c>
      <c r="B30" s="635">
        <v>392.83530000000002</v>
      </c>
      <c r="C30" s="636">
        <v>389.87830000000002</v>
      </c>
      <c r="D30" s="636">
        <v>377.03530000000001</v>
      </c>
      <c r="E30" s="636">
        <v>340.0634</v>
      </c>
      <c r="F30" s="636">
        <v>334.26620000000003</v>
      </c>
      <c r="G30" s="636">
        <v>330.75029999999998</v>
      </c>
      <c r="H30" s="636">
        <v>332.56200000000001</v>
      </c>
      <c r="I30" s="636">
        <v>329.2824</v>
      </c>
      <c r="J30" s="636">
        <v>319.18669999999997</v>
      </c>
      <c r="K30" s="636">
        <v>314.91320000000002</v>
      </c>
      <c r="L30" s="636">
        <v>285.90069999999997</v>
      </c>
      <c r="M30" s="636">
        <v>255.25729999999999</v>
      </c>
      <c r="N30" s="636">
        <v>250.62649999999999</v>
      </c>
      <c r="O30" s="636">
        <v>245.0146</v>
      </c>
      <c r="P30" s="636">
        <v>233.43469999999999</v>
      </c>
      <c r="Q30" s="636">
        <v>230.68279999999999</v>
      </c>
      <c r="R30" s="636">
        <v>229.83539999999999</v>
      </c>
      <c r="S30" s="637">
        <v>219.82759999999999</v>
      </c>
      <c r="T30" s="627"/>
    </row>
    <row r="31" spans="1:36" s="355" customFormat="1" x14ac:dyDescent="0.55000000000000004">
      <c r="A31" s="354"/>
      <c r="C31" s="356"/>
      <c r="D31" s="356"/>
      <c r="E31" s="356"/>
      <c r="F31" s="356"/>
      <c r="G31" s="356"/>
      <c r="H31" s="356"/>
      <c r="I31" s="356"/>
      <c r="J31" s="356"/>
      <c r="K31" s="356"/>
      <c r="L31" s="356"/>
      <c r="M31" s="356"/>
      <c r="N31" s="356"/>
      <c r="O31" s="356"/>
      <c r="P31" s="356"/>
      <c r="Q31" s="356"/>
      <c r="R31" s="356"/>
      <c r="S31" s="356"/>
    </row>
    <row r="32" spans="1:36" x14ac:dyDescent="0.55000000000000004">
      <c r="A32" s="336"/>
      <c r="C32" s="342"/>
      <c r="D32" s="342"/>
      <c r="E32" s="342"/>
      <c r="F32" s="342"/>
      <c r="G32" s="342"/>
      <c r="H32" s="342"/>
      <c r="I32" s="342"/>
      <c r="J32" s="342"/>
      <c r="K32" s="342"/>
      <c r="L32" s="342"/>
      <c r="M32" s="342"/>
      <c r="N32" s="342"/>
      <c r="O32" s="342"/>
      <c r="P32" s="342"/>
      <c r="Q32" s="342"/>
      <c r="R32" s="342"/>
      <c r="S32" s="342"/>
    </row>
    <row r="33" spans="1:19" x14ac:dyDescent="0.55000000000000004">
      <c r="A33" s="340"/>
      <c r="C33" s="342"/>
      <c r="D33" s="342"/>
      <c r="E33" s="342"/>
      <c r="F33" s="342"/>
      <c r="G33" s="342"/>
      <c r="H33" s="342"/>
      <c r="I33" s="342"/>
      <c r="J33" s="342"/>
      <c r="K33" s="342"/>
      <c r="L33" s="342"/>
      <c r="M33" s="342"/>
      <c r="N33" s="342"/>
      <c r="O33" s="342"/>
      <c r="P33" s="342"/>
      <c r="Q33" s="342"/>
      <c r="R33" s="342"/>
      <c r="S33" s="342"/>
    </row>
    <row r="34" spans="1:19" x14ac:dyDescent="0.55000000000000004">
      <c r="C34" s="342"/>
      <c r="D34" s="342"/>
      <c r="E34" s="342"/>
      <c r="F34" s="342"/>
      <c r="G34" s="342"/>
      <c r="H34" s="342"/>
      <c r="I34" s="342"/>
      <c r="J34" s="342"/>
      <c r="K34" s="342"/>
      <c r="L34" s="342"/>
      <c r="M34" s="342"/>
      <c r="N34" s="342"/>
      <c r="O34" s="342"/>
      <c r="P34" s="342"/>
      <c r="Q34" s="342"/>
      <c r="R34" s="342"/>
      <c r="S34" s="342"/>
    </row>
    <row r="35" spans="1:19" x14ac:dyDescent="0.55000000000000004">
      <c r="F35" s="343"/>
      <c r="G35" s="343"/>
      <c r="H35" s="343"/>
      <c r="I35" s="343"/>
      <c r="J35" s="343"/>
      <c r="K35" s="343"/>
      <c r="L35" s="343"/>
      <c r="M35" s="343"/>
    </row>
    <row r="36" spans="1:19" x14ac:dyDescent="0.55000000000000004">
      <c r="A36" s="341"/>
      <c r="C36" s="343"/>
      <c r="D36" s="343"/>
      <c r="E36" s="343"/>
      <c r="F36" s="343"/>
      <c r="G36" s="343"/>
      <c r="H36" s="343"/>
      <c r="I36" s="343"/>
      <c r="J36" s="343"/>
      <c r="K36" s="343"/>
      <c r="L36" s="343"/>
      <c r="N36" s="343"/>
      <c r="O36" s="343"/>
      <c r="P36" s="343"/>
      <c r="Q36" s="343"/>
      <c r="R36" s="343"/>
      <c r="S36" s="343"/>
    </row>
    <row r="39" spans="1:19" x14ac:dyDescent="0.55000000000000004">
      <c r="C39" s="343"/>
      <c r="D39" s="343"/>
      <c r="E39" s="343"/>
      <c r="F39" s="343"/>
      <c r="G39" s="343"/>
      <c r="H39" s="343"/>
      <c r="I39" s="343"/>
      <c r="J39" s="343"/>
      <c r="K39" s="343"/>
      <c r="L39" s="343"/>
      <c r="M39" s="343"/>
      <c r="O39" s="343"/>
      <c r="P39" s="343"/>
      <c r="Q39" s="343"/>
      <c r="R39" s="343"/>
      <c r="S39" s="343"/>
    </row>
    <row r="44" spans="1:19" x14ac:dyDescent="0.55000000000000004">
      <c r="A44" s="341"/>
    </row>
    <row r="46" spans="1:19" x14ac:dyDescent="0.55000000000000004">
      <c r="A46" s="346"/>
    </row>
    <row r="50" spans="1:19" x14ac:dyDescent="0.55000000000000004">
      <c r="A50" s="341"/>
    </row>
    <row r="54" spans="1:19" x14ac:dyDescent="0.55000000000000004">
      <c r="F54" s="343"/>
    </row>
    <row r="56" spans="1:19" x14ac:dyDescent="0.55000000000000004">
      <c r="M56" s="343"/>
      <c r="P56" s="343"/>
      <c r="Q56" s="343"/>
      <c r="R56" s="343"/>
      <c r="S56" s="343"/>
    </row>
    <row r="57" spans="1:19" x14ac:dyDescent="0.55000000000000004">
      <c r="K57" s="343"/>
      <c r="L57" s="343"/>
      <c r="M57" s="343"/>
      <c r="O57" s="343"/>
      <c r="P57" s="343"/>
      <c r="Q57" s="343"/>
      <c r="R57" s="343"/>
      <c r="S57" s="343"/>
    </row>
    <row r="58" spans="1:19" x14ac:dyDescent="0.55000000000000004">
      <c r="C58" s="343"/>
      <c r="D58" s="343"/>
      <c r="E58" s="343"/>
      <c r="F58" s="343"/>
      <c r="G58" s="343"/>
      <c r="H58" s="343"/>
      <c r="I58" s="343"/>
      <c r="J58" s="343"/>
      <c r="K58" s="343"/>
      <c r="L58" s="343"/>
      <c r="M58" s="343"/>
    </row>
    <row r="60" spans="1:19" x14ac:dyDescent="0.55000000000000004">
      <c r="F60" s="343"/>
    </row>
    <row r="61" spans="1:19" x14ac:dyDescent="0.55000000000000004">
      <c r="C61" s="343"/>
      <c r="D61" s="343"/>
      <c r="E61" s="343"/>
      <c r="F61" s="343"/>
      <c r="G61" s="343"/>
      <c r="H61" s="343"/>
      <c r="I61" s="343"/>
      <c r="J61" s="343"/>
      <c r="K61" s="343"/>
      <c r="L61" s="343"/>
      <c r="M61" s="343"/>
      <c r="O61" s="343"/>
      <c r="P61" s="343"/>
      <c r="Q61" s="343"/>
      <c r="R61" s="343"/>
      <c r="S61" s="343"/>
    </row>
    <row r="64" spans="1:19" x14ac:dyDescent="0.55000000000000004">
      <c r="F64" s="343"/>
    </row>
  </sheetData>
  <pageMargins left="0.7" right="0.7" top="0.75" bottom="0.75" header="0.3" footer="0.3"/>
  <pageSetup orientation="portrait" horizontalDpi="4294967294"/>
  <drawing r:id="rId1"/>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3" tint="0.59999389629810485"/>
  </sheetPr>
  <dimension ref="A1:AA77"/>
  <sheetViews>
    <sheetView zoomScale="75" zoomScaleNormal="75" zoomScalePageLayoutView="70" workbookViewId="0"/>
  </sheetViews>
  <sheetFormatPr defaultColWidth="8.6640625" defaultRowHeight="12.3" x14ac:dyDescent="0.4"/>
  <cols>
    <col min="1" max="1" width="9" bestFit="1" customWidth="1"/>
    <col min="2" max="2" width="6.6640625" style="1" bestFit="1" customWidth="1"/>
    <col min="3" max="3" width="14" style="1" customWidth="1"/>
    <col min="4" max="4" width="15.44140625" style="1" customWidth="1"/>
    <col min="5" max="5" width="21.33203125" style="1" customWidth="1"/>
    <col min="6" max="6" width="20.44140625" style="1" customWidth="1"/>
    <col min="7" max="7" width="10.44140625" style="1" bestFit="1" customWidth="1"/>
    <col min="8" max="13" width="8.6640625" style="1"/>
  </cols>
  <sheetData>
    <row r="1" spans="1:13" ht="14.4" x14ac:dyDescent="0.55000000000000004">
      <c r="A1" s="367" t="s">
        <v>361</v>
      </c>
    </row>
    <row r="2" spans="1:13" x14ac:dyDescent="0.4">
      <c r="A2" s="1"/>
      <c r="G2"/>
      <c r="H2"/>
      <c r="I2"/>
      <c r="J2"/>
      <c r="K2"/>
      <c r="L2"/>
      <c r="M2"/>
    </row>
    <row r="22" spans="1:18" ht="12.6" x14ac:dyDescent="0.45">
      <c r="A22" s="153" t="s">
        <v>920</v>
      </c>
    </row>
    <row r="23" spans="1:18" ht="55.2" customHeight="1" x14ac:dyDescent="0.45">
      <c r="A23" s="1450" t="s">
        <v>941</v>
      </c>
      <c r="B23" s="1450"/>
      <c r="C23" s="1450"/>
      <c r="D23" s="1450"/>
      <c r="E23" s="1450"/>
      <c r="F23" s="1450"/>
      <c r="G23"/>
      <c r="H23"/>
      <c r="I23"/>
      <c r="J23"/>
      <c r="K23"/>
      <c r="L23"/>
      <c r="M23"/>
    </row>
    <row r="25" spans="1:18" ht="14.4" x14ac:dyDescent="0.55000000000000004">
      <c r="K25" s="3"/>
      <c r="L25" s="3"/>
      <c r="N25" s="1"/>
      <c r="O25" s="334"/>
      <c r="P25" s="334"/>
      <c r="Q25" s="334"/>
      <c r="R25" s="334"/>
    </row>
    <row r="26" spans="1:18" x14ac:dyDescent="0.4">
      <c r="A26" s="638" t="s">
        <v>546</v>
      </c>
      <c r="B26" s="360" t="s">
        <v>365</v>
      </c>
      <c r="C26" s="394" t="s">
        <v>370</v>
      </c>
      <c r="D26" s="394" t="s">
        <v>370</v>
      </c>
      <c r="E26" s="360" t="s">
        <v>372</v>
      </c>
      <c r="F26" s="359" t="s">
        <v>372</v>
      </c>
      <c r="G26"/>
      <c r="H26"/>
      <c r="I26"/>
      <c r="J26"/>
      <c r="K26"/>
      <c r="L26"/>
      <c r="M26"/>
    </row>
    <row r="27" spans="1:18" x14ac:dyDescent="0.4">
      <c r="A27" s="90"/>
      <c r="B27" s="275"/>
      <c r="C27" s="409" t="s">
        <v>371</v>
      </c>
      <c r="D27" s="409" t="s">
        <v>375</v>
      </c>
      <c r="E27" s="275" t="s">
        <v>373</v>
      </c>
      <c r="F27" s="48" t="s">
        <v>374</v>
      </c>
      <c r="G27"/>
      <c r="H27"/>
      <c r="I27"/>
      <c r="J27"/>
      <c r="K27"/>
      <c r="L27"/>
      <c r="M27"/>
    </row>
    <row r="28" spans="1:18" ht="15" customHeight="1" x14ac:dyDescent="0.4">
      <c r="A28" s="395" t="s">
        <v>326</v>
      </c>
      <c r="B28" s="35"/>
      <c r="C28" s="408">
        <v>8.5500760000000007</v>
      </c>
      <c r="D28" s="396"/>
      <c r="E28" s="397">
        <v>100</v>
      </c>
      <c r="F28" s="398"/>
      <c r="G28"/>
      <c r="H28"/>
      <c r="I28"/>
      <c r="J28"/>
      <c r="K28"/>
      <c r="L28"/>
      <c r="M28"/>
    </row>
    <row r="29" spans="1:18" ht="12.75" customHeight="1" x14ac:dyDescent="0.4">
      <c r="A29" s="395" t="s">
        <v>356</v>
      </c>
      <c r="B29" s="399" t="s">
        <v>358</v>
      </c>
      <c r="C29" s="408">
        <v>8.0629840000000002</v>
      </c>
      <c r="D29" s="396"/>
      <c r="E29" s="397">
        <v>93.216620065339342</v>
      </c>
      <c r="F29" s="398"/>
      <c r="G29"/>
      <c r="H29"/>
      <c r="I29"/>
      <c r="J29"/>
      <c r="K29"/>
      <c r="L29"/>
      <c r="M29"/>
    </row>
    <row r="30" spans="1:18" ht="12.75" customHeight="1" x14ac:dyDescent="0.4">
      <c r="A30" s="395" t="s">
        <v>362</v>
      </c>
      <c r="B30" s="400"/>
      <c r="C30" s="408">
        <v>7.9836</v>
      </c>
      <c r="D30" s="396"/>
      <c r="E30" s="397">
        <v>91.294980778358394</v>
      </c>
      <c r="F30" s="398"/>
      <c r="G30"/>
      <c r="H30"/>
      <c r="I30"/>
      <c r="J30"/>
      <c r="K30"/>
      <c r="L30"/>
      <c r="M30"/>
    </row>
    <row r="31" spans="1:18" ht="12.75" customHeight="1" x14ac:dyDescent="0.4">
      <c r="A31" s="395" t="s">
        <v>357</v>
      </c>
      <c r="B31" s="399" t="s">
        <v>359</v>
      </c>
      <c r="C31" s="408">
        <v>7.9885270000000004</v>
      </c>
      <c r="D31" s="396"/>
      <c r="E31" s="397">
        <v>90.606102187000673</v>
      </c>
      <c r="F31" s="398"/>
      <c r="G31"/>
      <c r="H31"/>
      <c r="I31"/>
      <c r="J31"/>
      <c r="K31"/>
      <c r="L31"/>
      <c r="M31"/>
    </row>
    <row r="32" spans="1:18" ht="12.75" customHeight="1" x14ac:dyDescent="0.4">
      <c r="A32" s="401">
        <v>2006</v>
      </c>
      <c r="B32" s="35"/>
      <c r="C32" s="408">
        <v>7.7302470000000003</v>
      </c>
      <c r="D32" s="396"/>
      <c r="E32" s="397">
        <v>86.722651994184403</v>
      </c>
      <c r="F32" s="398"/>
      <c r="G32"/>
      <c r="H32"/>
      <c r="I32"/>
      <c r="J32"/>
      <c r="K32"/>
      <c r="L32"/>
      <c r="M32"/>
    </row>
    <row r="33" spans="1:13" x14ac:dyDescent="0.4">
      <c r="A33" s="401" t="s">
        <v>327</v>
      </c>
      <c r="B33" s="35" t="s">
        <v>327</v>
      </c>
      <c r="C33" s="408">
        <v>7.906434</v>
      </c>
      <c r="D33" s="396"/>
      <c r="E33" s="397">
        <v>88.61681036971386</v>
      </c>
      <c r="F33" s="398"/>
      <c r="G33"/>
      <c r="H33"/>
      <c r="I33"/>
      <c r="J33"/>
      <c r="K33"/>
      <c r="L33"/>
      <c r="M33"/>
    </row>
    <row r="34" spans="1:13" x14ac:dyDescent="0.4">
      <c r="A34" s="401">
        <v>2008</v>
      </c>
      <c r="B34" s="35"/>
      <c r="C34" s="408">
        <v>7.8731850000000003</v>
      </c>
      <c r="D34" s="396"/>
      <c r="E34" s="397">
        <v>88.371019298123272</v>
      </c>
      <c r="F34" s="398"/>
      <c r="G34"/>
      <c r="H34"/>
      <c r="I34"/>
      <c r="J34"/>
      <c r="K34"/>
      <c r="L34"/>
      <c r="M34"/>
    </row>
    <row r="35" spans="1:13" x14ac:dyDescent="0.4">
      <c r="A35" s="401" t="s">
        <v>328</v>
      </c>
      <c r="B35" s="35" t="s">
        <v>328</v>
      </c>
      <c r="C35" s="408">
        <v>7.5675660000000002</v>
      </c>
      <c r="D35" s="396"/>
      <c r="E35" s="397">
        <v>83.206220058740925</v>
      </c>
      <c r="F35" s="398"/>
      <c r="G35"/>
      <c r="H35"/>
      <c r="I35"/>
      <c r="J35"/>
      <c r="K35"/>
      <c r="L35"/>
      <c r="M35"/>
    </row>
    <row r="36" spans="1:13" x14ac:dyDescent="0.4">
      <c r="A36" s="401">
        <v>2010</v>
      </c>
      <c r="B36" s="35"/>
      <c r="C36" s="408">
        <v>7.5610850000000003</v>
      </c>
      <c r="D36" s="396"/>
      <c r="E36" s="397">
        <v>82.694523987873907</v>
      </c>
      <c r="F36" s="398"/>
      <c r="G36"/>
      <c r="H36"/>
      <c r="I36"/>
      <c r="J36"/>
      <c r="K36"/>
      <c r="L36"/>
      <c r="M36"/>
    </row>
    <row r="37" spans="1:13" x14ac:dyDescent="0.4">
      <c r="A37" s="401" t="s">
        <v>329</v>
      </c>
      <c r="B37" s="35" t="s">
        <v>329</v>
      </c>
      <c r="C37" s="408">
        <v>7.35487</v>
      </c>
      <c r="D37" s="396"/>
      <c r="E37" s="397">
        <v>80.022951997258659</v>
      </c>
      <c r="F37" s="398"/>
      <c r="G37"/>
      <c r="H37"/>
      <c r="I37"/>
      <c r="J37"/>
      <c r="K37"/>
      <c r="L37"/>
      <c r="M37"/>
    </row>
    <row r="38" spans="1:13" x14ac:dyDescent="0.4">
      <c r="A38" s="401">
        <v>2012</v>
      </c>
      <c r="B38" s="35"/>
      <c r="C38" s="408">
        <v>7.36937</v>
      </c>
      <c r="D38" s="396"/>
      <c r="E38" s="397">
        <v>79.818063619247297</v>
      </c>
      <c r="F38" s="398"/>
      <c r="G38"/>
      <c r="H38"/>
      <c r="I38"/>
      <c r="J38"/>
      <c r="K38"/>
      <c r="L38"/>
      <c r="M38"/>
    </row>
    <row r="39" spans="1:13" x14ac:dyDescent="0.4">
      <c r="A39" s="401" t="s">
        <v>330</v>
      </c>
      <c r="B39" s="35" t="s">
        <v>330</v>
      </c>
      <c r="C39" s="408">
        <v>7.6583920000000001</v>
      </c>
      <c r="D39" s="396"/>
      <c r="E39" s="397">
        <v>83.478892185598511</v>
      </c>
      <c r="F39" s="398"/>
      <c r="G39"/>
      <c r="H39"/>
      <c r="I39"/>
      <c r="J39"/>
      <c r="K39"/>
      <c r="L39"/>
      <c r="M39"/>
    </row>
    <row r="40" spans="1:13" x14ac:dyDescent="0.4">
      <c r="A40" s="401">
        <v>2014</v>
      </c>
      <c r="B40" s="35"/>
      <c r="C40" s="408">
        <v>7.999244</v>
      </c>
      <c r="D40" s="396"/>
      <c r="E40" s="397">
        <v>89.29363560086469</v>
      </c>
      <c r="F40" s="398"/>
      <c r="G40"/>
      <c r="H40"/>
      <c r="I40"/>
      <c r="J40"/>
      <c r="K40"/>
      <c r="L40"/>
      <c r="M40"/>
    </row>
    <row r="41" spans="1:13" x14ac:dyDescent="0.4">
      <c r="A41" s="401" t="s">
        <v>331</v>
      </c>
      <c r="B41" s="35" t="s">
        <v>331</v>
      </c>
      <c r="C41" s="408">
        <v>7.9205579999999998</v>
      </c>
      <c r="D41" s="396"/>
      <c r="E41" s="397">
        <v>87.725555298117285</v>
      </c>
      <c r="F41" s="398"/>
      <c r="G41"/>
      <c r="H41"/>
      <c r="I41"/>
      <c r="J41"/>
      <c r="K41"/>
      <c r="L41"/>
      <c r="M41"/>
    </row>
    <row r="42" spans="1:13" x14ac:dyDescent="0.4">
      <c r="A42" s="401">
        <v>2016</v>
      </c>
      <c r="B42" s="35"/>
      <c r="C42" s="408">
        <v>7.9162809999999997</v>
      </c>
      <c r="D42" s="407"/>
      <c r="E42" s="397">
        <v>88.465121737063541</v>
      </c>
      <c r="F42" s="402"/>
      <c r="G42"/>
      <c r="H42"/>
      <c r="I42"/>
      <c r="J42"/>
      <c r="K42"/>
      <c r="L42"/>
      <c r="M42"/>
    </row>
    <row r="43" spans="1:13" x14ac:dyDescent="0.4">
      <c r="A43" s="401" t="s">
        <v>332</v>
      </c>
      <c r="B43" s="35" t="s">
        <v>332</v>
      </c>
      <c r="C43" s="408">
        <v>7.7393859999999997</v>
      </c>
      <c r="D43" s="407"/>
      <c r="E43" s="397">
        <v>84.654160415040494</v>
      </c>
      <c r="F43" s="402"/>
      <c r="G43"/>
      <c r="H43"/>
      <c r="I43"/>
      <c r="J43"/>
      <c r="K43"/>
      <c r="L43"/>
      <c r="M43"/>
    </row>
    <row r="44" spans="1:13" x14ac:dyDescent="0.4">
      <c r="A44" s="401">
        <v>2018</v>
      </c>
      <c r="B44" s="35"/>
      <c r="C44" s="408">
        <v>7.7533269999999996</v>
      </c>
      <c r="D44" s="407"/>
      <c r="E44" s="397">
        <v>85.023296914564739</v>
      </c>
      <c r="F44" s="402"/>
      <c r="G44"/>
      <c r="H44"/>
      <c r="I44"/>
      <c r="J44"/>
      <c r="K44"/>
      <c r="L44"/>
      <c r="M44"/>
    </row>
    <row r="45" spans="1:13" x14ac:dyDescent="0.4">
      <c r="A45" s="401">
        <v>2019</v>
      </c>
      <c r="B45" s="35">
        <v>2019</v>
      </c>
      <c r="C45" s="408">
        <v>7.8344760000000004</v>
      </c>
      <c r="D45" s="407"/>
      <c r="E45" s="397">
        <v>87.359080660411664</v>
      </c>
      <c r="F45" s="402"/>
      <c r="G45"/>
      <c r="H45"/>
      <c r="I45"/>
      <c r="J45"/>
      <c r="K45"/>
      <c r="L45"/>
      <c r="M45"/>
    </row>
    <row r="46" spans="1:13" x14ac:dyDescent="0.4">
      <c r="A46" s="401"/>
      <c r="B46" s="35"/>
      <c r="C46" s="407"/>
      <c r="D46" s="407"/>
      <c r="E46" s="397"/>
      <c r="F46" s="402"/>
      <c r="G46"/>
      <c r="H46"/>
      <c r="I46"/>
      <c r="J46"/>
      <c r="K46"/>
      <c r="L46"/>
      <c r="M46"/>
    </row>
    <row r="47" spans="1:13" x14ac:dyDescent="0.4">
      <c r="A47" s="395" t="s">
        <v>363</v>
      </c>
      <c r="B47" s="35"/>
      <c r="C47" s="396"/>
      <c r="D47" s="408">
        <v>7.7721609999999997</v>
      </c>
      <c r="E47" s="397"/>
      <c r="F47" s="402">
        <v>84.50052224979062</v>
      </c>
      <c r="G47"/>
      <c r="H47"/>
      <c r="I47"/>
      <c r="J47"/>
      <c r="K47"/>
      <c r="L47"/>
      <c r="M47"/>
    </row>
    <row r="48" spans="1:13" x14ac:dyDescent="0.4">
      <c r="A48" s="403" t="s">
        <v>364</v>
      </c>
      <c r="B48" s="275"/>
      <c r="C48" s="404"/>
      <c r="D48" s="410">
        <v>7.791525</v>
      </c>
      <c r="E48" s="405"/>
      <c r="F48" s="406">
        <v>85.46025465394672</v>
      </c>
      <c r="G48"/>
      <c r="H48"/>
      <c r="I48"/>
      <c r="J48"/>
      <c r="K48"/>
      <c r="L48"/>
      <c r="M48"/>
    </row>
    <row r="49" spans="1:27" x14ac:dyDescent="0.4">
      <c r="A49" s="1"/>
      <c r="G49"/>
      <c r="H49"/>
      <c r="I49"/>
      <c r="J49" s="3"/>
      <c r="K49"/>
      <c r="L49"/>
      <c r="M49"/>
    </row>
    <row r="57" spans="1:27" x14ac:dyDescent="0.4">
      <c r="S57" s="160"/>
      <c r="T57" s="160"/>
      <c r="U57" s="160"/>
      <c r="V57" s="160"/>
      <c r="W57" s="160"/>
      <c r="X57" s="160"/>
      <c r="Y57" s="160"/>
      <c r="Z57" s="160"/>
      <c r="AA57" s="160"/>
    </row>
    <row r="58" spans="1:27" x14ac:dyDescent="0.4">
      <c r="S58" s="305"/>
      <c r="T58" s="305"/>
      <c r="U58" s="305"/>
      <c r="V58" s="305"/>
      <c r="W58" s="305"/>
      <c r="X58" s="305"/>
      <c r="Y58" s="305"/>
      <c r="Z58" s="305"/>
      <c r="AA58" s="305"/>
    </row>
    <row r="59" spans="1:27" x14ac:dyDescent="0.4">
      <c r="S59" s="305"/>
      <c r="T59" s="305"/>
      <c r="U59" s="305"/>
      <c r="X59" s="305"/>
      <c r="Y59" s="305"/>
      <c r="Z59" s="305"/>
      <c r="AA59" s="305"/>
    </row>
    <row r="60" spans="1:27" x14ac:dyDescent="0.4">
      <c r="S60" s="305"/>
      <c r="T60" s="305"/>
      <c r="U60" s="305"/>
      <c r="V60" s="347"/>
      <c r="W60" s="347"/>
      <c r="X60" s="305"/>
      <c r="Y60" s="305"/>
      <c r="Z60" s="305"/>
      <c r="AA60" s="305"/>
    </row>
    <row r="61" spans="1:27" x14ac:dyDescent="0.4">
      <c r="S61" s="305"/>
      <c r="T61" s="305"/>
      <c r="U61" s="305"/>
      <c r="V61" s="347"/>
      <c r="W61" s="347"/>
      <c r="X61" s="305"/>
      <c r="Y61" s="305"/>
      <c r="Z61" s="305"/>
      <c r="AA61" s="305"/>
    </row>
    <row r="62" spans="1:27" x14ac:dyDescent="0.4">
      <c r="S62" s="305"/>
      <c r="T62" s="305"/>
      <c r="U62" s="305"/>
      <c r="V62" s="347"/>
      <c r="W62" s="347"/>
      <c r="X62" s="305"/>
      <c r="Y62" s="305"/>
      <c r="Z62" s="305"/>
      <c r="AA62" s="305"/>
    </row>
    <row r="63" spans="1:27" x14ac:dyDescent="0.4">
      <c r="S63" s="305"/>
      <c r="T63" s="305"/>
      <c r="U63" s="305"/>
      <c r="V63" s="347"/>
      <c r="W63" s="347"/>
      <c r="X63" s="305"/>
      <c r="Y63" s="305"/>
      <c r="Z63" s="305"/>
      <c r="AA63" s="305"/>
    </row>
    <row r="64" spans="1:27" x14ac:dyDescent="0.4">
      <c r="S64" s="305"/>
      <c r="T64" s="305"/>
      <c r="U64" s="305"/>
      <c r="V64" s="347"/>
      <c r="W64" s="347"/>
      <c r="X64" s="305"/>
      <c r="Y64" s="305"/>
      <c r="Z64" s="305"/>
      <c r="AA64" s="305"/>
    </row>
    <row r="65" spans="19:27" x14ac:dyDescent="0.4">
      <c r="S65" s="305"/>
      <c r="T65" s="305"/>
      <c r="U65" s="305"/>
      <c r="V65" s="347"/>
      <c r="W65" s="347"/>
      <c r="X65" s="305"/>
      <c r="Y65" s="305"/>
      <c r="Z65" s="305"/>
      <c r="AA65" s="305"/>
    </row>
    <row r="66" spans="19:27" x14ac:dyDescent="0.4">
      <c r="S66" s="305"/>
      <c r="T66" s="305"/>
      <c r="U66" s="305"/>
      <c r="V66" s="347"/>
      <c r="W66" s="347"/>
      <c r="X66" s="305"/>
      <c r="Y66" s="305"/>
      <c r="Z66" s="305"/>
      <c r="AA66" s="305"/>
    </row>
    <row r="67" spans="19:27" x14ac:dyDescent="0.4">
      <c r="S67" s="305"/>
      <c r="T67" s="305"/>
      <c r="U67" s="305"/>
      <c r="V67" s="347"/>
      <c r="W67" s="347"/>
      <c r="X67" s="305"/>
      <c r="Y67" s="305"/>
      <c r="Z67" s="305"/>
      <c r="AA67" s="305"/>
    </row>
    <row r="68" spans="19:27" x14ac:dyDescent="0.4">
      <c r="S68" s="305"/>
      <c r="T68" s="305"/>
      <c r="U68" s="305"/>
      <c r="V68" s="347"/>
      <c r="W68" s="347"/>
      <c r="X68" s="305"/>
      <c r="Y68" s="305"/>
      <c r="Z68" s="305"/>
      <c r="AA68" s="305"/>
    </row>
    <row r="69" spans="19:27" x14ac:dyDescent="0.4">
      <c r="S69" s="305"/>
      <c r="T69" s="305"/>
      <c r="U69" s="305"/>
      <c r="V69" s="347"/>
      <c r="W69" s="347"/>
      <c r="X69" s="305"/>
      <c r="Y69" s="305"/>
      <c r="Z69" s="305"/>
      <c r="AA69" s="305"/>
    </row>
    <row r="70" spans="19:27" x14ac:dyDescent="0.4">
      <c r="S70" s="305"/>
      <c r="T70" s="305"/>
      <c r="U70" s="305"/>
      <c r="V70" s="347"/>
      <c r="W70" s="347"/>
      <c r="X70" s="305"/>
      <c r="Y70" s="305"/>
      <c r="Z70" s="305"/>
      <c r="AA70" s="305"/>
    </row>
    <row r="71" spans="19:27" x14ac:dyDescent="0.4">
      <c r="S71" s="305"/>
      <c r="T71" s="305"/>
      <c r="U71" s="305"/>
      <c r="V71" s="347"/>
      <c r="W71" s="347"/>
      <c r="X71" s="305"/>
      <c r="Y71" s="305"/>
      <c r="Z71" s="305"/>
      <c r="AA71" s="305"/>
    </row>
    <row r="72" spans="19:27" x14ac:dyDescent="0.4">
      <c r="S72" s="305"/>
      <c r="T72" s="305"/>
      <c r="U72" s="305"/>
      <c r="V72" s="347"/>
      <c r="W72" s="347"/>
      <c r="X72" s="305"/>
      <c r="Y72" s="305"/>
      <c r="Z72" s="305"/>
      <c r="AA72" s="305"/>
    </row>
    <row r="73" spans="19:27" x14ac:dyDescent="0.4">
      <c r="S73" s="305"/>
      <c r="T73" s="305"/>
      <c r="U73" s="305"/>
      <c r="V73" s="347"/>
      <c r="W73" s="347"/>
      <c r="X73" s="305"/>
      <c r="Y73" s="305"/>
      <c r="Z73" s="305"/>
      <c r="AA73" s="305"/>
    </row>
    <row r="74" spans="19:27" x14ac:dyDescent="0.4">
      <c r="S74" s="305"/>
      <c r="T74" s="305"/>
      <c r="U74" s="305"/>
      <c r="V74" s="347"/>
      <c r="W74" s="347"/>
      <c r="X74" s="305"/>
      <c r="Y74" s="305"/>
      <c r="Z74" s="305"/>
      <c r="AA74" s="305"/>
    </row>
    <row r="75" spans="19:27" x14ac:dyDescent="0.4">
      <c r="S75" s="305"/>
      <c r="T75" s="305"/>
      <c r="U75" s="305"/>
      <c r="V75" s="347"/>
      <c r="W75" s="347"/>
      <c r="X75" s="305"/>
      <c r="Y75" s="305"/>
      <c r="Z75" s="305"/>
      <c r="AA75" s="305"/>
    </row>
    <row r="76" spans="19:27" x14ac:dyDescent="0.4">
      <c r="S76" s="305"/>
      <c r="T76" s="305"/>
      <c r="U76" s="305"/>
      <c r="V76" s="347"/>
      <c r="W76" s="347"/>
      <c r="X76" s="305"/>
      <c r="Y76" s="305"/>
      <c r="Z76" s="305"/>
      <c r="AA76" s="305"/>
    </row>
    <row r="77" spans="19:27" x14ac:dyDescent="0.4">
      <c r="V77" s="347"/>
      <c r="W77" s="347"/>
    </row>
  </sheetData>
  <mergeCells count="1">
    <mergeCell ref="A23:F23"/>
  </mergeCells>
  <pageMargins left="0.7" right="0.7" top="0.75" bottom="0.75" header="0.3" footer="0.3"/>
  <pageSetup orientation="portrait" horizontalDpi="4294967293" verticalDpi="0"/>
  <drawing r:id="rId1"/>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theme="3" tint="0.59999389629810485"/>
  </sheetPr>
  <dimension ref="A1:A27"/>
  <sheetViews>
    <sheetView zoomScale="75" zoomScaleNormal="75" workbookViewId="0"/>
  </sheetViews>
  <sheetFormatPr defaultColWidth="8.6640625" defaultRowHeight="12.3" x14ac:dyDescent="0.4"/>
  <sheetData>
    <row r="1" spans="1:1" ht="14.4" x14ac:dyDescent="0.55000000000000004">
      <c r="A1" s="367" t="s">
        <v>701</v>
      </c>
    </row>
    <row r="27" spans="1:1" ht="12.6" x14ac:dyDescent="0.45">
      <c r="A27" s="205" t="s">
        <v>895</v>
      </c>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3" tint="0.59999389629810485"/>
  </sheetPr>
  <dimension ref="A1:I30"/>
  <sheetViews>
    <sheetView zoomScale="75" zoomScaleNormal="75" zoomScalePageLayoutView="75" workbookViewId="0"/>
  </sheetViews>
  <sheetFormatPr defaultColWidth="9.109375" defaultRowHeight="14.4" x14ac:dyDescent="0.55000000000000004"/>
  <cols>
    <col min="1" max="1" width="11.44140625" style="411" customWidth="1"/>
    <col min="2" max="2" width="12.6640625" style="411" bestFit="1" customWidth="1"/>
    <col min="3" max="4" width="13.6640625" style="411" customWidth="1"/>
    <col min="5" max="5" width="11.44140625" style="411" customWidth="1"/>
    <col min="6" max="16384" width="9.109375" style="411"/>
  </cols>
  <sheetData>
    <row r="1" spans="1:3" x14ac:dyDescent="0.55000000000000004">
      <c r="A1" s="367" t="s">
        <v>849</v>
      </c>
    </row>
    <row r="2" spans="1:3" x14ac:dyDescent="0.55000000000000004">
      <c r="A2" s="367"/>
    </row>
    <row r="13" spans="1:3" x14ac:dyDescent="0.55000000000000004">
      <c r="C13" s="412"/>
    </row>
    <row r="21" spans="1:9" x14ac:dyDescent="0.55000000000000004">
      <c r="A21" s="153" t="s">
        <v>921</v>
      </c>
      <c r="I21" s="153" t="s">
        <v>896</v>
      </c>
    </row>
    <row r="22" spans="1:9" x14ac:dyDescent="0.55000000000000004">
      <c r="I22" s="1211" t="s">
        <v>850</v>
      </c>
    </row>
    <row r="24" spans="1:9" x14ac:dyDescent="0.55000000000000004">
      <c r="A24" s="428" t="s">
        <v>384</v>
      </c>
      <c r="B24" s="421" t="s">
        <v>376</v>
      </c>
      <c r="C24" s="427" t="s">
        <v>382</v>
      </c>
      <c r="D24" s="423" t="s">
        <v>383</v>
      </c>
      <c r="E24" s="412"/>
    </row>
    <row r="25" spans="1:9" x14ac:dyDescent="0.55000000000000004">
      <c r="A25" s="424" t="s">
        <v>377</v>
      </c>
      <c r="B25" s="417">
        <v>206</v>
      </c>
      <c r="C25" s="414">
        <v>1447</v>
      </c>
      <c r="D25" s="418">
        <v>98</v>
      </c>
      <c r="E25" s="412"/>
    </row>
    <row r="26" spans="1:9" x14ac:dyDescent="0.55000000000000004">
      <c r="A26" s="425" t="s">
        <v>378</v>
      </c>
      <c r="B26" s="419">
        <v>3150</v>
      </c>
      <c r="C26" s="415">
        <v>12847</v>
      </c>
      <c r="D26" s="416">
        <v>2571</v>
      </c>
      <c r="E26" s="412"/>
    </row>
    <row r="27" spans="1:9" x14ac:dyDescent="0.55000000000000004">
      <c r="A27" s="425" t="s">
        <v>379</v>
      </c>
      <c r="B27" s="420">
        <v>205</v>
      </c>
      <c r="C27" s="415">
        <v>6202</v>
      </c>
      <c r="D27" s="416">
        <v>2411</v>
      </c>
      <c r="E27" s="412"/>
    </row>
    <row r="28" spans="1:9" x14ac:dyDescent="0.55000000000000004">
      <c r="A28" s="425" t="s">
        <v>380</v>
      </c>
      <c r="B28" s="420">
        <v>19</v>
      </c>
      <c r="C28" s="415">
        <v>2496</v>
      </c>
      <c r="D28" s="416">
        <v>1972</v>
      </c>
      <c r="E28" s="412"/>
    </row>
    <row r="29" spans="1:9" x14ac:dyDescent="0.55000000000000004">
      <c r="A29" s="426" t="s">
        <v>381</v>
      </c>
      <c r="B29" s="420">
        <v>0</v>
      </c>
      <c r="C29" s="415">
        <v>1</v>
      </c>
      <c r="D29" s="416">
        <v>859</v>
      </c>
      <c r="E29" s="412"/>
    </row>
    <row r="30" spans="1:9" ht="25.5" x14ac:dyDescent="0.55000000000000004">
      <c r="A30" s="1370" t="s">
        <v>936</v>
      </c>
      <c r="B30" s="421">
        <v>492</v>
      </c>
      <c r="C30" s="422">
        <v>537</v>
      </c>
      <c r="D30" s="423">
        <v>613</v>
      </c>
    </row>
  </sheetData>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theme="4" tint="0.39997558519241921"/>
  </sheetPr>
  <dimension ref="A1:T58"/>
  <sheetViews>
    <sheetView zoomScale="75" zoomScaleNormal="75" workbookViewId="0"/>
  </sheetViews>
  <sheetFormatPr defaultColWidth="8.6640625" defaultRowHeight="12.3" x14ac:dyDescent="0.4"/>
  <cols>
    <col min="3" max="3" width="9.6640625" customWidth="1"/>
    <col min="11" max="11" width="8.6640625" customWidth="1"/>
  </cols>
  <sheetData>
    <row r="1" spans="1:15" ht="14.4" x14ac:dyDescent="0.55000000000000004">
      <c r="A1" s="367" t="s">
        <v>403</v>
      </c>
      <c r="B1" s="144"/>
      <c r="C1" s="144"/>
      <c r="D1" s="144"/>
      <c r="E1" s="144"/>
      <c r="F1" s="144"/>
      <c r="G1" s="144"/>
      <c r="H1" s="144"/>
      <c r="I1" s="144"/>
      <c r="J1" s="144"/>
      <c r="K1" s="144"/>
      <c r="L1" s="144"/>
      <c r="M1" s="144"/>
      <c r="N1" s="144"/>
      <c r="O1" s="144"/>
    </row>
    <row r="2" spans="1:15" x14ac:dyDescent="0.4">
      <c r="A2" s="144"/>
      <c r="B2" s="144"/>
      <c r="C2" s="144"/>
      <c r="D2" s="144"/>
      <c r="E2" s="144"/>
      <c r="F2" s="144"/>
      <c r="G2" s="144"/>
      <c r="H2" s="144"/>
      <c r="I2" s="144"/>
      <c r="J2" s="144"/>
      <c r="K2" s="144"/>
      <c r="L2" s="144"/>
      <c r="M2" s="144"/>
      <c r="N2" s="144"/>
      <c r="O2" s="144"/>
    </row>
    <row r="3" spans="1:15" ht="12.75" customHeight="1" x14ac:dyDescent="0.4">
      <c r="A3" s="144"/>
      <c r="B3" s="144"/>
      <c r="C3" s="144"/>
      <c r="D3" s="144"/>
      <c r="E3" s="144"/>
      <c r="F3" s="144"/>
      <c r="G3" s="144"/>
      <c r="H3" s="144"/>
      <c r="I3" s="144"/>
      <c r="J3" s="144"/>
      <c r="K3" s="144"/>
      <c r="L3" s="144"/>
      <c r="M3" s="144"/>
      <c r="N3" s="144"/>
      <c r="O3" s="144"/>
    </row>
    <row r="4" spans="1:15" x14ac:dyDescent="0.4">
      <c r="A4" s="144"/>
      <c r="B4" s="144"/>
      <c r="C4" s="144"/>
      <c r="D4" s="144"/>
      <c r="E4" s="144"/>
      <c r="F4" s="144"/>
      <c r="G4" s="144"/>
      <c r="H4" s="144"/>
      <c r="I4" s="144"/>
      <c r="J4" s="144"/>
      <c r="K4" s="144"/>
      <c r="L4" s="144"/>
      <c r="M4" s="144"/>
      <c r="N4" s="144"/>
      <c r="O4" s="144"/>
    </row>
    <row r="5" spans="1:15" ht="12.75" customHeight="1" x14ac:dyDescent="0.4">
      <c r="A5" s="144"/>
      <c r="B5" s="144"/>
      <c r="C5" s="144"/>
      <c r="D5" s="144"/>
      <c r="E5" s="144"/>
      <c r="F5" s="144"/>
      <c r="G5" s="144"/>
      <c r="H5" s="144"/>
      <c r="I5" s="144"/>
      <c r="J5" s="144"/>
      <c r="K5" s="144"/>
      <c r="L5" s="144"/>
      <c r="M5" s="144"/>
      <c r="N5" s="144"/>
      <c r="O5" s="144"/>
    </row>
    <row r="6" spans="1:15" x14ac:dyDescent="0.4">
      <c r="A6" s="144"/>
      <c r="B6" s="144"/>
      <c r="C6" s="144"/>
      <c r="D6" s="144"/>
      <c r="E6" s="144"/>
      <c r="F6" s="144"/>
      <c r="G6" s="144"/>
      <c r="H6" s="144"/>
      <c r="I6" s="144"/>
      <c r="J6" s="144"/>
      <c r="K6" s="144"/>
      <c r="L6" s="144"/>
      <c r="M6" s="144"/>
      <c r="N6" s="144"/>
      <c r="O6" s="144"/>
    </row>
    <row r="7" spans="1:15" ht="12.75" customHeight="1" x14ac:dyDescent="0.4">
      <c r="A7" s="144"/>
      <c r="B7" s="144"/>
      <c r="C7" s="144"/>
      <c r="D7" s="144"/>
      <c r="E7" s="144"/>
      <c r="F7" s="144"/>
      <c r="G7" s="144"/>
      <c r="H7" s="144"/>
      <c r="I7" s="144"/>
      <c r="J7" s="144"/>
      <c r="K7" s="144"/>
      <c r="L7" s="144"/>
      <c r="M7" s="144"/>
      <c r="N7" s="144"/>
      <c r="O7" s="144"/>
    </row>
    <row r="8" spans="1:15" x14ac:dyDescent="0.4">
      <c r="A8" s="144"/>
      <c r="B8" s="144"/>
      <c r="C8" s="144"/>
      <c r="D8" s="144"/>
      <c r="E8" s="144"/>
      <c r="F8" s="144"/>
      <c r="G8" s="144"/>
      <c r="H8" s="144"/>
      <c r="I8" s="144"/>
      <c r="J8" s="144"/>
      <c r="K8" s="144"/>
      <c r="L8" s="144"/>
      <c r="M8" s="144"/>
      <c r="N8" s="144"/>
      <c r="O8" s="144"/>
    </row>
    <row r="9" spans="1:15" ht="12.75" customHeight="1" x14ac:dyDescent="0.4">
      <c r="A9" s="144"/>
      <c r="B9" s="144"/>
      <c r="C9" s="144"/>
      <c r="D9" s="144"/>
      <c r="E9" s="144"/>
      <c r="F9" s="144"/>
      <c r="G9" s="144"/>
      <c r="H9" s="144"/>
      <c r="I9" s="144"/>
      <c r="J9" s="144"/>
      <c r="K9" s="144"/>
      <c r="L9" s="144"/>
      <c r="M9" s="144"/>
      <c r="N9" s="144"/>
      <c r="O9" s="144"/>
    </row>
    <row r="10" spans="1:15" x14ac:dyDescent="0.4">
      <c r="A10" s="144"/>
      <c r="B10" s="144"/>
      <c r="C10" s="144"/>
      <c r="D10" s="144"/>
      <c r="E10" s="144"/>
      <c r="F10" s="144"/>
      <c r="G10" s="144"/>
      <c r="H10" s="144"/>
      <c r="I10" s="144"/>
      <c r="J10" s="144"/>
      <c r="K10" s="144"/>
      <c r="L10" s="144"/>
      <c r="M10" s="144"/>
      <c r="N10" s="144"/>
      <c r="O10" s="144"/>
    </row>
    <row r="11" spans="1:15" x14ac:dyDescent="0.4">
      <c r="A11" s="144"/>
      <c r="B11" s="144"/>
      <c r="C11" s="144"/>
      <c r="D11" s="144"/>
      <c r="E11" s="144"/>
      <c r="F11" s="144"/>
      <c r="G11" s="144"/>
      <c r="H11" s="144"/>
      <c r="I11" s="144"/>
      <c r="J11" s="144"/>
      <c r="K11" s="144"/>
      <c r="L11" s="144"/>
      <c r="M11" s="144"/>
      <c r="N11" s="144"/>
      <c r="O11" s="144"/>
    </row>
    <row r="12" spans="1:15" x14ac:dyDescent="0.4">
      <c r="A12" s="144"/>
      <c r="B12" s="144"/>
      <c r="C12" s="144"/>
      <c r="D12" s="144"/>
      <c r="E12" s="144"/>
      <c r="F12" s="144"/>
      <c r="G12" s="144"/>
      <c r="H12" s="144"/>
      <c r="I12" s="144"/>
      <c r="J12" s="144"/>
      <c r="K12" s="144"/>
      <c r="L12" s="144"/>
      <c r="M12" s="144"/>
      <c r="N12" s="144"/>
      <c r="O12" s="144"/>
    </row>
    <row r="13" spans="1:15" ht="12.75" customHeight="1" x14ac:dyDescent="0.4">
      <c r="A13" s="144"/>
      <c r="B13" s="144"/>
      <c r="C13" s="144"/>
      <c r="D13" s="144"/>
      <c r="E13" s="144"/>
      <c r="F13" s="144"/>
      <c r="G13" s="144"/>
      <c r="H13" s="144"/>
      <c r="I13" s="144"/>
      <c r="J13" s="144"/>
      <c r="K13" s="144"/>
      <c r="L13" s="144"/>
      <c r="M13" s="144"/>
      <c r="N13" s="144"/>
      <c r="O13" s="144"/>
    </row>
    <row r="14" spans="1:15" x14ac:dyDescent="0.4">
      <c r="A14" s="144"/>
      <c r="B14" s="144"/>
      <c r="C14" s="144"/>
      <c r="D14" s="144"/>
      <c r="E14" s="144"/>
      <c r="F14" s="144"/>
      <c r="G14" s="144"/>
      <c r="H14" s="144"/>
      <c r="I14" s="144"/>
      <c r="J14" s="144"/>
      <c r="K14" s="144"/>
      <c r="L14" s="144"/>
      <c r="M14" s="144"/>
      <c r="N14" s="144"/>
      <c r="O14" s="144"/>
    </row>
    <row r="15" spans="1:15" ht="12.75" customHeight="1" x14ac:dyDescent="0.4">
      <c r="A15" s="144"/>
      <c r="B15" s="144"/>
      <c r="C15" s="144"/>
      <c r="D15" s="144"/>
      <c r="E15" s="144"/>
      <c r="F15" s="144"/>
      <c r="G15" s="144"/>
      <c r="H15" s="144"/>
      <c r="I15" s="144"/>
      <c r="J15" s="144"/>
      <c r="K15" s="144"/>
      <c r="L15" s="144"/>
      <c r="M15" s="144"/>
      <c r="N15" s="144"/>
      <c r="O15" s="144"/>
    </row>
    <row r="16" spans="1:15" x14ac:dyDescent="0.4">
      <c r="A16" s="144"/>
      <c r="B16" s="144"/>
      <c r="C16" s="144"/>
      <c r="D16" s="144"/>
      <c r="E16" s="144"/>
      <c r="F16" s="144"/>
      <c r="G16" s="144"/>
      <c r="H16" s="144"/>
      <c r="I16" s="144"/>
      <c r="J16" s="144"/>
      <c r="K16" s="144"/>
      <c r="L16" s="144"/>
      <c r="M16" s="144"/>
      <c r="N16" s="144"/>
      <c r="O16" s="144"/>
    </row>
    <row r="17" spans="1:16" x14ac:dyDescent="0.4">
      <c r="A17" s="144"/>
      <c r="B17" s="144"/>
      <c r="C17" s="144"/>
      <c r="D17" s="144"/>
      <c r="E17" s="144"/>
      <c r="F17" s="144"/>
      <c r="G17" s="144"/>
      <c r="H17" s="144"/>
      <c r="I17" s="144"/>
      <c r="J17" s="144"/>
      <c r="K17" s="144"/>
      <c r="L17" s="144"/>
      <c r="M17" s="144"/>
      <c r="N17" s="144"/>
      <c r="O17" s="144"/>
    </row>
    <row r="18" spans="1:16" x14ac:dyDescent="0.4">
      <c r="A18" s="144"/>
      <c r="B18" s="144"/>
      <c r="C18" s="144"/>
      <c r="D18" s="144"/>
      <c r="E18" s="144"/>
      <c r="F18" s="144"/>
      <c r="G18" s="144"/>
      <c r="H18" s="144"/>
      <c r="I18" s="144"/>
      <c r="J18" s="144"/>
      <c r="K18" s="144"/>
      <c r="L18" s="144"/>
      <c r="M18" s="144"/>
      <c r="N18" s="144"/>
      <c r="O18" s="144"/>
    </row>
    <row r="19" spans="1:16" x14ac:dyDescent="0.4">
      <c r="A19" s="144"/>
      <c r="B19" s="144"/>
      <c r="C19" s="144"/>
      <c r="D19" s="144"/>
      <c r="E19" s="144"/>
      <c r="F19" s="144"/>
      <c r="G19" s="144"/>
      <c r="H19" s="144"/>
      <c r="I19" s="144"/>
      <c r="J19" s="144"/>
      <c r="K19" s="144"/>
      <c r="L19" s="144"/>
      <c r="M19" s="144"/>
      <c r="N19" s="144"/>
      <c r="O19" s="144"/>
    </row>
    <row r="20" spans="1:16" x14ac:dyDescent="0.4">
      <c r="A20" s="144"/>
      <c r="B20" s="144"/>
      <c r="C20" s="144"/>
      <c r="D20" s="144"/>
      <c r="E20" s="144"/>
      <c r="F20" s="144"/>
      <c r="G20" s="144"/>
      <c r="H20" s="144"/>
      <c r="I20" s="144"/>
      <c r="J20" s="144"/>
      <c r="K20" s="144"/>
      <c r="L20" s="144"/>
      <c r="M20" s="144"/>
      <c r="N20" s="144"/>
      <c r="O20" s="144"/>
    </row>
    <row r="21" spans="1:16" x14ac:dyDescent="0.4">
      <c r="A21" s="144"/>
      <c r="B21" s="144"/>
      <c r="C21" s="144"/>
      <c r="D21" s="144"/>
      <c r="E21" s="144"/>
      <c r="F21" s="144"/>
      <c r="G21" s="144"/>
      <c r="H21" s="144"/>
      <c r="I21" s="144"/>
      <c r="J21" s="144"/>
      <c r="K21" s="144"/>
      <c r="L21" s="144"/>
      <c r="M21" s="144"/>
      <c r="N21" s="144"/>
      <c r="O21" s="144"/>
    </row>
    <row r="22" spans="1:16" ht="12.6" x14ac:dyDescent="0.45">
      <c r="A22" s="153" t="s">
        <v>922</v>
      </c>
      <c r="B22" s="144"/>
      <c r="C22" s="144"/>
      <c r="D22" s="144"/>
      <c r="E22" s="144"/>
      <c r="F22" s="144"/>
      <c r="G22" s="144"/>
      <c r="H22" s="144"/>
      <c r="I22" s="144"/>
      <c r="J22" s="144"/>
      <c r="K22" s="144"/>
      <c r="L22" s="144"/>
      <c r="M22" s="144"/>
      <c r="N22" s="144"/>
      <c r="O22" s="144"/>
    </row>
    <row r="23" spans="1:16" ht="12.6" x14ac:dyDescent="0.45">
      <c r="A23" s="358" t="s">
        <v>587</v>
      </c>
    </row>
    <row r="24" spans="1:16" ht="12.6" x14ac:dyDescent="0.45">
      <c r="A24" s="358"/>
    </row>
    <row r="25" spans="1:16" x14ac:dyDescent="0.4">
      <c r="G25" s="1453"/>
      <c r="H25" s="1454"/>
      <c r="I25" s="1454"/>
      <c r="J25" s="1454"/>
      <c r="K25" s="1454"/>
      <c r="L25" s="439">
        <v>2015</v>
      </c>
      <c r="M25" s="439">
        <v>2016</v>
      </c>
      <c r="N25" s="439">
        <v>2017</v>
      </c>
      <c r="O25" s="439">
        <v>2018</v>
      </c>
      <c r="P25" s="755">
        <v>2019</v>
      </c>
    </row>
    <row r="26" spans="1:16" x14ac:dyDescent="0.4">
      <c r="B26" s="314" t="s">
        <v>582</v>
      </c>
      <c r="C26" s="439"/>
      <c r="D26" s="440" t="s">
        <v>68</v>
      </c>
      <c r="E26" s="180" t="s">
        <v>68</v>
      </c>
      <c r="G26" s="1457" t="s">
        <v>586</v>
      </c>
      <c r="H26" s="1455"/>
      <c r="I26" s="1455"/>
      <c r="J26" s="1455"/>
      <c r="K26" s="1455"/>
      <c r="L26" s="743">
        <v>9</v>
      </c>
      <c r="M26" s="743">
        <v>0</v>
      </c>
      <c r="N26" s="743">
        <v>1317</v>
      </c>
      <c r="O26" s="743">
        <v>1106</v>
      </c>
      <c r="P26" s="744">
        <v>1828</v>
      </c>
    </row>
    <row r="27" spans="1:16" ht="13.2" customHeight="1" x14ac:dyDescent="0.4">
      <c r="A27" s="160"/>
      <c r="B27" s="1461" t="s">
        <v>398</v>
      </c>
      <c r="C27" s="71" t="s">
        <v>399</v>
      </c>
      <c r="D27" s="311">
        <v>78.747</v>
      </c>
      <c r="E27" s="398"/>
      <c r="G27" s="1459" t="s">
        <v>398</v>
      </c>
      <c r="H27" s="1455" t="s">
        <v>583</v>
      </c>
      <c r="I27" s="1455"/>
      <c r="J27" s="1455"/>
      <c r="K27" s="1455"/>
      <c r="L27" s="743">
        <v>0</v>
      </c>
      <c r="M27" s="743" t="s">
        <v>98</v>
      </c>
      <c r="N27" s="743">
        <v>0</v>
      </c>
      <c r="O27" s="743">
        <v>138</v>
      </c>
      <c r="P27" s="744">
        <v>47</v>
      </c>
    </row>
    <row r="28" spans="1:16" x14ac:dyDescent="0.4">
      <c r="A28" s="160"/>
      <c r="B28" s="1461"/>
      <c r="C28" s="86" t="s">
        <v>400</v>
      </c>
      <c r="D28" s="311">
        <v>78.914123000000004</v>
      </c>
      <c r="E28" s="398"/>
      <c r="G28" s="1459"/>
      <c r="H28" s="1455" t="s">
        <v>584</v>
      </c>
      <c r="I28" s="1455"/>
      <c r="J28" s="1455"/>
      <c r="K28" s="1455"/>
      <c r="L28" s="743" t="s">
        <v>98</v>
      </c>
      <c r="M28" s="743" t="s">
        <v>98</v>
      </c>
      <c r="N28" s="743" t="s">
        <v>98</v>
      </c>
      <c r="O28" s="749">
        <v>64.782600000000002</v>
      </c>
      <c r="P28" s="750">
        <v>79.782600000000002</v>
      </c>
    </row>
    <row r="29" spans="1:16" ht="13.2" customHeight="1" x14ac:dyDescent="0.4">
      <c r="A29" s="160"/>
      <c r="B29" s="1461" t="s">
        <v>401</v>
      </c>
      <c r="C29" s="71" t="s">
        <v>399</v>
      </c>
      <c r="D29" s="311">
        <v>77.403700000000001</v>
      </c>
      <c r="E29" s="398"/>
      <c r="G29" s="1459"/>
      <c r="H29" s="1455" t="s">
        <v>585</v>
      </c>
      <c r="I29" s="1455"/>
      <c r="J29" s="1455"/>
      <c r="K29" s="1455"/>
      <c r="L29" s="743">
        <v>0</v>
      </c>
      <c r="M29" s="743" t="s">
        <v>98</v>
      </c>
      <c r="N29" s="743">
        <v>0</v>
      </c>
      <c r="O29" s="749">
        <v>15</v>
      </c>
      <c r="P29" s="750">
        <v>6.5</v>
      </c>
    </row>
    <row r="30" spans="1:16" x14ac:dyDescent="0.4">
      <c r="A30" s="160"/>
      <c r="B30" s="1461"/>
      <c r="C30" s="86" t="s">
        <v>400</v>
      </c>
      <c r="D30" s="311">
        <v>90.391900000000007</v>
      </c>
      <c r="E30" s="398"/>
      <c r="G30" s="1459" t="s">
        <v>401</v>
      </c>
      <c r="H30" s="1455" t="s">
        <v>583</v>
      </c>
      <c r="I30" s="1455"/>
      <c r="J30" s="1455"/>
      <c r="K30" s="1455"/>
      <c r="L30" s="743">
        <v>0</v>
      </c>
      <c r="M30" s="743" t="s">
        <v>98</v>
      </c>
      <c r="N30" s="743">
        <v>1317</v>
      </c>
      <c r="O30" s="743">
        <v>681</v>
      </c>
      <c r="P30" s="744">
        <v>1648</v>
      </c>
    </row>
    <row r="31" spans="1:16" x14ac:dyDescent="0.4">
      <c r="A31" s="160"/>
      <c r="B31" s="1461" t="s">
        <v>336</v>
      </c>
      <c r="C31" s="71" t="s">
        <v>399</v>
      </c>
      <c r="D31" s="35"/>
      <c r="E31" s="56">
        <v>1.5665100000000001</v>
      </c>
      <c r="G31" s="1459"/>
      <c r="H31" s="1455" t="s">
        <v>584</v>
      </c>
      <c r="I31" s="1455"/>
      <c r="J31" s="1455"/>
      <c r="K31" s="1455"/>
      <c r="L31" s="743" t="s">
        <v>98</v>
      </c>
      <c r="M31" s="743" t="s">
        <v>98</v>
      </c>
      <c r="N31" s="749">
        <v>78.216800000000006</v>
      </c>
      <c r="O31" s="749">
        <v>70.9435</v>
      </c>
      <c r="P31" s="750">
        <v>80.141999999999996</v>
      </c>
    </row>
    <row r="32" spans="1:16" x14ac:dyDescent="0.4">
      <c r="A32" s="160"/>
      <c r="B32" s="1461"/>
      <c r="C32" s="86" t="s">
        <v>400</v>
      </c>
      <c r="D32" s="35"/>
      <c r="E32" s="56">
        <v>1.6658360000000001</v>
      </c>
      <c r="G32" s="1459"/>
      <c r="H32" s="1455" t="s">
        <v>585</v>
      </c>
      <c r="I32" s="1455"/>
      <c r="J32" s="1455"/>
      <c r="K32" s="1455"/>
      <c r="L32" s="743">
        <v>0</v>
      </c>
      <c r="M32" s="743" t="s">
        <v>98</v>
      </c>
      <c r="N32" s="749">
        <v>12.19894</v>
      </c>
      <c r="O32" s="749">
        <v>10.638769999999999</v>
      </c>
      <c r="P32" s="750">
        <v>14.40686</v>
      </c>
    </row>
    <row r="33" spans="1:16" ht="12.75" customHeight="1" x14ac:dyDescent="0.4">
      <c r="B33" s="1461" t="s">
        <v>398</v>
      </c>
      <c r="C33" s="71" t="s">
        <v>399</v>
      </c>
      <c r="D33" s="35"/>
      <c r="E33" s="36"/>
      <c r="G33" s="1456" t="s">
        <v>336</v>
      </c>
      <c r="H33" s="1455" t="s">
        <v>583</v>
      </c>
      <c r="I33" s="1455"/>
      <c r="J33" s="1455"/>
      <c r="K33" s="1455"/>
      <c r="L33" s="743">
        <v>9</v>
      </c>
      <c r="M33" s="743" t="s">
        <v>98</v>
      </c>
      <c r="N33" s="743">
        <v>113</v>
      </c>
      <c r="O33" s="743">
        <v>93</v>
      </c>
      <c r="P33" s="744">
        <v>1102</v>
      </c>
    </row>
    <row r="34" spans="1:16" x14ac:dyDescent="0.4">
      <c r="B34" s="1461"/>
      <c r="C34" s="86" t="s">
        <v>400</v>
      </c>
      <c r="D34" s="35"/>
      <c r="E34" s="36"/>
      <c r="G34" s="1456"/>
      <c r="H34" s="1455" t="s">
        <v>584</v>
      </c>
      <c r="I34" s="1455"/>
      <c r="J34" s="1455"/>
      <c r="K34" s="1455"/>
      <c r="L34" s="745">
        <v>0.64666699999999999</v>
      </c>
      <c r="M34" s="745" t="s">
        <v>98</v>
      </c>
      <c r="N34" s="745">
        <v>1.5</v>
      </c>
      <c r="O34" s="745">
        <v>1.5</v>
      </c>
      <c r="P34" s="746">
        <v>1.42666</v>
      </c>
    </row>
    <row r="35" spans="1:16" ht="13.2" customHeight="1" x14ac:dyDescent="0.4">
      <c r="B35" s="1461" t="s">
        <v>401</v>
      </c>
      <c r="C35" s="71" t="s">
        <v>399</v>
      </c>
      <c r="D35" s="35"/>
      <c r="E35" s="36"/>
      <c r="G35" s="1456"/>
      <c r="H35" s="1455" t="s">
        <v>585</v>
      </c>
      <c r="I35" s="1455"/>
      <c r="J35" s="1455"/>
      <c r="K35" s="1455"/>
      <c r="L35" s="745">
        <v>0.05</v>
      </c>
      <c r="M35" s="745" t="s">
        <v>98</v>
      </c>
      <c r="N35" s="747">
        <v>0.11079649999999999</v>
      </c>
      <c r="O35" s="747">
        <v>0.12</v>
      </c>
      <c r="P35" s="748">
        <v>0.1647623</v>
      </c>
    </row>
    <row r="36" spans="1:16" x14ac:dyDescent="0.4">
      <c r="B36" s="1461"/>
      <c r="C36" s="86" t="s">
        <v>400</v>
      </c>
      <c r="D36" s="35"/>
      <c r="E36" s="36"/>
      <c r="G36" s="1459" t="s">
        <v>402</v>
      </c>
      <c r="H36" s="1455" t="s">
        <v>583</v>
      </c>
      <c r="I36" s="1455"/>
      <c r="J36" s="1455"/>
      <c r="K36" s="1455"/>
      <c r="L36" s="743">
        <v>9</v>
      </c>
      <c r="M36" s="743" t="s">
        <v>98</v>
      </c>
      <c r="N36" s="743">
        <v>1317</v>
      </c>
      <c r="O36" s="743">
        <v>681</v>
      </c>
      <c r="P36" s="744">
        <v>1796</v>
      </c>
    </row>
    <row r="37" spans="1:16" ht="13.2" customHeight="1" x14ac:dyDescent="0.4">
      <c r="A37" s="160"/>
      <c r="B37" s="1461" t="s">
        <v>402</v>
      </c>
      <c r="C37" s="71" t="s">
        <v>399</v>
      </c>
      <c r="D37" s="84">
        <v>328.23</v>
      </c>
      <c r="E37" s="437"/>
      <c r="G37" s="1459"/>
      <c r="H37" s="1455" t="s">
        <v>584</v>
      </c>
      <c r="I37" s="1455"/>
      <c r="J37" s="1455"/>
      <c r="K37" s="1455"/>
      <c r="L37" s="751">
        <v>392.11700000000002</v>
      </c>
      <c r="M37" s="751" t="s">
        <v>98</v>
      </c>
      <c r="N37" s="751">
        <v>335.44499999999999</v>
      </c>
      <c r="O37" s="751">
        <v>373.12099999999998</v>
      </c>
      <c r="P37" s="752">
        <v>328.33800000000002</v>
      </c>
    </row>
    <row r="38" spans="1:16" x14ac:dyDescent="0.4">
      <c r="A38" s="160"/>
      <c r="B38" s="1462"/>
      <c r="C38" s="436" t="s">
        <v>400</v>
      </c>
      <c r="D38" s="85">
        <v>262.15260000000001</v>
      </c>
      <c r="E38" s="438"/>
      <c r="G38" s="1460"/>
      <c r="H38" s="1458" t="s">
        <v>585</v>
      </c>
      <c r="I38" s="1458"/>
      <c r="J38" s="1458"/>
      <c r="K38" s="1458"/>
      <c r="L38" s="753">
        <v>30.434799999999999</v>
      </c>
      <c r="M38" s="753" t="s">
        <v>98</v>
      </c>
      <c r="N38" s="753">
        <v>-82.843599999999995</v>
      </c>
      <c r="O38" s="753">
        <v>-82.4208</v>
      </c>
      <c r="P38" s="754">
        <v>-67.2547</v>
      </c>
    </row>
    <row r="39" spans="1:16" x14ac:dyDescent="0.4">
      <c r="G39" s="1451" t="s">
        <v>588</v>
      </c>
      <c r="H39" s="1451"/>
      <c r="I39" s="1451"/>
      <c r="J39" s="1451"/>
      <c r="K39" s="1451"/>
      <c r="L39" s="1451"/>
      <c r="M39" s="1451"/>
      <c r="N39" s="1451"/>
      <c r="O39" s="1451"/>
      <c r="P39" s="1451"/>
    </row>
    <row r="40" spans="1:16" x14ac:dyDescent="0.4">
      <c r="G40" s="1452"/>
      <c r="H40" s="1452"/>
      <c r="I40" s="1452"/>
      <c r="J40" s="1452"/>
      <c r="K40" s="1452"/>
      <c r="L40" s="1452"/>
      <c r="M40" s="1452"/>
      <c r="N40" s="1452"/>
      <c r="O40" s="1452"/>
      <c r="P40" s="1452"/>
    </row>
    <row r="43" spans="1:16" x14ac:dyDescent="0.4">
      <c r="C43" s="145"/>
    </row>
    <row r="46" spans="1:16" x14ac:dyDescent="0.4">
      <c r="C46" s="145"/>
    </row>
    <row r="58" spans="18:20" x14ac:dyDescent="0.4">
      <c r="R58" s="145"/>
      <c r="T58" s="145"/>
    </row>
  </sheetData>
  <mergeCells count="25">
    <mergeCell ref="G30:G32"/>
    <mergeCell ref="G36:G38"/>
    <mergeCell ref="H36:K36"/>
    <mergeCell ref="B37:B38"/>
    <mergeCell ref="B27:B28"/>
    <mergeCell ref="B29:B30"/>
    <mergeCell ref="B31:B32"/>
    <mergeCell ref="B33:B34"/>
    <mergeCell ref="B35:B36"/>
    <mergeCell ref="G39:P40"/>
    <mergeCell ref="G25:K25"/>
    <mergeCell ref="H33:K33"/>
    <mergeCell ref="H34:K34"/>
    <mergeCell ref="H35:K35"/>
    <mergeCell ref="G33:G35"/>
    <mergeCell ref="H27:K27"/>
    <mergeCell ref="H28:K28"/>
    <mergeCell ref="H29:K29"/>
    <mergeCell ref="H30:K30"/>
    <mergeCell ref="H31:K31"/>
    <mergeCell ref="H32:K32"/>
    <mergeCell ref="H37:K37"/>
    <mergeCell ref="G26:K26"/>
    <mergeCell ref="H38:K38"/>
    <mergeCell ref="G27:G29"/>
  </mergeCells>
  <pageMargins left="0.7" right="0.7" top="0.75" bottom="0.75" header="0.3" footer="0.3"/>
  <pageSetup orientation="portrait" horizontalDpi="4294967293" verticalDpi="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7" tint="0.39997558519241921"/>
  </sheetPr>
  <dimension ref="A1:W975"/>
  <sheetViews>
    <sheetView zoomScale="75" zoomScaleNormal="75" workbookViewId="0"/>
  </sheetViews>
  <sheetFormatPr defaultColWidth="8.6640625" defaultRowHeight="12.3" x14ac:dyDescent="0.4"/>
  <cols>
    <col min="1" max="1" width="8.6640625" style="468" bestFit="1" customWidth="1"/>
    <col min="2" max="2" width="10.44140625" style="468" bestFit="1" customWidth="1"/>
    <col min="3" max="3" width="12.6640625" style="468" bestFit="1" customWidth="1"/>
    <col min="4" max="4" width="8.6640625" style="468" bestFit="1" customWidth="1"/>
    <col min="5" max="5" width="9.44140625" style="468" bestFit="1" customWidth="1"/>
    <col min="6" max="7" width="8.6640625" style="468" bestFit="1" customWidth="1"/>
    <col min="8" max="8" width="9.44140625" style="468" bestFit="1" customWidth="1"/>
    <col min="9" max="10" width="8.6640625" style="468" bestFit="1" customWidth="1"/>
    <col min="11" max="11" width="8.6640625" style="468"/>
    <col min="12" max="12" width="4.33203125" style="468" bestFit="1" customWidth="1"/>
    <col min="13" max="14" width="8.6640625" style="468" bestFit="1" customWidth="1"/>
    <col min="15" max="16384" width="8.6640625" style="468"/>
  </cols>
  <sheetData>
    <row r="1" spans="1:1" ht="14.4" x14ac:dyDescent="0.55000000000000004">
      <c r="A1" s="197" t="s">
        <v>493</v>
      </c>
    </row>
    <row r="2" spans="1:1" x14ac:dyDescent="0.4">
      <c r="A2" s="161"/>
    </row>
    <row r="3" spans="1:1" x14ac:dyDescent="0.4">
      <c r="A3" s="161"/>
    </row>
    <row r="4" spans="1:1" x14ac:dyDescent="0.4">
      <c r="A4" s="161"/>
    </row>
    <row r="5" spans="1:1" x14ac:dyDescent="0.4">
      <c r="A5" s="161"/>
    </row>
    <row r="6" spans="1:1" x14ac:dyDescent="0.4">
      <c r="A6" s="161"/>
    </row>
    <row r="7" spans="1:1" x14ac:dyDescent="0.4">
      <c r="A7" s="161"/>
    </row>
    <row r="8" spans="1:1" x14ac:dyDescent="0.4">
      <c r="A8" s="161"/>
    </row>
    <row r="9" spans="1:1" x14ac:dyDescent="0.4">
      <c r="A9" s="161"/>
    </row>
    <row r="10" spans="1:1" x14ac:dyDescent="0.4">
      <c r="A10" s="161"/>
    </row>
    <row r="11" spans="1:1" x14ac:dyDescent="0.4">
      <c r="A11" s="161"/>
    </row>
    <row r="12" spans="1:1" x14ac:dyDescent="0.4">
      <c r="A12" s="161"/>
    </row>
    <row r="13" spans="1:1" x14ac:dyDescent="0.4">
      <c r="A13" s="161"/>
    </row>
    <row r="14" spans="1:1" x14ac:dyDescent="0.4">
      <c r="A14" s="161"/>
    </row>
    <row r="15" spans="1:1" x14ac:dyDescent="0.4">
      <c r="A15" s="161"/>
    </row>
    <row r="16" spans="1:1" x14ac:dyDescent="0.4">
      <c r="A16" s="161"/>
    </row>
    <row r="17" spans="1:23" x14ac:dyDescent="0.4">
      <c r="A17" s="161"/>
    </row>
    <row r="18" spans="1:23" x14ac:dyDescent="0.4">
      <c r="A18" s="161"/>
    </row>
    <row r="19" spans="1:23" ht="12.6" x14ac:dyDescent="0.45">
      <c r="A19" s="469"/>
    </row>
    <row r="20" spans="1:23" ht="12.6" x14ac:dyDescent="0.45">
      <c r="A20" s="469"/>
    </row>
    <row r="21" spans="1:23" ht="12.6" x14ac:dyDescent="0.45">
      <c r="A21" s="469"/>
    </row>
    <row r="22" spans="1:23" ht="12.6" x14ac:dyDescent="0.45">
      <c r="A22" s="469" t="s">
        <v>927</v>
      </c>
    </row>
    <row r="23" spans="1:23" ht="12.6" x14ac:dyDescent="0.45">
      <c r="A23" s="469"/>
    </row>
    <row r="24" spans="1:23" ht="12.6" x14ac:dyDescent="0.45">
      <c r="A24" s="469"/>
    </row>
    <row r="25" spans="1:23" x14ac:dyDescent="0.4">
      <c r="A25" s="540" t="s">
        <v>576</v>
      </c>
      <c r="B25" s="446"/>
      <c r="C25" s="447"/>
      <c r="D25" s="470" t="s">
        <v>494</v>
      </c>
      <c r="E25" s="470"/>
      <c r="F25" s="9"/>
      <c r="T25" s="9"/>
      <c r="U25" s="9"/>
      <c r="V25" s="9"/>
      <c r="W25" s="471"/>
    </row>
    <row r="26" spans="1:23" x14ac:dyDescent="0.4">
      <c r="A26" s="448"/>
      <c r="B26" s="12"/>
      <c r="C26" s="449"/>
      <c r="D26" s="472" t="s">
        <v>495</v>
      </c>
      <c r="E26" s="472" t="s">
        <v>496</v>
      </c>
      <c r="F26" s="471"/>
      <c r="H26" s="470" t="s">
        <v>496</v>
      </c>
      <c r="J26" s="694">
        <v>2019</v>
      </c>
      <c r="K26" s="473"/>
      <c r="M26" s="471"/>
      <c r="T26" s="9"/>
      <c r="U26" s="9"/>
      <c r="V26" s="9"/>
      <c r="W26" s="471"/>
    </row>
    <row r="27" spans="1:23" x14ac:dyDescent="0.4">
      <c r="A27" s="541"/>
      <c r="B27" s="231"/>
      <c r="C27" s="142"/>
      <c r="D27" s="472" t="s">
        <v>0</v>
      </c>
      <c r="E27" s="472" t="s">
        <v>0</v>
      </c>
      <c r="F27" s="471"/>
      <c r="H27" s="472" t="s">
        <v>0</v>
      </c>
      <c r="J27" s="448" t="s">
        <v>336</v>
      </c>
      <c r="K27" s="472" t="s">
        <v>497</v>
      </c>
      <c r="M27" s="9"/>
      <c r="T27" s="9"/>
      <c r="U27" s="9"/>
      <c r="V27" s="9"/>
      <c r="W27" s="471"/>
    </row>
    <row r="28" spans="1:23" x14ac:dyDescent="0.4">
      <c r="A28" s="470" t="s">
        <v>498</v>
      </c>
      <c r="B28" s="470" t="s">
        <v>499</v>
      </c>
      <c r="C28" s="470" t="s">
        <v>499</v>
      </c>
      <c r="D28" s="472" t="s">
        <v>336</v>
      </c>
      <c r="E28" s="472" t="s">
        <v>336</v>
      </c>
      <c r="F28" s="471"/>
      <c r="H28" s="472" t="s">
        <v>336</v>
      </c>
      <c r="J28" s="448" t="s">
        <v>500</v>
      </c>
      <c r="K28" s="690" t="s">
        <v>501</v>
      </c>
      <c r="M28" s="9"/>
      <c r="N28" s="462"/>
      <c r="T28" s="471"/>
      <c r="U28" s="471"/>
      <c r="V28" s="471"/>
      <c r="W28" s="471"/>
    </row>
    <row r="29" spans="1:23" x14ac:dyDescent="0.4">
      <c r="A29" s="472" t="s">
        <v>497</v>
      </c>
      <c r="B29" s="472" t="s">
        <v>502</v>
      </c>
      <c r="C29" s="472" t="s">
        <v>482</v>
      </c>
      <c r="D29" s="472" t="s">
        <v>500</v>
      </c>
      <c r="E29" s="472" t="s">
        <v>500</v>
      </c>
      <c r="F29" s="471"/>
      <c r="H29" s="472" t="s">
        <v>500</v>
      </c>
      <c r="J29" s="691">
        <v>0.53772630555234091</v>
      </c>
      <c r="K29" s="695">
        <v>16</v>
      </c>
      <c r="M29" s="475"/>
      <c r="N29" s="461"/>
      <c r="T29" s="471"/>
      <c r="U29" s="471"/>
      <c r="V29" s="471"/>
      <c r="W29" s="471"/>
    </row>
    <row r="30" spans="1:23" x14ac:dyDescent="0.4">
      <c r="A30" s="640">
        <v>1</v>
      </c>
      <c r="B30" s="662">
        <v>15</v>
      </c>
      <c r="C30" s="641">
        <v>0.61484000000000005</v>
      </c>
      <c r="D30" s="665">
        <v>0.20948450603285088</v>
      </c>
      <c r="E30" s="642">
        <f>$H$50</f>
        <v>0.34996342073515452</v>
      </c>
      <c r="F30" s="476"/>
      <c r="G30" s="668">
        <v>1999</v>
      </c>
      <c r="H30" s="665">
        <v>0.26606614250043864</v>
      </c>
      <c r="J30" s="692">
        <v>0.53215257947182792</v>
      </c>
      <c r="K30" s="696">
        <v>17</v>
      </c>
      <c r="M30" s="475"/>
      <c r="N30" s="461"/>
      <c r="T30" s="477"/>
      <c r="U30" s="471"/>
      <c r="V30" s="478"/>
      <c r="W30" s="476"/>
    </row>
    <row r="31" spans="1:23" x14ac:dyDescent="0.4">
      <c r="A31" s="643">
        <v>2</v>
      </c>
      <c r="B31" s="663">
        <v>22</v>
      </c>
      <c r="C31" s="639">
        <v>1.17395</v>
      </c>
      <c r="D31" s="666">
        <v>0.27330902708754956</v>
      </c>
      <c r="E31" s="644">
        <f t="shared" ref="E31:E46" si="0">$H$50</f>
        <v>0.34996342073515452</v>
      </c>
      <c r="F31" s="476"/>
      <c r="G31" s="524">
        <f>G30+1</f>
        <v>2000</v>
      </c>
      <c r="H31" s="666">
        <v>0.3150263293744256</v>
      </c>
      <c r="J31" s="692">
        <v>0.52490798236054204</v>
      </c>
      <c r="K31" s="696">
        <v>14</v>
      </c>
      <c r="M31" s="475"/>
      <c r="N31" s="461"/>
      <c r="T31" s="479"/>
      <c r="U31" s="471"/>
      <c r="V31" s="478"/>
      <c r="W31" s="476"/>
    </row>
    <row r="32" spans="1:23" x14ac:dyDescent="0.4">
      <c r="A32" s="645">
        <v>3</v>
      </c>
      <c r="B32" s="663">
        <v>31</v>
      </c>
      <c r="C32" s="639">
        <v>1.6130100000000003</v>
      </c>
      <c r="D32" s="666">
        <v>0.28702107775920782</v>
      </c>
      <c r="E32" s="644">
        <f t="shared" si="0"/>
        <v>0.34996342073515452</v>
      </c>
      <c r="F32" s="476"/>
      <c r="G32" s="524">
        <f t="shared" ref="G32:G50" si="1">G31+1</f>
        <v>2001</v>
      </c>
      <c r="H32" s="666">
        <v>0.31585841736570447</v>
      </c>
      <c r="J32" s="692">
        <v>0.52004832572298321</v>
      </c>
      <c r="K32" s="696">
        <v>17</v>
      </c>
      <c r="M32" s="475"/>
      <c r="N32" s="461"/>
      <c r="T32" s="480"/>
      <c r="U32" s="471"/>
      <c r="V32" s="478"/>
      <c r="W32" s="476"/>
    </row>
    <row r="33" spans="1:23" x14ac:dyDescent="0.4">
      <c r="A33" s="646">
        <v>4</v>
      </c>
      <c r="B33" s="663">
        <v>27</v>
      </c>
      <c r="C33" s="639">
        <v>3.4920500000000003</v>
      </c>
      <c r="D33" s="666">
        <v>0.33721038964369526</v>
      </c>
      <c r="E33" s="644">
        <f t="shared" si="0"/>
        <v>0.34996342073515452</v>
      </c>
      <c r="F33" s="476"/>
      <c r="G33" s="524">
        <f t="shared" si="1"/>
        <v>2002</v>
      </c>
      <c r="H33" s="666">
        <v>0.3001339847467499</v>
      </c>
      <c r="J33" s="692">
        <v>0.51848040386276695</v>
      </c>
      <c r="K33" s="696">
        <v>14</v>
      </c>
      <c r="M33" s="475"/>
      <c r="N33" s="461"/>
      <c r="T33" s="481"/>
      <c r="U33" s="471"/>
      <c r="V33" s="478"/>
      <c r="W33" s="476"/>
    </row>
    <row r="34" spans="1:23" x14ac:dyDescent="0.4">
      <c r="A34" s="647">
        <v>5</v>
      </c>
      <c r="B34" s="663">
        <v>16</v>
      </c>
      <c r="C34" s="639">
        <v>1.4083800000000002</v>
      </c>
      <c r="D34" s="666">
        <v>0.29295274291768575</v>
      </c>
      <c r="E34" s="644">
        <f t="shared" si="0"/>
        <v>0.34996342073515452</v>
      </c>
      <c r="F34" s="476"/>
      <c r="G34" s="524">
        <f t="shared" si="1"/>
        <v>2003</v>
      </c>
      <c r="H34" s="666">
        <v>0.28742126257899564</v>
      </c>
      <c r="J34" s="692">
        <v>0.51134486973872839</v>
      </c>
      <c r="K34" s="696">
        <v>17</v>
      </c>
      <c r="M34" s="475"/>
      <c r="N34" s="461"/>
      <c r="T34" s="482"/>
      <c r="U34" s="471"/>
      <c r="V34" s="478"/>
      <c r="W34" s="476"/>
    </row>
    <row r="35" spans="1:23" x14ac:dyDescent="0.4">
      <c r="A35" s="648">
        <v>6</v>
      </c>
      <c r="B35" s="663">
        <v>34</v>
      </c>
      <c r="C35" s="639">
        <v>4.6263000000000005</v>
      </c>
      <c r="D35" s="666">
        <v>0.29535563267173481</v>
      </c>
      <c r="E35" s="644">
        <f t="shared" si="0"/>
        <v>0.34996342073515452</v>
      </c>
      <c r="F35" s="476"/>
      <c r="G35" s="524">
        <f t="shared" si="1"/>
        <v>2004</v>
      </c>
      <c r="H35" s="666">
        <v>0.29929209640120813</v>
      </c>
      <c r="J35" s="692">
        <v>0.50849381245450331</v>
      </c>
      <c r="K35" s="696">
        <v>16</v>
      </c>
      <c r="M35" s="475"/>
      <c r="N35" s="461"/>
      <c r="T35" s="483"/>
      <c r="U35" s="471"/>
      <c r="V35" s="478"/>
      <c r="W35" s="476"/>
    </row>
    <row r="36" spans="1:23" x14ac:dyDescent="0.4">
      <c r="A36" s="649">
        <v>7</v>
      </c>
      <c r="B36" s="663">
        <v>60</v>
      </c>
      <c r="C36" s="639">
        <v>6.4667500000000002</v>
      </c>
      <c r="D36" s="666">
        <v>0.30028882674694324</v>
      </c>
      <c r="E36" s="644">
        <f t="shared" si="0"/>
        <v>0.34996342073515452</v>
      </c>
      <c r="F36" s="476"/>
      <c r="G36" s="524">
        <f t="shared" si="1"/>
        <v>2005</v>
      </c>
      <c r="H36" s="666">
        <v>0.29876577241591246</v>
      </c>
      <c r="J36" s="692">
        <v>0.50810684931506844</v>
      </c>
      <c r="K36" s="696">
        <v>14</v>
      </c>
      <c r="M36" s="475"/>
      <c r="N36" s="461"/>
      <c r="T36" s="484"/>
      <c r="U36" s="471"/>
      <c r="V36" s="478"/>
      <c r="W36" s="476"/>
    </row>
    <row r="37" spans="1:23" x14ac:dyDescent="0.4">
      <c r="A37" s="650">
        <v>8</v>
      </c>
      <c r="B37" s="663">
        <v>84</v>
      </c>
      <c r="C37" s="639">
        <v>8.0254599999999989</v>
      </c>
      <c r="D37" s="666">
        <v>0.28862246963274035</v>
      </c>
      <c r="E37" s="644">
        <f t="shared" si="0"/>
        <v>0.34996342073515452</v>
      </c>
      <c r="F37" s="476"/>
      <c r="G37" s="524">
        <f t="shared" si="1"/>
        <v>2006</v>
      </c>
      <c r="H37" s="666">
        <v>0.3214115141259708</v>
      </c>
      <c r="J37" s="692">
        <v>0.50689244863013694</v>
      </c>
      <c r="K37" s="696">
        <v>16</v>
      </c>
      <c r="M37" s="475"/>
      <c r="N37" s="461"/>
      <c r="T37" s="485"/>
      <c r="U37" s="471"/>
      <c r="V37" s="478"/>
      <c r="W37" s="476"/>
    </row>
    <row r="38" spans="1:23" x14ac:dyDescent="0.4">
      <c r="A38" s="651">
        <v>9</v>
      </c>
      <c r="B38" s="663">
        <v>46</v>
      </c>
      <c r="C38" s="639">
        <v>4.3784999999999998</v>
      </c>
      <c r="D38" s="666">
        <v>0.30966589571308217</v>
      </c>
      <c r="E38" s="644">
        <f t="shared" si="0"/>
        <v>0.34996342073515452</v>
      </c>
      <c r="F38" s="476"/>
      <c r="G38" s="524">
        <f t="shared" si="1"/>
        <v>2007</v>
      </c>
      <c r="H38" s="666">
        <v>0.32373028923905528</v>
      </c>
      <c r="J38" s="692">
        <v>0.50679402291859632</v>
      </c>
      <c r="K38" s="696">
        <v>16</v>
      </c>
      <c r="M38" s="475"/>
      <c r="N38" s="461"/>
      <c r="T38" s="486"/>
      <c r="U38" s="471"/>
      <c r="V38" s="478"/>
      <c r="W38" s="476"/>
    </row>
    <row r="39" spans="1:23" x14ac:dyDescent="0.4">
      <c r="A39" s="652">
        <v>10</v>
      </c>
      <c r="B39" s="663">
        <v>63</v>
      </c>
      <c r="C39" s="639">
        <v>5.3760500000000002</v>
      </c>
      <c r="D39" s="666">
        <v>0.29688919844926542</v>
      </c>
      <c r="E39" s="644">
        <f t="shared" si="0"/>
        <v>0.34996342073515452</v>
      </c>
      <c r="F39" s="476"/>
      <c r="G39" s="524">
        <f t="shared" si="1"/>
        <v>2008</v>
      </c>
      <c r="H39" s="666">
        <v>0.34348628210059762</v>
      </c>
      <c r="J39" s="692">
        <v>0.50432493264131151</v>
      </c>
      <c r="K39" s="696">
        <v>11</v>
      </c>
      <c r="M39" s="475"/>
      <c r="N39" s="461"/>
      <c r="T39" s="487"/>
      <c r="U39" s="471"/>
      <c r="V39" s="478"/>
      <c r="W39" s="476"/>
    </row>
    <row r="40" spans="1:23" x14ac:dyDescent="0.4">
      <c r="A40" s="653">
        <v>11</v>
      </c>
      <c r="B40" s="663">
        <v>118</v>
      </c>
      <c r="C40" s="639">
        <v>12.822650000000001</v>
      </c>
      <c r="D40" s="666">
        <v>0.32471894534557988</v>
      </c>
      <c r="E40" s="644">
        <f t="shared" si="0"/>
        <v>0.34996342073515452</v>
      </c>
      <c r="F40" s="476"/>
      <c r="G40" s="524">
        <f t="shared" si="1"/>
        <v>2009</v>
      </c>
      <c r="H40" s="666">
        <v>0.29782196434874258</v>
      </c>
      <c r="J40" s="692">
        <v>0.50275913242009129</v>
      </c>
      <c r="K40" s="696">
        <v>17</v>
      </c>
      <c r="M40" s="475"/>
      <c r="N40" s="461"/>
      <c r="T40" s="488"/>
      <c r="U40" s="471"/>
      <c r="V40" s="478"/>
      <c r="W40" s="476"/>
    </row>
    <row r="41" spans="1:23" x14ac:dyDescent="0.4">
      <c r="A41" s="654">
        <v>12</v>
      </c>
      <c r="B41" s="663">
        <v>9</v>
      </c>
      <c r="C41" s="639">
        <v>0.97201999999999988</v>
      </c>
      <c r="D41" s="666">
        <v>0.3770235570575966</v>
      </c>
      <c r="E41" s="644">
        <f t="shared" si="0"/>
        <v>0.34996342073515452</v>
      </c>
      <c r="F41" s="476"/>
      <c r="G41" s="524">
        <f t="shared" si="1"/>
        <v>2010</v>
      </c>
      <c r="H41" s="666">
        <v>0.30714620719172564</v>
      </c>
      <c r="J41" s="692">
        <v>0.50267884322678846</v>
      </c>
      <c r="K41" s="696">
        <v>15</v>
      </c>
      <c r="M41" s="475"/>
      <c r="N41" s="461"/>
      <c r="T41" s="489"/>
      <c r="U41" s="471"/>
      <c r="V41" s="478"/>
      <c r="W41" s="476"/>
    </row>
    <row r="42" spans="1:23" x14ac:dyDescent="0.4">
      <c r="A42" s="655">
        <v>13</v>
      </c>
      <c r="B42" s="663">
        <v>36</v>
      </c>
      <c r="C42" s="639">
        <v>4.3799180000000009</v>
      </c>
      <c r="D42" s="666">
        <v>0.41350435758612364</v>
      </c>
      <c r="E42" s="644">
        <f t="shared" si="0"/>
        <v>0.34996342073515452</v>
      </c>
      <c r="F42" s="476"/>
      <c r="G42" s="524">
        <f t="shared" si="1"/>
        <v>2011</v>
      </c>
      <c r="H42" s="666">
        <v>0.33388014266382199</v>
      </c>
      <c r="J42" s="692">
        <v>0.50166453350459272</v>
      </c>
      <c r="K42" s="696">
        <v>17</v>
      </c>
      <c r="M42" s="475"/>
      <c r="N42" s="461"/>
      <c r="T42" s="490"/>
      <c r="U42" s="471"/>
      <c r="V42" s="478"/>
      <c r="W42" s="476"/>
    </row>
    <row r="43" spans="1:23" x14ac:dyDescent="0.4">
      <c r="A43" s="656">
        <v>14</v>
      </c>
      <c r="B43" s="663">
        <v>53</v>
      </c>
      <c r="C43" s="639">
        <v>8.2809100000000022</v>
      </c>
      <c r="D43" s="666">
        <v>0.40727465151431042</v>
      </c>
      <c r="E43" s="644">
        <f t="shared" si="0"/>
        <v>0.34996342073515452</v>
      </c>
      <c r="F43" s="476"/>
      <c r="G43" s="524">
        <f t="shared" si="1"/>
        <v>2012</v>
      </c>
      <c r="H43" s="666">
        <v>0.32481123236059811</v>
      </c>
      <c r="J43" s="692">
        <v>0.50102701547013651</v>
      </c>
      <c r="K43" s="696">
        <v>16</v>
      </c>
      <c r="M43" s="475"/>
      <c r="N43" s="461"/>
      <c r="T43" s="491"/>
      <c r="U43" s="471"/>
      <c r="V43" s="478"/>
      <c r="W43" s="476"/>
    </row>
    <row r="44" spans="1:23" x14ac:dyDescent="0.4">
      <c r="A44" s="657">
        <v>15</v>
      </c>
      <c r="B44" s="663">
        <v>54</v>
      </c>
      <c r="C44" s="639">
        <v>8.1434919999999966</v>
      </c>
      <c r="D44" s="666">
        <v>0.42338283411677929</v>
      </c>
      <c r="E44" s="644">
        <f t="shared" si="0"/>
        <v>0.34996342073515452</v>
      </c>
      <c r="F44" s="476"/>
      <c r="G44" s="524">
        <f t="shared" si="1"/>
        <v>2013</v>
      </c>
      <c r="H44" s="666">
        <v>0.32349937294869319</v>
      </c>
      <c r="J44" s="692">
        <v>0.49961534999010093</v>
      </c>
      <c r="K44" s="696">
        <v>15</v>
      </c>
      <c r="M44" s="475"/>
      <c r="N44" s="461"/>
      <c r="T44" s="492"/>
      <c r="U44" s="471"/>
      <c r="V44" s="478"/>
      <c r="W44" s="476"/>
    </row>
    <row r="45" spans="1:23" x14ac:dyDescent="0.4">
      <c r="A45" s="658">
        <v>16</v>
      </c>
      <c r="B45" s="663">
        <v>47</v>
      </c>
      <c r="C45" s="639">
        <v>6.9318</v>
      </c>
      <c r="D45" s="666">
        <v>0.41456717050899433</v>
      </c>
      <c r="E45" s="644">
        <f t="shared" si="0"/>
        <v>0.34996342073515452</v>
      </c>
      <c r="F45" s="476"/>
      <c r="G45" s="524">
        <f t="shared" si="1"/>
        <v>2014</v>
      </c>
      <c r="H45" s="666">
        <v>0.33782937679981873</v>
      </c>
      <c r="J45" s="692">
        <v>0.49888591506585628</v>
      </c>
      <c r="K45" s="696">
        <v>17</v>
      </c>
      <c r="M45" s="475"/>
      <c r="N45" s="461"/>
      <c r="T45" s="493"/>
      <c r="U45" s="471"/>
      <c r="V45" s="478"/>
      <c r="W45" s="476"/>
    </row>
    <row r="46" spans="1:23" x14ac:dyDescent="0.4">
      <c r="A46" s="659">
        <v>17</v>
      </c>
      <c r="B46" s="664">
        <v>45</v>
      </c>
      <c r="C46" s="660">
        <v>7.4405950000000001</v>
      </c>
      <c r="D46" s="667">
        <v>0.40043345977440481</v>
      </c>
      <c r="E46" s="661">
        <f t="shared" si="0"/>
        <v>0.34996342073515452</v>
      </c>
      <c r="F46" s="476"/>
      <c r="G46" s="524">
        <f t="shared" si="1"/>
        <v>2015</v>
      </c>
      <c r="H46" s="666">
        <v>0.319720825688244</v>
      </c>
      <c r="J46" s="692">
        <v>0.49677324200913242</v>
      </c>
      <c r="K46" s="696">
        <v>15</v>
      </c>
      <c r="M46" s="475"/>
      <c r="N46" s="461"/>
      <c r="T46" s="494"/>
      <c r="U46" s="471"/>
      <c r="V46" s="478"/>
      <c r="W46" s="476"/>
    </row>
    <row r="47" spans="1:23" x14ac:dyDescent="0.4">
      <c r="A47" s="493"/>
      <c r="B47" s="495"/>
      <c r="C47" s="496"/>
      <c r="E47" s="476"/>
      <c r="F47" s="476"/>
      <c r="G47" s="524">
        <f t="shared" si="1"/>
        <v>2016</v>
      </c>
      <c r="H47" s="666">
        <v>0.34261484252147639</v>
      </c>
      <c r="J47" s="692">
        <v>0.49609718093786476</v>
      </c>
      <c r="K47" s="696">
        <v>15</v>
      </c>
      <c r="M47" s="475"/>
      <c r="N47" s="461"/>
    </row>
    <row r="48" spans="1:23" x14ac:dyDescent="0.4">
      <c r="G48" s="524">
        <f t="shared" si="1"/>
        <v>2017</v>
      </c>
      <c r="H48" s="666">
        <v>0.34526940883317064</v>
      </c>
      <c r="J48" s="692">
        <v>0.49444348596206711</v>
      </c>
      <c r="K48" s="696">
        <v>16</v>
      </c>
      <c r="M48" s="475"/>
      <c r="N48" s="461"/>
    </row>
    <row r="49" spans="7:14" x14ac:dyDescent="0.4">
      <c r="G49" s="524">
        <f t="shared" si="1"/>
        <v>2018</v>
      </c>
      <c r="H49" s="666">
        <v>0.34818010107077574</v>
      </c>
      <c r="J49" s="692">
        <v>0.49227590579610842</v>
      </c>
      <c r="K49" s="696">
        <v>13</v>
      </c>
      <c r="M49" s="475"/>
      <c r="N49" s="461"/>
    </row>
    <row r="50" spans="7:14" x14ac:dyDescent="0.4">
      <c r="G50" s="669">
        <f t="shared" si="1"/>
        <v>2019</v>
      </c>
      <c r="H50" s="667">
        <v>0.34996342073515452</v>
      </c>
      <c r="J50" s="692">
        <v>0.49192004796925759</v>
      </c>
      <c r="K50" s="696">
        <v>15</v>
      </c>
      <c r="M50" s="475"/>
      <c r="N50" s="461"/>
    </row>
    <row r="51" spans="7:14" x14ac:dyDescent="0.4">
      <c r="J51" s="692">
        <v>0.48697660567613599</v>
      </c>
      <c r="K51" s="696">
        <v>11</v>
      </c>
      <c r="M51" s="475"/>
      <c r="N51" s="461"/>
    </row>
    <row r="52" spans="7:14" x14ac:dyDescent="0.4">
      <c r="J52" s="692">
        <v>0.48659094652981449</v>
      </c>
      <c r="K52" s="696">
        <v>13</v>
      </c>
      <c r="M52" s="475"/>
      <c r="N52" s="461"/>
    </row>
    <row r="53" spans="7:14" x14ac:dyDescent="0.4">
      <c r="J53" s="692">
        <v>0.48643668925423555</v>
      </c>
      <c r="K53" s="696">
        <v>17</v>
      </c>
      <c r="M53" s="475"/>
      <c r="N53" s="461"/>
    </row>
    <row r="54" spans="7:14" x14ac:dyDescent="0.4">
      <c r="J54" s="692">
        <v>0.48615259132420091</v>
      </c>
      <c r="K54" s="696">
        <v>14</v>
      </c>
      <c r="M54" s="475"/>
      <c r="N54" s="461"/>
    </row>
    <row r="55" spans="7:14" x14ac:dyDescent="0.4">
      <c r="J55" s="692">
        <v>0.48347935300604084</v>
      </c>
      <c r="K55" s="696">
        <v>15</v>
      </c>
      <c r="M55" s="475"/>
      <c r="N55" s="461"/>
    </row>
    <row r="56" spans="7:14" x14ac:dyDescent="0.4">
      <c r="J56" s="692">
        <v>0.48104474007727432</v>
      </c>
      <c r="K56" s="696">
        <v>15</v>
      </c>
      <c r="M56" s="475"/>
      <c r="N56" s="461"/>
    </row>
    <row r="57" spans="7:14" x14ac:dyDescent="0.4">
      <c r="J57" s="692">
        <v>0.48067400748754358</v>
      </c>
      <c r="K57" s="696">
        <v>14</v>
      </c>
      <c r="M57" s="475"/>
      <c r="N57" s="461"/>
    </row>
    <row r="58" spans="7:14" x14ac:dyDescent="0.4">
      <c r="J58" s="692">
        <v>0.48044282762465979</v>
      </c>
      <c r="K58" s="696">
        <v>15</v>
      </c>
      <c r="M58" s="475"/>
      <c r="N58" s="461"/>
    </row>
    <row r="59" spans="7:14" x14ac:dyDescent="0.4">
      <c r="J59" s="692">
        <v>0.48006605198454511</v>
      </c>
      <c r="K59" s="696">
        <v>11</v>
      </c>
      <c r="M59" s="475"/>
      <c r="N59" s="461"/>
    </row>
    <row r="60" spans="7:14" x14ac:dyDescent="0.4">
      <c r="J60" s="692">
        <v>0.47863918543364431</v>
      </c>
      <c r="K60" s="696">
        <v>15</v>
      </c>
      <c r="M60" s="475"/>
      <c r="N60" s="461"/>
    </row>
    <row r="61" spans="7:14" x14ac:dyDescent="0.4">
      <c r="J61" s="692">
        <v>0.47700762092000681</v>
      </c>
      <c r="K61" s="696">
        <v>15</v>
      </c>
      <c r="M61" s="475"/>
      <c r="N61" s="461"/>
    </row>
    <row r="62" spans="7:14" x14ac:dyDescent="0.4">
      <c r="J62" s="692">
        <v>0.47659449336812354</v>
      </c>
      <c r="K62" s="696">
        <v>11</v>
      </c>
      <c r="M62" s="475"/>
      <c r="N62" s="461"/>
    </row>
    <row r="63" spans="7:14" x14ac:dyDescent="0.4">
      <c r="J63" s="692">
        <v>0.47642004720622944</v>
      </c>
      <c r="K63" s="696">
        <v>17</v>
      </c>
      <c r="M63" s="475"/>
      <c r="N63" s="461"/>
    </row>
    <row r="64" spans="7:14" x14ac:dyDescent="0.4">
      <c r="J64" s="692">
        <v>0.47539099071614654</v>
      </c>
      <c r="K64" s="696">
        <v>15</v>
      </c>
      <c r="M64" s="475"/>
      <c r="N64" s="461"/>
    </row>
    <row r="65" spans="10:14" x14ac:dyDescent="0.4">
      <c r="J65" s="692">
        <v>0.47466465817769854</v>
      </c>
      <c r="K65" s="696">
        <v>14</v>
      </c>
      <c r="M65" s="475"/>
      <c r="N65" s="461"/>
    </row>
    <row r="66" spans="10:14" x14ac:dyDescent="0.4">
      <c r="J66" s="692">
        <v>0.47396997848107908</v>
      </c>
      <c r="K66" s="696">
        <v>15</v>
      </c>
      <c r="M66" s="475"/>
      <c r="N66" s="461"/>
    </row>
    <row r="67" spans="10:14" x14ac:dyDescent="0.4">
      <c r="J67" s="692">
        <v>0.47264367889242215</v>
      </c>
      <c r="K67" s="696">
        <v>13</v>
      </c>
      <c r="M67" s="475"/>
      <c r="N67" s="461"/>
    </row>
    <row r="68" spans="10:14" x14ac:dyDescent="0.4">
      <c r="J68" s="692">
        <v>0.47162993845542983</v>
      </c>
      <c r="K68" s="696">
        <v>13</v>
      </c>
      <c r="M68" s="475"/>
      <c r="N68" s="461"/>
    </row>
    <row r="69" spans="10:14" x14ac:dyDescent="0.4">
      <c r="J69" s="692">
        <v>0.47139117199391173</v>
      </c>
      <c r="K69" s="696">
        <v>16</v>
      </c>
      <c r="M69" s="475"/>
      <c r="N69" s="461"/>
    </row>
    <row r="70" spans="10:14" x14ac:dyDescent="0.4">
      <c r="J70" s="692">
        <v>0.47032823937036788</v>
      </c>
      <c r="K70" s="696">
        <v>11</v>
      </c>
      <c r="M70" s="475"/>
      <c r="N70" s="461"/>
    </row>
    <row r="71" spans="10:14" x14ac:dyDescent="0.4">
      <c r="J71" s="692">
        <v>0.47009558482161207</v>
      </c>
      <c r="K71" s="696">
        <v>16</v>
      </c>
      <c r="M71" s="475"/>
      <c r="N71" s="461"/>
    </row>
    <row r="72" spans="10:14" x14ac:dyDescent="0.4">
      <c r="J72" s="692">
        <v>0.46948193798378651</v>
      </c>
      <c r="K72" s="696">
        <v>12</v>
      </c>
      <c r="M72" s="475"/>
      <c r="N72" s="461"/>
    </row>
    <row r="73" spans="10:14" x14ac:dyDescent="0.4">
      <c r="J73" s="692">
        <v>0.46941215811078824</v>
      </c>
      <c r="K73" s="696">
        <v>15</v>
      </c>
      <c r="M73" s="475"/>
      <c r="N73" s="461"/>
    </row>
    <row r="74" spans="10:14" x14ac:dyDescent="0.4">
      <c r="J74" s="692">
        <v>0.46925228310502282</v>
      </c>
      <c r="K74" s="696">
        <v>14</v>
      </c>
      <c r="M74" s="475"/>
      <c r="N74" s="461"/>
    </row>
    <row r="75" spans="10:14" x14ac:dyDescent="0.4">
      <c r="J75" s="692">
        <v>0.46885667977529377</v>
      </c>
      <c r="K75" s="696">
        <v>13</v>
      </c>
      <c r="M75" s="475"/>
      <c r="N75" s="461"/>
    </row>
    <row r="76" spans="10:14" x14ac:dyDescent="0.4">
      <c r="J76" s="692">
        <v>0.46875101820432991</v>
      </c>
      <c r="K76" s="696">
        <v>14</v>
      </c>
      <c r="M76" s="475"/>
      <c r="N76" s="461"/>
    </row>
    <row r="77" spans="10:14" x14ac:dyDescent="0.4">
      <c r="J77" s="692">
        <v>0.46825770003726824</v>
      </c>
      <c r="K77" s="696">
        <v>11</v>
      </c>
      <c r="M77" s="475"/>
      <c r="N77" s="461"/>
    </row>
    <row r="78" spans="10:14" x14ac:dyDescent="0.4">
      <c r="J78" s="692">
        <v>0.46616646014892099</v>
      </c>
      <c r="K78" s="696">
        <v>16</v>
      </c>
      <c r="M78" s="475"/>
      <c r="N78" s="461"/>
    </row>
    <row r="79" spans="10:14" x14ac:dyDescent="0.4">
      <c r="J79" s="692">
        <v>0.46603770471841705</v>
      </c>
      <c r="K79" s="696">
        <v>14</v>
      </c>
      <c r="M79" s="475"/>
      <c r="N79" s="461"/>
    </row>
    <row r="80" spans="10:14" x14ac:dyDescent="0.4">
      <c r="J80" s="692">
        <v>0.46597677520572378</v>
      </c>
      <c r="K80" s="696">
        <v>14</v>
      </c>
      <c r="M80" s="475"/>
      <c r="N80" s="461"/>
    </row>
    <row r="81" spans="10:14" x14ac:dyDescent="0.4">
      <c r="J81" s="692">
        <v>0.46584281855889315</v>
      </c>
      <c r="K81" s="696">
        <v>15</v>
      </c>
      <c r="M81" s="475"/>
      <c r="N81" s="461"/>
    </row>
    <row r="82" spans="10:14" x14ac:dyDescent="0.4">
      <c r="J82" s="692">
        <v>0.4639594629274712</v>
      </c>
      <c r="K82" s="696">
        <v>17</v>
      </c>
      <c r="M82" s="475"/>
      <c r="N82" s="461"/>
    </row>
    <row r="83" spans="10:14" x14ac:dyDescent="0.4">
      <c r="J83" s="692">
        <v>0.46380139862541697</v>
      </c>
      <c r="K83" s="696">
        <v>14</v>
      </c>
      <c r="M83" s="475"/>
      <c r="N83" s="461"/>
    </row>
    <row r="84" spans="10:14" x14ac:dyDescent="0.4">
      <c r="J84" s="692">
        <v>0.46130494803569877</v>
      </c>
      <c r="K84" s="696">
        <v>17</v>
      </c>
      <c r="M84" s="475"/>
      <c r="N84" s="461"/>
    </row>
    <row r="85" spans="10:14" x14ac:dyDescent="0.4">
      <c r="J85" s="692">
        <v>0.46054908675799089</v>
      </c>
      <c r="K85" s="696">
        <v>14</v>
      </c>
      <c r="M85" s="475"/>
      <c r="N85" s="461"/>
    </row>
    <row r="86" spans="10:14" x14ac:dyDescent="0.4">
      <c r="J86" s="692">
        <v>0.45993260872074848</v>
      </c>
      <c r="K86" s="696">
        <v>3</v>
      </c>
      <c r="M86" s="475"/>
      <c r="N86" s="461"/>
    </row>
    <row r="87" spans="10:14" x14ac:dyDescent="0.4">
      <c r="J87" s="692">
        <v>0.45976007055982443</v>
      </c>
      <c r="K87" s="696">
        <v>16</v>
      </c>
      <c r="M87" s="475"/>
      <c r="N87" s="461"/>
    </row>
    <row r="88" spans="10:14" x14ac:dyDescent="0.4">
      <c r="J88" s="692">
        <v>0.45940506024219879</v>
      </c>
      <c r="K88" s="696">
        <v>16</v>
      </c>
      <c r="M88" s="475"/>
      <c r="N88" s="461"/>
    </row>
    <row r="89" spans="10:14" x14ac:dyDescent="0.4">
      <c r="J89" s="692">
        <v>0.45877929984779298</v>
      </c>
      <c r="K89" s="696">
        <v>13</v>
      </c>
      <c r="M89" s="475"/>
      <c r="N89" s="461"/>
    </row>
    <row r="90" spans="10:14" x14ac:dyDescent="0.4">
      <c r="J90" s="692">
        <v>0.45835026435348758</v>
      </c>
      <c r="K90" s="696">
        <v>13</v>
      </c>
      <c r="M90" s="475"/>
      <c r="N90" s="461"/>
    </row>
    <row r="91" spans="10:14" x14ac:dyDescent="0.4">
      <c r="J91" s="692">
        <v>0.45775954337899538</v>
      </c>
      <c r="K91" s="696">
        <v>4</v>
      </c>
      <c r="M91" s="475"/>
      <c r="N91" s="461"/>
    </row>
    <row r="92" spans="10:14" x14ac:dyDescent="0.4">
      <c r="J92" s="692">
        <v>0.45671835856765197</v>
      </c>
      <c r="K92" s="696">
        <v>14</v>
      </c>
      <c r="M92" s="475"/>
      <c r="N92" s="461"/>
    </row>
    <row r="93" spans="10:14" x14ac:dyDescent="0.4">
      <c r="J93" s="692">
        <v>0.45662433652064999</v>
      </c>
      <c r="K93" s="696">
        <v>14</v>
      </c>
      <c r="M93" s="475"/>
      <c r="N93" s="461"/>
    </row>
    <row r="94" spans="10:14" x14ac:dyDescent="0.4">
      <c r="J94" s="692">
        <v>0.45599586866710157</v>
      </c>
      <c r="K94" s="696">
        <v>11</v>
      </c>
      <c r="M94" s="475"/>
      <c r="N94" s="461"/>
    </row>
    <row r="95" spans="10:14" x14ac:dyDescent="0.4">
      <c r="J95" s="692">
        <v>0.45409363280022946</v>
      </c>
      <c r="K95" s="696">
        <v>13</v>
      </c>
      <c r="M95" s="475"/>
      <c r="N95" s="461"/>
    </row>
    <row r="96" spans="10:14" x14ac:dyDescent="0.4">
      <c r="J96" s="692">
        <v>0.45207292222222228</v>
      </c>
      <c r="K96" s="696">
        <v>13</v>
      </c>
      <c r="M96" s="475"/>
      <c r="N96" s="461"/>
    </row>
    <row r="97" spans="10:14" x14ac:dyDescent="0.4">
      <c r="J97" s="692">
        <v>0.45090468036529679</v>
      </c>
      <c r="K97" s="696">
        <v>14</v>
      </c>
      <c r="M97" s="475"/>
      <c r="N97" s="461"/>
    </row>
    <row r="98" spans="10:14" x14ac:dyDescent="0.4">
      <c r="J98" s="692">
        <v>0.45081100658341128</v>
      </c>
      <c r="K98" s="696">
        <v>15</v>
      </c>
      <c r="M98" s="475"/>
      <c r="N98" s="461"/>
    </row>
    <row r="99" spans="10:14" x14ac:dyDescent="0.4">
      <c r="J99" s="692">
        <v>0.44995734521529918</v>
      </c>
      <c r="K99" s="696">
        <v>11</v>
      </c>
      <c r="M99" s="475"/>
      <c r="N99" s="461"/>
    </row>
    <row r="100" spans="10:14" x14ac:dyDescent="0.4">
      <c r="J100" s="692">
        <v>0.44953524474444678</v>
      </c>
      <c r="K100" s="696">
        <v>11</v>
      </c>
      <c r="M100" s="475"/>
      <c r="N100" s="461"/>
    </row>
    <row r="101" spans="10:14" x14ac:dyDescent="0.4">
      <c r="J101" s="692">
        <v>0.44929488679604246</v>
      </c>
      <c r="K101" s="696">
        <v>15</v>
      </c>
      <c r="M101" s="475"/>
      <c r="N101" s="461"/>
    </row>
    <row r="102" spans="10:14" x14ac:dyDescent="0.4">
      <c r="J102" s="692">
        <v>0.4488120719178082</v>
      </c>
      <c r="K102" s="696">
        <v>11</v>
      </c>
      <c r="M102" s="475"/>
      <c r="N102" s="461"/>
    </row>
    <row r="103" spans="10:14" x14ac:dyDescent="0.4">
      <c r="J103" s="692">
        <v>0.44851235775893311</v>
      </c>
      <c r="K103" s="696">
        <v>16</v>
      </c>
      <c r="M103" s="475"/>
      <c r="N103" s="461"/>
    </row>
    <row r="104" spans="10:14" x14ac:dyDescent="0.4">
      <c r="J104" s="692">
        <v>0.44734825722983262</v>
      </c>
      <c r="K104" s="696">
        <v>16</v>
      </c>
      <c r="M104" s="475"/>
      <c r="N104" s="461"/>
    </row>
    <row r="105" spans="10:14" x14ac:dyDescent="0.4">
      <c r="J105" s="692">
        <v>0.44673822802173013</v>
      </c>
      <c r="K105" s="696">
        <v>16</v>
      </c>
      <c r="M105" s="475"/>
      <c r="N105" s="461"/>
    </row>
    <row r="106" spans="10:14" x14ac:dyDescent="0.4">
      <c r="J106" s="692">
        <v>0.44554676190961512</v>
      </c>
      <c r="K106" s="696">
        <v>14</v>
      </c>
      <c r="M106" s="475"/>
      <c r="N106" s="461"/>
    </row>
    <row r="107" spans="10:14" x14ac:dyDescent="0.4">
      <c r="J107" s="692">
        <v>0.44549657534246573</v>
      </c>
      <c r="K107" s="696">
        <v>16</v>
      </c>
      <c r="M107" s="475"/>
      <c r="N107" s="461"/>
    </row>
    <row r="108" spans="10:14" x14ac:dyDescent="0.4">
      <c r="J108" s="692">
        <v>0.44444905677782393</v>
      </c>
      <c r="K108" s="696">
        <v>10</v>
      </c>
      <c r="M108" s="475"/>
      <c r="N108" s="461"/>
    </row>
    <row r="109" spans="10:14" x14ac:dyDescent="0.4">
      <c r="J109" s="692">
        <v>0.44428291263696279</v>
      </c>
      <c r="K109" s="696">
        <v>14</v>
      </c>
      <c r="M109" s="475"/>
      <c r="N109" s="461"/>
    </row>
    <row r="110" spans="10:14" x14ac:dyDescent="0.4">
      <c r="J110" s="692">
        <v>0.44405110341533111</v>
      </c>
      <c r="K110" s="696">
        <v>4</v>
      </c>
      <c r="M110" s="475"/>
      <c r="N110" s="461"/>
    </row>
    <row r="111" spans="10:14" x14ac:dyDescent="0.4">
      <c r="J111" s="692">
        <v>0.442174681550078</v>
      </c>
      <c r="K111" s="696">
        <v>16</v>
      </c>
      <c r="M111" s="475"/>
      <c r="N111" s="461"/>
    </row>
    <row r="112" spans="10:14" x14ac:dyDescent="0.4">
      <c r="J112" s="692">
        <v>0.4419940867579909</v>
      </c>
      <c r="K112" s="696">
        <v>3</v>
      </c>
      <c r="M112" s="475"/>
      <c r="N112" s="461"/>
    </row>
    <row r="113" spans="10:14" x14ac:dyDescent="0.4">
      <c r="J113" s="692">
        <v>0.44191372644544991</v>
      </c>
      <c r="K113" s="696">
        <v>14</v>
      </c>
      <c r="M113" s="475"/>
      <c r="N113" s="461"/>
    </row>
    <row r="114" spans="10:14" x14ac:dyDescent="0.4">
      <c r="J114" s="692">
        <v>0.44186982029447774</v>
      </c>
      <c r="K114" s="696">
        <v>13</v>
      </c>
      <c r="M114" s="475"/>
      <c r="N114" s="461"/>
    </row>
    <row r="115" spans="10:14" x14ac:dyDescent="0.4">
      <c r="J115" s="692">
        <v>0.44186881140168816</v>
      </c>
      <c r="K115" s="696">
        <v>9</v>
      </c>
      <c r="M115" s="475"/>
      <c r="N115" s="461"/>
    </row>
    <row r="116" spans="10:14" x14ac:dyDescent="0.4">
      <c r="J116" s="692">
        <v>0.4418348306697108</v>
      </c>
      <c r="K116" s="696">
        <v>13</v>
      </c>
      <c r="M116" s="475"/>
      <c r="N116" s="461"/>
    </row>
    <row r="117" spans="10:14" x14ac:dyDescent="0.4">
      <c r="J117" s="692">
        <v>0.44116741324200909</v>
      </c>
      <c r="K117" s="696">
        <v>14</v>
      </c>
      <c r="M117" s="475"/>
      <c r="N117" s="461"/>
    </row>
    <row r="118" spans="10:14" x14ac:dyDescent="0.4">
      <c r="J118" s="692">
        <v>0.44067912598287812</v>
      </c>
      <c r="K118" s="696">
        <v>9</v>
      </c>
      <c r="M118" s="475"/>
      <c r="N118" s="461"/>
    </row>
    <row r="119" spans="10:14" x14ac:dyDescent="0.4">
      <c r="J119" s="692">
        <v>0.43943705468422578</v>
      </c>
      <c r="K119" s="696">
        <v>17</v>
      </c>
      <c r="M119" s="475"/>
      <c r="N119" s="461"/>
    </row>
    <row r="120" spans="10:14" x14ac:dyDescent="0.4">
      <c r="J120" s="692">
        <v>0.43932917635909363</v>
      </c>
      <c r="K120" s="696">
        <v>17</v>
      </c>
      <c r="M120" s="475"/>
      <c r="N120" s="461"/>
    </row>
    <row r="121" spans="10:14" x14ac:dyDescent="0.4">
      <c r="J121" s="692">
        <v>0.43928106341481354</v>
      </c>
      <c r="K121" s="696">
        <v>16</v>
      </c>
      <c r="M121" s="475"/>
      <c r="N121" s="461"/>
    </row>
    <row r="122" spans="10:14" x14ac:dyDescent="0.4">
      <c r="J122" s="692">
        <v>0.43892478676660635</v>
      </c>
      <c r="K122" s="696">
        <v>8</v>
      </c>
      <c r="M122" s="475"/>
      <c r="N122" s="461"/>
    </row>
    <row r="123" spans="10:14" x14ac:dyDescent="0.4">
      <c r="J123" s="692">
        <v>0.43860147551794881</v>
      </c>
      <c r="K123" s="696">
        <v>17</v>
      </c>
      <c r="M123" s="475"/>
      <c r="N123" s="461"/>
    </row>
    <row r="124" spans="10:14" x14ac:dyDescent="0.4">
      <c r="J124" s="692">
        <v>0.4384050450905721</v>
      </c>
      <c r="K124" s="696">
        <v>15</v>
      </c>
      <c r="M124" s="475"/>
      <c r="N124" s="461"/>
    </row>
    <row r="125" spans="10:14" x14ac:dyDescent="0.4">
      <c r="J125" s="692">
        <v>0.43807876712328769</v>
      </c>
      <c r="K125" s="696">
        <v>17</v>
      </c>
      <c r="M125" s="475"/>
      <c r="N125" s="461"/>
    </row>
    <row r="126" spans="10:14" x14ac:dyDescent="0.4">
      <c r="J126" s="692">
        <v>0.43781050228310503</v>
      </c>
      <c r="K126" s="696">
        <v>16</v>
      </c>
      <c r="M126" s="475"/>
      <c r="N126" s="461"/>
    </row>
    <row r="127" spans="10:14" x14ac:dyDescent="0.4">
      <c r="J127" s="692">
        <v>0.43756262139698393</v>
      </c>
      <c r="K127" s="696">
        <v>16</v>
      </c>
      <c r="M127" s="475"/>
      <c r="N127" s="461"/>
    </row>
    <row r="128" spans="10:14" x14ac:dyDescent="0.4">
      <c r="J128" s="692">
        <v>0.43724991761992194</v>
      </c>
      <c r="K128" s="696">
        <v>11</v>
      </c>
      <c r="M128" s="475"/>
      <c r="N128" s="461"/>
    </row>
    <row r="129" spans="10:14" x14ac:dyDescent="0.4">
      <c r="J129" s="692">
        <v>0.43673896499238962</v>
      </c>
      <c r="K129" s="696">
        <v>14</v>
      </c>
      <c r="M129" s="475"/>
      <c r="N129" s="461"/>
    </row>
    <row r="130" spans="10:14" x14ac:dyDescent="0.4">
      <c r="J130" s="692">
        <v>0.43644371687285416</v>
      </c>
      <c r="K130" s="696">
        <v>15</v>
      </c>
      <c r="M130" s="475"/>
      <c r="N130" s="461"/>
    </row>
    <row r="131" spans="10:14" x14ac:dyDescent="0.4">
      <c r="J131" s="692">
        <v>0.43498607277397255</v>
      </c>
      <c r="K131" s="696">
        <v>11</v>
      </c>
      <c r="M131" s="475"/>
      <c r="N131" s="461"/>
    </row>
    <row r="132" spans="10:14" x14ac:dyDescent="0.4">
      <c r="J132" s="692">
        <v>0.43483447488584476</v>
      </c>
      <c r="K132" s="696">
        <v>14</v>
      </c>
      <c r="M132" s="475"/>
      <c r="N132" s="461"/>
    </row>
    <row r="133" spans="10:14" x14ac:dyDescent="0.4">
      <c r="J133" s="692">
        <v>0.43411476592205039</v>
      </c>
      <c r="K133" s="696">
        <v>16</v>
      </c>
      <c r="M133" s="475"/>
      <c r="N133" s="461"/>
    </row>
    <row r="134" spans="10:14" x14ac:dyDescent="0.4">
      <c r="J134" s="692">
        <v>0.43367396157768545</v>
      </c>
      <c r="K134" s="696">
        <v>16</v>
      </c>
      <c r="M134" s="475"/>
      <c r="N134" s="461"/>
    </row>
    <row r="135" spans="10:14" x14ac:dyDescent="0.4">
      <c r="J135" s="692">
        <v>0.4329518989635428</v>
      </c>
      <c r="K135" s="696">
        <v>8</v>
      </c>
      <c r="M135" s="475"/>
      <c r="N135" s="461"/>
    </row>
    <row r="136" spans="10:14" x14ac:dyDescent="0.4">
      <c r="J136" s="692">
        <v>0.43225108907580195</v>
      </c>
      <c r="K136" s="696">
        <v>15</v>
      </c>
      <c r="M136" s="475"/>
      <c r="N136" s="461"/>
    </row>
    <row r="137" spans="10:14" x14ac:dyDescent="0.4">
      <c r="J137" s="692">
        <v>0.43205660395673495</v>
      </c>
      <c r="K137" s="696">
        <v>15</v>
      </c>
      <c r="M137" s="475"/>
      <c r="N137" s="461"/>
    </row>
    <row r="138" spans="10:14" x14ac:dyDescent="0.4">
      <c r="J138" s="692">
        <v>0.43156043239213493</v>
      </c>
      <c r="K138" s="696">
        <v>16</v>
      </c>
      <c r="M138" s="475"/>
      <c r="N138" s="461"/>
    </row>
    <row r="139" spans="10:14" x14ac:dyDescent="0.4">
      <c r="J139" s="692">
        <v>0.43134450792776668</v>
      </c>
      <c r="K139" s="696">
        <v>14</v>
      </c>
      <c r="M139" s="475"/>
      <c r="N139" s="461"/>
    </row>
    <row r="140" spans="10:14" x14ac:dyDescent="0.4">
      <c r="J140" s="692">
        <v>0.42943822193554332</v>
      </c>
      <c r="K140" s="696">
        <v>14</v>
      </c>
      <c r="M140" s="475"/>
      <c r="N140" s="461"/>
    </row>
    <row r="141" spans="10:14" x14ac:dyDescent="0.4">
      <c r="J141" s="692">
        <v>0.42930836684159113</v>
      </c>
      <c r="K141" s="696">
        <v>11</v>
      </c>
      <c r="M141" s="475"/>
      <c r="N141" s="461"/>
    </row>
    <row r="142" spans="10:14" x14ac:dyDescent="0.4">
      <c r="J142" s="692">
        <v>0.4290740081835972</v>
      </c>
      <c r="K142" s="696">
        <v>2</v>
      </c>
      <c r="M142" s="475"/>
      <c r="N142" s="461"/>
    </row>
    <row r="143" spans="10:14" x14ac:dyDescent="0.4">
      <c r="J143" s="692">
        <v>0.42895496605542277</v>
      </c>
      <c r="K143" s="696">
        <v>16</v>
      </c>
      <c r="M143" s="475"/>
      <c r="N143" s="461"/>
    </row>
    <row r="144" spans="10:14" x14ac:dyDescent="0.4">
      <c r="J144" s="692">
        <v>0.4288670091324201</v>
      </c>
      <c r="K144" s="696">
        <v>14</v>
      </c>
      <c r="M144" s="475"/>
      <c r="N144" s="461"/>
    </row>
    <row r="145" spans="10:14" x14ac:dyDescent="0.4">
      <c r="J145" s="692">
        <v>0.428673240729954</v>
      </c>
      <c r="K145" s="696">
        <v>13</v>
      </c>
      <c r="M145" s="475"/>
      <c r="N145" s="461"/>
    </row>
    <row r="146" spans="10:14" x14ac:dyDescent="0.4">
      <c r="J146" s="692">
        <v>0.42718043596434008</v>
      </c>
      <c r="K146" s="696">
        <v>11</v>
      </c>
      <c r="M146" s="475"/>
      <c r="N146" s="461"/>
    </row>
    <row r="147" spans="10:14" x14ac:dyDescent="0.4">
      <c r="J147" s="692">
        <v>0.42711230022831048</v>
      </c>
      <c r="K147" s="696">
        <v>15</v>
      </c>
      <c r="M147" s="475"/>
      <c r="N147" s="461"/>
    </row>
    <row r="148" spans="10:14" x14ac:dyDescent="0.4">
      <c r="J148" s="692">
        <v>0.42669799042640033</v>
      </c>
      <c r="K148" s="696">
        <v>17</v>
      </c>
      <c r="M148" s="475"/>
      <c r="N148" s="461"/>
    </row>
    <row r="149" spans="10:14" x14ac:dyDescent="0.4">
      <c r="J149" s="692">
        <v>0.42637711187214616</v>
      </c>
      <c r="K149" s="696">
        <v>17</v>
      </c>
      <c r="M149" s="475"/>
      <c r="N149" s="461"/>
    </row>
    <row r="150" spans="10:14" x14ac:dyDescent="0.4">
      <c r="J150" s="692">
        <v>0.42607964992389641</v>
      </c>
      <c r="K150" s="696">
        <v>16</v>
      </c>
      <c r="M150" s="475"/>
      <c r="N150" s="461"/>
    </row>
    <row r="151" spans="10:14" x14ac:dyDescent="0.4">
      <c r="J151" s="692">
        <v>0.42580566664336972</v>
      </c>
      <c r="K151" s="696">
        <v>14</v>
      </c>
      <c r="M151" s="475"/>
      <c r="N151" s="461"/>
    </row>
    <row r="152" spans="10:14" x14ac:dyDescent="0.4">
      <c r="J152" s="692">
        <v>0.42496027898041039</v>
      </c>
      <c r="K152" s="696">
        <v>13</v>
      </c>
      <c r="M152" s="475"/>
      <c r="N152" s="461"/>
    </row>
    <row r="153" spans="10:14" x14ac:dyDescent="0.4">
      <c r="J153" s="692">
        <v>0.42477687581036133</v>
      </c>
      <c r="K153" s="696">
        <v>10</v>
      </c>
      <c r="M153" s="475"/>
      <c r="N153" s="461"/>
    </row>
    <row r="154" spans="10:14" x14ac:dyDescent="0.4">
      <c r="J154" s="692">
        <v>0.42444102755257351</v>
      </c>
      <c r="K154" s="696">
        <v>14</v>
      </c>
      <c r="M154" s="475"/>
      <c r="N154" s="461"/>
    </row>
    <row r="155" spans="10:14" x14ac:dyDescent="0.4">
      <c r="J155" s="692">
        <v>0.42432527077404986</v>
      </c>
      <c r="K155" s="696">
        <v>17</v>
      </c>
      <c r="M155" s="475"/>
      <c r="N155" s="461"/>
    </row>
    <row r="156" spans="10:14" x14ac:dyDescent="0.4">
      <c r="J156" s="692">
        <v>0.42331993249950367</v>
      </c>
      <c r="K156" s="696">
        <v>16</v>
      </c>
      <c r="M156" s="475"/>
      <c r="N156" s="461"/>
    </row>
    <row r="157" spans="10:14" x14ac:dyDescent="0.4">
      <c r="J157" s="692">
        <v>0.42191018291753013</v>
      </c>
      <c r="K157" s="696">
        <v>17</v>
      </c>
      <c r="M157" s="475"/>
      <c r="N157" s="461"/>
    </row>
    <row r="158" spans="10:14" x14ac:dyDescent="0.4">
      <c r="J158" s="692">
        <v>0.42075869336143307</v>
      </c>
      <c r="K158" s="696">
        <v>15</v>
      </c>
      <c r="M158" s="475"/>
      <c r="N158" s="461"/>
    </row>
    <row r="159" spans="10:14" x14ac:dyDescent="0.4">
      <c r="J159" s="692">
        <v>0.42043125317097918</v>
      </c>
      <c r="K159" s="696">
        <v>17</v>
      </c>
      <c r="M159" s="475"/>
      <c r="N159" s="461"/>
    </row>
    <row r="160" spans="10:14" x14ac:dyDescent="0.4">
      <c r="J160" s="692">
        <v>0.42032282785707431</v>
      </c>
      <c r="K160" s="696">
        <v>15</v>
      </c>
      <c r="M160" s="475"/>
      <c r="N160" s="461"/>
    </row>
    <row r="161" spans="10:14" x14ac:dyDescent="0.4">
      <c r="J161" s="692">
        <v>0.41977851357437962</v>
      </c>
      <c r="K161" s="696">
        <v>11</v>
      </c>
      <c r="M161" s="475"/>
      <c r="N161" s="461"/>
    </row>
    <row r="162" spans="10:14" x14ac:dyDescent="0.4">
      <c r="J162" s="692">
        <v>0.41946779351649993</v>
      </c>
      <c r="K162" s="696">
        <v>14</v>
      </c>
      <c r="M162" s="475"/>
      <c r="N162" s="461"/>
    </row>
    <row r="163" spans="10:14" x14ac:dyDescent="0.4">
      <c r="J163" s="692">
        <v>0.41937165029288331</v>
      </c>
      <c r="K163" s="696">
        <v>8</v>
      </c>
      <c r="M163" s="475"/>
      <c r="N163" s="461"/>
    </row>
    <row r="164" spans="10:14" x14ac:dyDescent="0.4">
      <c r="J164" s="692">
        <v>0.41905958281444583</v>
      </c>
      <c r="K164" s="696">
        <v>10</v>
      </c>
      <c r="M164" s="475"/>
      <c r="N164" s="461"/>
    </row>
    <row r="165" spans="10:14" x14ac:dyDescent="0.4">
      <c r="J165" s="692">
        <v>0.41795838313260397</v>
      </c>
      <c r="K165" s="696">
        <v>15</v>
      </c>
      <c r="M165" s="475"/>
      <c r="N165" s="461"/>
    </row>
    <row r="166" spans="10:14" x14ac:dyDescent="0.4">
      <c r="J166" s="692">
        <v>0.41750421878102051</v>
      </c>
      <c r="K166" s="696">
        <v>15</v>
      </c>
      <c r="M166" s="475"/>
      <c r="N166" s="461"/>
    </row>
    <row r="167" spans="10:14" x14ac:dyDescent="0.4">
      <c r="J167" s="692">
        <v>0.41669807240228118</v>
      </c>
      <c r="K167" s="696">
        <v>12</v>
      </c>
      <c r="M167" s="475"/>
      <c r="N167" s="461"/>
    </row>
    <row r="168" spans="10:14" x14ac:dyDescent="0.4">
      <c r="J168" s="692">
        <v>0.41537243430660192</v>
      </c>
      <c r="K168" s="696">
        <v>16</v>
      </c>
      <c r="M168" s="475"/>
      <c r="N168" s="461"/>
    </row>
    <row r="169" spans="10:14" x14ac:dyDescent="0.4">
      <c r="J169" s="692">
        <v>0.41475497058356725</v>
      </c>
      <c r="K169" s="696">
        <v>14</v>
      </c>
      <c r="M169" s="475"/>
      <c r="N169" s="461"/>
    </row>
    <row r="170" spans="10:14" x14ac:dyDescent="0.4">
      <c r="J170" s="692">
        <v>0.41328920180607648</v>
      </c>
      <c r="K170" s="696">
        <v>15</v>
      </c>
      <c r="M170" s="475"/>
      <c r="N170" s="461"/>
    </row>
    <row r="171" spans="10:14" x14ac:dyDescent="0.4">
      <c r="J171" s="692">
        <v>0.4128107559614409</v>
      </c>
      <c r="K171" s="696">
        <v>11</v>
      </c>
      <c r="M171" s="475"/>
      <c r="N171" s="461"/>
    </row>
    <row r="172" spans="10:14" x14ac:dyDescent="0.4">
      <c r="J172" s="692">
        <v>0.41162025189422452</v>
      </c>
      <c r="K172" s="696">
        <v>11</v>
      </c>
      <c r="M172" s="475"/>
      <c r="N172" s="461"/>
    </row>
    <row r="173" spans="10:14" x14ac:dyDescent="0.4">
      <c r="J173" s="692">
        <v>0.40949537524879992</v>
      </c>
      <c r="K173" s="696">
        <v>13</v>
      </c>
      <c r="M173" s="475"/>
      <c r="N173" s="461"/>
    </row>
    <row r="174" spans="10:14" x14ac:dyDescent="0.4">
      <c r="J174" s="692">
        <v>0.4092833904109589</v>
      </c>
      <c r="K174" s="696">
        <v>15</v>
      </c>
      <c r="M174" s="475"/>
      <c r="N174" s="461"/>
    </row>
    <row r="175" spans="10:14" x14ac:dyDescent="0.4">
      <c r="J175" s="692">
        <v>0.40888172583614696</v>
      </c>
      <c r="K175" s="696">
        <v>13</v>
      </c>
      <c r="M175" s="475"/>
      <c r="N175" s="461"/>
    </row>
    <row r="176" spans="10:14" x14ac:dyDescent="0.4">
      <c r="J176" s="692">
        <v>0.4088237781160155</v>
      </c>
      <c r="K176" s="696">
        <v>17</v>
      </c>
      <c r="M176" s="475"/>
      <c r="N176" s="461"/>
    </row>
    <row r="177" spans="10:14" x14ac:dyDescent="0.4">
      <c r="J177" s="692">
        <v>0.40879908675799087</v>
      </c>
      <c r="K177" s="696">
        <v>17</v>
      </c>
      <c r="M177" s="475"/>
      <c r="N177" s="461"/>
    </row>
    <row r="178" spans="10:14" x14ac:dyDescent="0.4">
      <c r="J178" s="692">
        <v>0.40794386247649744</v>
      </c>
      <c r="K178" s="696">
        <v>17</v>
      </c>
      <c r="M178" s="475"/>
      <c r="N178" s="461"/>
    </row>
    <row r="179" spans="10:14" x14ac:dyDescent="0.4">
      <c r="J179" s="692">
        <v>0.40793061897513955</v>
      </c>
      <c r="K179" s="696">
        <v>11</v>
      </c>
      <c r="M179" s="475"/>
      <c r="N179" s="461"/>
    </row>
    <row r="180" spans="10:14" x14ac:dyDescent="0.4">
      <c r="J180" s="692">
        <v>0.40717427263103906</v>
      </c>
      <c r="K180" s="696">
        <v>17</v>
      </c>
      <c r="M180" s="475"/>
      <c r="N180" s="461"/>
    </row>
    <row r="181" spans="10:14" x14ac:dyDescent="0.4">
      <c r="J181" s="692">
        <v>0.40711401937854996</v>
      </c>
      <c r="K181" s="696">
        <v>11</v>
      </c>
      <c r="M181" s="475"/>
      <c r="N181" s="461"/>
    </row>
    <row r="182" spans="10:14" x14ac:dyDescent="0.4">
      <c r="J182" s="692">
        <v>0.40697243914829145</v>
      </c>
      <c r="K182" s="696">
        <v>14</v>
      </c>
      <c r="M182" s="475"/>
      <c r="N182" s="461"/>
    </row>
    <row r="183" spans="10:14" x14ac:dyDescent="0.4">
      <c r="J183" s="692">
        <v>0.40676788964460203</v>
      </c>
      <c r="K183" s="696">
        <v>17</v>
      </c>
      <c r="M183" s="475"/>
      <c r="N183" s="461"/>
    </row>
    <row r="184" spans="10:14" x14ac:dyDescent="0.4">
      <c r="J184" s="692">
        <v>0.40549182623925406</v>
      </c>
      <c r="K184" s="696">
        <v>11</v>
      </c>
      <c r="M184" s="475"/>
      <c r="N184" s="461"/>
    </row>
    <row r="185" spans="10:14" x14ac:dyDescent="0.4">
      <c r="J185" s="692">
        <v>0.40512100456621003</v>
      </c>
      <c r="K185" s="696">
        <v>15</v>
      </c>
      <c r="M185" s="475"/>
      <c r="N185" s="461"/>
    </row>
    <row r="186" spans="10:14" x14ac:dyDescent="0.4">
      <c r="J186" s="692">
        <v>0.40498553079807587</v>
      </c>
      <c r="K186" s="696">
        <v>17</v>
      </c>
      <c r="M186" s="475"/>
      <c r="N186" s="461"/>
    </row>
    <row r="187" spans="10:14" x14ac:dyDescent="0.4">
      <c r="J187" s="692">
        <v>0.40397242773690212</v>
      </c>
      <c r="K187" s="696">
        <v>15</v>
      </c>
      <c r="M187" s="475"/>
      <c r="N187" s="461"/>
    </row>
    <row r="188" spans="10:14" x14ac:dyDescent="0.4">
      <c r="J188" s="692">
        <v>0.4031164383561644</v>
      </c>
      <c r="K188" s="696">
        <v>15</v>
      </c>
      <c r="M188" s="475"/>
      <c r="N188" s="461"/>
    </row>
    <row r="189" spans="10:14" x14ac:dyDescent="0.4">
      <c r="J189" s="692">
        <v>0.40302619744167717</v>
      </c>
      <c r="K189" s="696">
        <v>11</v>
      </c>
      <c r="M189" s="475"/>
      <c r="N189" s="461"/>
    </row>
    <row r="190" spans="10:14" x14ac:dyDescent="0.4">
      <c r="J190" s="692">
        <v>0.40280362815167758</v>
      </c>
      <c r="K190" s="696">
        <v>15</v>
      </c>
      <c r="M190" s="475"/>
      <c r="N190" s="461"/>
    </row>
    <row r="191" spans="10:14" x14ac:dyDescent="0.4">
      <c r="J191" s="692">
        <v>0.40242846026222673</v>
      </c>
      <c r="K191" s="696">
        <v>14</v>
      </c>
      <c r="M191" s="475"/>
      <c r="N191" s="461"/>
    </row>
    <row r="192" spans="10:14" x14ac:dyDescent="0.4">
      <c r="J192" s="692">
        <v>0.40194028609447774</v>
      </c>
      <c r="K192" s="696">
        <v>17</v>
      </c>
      <c r="M192" s="475"/>
      <c r="N192" s="461"/>
    </row>
    <row r="193" spans="10:14" x14ac:dyDescent="0.4">
      <c r="J193" s="692">
        <v>0.40183813251327927</v>
      </c>
      <c r="K193" s="696">
        <v>11</v>
      </c>
      <c r="M193" s="475"/>
      <c r="N193" s="461"/>
    </row>
    <row r="194" spans="10:14" x14ac:dyDescent="0.4">
      <c r="J194" s="692">
        <v>0.4008626765958751</v>
      </c>
      <c r="K194" s="696">
        <v>16</v>
      </c>
      <c r="M194" s="475"/>
      <c r="N194" s="461"/>
    </row>
    <row r="195" spans="10:14" x14ac:dyDescent="0.4">
      <c r="J195" s="692">
        <v>0.40077867804976675</v>
      </c>
      <c r="K195" s="696">
        <v>16</v>
      </c>
      <c r="M195" s="475"/>
      <c r="N195" s="461"/>
    </row>
    <row r="196" spans="10:14" x14ac:dyDescent="0.4">
      <c r="J196" s="692">
        <v>0.40036462032809061</v>
      </c>
      <c r="K196" s="696">
        <v>12</v>
      </c>
      <c r="M196" s="475"/>
      <c r="N196" s="461"/>
    </row>
    <row r="197" spans="10:14" x14ac:dyDescent="0.4">
      <c r="J197" s="692">
        <v>0.39906728444802581</v>
      </c>
      <c r="K197" s="696">
        <v>16</v>
      </c>
      <c r="M197" s="475"/>
      <c r="N197" s="461"/>
    </row>
    <row r="198" spans="10:14" x14ac:dyDescent="0.4">
      <c r="J198" s="692">
        <v>0.39904012632103841</v>
      </c>
      <c r="K198" s="696">
        <v>17</v>
      </c>
      <c r="M198" s="475"/>
      <c r="N198" s="461"/>
    </row>
    <row r="199" spans="10:14" x14ac:dyDescent="0.4">
      <c r="J199" s="692">
        <v>0.39847622151282402</v>
      </c>
      <c r="K199" s="696">
        <v>11</v>
      </c>
      <c r="M199" s="475"/>
      <c r="N199" s="461"/>
    </row>
    <row r="200" spans="10:14" x14ac:dyDescent="0.4">
      <c r="J200" s="692">
        <v>0.39826324294868171</v>
      </c>
      <c r="K200" s="696">
        <v>13</v>
      </c>
      <c r="M200" s="475"/>
      <c r="N200" s="461"/>
    </row>
    <row r="201" spans="10:14" x14ac:dyDescent="0.4">
      <c r="J201" s="692">
        <v>0.39808246357903893</v>
      </c>
      <c r="K201" s="696">
        <v>10</v>
      </c>
      <c r="M201" s="475"/>
      <c r="N201" s="461"/>
    </row>
    <row r="202" spans="10:14" x14ac:dyDescent="0.4">
      <c r="J202" s="692">
        <v>0.39778600938092135</v>
      </c>
      <c r="K202" s="696">
        <v>4</v>
      </c>
      <c r="M202" s="475"/>
      <c r="N202" s="461"/>
    </row>
    <row r="203" spans="10:14" x14ac:dyDescent="0.4">
      <c r="J203" s="692">
        <v>0.39762414383561645</v>
      </c>
      <c r="K203" s="696">
        <v>11</v>
      </c>
      <c r="M203" s="475"/>
      <c r="N203" s="461"/>
    </row>
    <row r="204" spans="10:14" x14ac:dyDescent="0.4">
      <c r="J204" s="692">
        <v>0.39689443493150683</v>
      </c>
      <c r="K204" s="696">
        <v>11</v>
      </c>
      <c r="M204" s="475"/>
      <c r="N204" s="461"/>
    </row>
    <row r="205" spans="10:14" x14ac:dyDescent="0.4">
      <c r="J205" s="692">
        <v>0.39674888878245057</v>
      </c>
      <c r="K205" s="696">
        <v>15</v>
      </c>
      <c r="M205" s="475"/>
      <c r="N205" s="461"/>
    </row>
    <row r="206" spans="10:14" x14ac:dyDescent="0.4">
      <c r="J206" s="692">
        <v>0.3963258699872439</v>
      </c>
      <c r="K206" s="696">
        <v>15</v>
      </c>
      <c r="M206" s="475"/>
      <c r="N206" s="461"/>
    </row>
    <row r="207" spans="10:14" x14ac:dyDescent="0.4">
      <c r="J207" s="692">
        <v>0.39623659480007956</v>
      </c>
      <c r="K207" s="696">
        <v>14</v>
      </c>
      <c r="M207" s="475"/>
      <c r="N207" s="461"/>
    </row>
    <row r="208" spans="10:14" x14ac:dyDescent="0.4">
      <c r="J208" s="692">
        <v>0.39607791233759071</v>
      </c>
      <c r="K208" s="696">
        <v>14</v>
      </c>
      <c r="M208" s="475"/>
      <c r="N208" s="461"/>
    </row>
    <row r="209" spans="10:14" x14ac:dyDescent="0.4">
      <c r="J209" s="692">
        <v>0.3957721420050187</v>
      </c>
      <c r="K209" s="696">
        <v>9</v>
      </c>
      <c r="M209" s="475"/>
      <c r="N209" s="461"/>
    </row>
    <row r="210" spans="10:14" x14ac:dyDescent="0.4">
      <c r="J210" s="692">
        <v>0.39508782250609292</v>
      </c>
      <c r="K210" s="696">
        <v>13</v>
      </c>
      <c r="M210" s="475"/>
      <c r="N210" s="461"/>
    </row>
    <row r="211" spans="10:14" x14ac:dyDescent="0.4">
      <c r="J211" s="692">
        <v>0.39448890274953613</v>
      </c>
      <c r="K211" s="696">
        <v>9</v>
      </c>
      <c r="M211" s="475"/>
      <c r="N211" s="461"/>
    </row>
    <row r="212" spans="10:14" x14ac:dyDescent="0.4">
      <c r="J212" s="692">
        <v>0.39442455040291624</v>
      </c>
      <c r="K212" s="696">
        <v>17</v>
      </c>
      <c r="M212" s="475"/>
      <c r="N212" s="461"/>
    </row>
    <row r="213" spans="10:14" x14ac:dyDescent="0.4">
      <c r="J213" s="692">
        <v>0.39436277143581938</v>
      </c>
      <c r="K213" s="696">
        <v>11</v>
      </c>
      <c r="M213" s="475"/>
      <c r="N213" s="461"/>
    </row>
    <row r="214" spans="10:14" x14ac:dyDescent="0.4">
      <c r="J214" s="692">
        <v>0.39382711325391367</v>
      </c>
      <c r="K214" s="696">
        <v>13</v>
      </c>
      <c r="M214" s="475"/>
      <c r="N214" s="461"/>
    </row>
    <row r="215" spans="10:14" x14ac:dyDescent="0.4">
      <c r="J215" s="692">
        <v>0.39374779167286023</v>
      </c>
      <c r="K215" s="696">
        <v>14</v>
      </c>
      <c r="M215" s="475"/>
      <c r="N215" s="461"/>
    </row>
    <row r="216" spans="10:14" x14ac:dyDescent="0.4">
      <c r="J216" s="692">
        <v>0.39317618311642527</v>
      </c>
      <c r="K216" s="696">
        <v>14</v>
      </c>
      <c r="M216" s="475"/>
      <c r="N216" s="461"/>
    </row>
    <row r="217" spans="10:14" x14ac:dyDescent="0.4">
      <c r="J217" s="692">
        <v>0.39276712328767122</v>
      </c>
      <c r="K217" s="696">
        <v>16</v>
      </c>
      <c r="M217" s="475"/>
      <c r="N217" s="461"/>
    </row>
    <row r="218" spans="10:14" x14ac:dyDescent="0.4">
      <c r="J218" s="692">
        <v>0.39221662071103724</v>
      </c>
      <c r="K218" s="696">
        <v>16</v>
      </c>
      <c r="M218" s="475"/>
      <c r="N218" s="461"/>
    </row>
    <row r="219" spans="10:14" x14ac:dyDescent="0.4">
      <c r="J219" s="692">
        <v>0.39203576864535766</v>
      </c>
      <c r="K219" s="696">
        <v>16</v>
      </c>
      <c r="M219" s="475"/>
      <c r="N219" s="461"/>
    </row>
    <row r="220" spans="10:14" x14ac:dyDescent="0.4">
      <c r="J220" s="692">
        <v>0.3907183683409437</v>
      </c>
      <c r="K220" s="696">
        <v>11</v>
      </c>
      <c r="M220" s="475"/>
      <c r="N220" s="461"/>
    </row>
    <row r="221" spans="10:14" x14ac:dyDescent="0.4">
      <c r="J221" s="692">
        <v>0.39036586757990865</v>
      </c>
      <c r="K221" s="696">
        <v>13</v>
      </c>
      <c r="M221" s="475"/>
      <c r="N221" s="461"/>
    </row>
    <row r="222" spans="10:14" x14ac:dyDescent="0.4">
      <c r="J222" s="692">
        <v>0.38985954345509893</v>
      </c>
      <c r="K222" s="696">
        <v>8</v>
      </c>
      <c r="M222" s="475"/>
      <c r="N222" s="461"/>
    </row>
    <row r="223" spans="10:14" x14ac:dyDescent="0.4">
      <c r="J223" s="692">
        <v>0.38941744194564515</v>
      </c>
      <c r="K223" s="696">
        <v>13</v>
      </c>
      <c r="M223" s="475"/>
      <c r="N223" s="461"/>
    </row>
    <row r="224" spans="10:14" x14ac:dyDescent="0.4">
      <c r="J224" s="692">
        <v>0.38890732196054023</v>
      </c>
      <c r="K224" s="696">
        <v>12</v>
      </c>
      <c r="M224" s="475"/>
      <c r="N224" s="461"/>
    </row>
    <row r="225" spans="10:14" x14ac:dyDescent="0.4">
      <c r="J225" s="692">
        <v>0.38789489944656724</v>
      </c>
      <c r="K225" s="696">
        <v>13</v>
      </c>
      <c r="M225" s="475"/>
      <c r="N225" s="461"/>
    </row>
    <row r="226" spans="10:14" x14ac:dyDescent="0.4">
      <c r="J226" s="692">
        <v>0.38758544762513564</v>
      </c>
      <c r="K226" s="696">
        <v>15</v>
      </c>
      <c r="M226" s="475"/>
      <c r="N226" s="461"/>
    </row>
    <row r="227" spans="10:14" x14ac:dyDescent="0.4">
      <c r="J227" s="692">
        <v>0.38739190793985312</v>
      </c>
      <c r="K227" s="696">
        <v>11</v>
      </c>
      <c r="M227" s="475"/>
      <c r="N227" s="461"/>
    </row>
    <row r="228" spans="10:14" x14ac:dyDescent="0.4">
      <c r="J228" s="692">
        <v>0.38700461587650437</v>
      </c>
      <c r="K228" s="696">
        <v>4</v>
      </c>
      <c r="M228" s="475"/>
      <c r="N228" s="461"/>
    </row>
    <row r="229" spans="10:14" x14ac:dyDescent="0.4">
      <c r="J229" s="692">
        <v>0.38687618631929338</v>
      </c>
      <c r="K229" s="696">
        <v>7</v>
      </c>
      <c r="M229" s="475"/>
      <c r="N229" s="461"/>
    </row>
    <row r="230" spans="10:14" x14ac:dyDescent="0.4">
      <c r="J230" s="692">
        <v>0.38670904716584098</v>
      </c>
      <c r="K230" s="696">
        <v>6</v>
      </c>
      <c r="M230" s="475"/>
      <c r="N230" s="461"/>
    </row>
    <row r="231" spans="10:14" x14ac:dyDescent="0.4">
      <c r="J231" s="692">
        <v>0.38669034331134788</v>
      </c>
      <c r="K231" s="696">
        <v>7</v>
      </c>
      <c r="M231" s="475"/>
      <c r="N231" s="461"/>
    </row>
    <row r="232" spans="10:14" x14ac:dyDescent="0.4">
      <c r="J232" s="692">
        <v>0.38633822358227277</v>
      </c>
      <c r="K232" s="696">
        <v>14</v>
      </c>
      <c r="M232" s="475"/>
      <c r="N232" s="461"/>
    </row>
    <row r="233" spans="10:14" x14ac:dyDescent="0.4">
      <c r="J233" s="692">
        <v>0.38569315068493149</v>
      </c>
      <c r="K233" s="696">
        <v>15</v>
      </c>
      <c r="M233" s="475"/>
      <c r="N233" s="461"/>
    </row>
    <row r="234" spans="10:14" x14ac:dyDescent="0.4">
      <c r="J234" s="692">
        <v>0.38554785905057293</v>
      </c>
      <c r="K234" s="696">
        <v>7</v>
      </c>
      <c r="M234" s="475"/>
      <c r="N234" s="461"/>
    </row>
    <row r="235" spans="10:14" x14ac:dyDescent="0.4">
      <c r="J235" s="692">
        <v>0.3854957172754947</v>
      </c>
      <c r="K235" s="696">
        <v>9</v>
      </c>
      <c r="M235" s="475"/>
      <c r="N235" s="461"/>
    </row>
    <row r="236" spans="10:14" x14ac:dyDescent="0.4">
      <c r="J236" s="692">
        <v>0.38485125306209478</v>
      </c>
      <c r="K236" s="696">
        <v>14</v>
      </c>
      <c r="M236" s="475"/>
      <c r="N236" s="461"/>
    </row>
    <row r="237" spans="10:14" x14ac:dyDescent="0.4">
      <c r="J237" s="692">
        <v>0.38483495733740575</v>
      </c>
      <c r="K237" s="696">
        <v>11</v>
      </c>
      <c r="M237" s="475"/>
      <c r="N237" s="461"/>
    </row>
    <row r="238" spans="10:14" x14ac:dyDescent="0.4">
      <c r="J238" s="692">
        <v>0.38416095890410956</v>
      </c>
      <c r="K238" s="696">
        <v>4</v>
      </c>
      <c r="M238" s="475"/>
      <c r="N238" s="461"/>
    </row>
    <row r="239" spans="10:14" x14ac:dyDescent="0.4">
      <c r="J239" s="692">
        <v>0.38305066318764946</v>
      </c>
      <c r="K239" s="696">
        <v>6</v>
      </c>
      <c r="M239" s="475"/>
      <c r="N239" s="461"/>
    </row>
    <row r="240" spans="10:14" x14ac:dyDescent="0.4">
      <c r="J240" s="692">
        <v>0.38219178082191779</v>
      </c>
      <c r="K240" s="696">
        <v>8</v>
      </c>
      <c r="M240" s="475"/>
      <c r="N240" s="461"/>
    </row>
    <row r="241" spans="10:14" x14ac:dyDescent="0.4">
      <c r="J241" s="692">
        <v>0.38212455606291224</v>
      </c>
      <c r="K241" s="696">
        <v>7</v>
      </c>
      <c r="M241" s="475"/>
      <c r="N241" s="461"/>
    </row>
    <row r="242" spans="10:14" x14ac:dyDescent="0.4">
      <c r="J242" s="692">
        <v>0.3816178365588167</v>
      </c>
      <c r="K242" s="696">
        <v>13</v>
      </c>
      <c r="M242" s="475"/>
      <c r="N242" s="461"/>
    </row>
    <row r="243" spans="10:14" x14ac:dyDescent="0.4">
      <c r="J243" s="692">
        <v>0.38140456453667498</v>
      </c>
      <c r="K243" s="696">
        <v>13</v>
      </c>
      <c r="M243" s="475"/>
      <c r="N243" s="461"/>
    </row>
    <row r="244" spans="10:14" x14ac:dyDescent="0.4">
      <c r="J244" s="692">
        <v>0.38103500738562635</v>
      </c>
      <c r="K244" s="696">
        <v>11</v>
      </c>
      <c r="M244" s="475"/>
      <c r="N244" s="461"/>
    </row>
    <row r="245" spans="10:14" x14ac:dyDescent="0.4">
      <c r="J245" s="692">
        <v>0.37999803196347032</v>
      </c>
      <c r="K245" s="696">
        <v>11</v>
      </c>
      <c r="M245" s="475"/>
      <c r="N245" s="461"/>
    </row>
    <row r="246" spans="10:14" x14ac:dyDescent="0.4">
      <c r="J246" s="692">
        <v>0.37963409972836626</v>
      </c>
      <c r="K246" s="696">
        <v>14</v>
      </c>
      <c r="M246" s="475"/>
      <c r="N246" s="461"/>
    </row>
    <row r="247" spans="10:14" x14ac:dyDescent="0.4">
      <c r="J247" s="692">
        <v>0.3790994190537571</v>
      </c>
      <c r="K247" s="696">
        <v>14</v>
      </c>
      <c r="M247" s="475"/>
      <c r="N247" s="461"/>
    </row>
    <row r="248" spans="10:14" x14ac:dyDescent="0.4">
      <c r="J248" s="692">
        <v>0.37802739726027396</v>
      </c>
      <c r="K248" s="696">
        <v>11</v>
      </c>
      <c r="M248" s="475"/>
      <c r="N248" s="461"/>
    </row>
    <row r="249" spans="10:14" x14ac:dyDescent="0.4">
      <c r="J249" s="692">
        <v>0.37795885590583617</v>
      </c>
      <c r="K249" s="696">
        <v>5</v>
      </c>
      <c r="M249" s="475"/>
      <c r="N249" s="461"/>
    </row>
    <row r="250" spans="10:14" x14ac:dyDescent="0.4">
      <c r="J250" s="692">
        <v>0.37762557077625569</v>
      </c>
      <c r="K250" s="696">
        <v>17</v>
      </c>
      <c r="M250" s="475"/>
      <c r="N250" s="461"/>
    </row>
    <row r="251" spans="10:14" x14ac:dyDescent="0.4">
      <c r="J251" s="692">
        <v>0.37637824345872289</v>
      </c>
      <c r="K251" s="696">
        <v>7</v>
      </c>
      <c r="M251" s="475"/>
      <c r="N251" s="461"/>
    </row>
    <row r="252" spans="10:14" x14ac:dyDescent="0.4">
      <c r="J252" s="692">
        <v>0.37589797040362855</v>
      </c>
      <c r="K252" s="696">
        <v>14</v>
      </c>
      <c r="M252" s="475"/>
      <c r="N252" s="461"/>
    </row>
    <row r="253" spans="10:14" x14ac:dyDescent="0.4">
      <c r="J253" s="692">
        <v>0.37585800559728971</v>
      </c>
      <c r="K253" s="696">
        <v>15</v>
      </c>
      <c r="M253" s="475"/>
      <c r="N253" s="461"/>
    </row>
    <row r="254" spans="10:14" x14ac:dyDescent="0.4">
      <c r="J254" s="692">
        <v>0.37578462709284627</v>
      </c>
      <c r="K254" s="696">
        <v>17</v>
      </c>
      <c r="M254" s="475"/>
      <c r="N254" s="461"/>
    </row>
    <row r="255" spans="10:14" x14ac:dyDescent="0.4">
      <c r="J255" s="692">
        <v>0.37514256836745419</v>
      </c>
      <c r="K255" s="696">
        <v>10</v>
      </c>
      <c r="M255" s="475"/>
      <c r="N255" s="461"/>
    </row>
    <row r="256" spans="10:14" x14ac:dyDescent="0.4">
      <c r="J256" s="692">
        <v>0.37448212495823591</v>
      </c>
      <c r="K256" s="696">
        <v>7</v>
      </c>
      <c r="M256" s="475"/>
      <c r="N256" s="461"/>
    </row>
    <row r="257" spans="10:14" x14ac:dyDescent="0.4">
      <c r="J257" s="692">
        <v>0.37387899543378994</v>
      </c>
      <c r="K257" s="696">
        <v>15</v>
      </c>
      <c r="M257" s="475"/>
      <c r="N257" s="461"/>
    </row>
    <row r="258" spans="10:14" x14ac:dyDescent="0.4">
      <c r="J258" s="692">
        <v>0.37378774041787727</v>
      </c>
      <c r="K258" s="696">
        <v>8</v>
      </c>
      <c r="M258" s="475"/>
      <c r="N258" s="461"/>
    </row>
    <row r="259" spans="10:14" x14ac:dyDescent="0.4">
      <c r="J259" s="692">
        <v>0.37364555108447495</v>
      </c>
      <c r="K259" s="696">
        <v>11</v>
      </c>
      <c r="M259" s="475"/>
      <c r="N259" s="461"/>
    </row>
    <row r="260" spans="10:14" x14ac:dyDescent="0.4">
      <c r="J260" s="692">
        <v>0.37361860615285275</v>
      </c>
      <c r="K260" s="696">
        <v>10</v>
      </c>
      <c r="M260" s="475"/>
      <c r="N260" s="461"/>
    </row>
    <row r="261" spans="10:14" x14ac:dyDescent="0.4">
      <c r="J261" s="692">
        <v>0.3734555370647325</v>
      </c>
      <c r="K261" s="696">
        <v>14</v>
      </c>
      <c r="M261" s="475"/>
      <c r="N261" s="461"/>
    </row>
    <row r="262" spans="10:14" x14ac:dyDescent="0.4">
      <c r="J262" s="692">
        <v>0.37338213258921021</v>
      </c>
      <c r="K262" s="696">
        <v>4</v>
      </c>
      <c r="M262" s="475"/>
      <c r="N262" s="461"/>
    </row>
    <row r="263" spans="10:14" x14ac:dyDescent="0.4">
      <c r="J263" s="692">
        <v>0.37332989702730401</v>
      </c>
      <c r="K263" s="696">
        <v>17</v>
      </c>
      <c r="M263" s="475"/>
      <c r="N263" s="461"/>
    </row>
    <row r="264" spans="10:14" x14ac:dyDescent="0.4">
      <c r="J264" s="692">
        <v>0.37303317275689296</v>
      </c>
      <c r="K264" s="696">
        <v>10</v>
      </c>
      <c r="M264" s="475"/>
      <c r="N264" s="461"/>
    </row>
    <row r="265" spans="10:14" x14ac:dyDescent="0.4">
      <c r="J265" s="692">
        <v>0.37253445383284572</v>
      </c>
      <c r="K265" s="696">
        <v>15</v>
      </c>
      <c r="M265" s="475"/>
      <c r="N265" s="461"/>
    </row>
    <row r="266" spans="10:14" x14ac:dyDescent="0.4">
      <c r="J266" s="692">
        <v>0.37144829653457734</v>
      </c>
      <c r="K266" s="696">
        <v>9</v>
      </c>
      <c r="M266" s="475"/>
      <c r="N266" s="461"/>
    </row>
    <row r="267" spans="10:14" x14ac:dyDescent="0.4">
      <c r="J267" s="692">
        <v>0.37105831430745811</v>
      </c>
      <c r="K267" s="696">
        <v>14</v>
      </c>
      <c r="M267" s="475"/>
      <c r="N267" s="461"/>
    </row>
    <row r="268" spans="10:14" x14ac:dyDescent="0.4">
      <c r="J268" s="692">
        <v>0.37098557077625577</v>
      </c>
      <c r="K268" s="696">
        <v>8</v>
      </c>
      <c r="M268" s="475"/>
      <c r="N268" s="461"/>
    </row>
    <row r="269" spans="10:14" x14ac:dyDescent="0.4">
      <c r="J269" s="692">
        <v>0.37026641947334088</v>
      </c>
      <c r="K269" s="696">
        <v>16</v>
      </c>
      <c r="M269" s="475"/>
      <c r="N269" s="461"/>
    </row>
    <row r="270" spans="10:14" x14ac:dyDescent="0.4">
      <c r="J270" s="692">
        <v>0.36936610260542574</v>
      </c>
      <c r="K270" s="696">
        <v>9</v>
      </c>
      <c r="M270" s="475"/>
      <c r="N270" s="461"/>
    </row>
    <row r="271" spans="10:14" x14ac:dyDescent="0.4">
      <c r="J271" s="692">
        <v>0.36862770358282876</v>
      </c>
      <c r="K271" s="696">
        <v>17</v>
      </c>
      <c r="M271" s="475"/>
      <c r="N271" s="461"/>
    </row>
    <row r="272" spans="10:14" x14ac:dyDescent="0.4">
      <c r="J272" s="692">
        <v>0.36855391989822578</v>
      </c>
      <c r="K272" s="696">
        <v>17</v>
      </c>
      <c r="M272" s="475"/>
      <c r="N272" s="461"/>
    </row>
    <row r="273" spans="10:14" x14ac:dyDescent="0.4">
      <c r="J273" s="692">
        <v>0.36849787620640739</v>
      </c>
      <c r="K273" s="696">
        <v>17</v>
      </c>
      <c r="M273" s="475"/>
      <c r="N273" s="461"/>
    </row>
    <row r="274" spans="10:14" x14ac:dyDescent="0.4">
      <c r="J274" s="692">
        <v>0.36838698630136985</v>
      </c>
      <c r="K274" s="696">
        <v>14</v>
      </c>
      <c r="M274" s="475"/>
      <c r="N274" s="461"/>
    </row>
    <row r="275" spans="10:14" x14ac:dyDescent="0.4">
      <c r="J275" s="692">
        <v>0.36729992153446794</v>
      </c>
      <c r="K275" s="696">
        <v>17</v>
      </c>
      <c r="M275" s="475"/>
      <c r="N275" s="461"/>
    </row>
    <row r="276" spans="10:14" x14ac:dyDescent="0.4">
      <c r="J276" s="692">
        <v>0.36684560423663781</v>
      </c>
      <c r="K276" s="696">
        <v>11</v>
      </c>
      <c r="M276" s="475"/>
      <c r="N276" s="461"/>
    </row>
    <row r="277" spans="10:14" x14ac:dyDescent="0.4">
      <c r="J277" s="692">
        <v>0.36621144756869334</v>
      </c>
      <c r="K277" s="696">
        <v>11</v>
      </c>
      <c r="M277" s="475"/>
      <c r="N277" s="461"/>
    </row>
    <row r="278" spans="10:14" x14ac:dyDescent="0.4">
      <c r="J278" s="692">
        <v>0.36559346042617957</v>
      </c>
      <c r="K278" s="696">
        <v>6</v>
      </c>
      <c r="M278" s="475"/>
      <c r="N278" s="461"/>
    </row>
    <row r="279" spans="10:14" x14ac:dyDescent="0.4">
      <c r="J279" s="692">
        <v>0.36555936073059359</v>
      </c>
      <c r="K279" s="696">
        <v>16</v>
      </c>
      <c r="M279" s="475"/>
      <c r="N279" s="461"/>
    </row>
    <row r="280" spans="10:14" x14ac:dyDescent="0.4">
      <c r="J280" s="692">
        <v>0.36550850292379383</v>
      </c>
      <c r="K280" s="696">
        <v>11</v>
      </c>
      <c r="M280" s="475"/>
      <c r="N280" s="461"/>
    </row>
    <row r="281" spans="10:14" x14ac:dyDescent="0.4">
      <c r="J281" s="692">
        <v>0.36519213755707763</v>
      </c>
      <c r="K281" s="696">
        <v>9</v>
      </c>
      <c r="M281" s="475"/>
      <c r="N281" s="461"/>
    </row>
    <row r="282" spans="10:14" x14ac:dyDescent="0.4">
      <c r="J282" s="692">
        <v>0.36507191135662576</v>
      </c>
      <c r="K282" s="696">
        <v>10</v>
      </c>
      <c r="M282" s="475"/>
      <c r="N282" s="461"/>
    </row>
    <row r="283" spans="10:14" x14ac:dyDescent="0.4">
      <c r="J283" s="692">
        <v>0.36470003085277058</v>
      </c>
      <c r="K283" s="696">
        <v>17</v>
      </c>
      <c r="M283" s="475"/>
      <c r="N283" s="461"/>
    </row>
    <row r="284" spans="10:14" x14ac:dyDescent="0.4">
      <c r="J284" s="692">
        <v>0.36462818003913894</v>
      </c>
      <c r="K284" s="696">
        <v>16</v>
      </c>
      <c r="M284" s="475"/>
      <c r="N284" s="461"/>
    </row>
    <row r="285" spans="10:14" x14ac:dyDescent="0.4">
      <c r="J285" s="692">
        <v>0.36440264465378613</v>
      </c>
      <c r="K285" s="696">
        <v>15</v>
      </c>
      <c r="M285" s="475"/>
      <c r="N285" s="461"/>
    </row>
    <row r="286" spans="10:14" x14ac:dyDescent="0.4">
      <c r="J286" s="692">
        <v>0.36368504022613612</v>
      </c>
      <c r="K286" s="696">
        <v>2</v>
      </c>
      <c r="M286" s="475"/>
      <c r="N286" s="461"/>
    </row>
    <row r="287" spans="10:14" x14ac:dyDescent="0.4">
      <c r="J287" s="692">
        <v>0.36276695416878069</v>
      </c>
      <c r="K287" s="696">
        <v>10</v>
      </c>
      <c r="M287" s="475"/>
      <c r="N287" s="461"/>
    </row>
    <row r="288" spans="10:14" x14ac:dyDescent="0.4">
      <c r="J288" s="692">
        <v>0.36234543378995437</v>
      </c>
      <c r="K288" s="696">
        <v>6</v>
      </c>
      <c r="M288" s="475"/>
      <c r="N288" s="461"/>
    </row>
    <row r="289" spans="10:14" x14ac:dyDescent="0.4">
      <c r="J289" s="692">
        <v>0.36134900586236562</v>
      </c>
      <c r="K289" s="696">
        <v>11</v>
      </c>
      <c r="M289" s="475"/>
      <c r="N289" s="461"/>
    </row>
    <row r="290" spans="10:14" x14ac:dyDescent="0.4">
      <c r="J290" s="692">
        <v>0.36058076103500758</v>
      </c>
      <c r="K290" s="696">
        <v>7</v>
      </c>
      <c r="M290" s="475"/>
      <c r="N290" s="461"/>
    </row>
    <row r="291" spans="10:14" x14ac:dyDescent="0.4">
      <c r="J291" s="692">
        <v>0.3605202045411896</v>
      </c>
      <c r="K291" s="696">
        <v>11</v>
      </c>
      <c r="M291" s="475"/>
      <c r="N291" s="461"/>
    </row>
    <row r="292" spans="10:14" x14ac:dyDescent="0.4">
      <c r="J292" s="692">
        <v>0.36014789068356845</v>
      </c>
      <c r="K292" s="696">
        <v>9</v>
      </c>
      <c r="M292" s="475"/>
      <c r="N292" s="461"/>
    </row>
    <row r="293" spans="10:14" x14ac:dyDescent="0.4">
      <c r="J293" s="692">
        <v>0.3600279814891687</v>
      </c>
      <c r="K293" s="696">
        <v>3</v>
      </c>
      <c r="M293" s="475"/>
      <c r="N293" s="461"/>
    </row>
    <row r="294" spans="10:14" x14ac:dyDescent="0.4">
      <c r="J294" s="692">
        <v>0.35946784492430423</v>
      </c>
      <c r="K294" s="696">
        <v>8</v>
      </c>
      <c r="M294" s="475"/>
      <c r="N294" s="461"/>
    </row>
    <row r="295" spans="10:14" x14ac:dyDescent="0.4">
      <c r="J295" s="692">
        <v>0.3594224835901827</v>
      </c>
      <c r="K295" s="696">
        <v>13</v>
      </c>
      <c r="M295" s="475"/>
      <c r="N295" s="461"/>
    </row>
    <row r="296" spans="10:14" x14ac:dyDescent="0.4">
      <c r="J296" s="692">
        <v>0.35939424306987711</v>
      </c>
      <c r="K296" s="696">
        <v>12</v>
      </c>
      <c r="M296" s="475"/>
      <c r="N296" s="461"/>
    </row>
    <row r="297" spans="10:14" x14ac:dyDescent="0.4">
      <c r="J297" s="692">
        <v>0.359230241628615</v>
      </c>
      <c r="K297" s="696">
        <v>11</v>
      </c>
      <c r="M297" s="475"/>
      <c r="N297" s="461"/>
    </row>
    <row r="298" spans="10:14" x14ac:dyDescent="0.4">
      <c r="J298" s="692">
        <v>0.35909251586147589</v>
      </c>
      <c r="K298" s="696">
        <v>17</v>
      </c>
      <c r="M298" s="475"/>
      <c r="N298" s="461"/>
    </row>
    <row r="299" spans="10:14" x14ac:dyDescent="0.4">
      <c r="J299" s="692">
        <v>0.35898695142059872</v>
      </c>
      <c r="K299" s="696">
        <v>11</v>
      </c>
      <c r="M299" s="475"/>
      <c r="N299" s="461"/>
    </row>
    <row r="300" spans="10:14" x14ac:dyDescent="0.4">
      <c r="J300" s="692">
        <v>0.35828826484018267</v>
      </c>
      <c r="K300" s="696">
        <v>13</v>
      </c>
      <c r="M300" s="475"/>
      <c r="N300" s="461"/>
    </row>
    <row r="301" spans="10:14" x14ac:dyDescent="0.4">
      <c r="J301" s="692">
        <v>0.35818273972602743</v>
      </c>
      <c r="K301" s="696">
        <v>4</v>
      </c>
      <c r="M301" s="475"/>
      <c r="N301" s="461"/>
    </row>
    <row r="302" spans="10:14" x14ac:dyDescent="0.4">
      <c r="J302" s="692">
        <v>0.35816154997463218</v>
      </c>
      <c r="K302" s="696">
        <v>5</v>
      </c>
      <c r="M302" s="475"/>
      <c r="N302" s="461"/>
    </row>
    <row r="303" spans="10:14" x14ac:dyDescent="0.4">
      <c r="J303" s="692">
        <v>0.35777622907153733</v>
      </c>
      <c r="K303" s="696">
        <v>11</v>
      </c>
      <c r="M303" s="475"/>
      <c r="N303" s="461"/>
    </row>
    <row r="304" spans="10:14" x14ac:dyDescent="0.4">
      <c r="J304" s="692">
        <v>0.35776308557415859</v>
      </c>
      <c r="K304" s="696">
        <v>17</v>
      </c>
      <c r="M304" s="475"/>
      <c r="N304" s="461"/>
    </row>
    <row r="305" spans="10:14" x14ac:dyDescent="0.4">
      <c r="J305" s="692">
        <v>0.35760922287947977</v>
      </c>
      <c r="K305" s="696">
        <v>8</v>
      </c>
      <c r="M305" s="475"/>
      <c r="N305" s="461"/>
    </row>
    <row r="306" spans="10:14" x14ac:dyDescent="0.4">
      <c r="J306" s="692">
        <v>0.3573353396983534</v>
      </c>
      <c r="K306" s="696">
        <v>16</v>
      </c>
      <c r="M306" s="475"/>
      <c r="N306" s="461"/>
    </row>
    <row r="307" spans="10:14" x14ac:dyDescent="0.4">
      <c r="J307" s="692">
        <v>0.35685534713574085</v>
      </c>
      <c r="K307" s="696">
        <v>10</v>
      </c>
      <c r="M307" s="475"/>
      <c r="N307" s="461"/>
    </row>
    <row r="308" spans="10:14" x14ac:dyDescent="0.4">
      <c r="J308" s="692">
        <v>0.35622837193111767</v>
      </c>
      <c r="K308" s="696">
        <v>17</v>
      </c>
      <c r="M308" s="475"/>
      <c r="N308" s="461"/>
    </row>
    <row r="309" spans="10:14" x14ac:dyDescent="0.4">
      <c r="J309" s="692">
        <v>0.35514967021816352</v>
      </c>
      <c r="K309" s="696">
        <v>13</v>
      </c>
      <c r="M309" s="475"/>
      <c r="N309" s="461"/>
    </row>
    <row r="310" spans="10:14" x14ac:dyDescent="0.4">
      <c r="J310" s="692">
        <v>0.35416827168949783</v>
      </c>
      <c r="K310" s="696">
        <v>6</v>
      </c>
      <c r="M310" s="475"/>
      <c r="N310" s="461"/>
    </row>
    <row r="311" spans="10:14" x14ac:dyDescent="0.4">
      <c r="J311" s="692">
        <v>0.3532537791969072</v>
      </c>
      <c r="K311" s="696">
        <v>4</v>
      </c>
      <c r="M311" s="475"/>
      <c r="N311" s="461"/>
    </row>
    <row r="312" spans="10:14" x14ac:dyDescent="0.4">
      <c r="J312" s="692">
        <v>0.35245886786982678</v>
      </c>
      <c r="K312" s="696">
        <v>15</v>
      </c>
      <c r="M312" s="475"/>
      <c r="N312" s="461"/>
    </row>
    <row r="313" spans="10:14" x14ac:dyDescent="0.4">
      <c r="J313" s="692">
        <v>0.35202088769297651</v>
      </c>
      <c r="K313" s="696">
        <v>2</v>
      </c>
      <c r="M313" s="475"/>
      <c r="N313" s="461"/>
    </row>
    <row r="314" spans="10:14" x14ac:dyDescent="0.4">
      <c r="J314" s="692">
        <v>0.35182072831050226</v>
      </c>
      <c r="K314" s="696">
        <v>7</v>
      </c>
      <c r="M314" s="475"/>
      <c r="N314" s="461"/>
    </row>
    <row r="315" spans="10:14" x14ac:dyDescent="0.4">
      <c r="J315" s="692">
        <v>0.35138254693049215</v>
      </c>
      <c r="K315" s="696">
        <v>15</v>
      </c>
      <c r="M315" s="475"/>
      <c r="N315" s="461"/>
    </row>
    <row r="316" spans="10:14" x14ac:dyDescent="0.4">
      <c r="J316" s="692">
        <v>0.35061872146118722</v>
      </c>
      <c r="K316" s="696">
        <v>8</v>
      </c>
      <c r="M316" s="475"/>
      <c r="N316" s="461"/>
    </row>
    <row r="317" spans="10:14" x14ac:dyDescent="0.4">
      <c r="J317" s="692">
        <v>0.34969657092064177</v>
      </c>
      <c r="K317" s="696">
        <v>9</v>
      </c>
      <c r="M317" s="475"/>
      <c r="N317" s="461"/>
    </row>
    <row r="318" spans="10:14" x14ac:dyDescent="0.4">
      <c r="J318" s="692">
        <v>0.34924365458235318</v>
      </c>
      <c r="K318" s="696">
        <v>11</v>
      </c>
      <c r="M318" s="475"/>
      <c r="N318" s="461"/>
    </row>
    <row r="319" spans="10:14" x14ac:dyDescent="0.4">
      <c r="J319" s="692">
        <v>0.34921916214802129</v>
      </c>
      <c r="K319" s="696">
        <v>6</v>
      </c>
      <c r="M319" s="475"/>
      <c r="N319" s="461"/>
    </row>
    <row r="320" spans="10:14" x14ac:dyDescent="0.4">
      <c r="J320" s="692">
        <v>0.34820553193722775</v>
      </c>
      <c r="K320" s="696">
        <v>8</v>
      </c>
      <c r="M320" s="475"/>
      <c r="N320" s="461"/>
    </row>
    <row r="321" spans="10:14" x14ac:dyDescent="0.4">
      <c r="J321" s="692">
        <v>0.34782949273290975</v>
      </c>
      <c r="K321" s="696">
        <v>14</v>
      </c>
      <c r="M321" s="475"/>
      <c r="N321" s="461"/>
    </row>
    <row r="322" spans="10:14" x14ac:dyDescent="0.4">
      <c r="J322" s="692">
        <v>0.34781538186050681</v>
      </c>
      <c r="K322" s="696">
        <v>16</v>
      </c>
      <c r="M322" s="475"/>
      <c r="N322" s="461"/>
    </row>
    <row r="323" spans="10:14" x14ac:dyDescent="0.4">
      <c r="J323" s="692">
        <v>0.34730983765342616</v>
      </c>
      <c r="K323" s="696">
        <v>6</v>
      </c>
      <c r="M323" s="475"/>
      <c r="N323" s="461"/>
    </row>
    <row r="324" spans="10:14" x14ac:dyDescent="0.4">
      <c r="J324" s="692">
        <v>0.34713857642220536</v>
      </c>
      <c r="K324" s="696">
        <v>8</v>
      </c>
      <c r="M324" s="475"/>
      <c r="N324" s="461"/>
    </row>
    <row r="325" spans="10:14" x14ac:dyDescent="0.4">
      <c r="J325" s="692">
        <v>0.34663677541215088</v>
      </c>
      <c r="K325" s="696">
        <v>8</v>
      </c>
      <c r="M325" s="475"/>
      <c r="N325" s="461"/>
    </row>
    <row r="326" spans="10:14" x14ac:dyDescent="0.4">
      <c r="J326" s="692">
        <v>0.34637211152622099</v>
      </c>
      <c r="K326" s="696">
        <v>3</v>
      </c>
      <c r="M326" s="475"/>
      <c r="N326" s="461"/>
    </row>
    <row r="327" spans="10:14" x14ac:dyDescent="0.4">
      <c r="J327" s="692">
        <v>0.34633700635259163</v>
      </c>
      <c r="K327" s="696">
        <v>17</v>
      </c>
      <c r="M327" s="475"/>
      <c r="N327" s="461"/>
    </row>
    <row r="328" spans="10:14" x14ac:dyDescent="0.4">
      <c r="J328" s="692">
        <v>0.3462403463862368</v>
      </c>
      <c r="K328" s="696">
        <v>8</v>
      </c>
      <c r="M328" s="475"/>
      <c r="N328" s="461"/>
    </row>
    <row r="329" spans="10:14" x14ac:dyDescent="0.4">
      <c r="J329" s="692">
        <v>0.34598236817558004</v>
      </c>
      <c r="K329" s="696">
        <v>14</v>
      </c>
      <c r="M329" s="475"/>
      <c r="N329" s="461"/>
    </row>
    <row r="330" spans="10:14" x14ac:dyDescent="0.4">
      <c r="J330" s="692">
        <v>0.34593339099487314</v>
      </c>
      <c r="K330" s="696">
        <v>10</v>
      </c>
      <c r="M330" s="475"/>
      <c r="N330" s="461"/>
    </row>
    <row r="331" spans="10:14" x14ac:dyDescent="0.4">
      <c r="J331" s="692">
        <v>0.34493599820345827</v>
      </c>
      <c r="K331" s="696">
        <v>6</v>
      </c>
      <c r="M331" s="475"/>
      <c r="N331" s="461"/>
    </row>
    <row r="332" spans="10:14" x14ac:dyDescent="0.4">
      <c r="J332" s="692">
        <v>0.34492579908675797</v>
      </c>
      <c r="K332" s="696">
        <v>11</v>
      </c>
      <c r="M332" s="475"/>
      <c r="N332" s="461"/>
    </row>
    <row r="333" spans="10:14" x14ac:dyDescent="0.4">
      <c r="J333" s="692">
        <v>0.34471242835033561</v>
      </c>
      <c r="K333" s="696">
        <v>11</v>
      </c>
      <c r="M333" s="475"/>
      <c r="N333" s="461"/>
    </row>
    <row r="334" spans="10:14" x14ac:dyDescent="0.4">
      <c r="J334" s="692">
        <v>0.34447333460172502</v>
      </c>
      <c r="K334" s="696">
        <v>7</v>
      </c>
      <c r="M334" s="475"/>
      <c r="N334" s="461"/>
    </row>
    <row r="335" spans="10:14" x14ac:dyDescent="0.4">
      <c r="J335" s="692">
        <v>0.3444101450443191</v>
      </c>
      <c r="K335" s="696">
        <v>10</v>
      </c>
      <c r="M335" s="475"/>
      <c r="N335" s="461"/>
    </row>
    <row r="336" spans="10:14" x14ac:dyDescent="0.4">
      <c r="J336" s="692">
        <v>0.34439552076538366</v>
      </c>
      <c r="K336" s="696">
        <v>10</v>
      </c>
      <c r="M336" s="475"/>
      <c r="N336" s="461"/>
    </row>
    <row r="337" spans="10:14" x14ac:dyDescent="0.4">
      <c r="J337" s="692">
        <v>0.34439008480104372</v>
      </c>
      <c r="K337" s="696">
        <v>10</v>
      </c>
      <c r="M337" s="475"/>
      <c r="N337" s="461"/>
    </row>
    <row r="338" spans="10:14" x14ac:dyDescent="0.4">
      <c r="J338" s="692">
        <v>0.34400523842861086</v>
      </c>
      <c r="K338" s="696">
        <v>17</v>
      </c>
      <c r="M338" s="475"/>
      <c r="N338" s="461"/>
    </row>
    <row r="339" spans="10:14" x14ac:dyDescent="0.4">
      <c r="J339" s="692">
        <v>0.34396804555381089</v>
      </c>
      <c r="K339" s="696">
        <v>11</v>
      </c>
      <c r="M339" s="475"/>
      <c r="N339" s="461"/>
    </row>
    <row r="340" spans="10:14" x14ac:dyDescent="0.4">
      <c r="J340" s="692">
        <v>0.34384707014248406</v>
      </c>
      <c r="K340" s="696">
        <v>14</v>
      </c>
      <c r="M340" s="475"/>
      <c r="N340" s="461"/>
    </row>
    <row r="341" spans="10:14" x14ac:dyDescent="0.4">
      <c r="J341" s="692">
        <v>0.34376733343711074</v>
      </c>
      <c r="K341" s="696">
        <v>13</v>
      </c>
      <c r="M341" s="475"/>
      <c r="N341" s="461"/>
    </row>
    <row r="342" spans="10:14" x14ac:dyDescent="0.4">
      <c r="J342" s="692">
        <v>0.34371671893624817</v>
      </c>
      <c r="K342" s="696">
        <v>8</v>
      </c>
      <c r="M342" s="475"/>
      <c r="N342" s="461"/>
    </row>
    <row r="343" spans="10:14" x14ac:dyDescent="0.4">
      <c r="J343" s="692">
        <v>0.34311323717716413</v>
      </c>
      <c r="K343" s="696">
        <v>11</v>
      </c>
      <c r="M343" s="475"/>
      <c r="N343" s="461"/>
    </row>
    <row r="344" spans="10:14" x14ac:dyDescent="0.4">
      <c r="J344" s="692">
        <v>0.34310946220192795</v>
      </c>
      <c r="K344" s="696">
        <v>1</v>
      </c>
      <c r="M344" s="475"/>
      <c r="N344" s="461"/>
    </row>
    <row r="345" spans="10:14" x14ac:dyDescent="0.4">
      <c r="J345" s="692">
        <v>0.34306517548365772</v>
      </c>
      <c r="K345" s="696">
        <v>14</v>
      </c>
      <c r="M345" s="475"/>
      <c r="N345" s="461"/>
    </row>
    <row r="346" spans="10:14" x14ac:dyDescent="0.4">
      <c r="J346" s="692">
        <v>0.34250472208468585</v>
      </c>
      <c r="K346" s="696">
        <v>17</v>
      </c>
      <c r="M346" s="475"/>
      <c r="N346" s="461"/>
    </row>
    <row r="347" spans="10:14" x14ac:dyDescent="0.4">
      <c r="J347" s="692">
        <v>0.34234604830421583</v>
      </c>
      <c r="K347" s="696">
        <v>15</v>
      </c>
      <c r="M347" s="475"/>
      <c r="N347" s="461"/>
    </row>
    <row r="348" spans="10:14" x14ac:dyDescent="0.4">
      <c r="J348" s="692">
        <v>0.34195477277669056</v>
      </c>
      <c r="K348" s="696">
        <v>9</v>
      </c>
      <c r="M348" s="475"/>
      <c r="N348" s="461"/>
    </row>
    <row r="349" spans="10:14" x14ac:dyDescent="0.4">
      <c r="J349" s="692">
        <v>0.34146118721461188</v>
      </c>
      <c r="K349" s="696">
        <v>17</v>
      </c>
      <c r="M349" s="475"/>
      <c r="N349" s="461"/>
    </row>
    <row r="350" spans="10:14" x14ac:dyDescent="0.4">
      <c r="J350" s="692">
        <v>0.34138015936968397</v>
      </c>
      <c r="K350" s="696">
        <v>3</v>
      </c>
      <c r="M350" s="475"/>
      <c r="N350" s="461"/>
    </row>
    <row r="351" spans="10:14" x14ac:dyDescent="0.4">
      <c r="J351" s="692">
        <v>0.34116892909339724</v>
      </c>
      <c r="K351" s="696">
        <v>16</v>
      </c>
      <c r="M351" s="475"/>
      <c r="N351" s="461"/>
    </row>
    <row r="352" spans="10:14" x14ac:dyDescent="0.4">
      <c r="J352" s="692">
        <v>0.33842705008577556</v>
      </c>
      <c r="K352" s="696">
        <v>15</v>
      </c>
      <c r="M352" s="475"/>
      <c r="N352" s="461"/>
    </row>
    <row r="353" spans="10:14" x14ac:dyDescent="0.4">
      <c r="J353" s="692">
        <v>0.337152834080786</v>
      </c>
      <c r="K353" s="696">
        <v>12</v>
      </c>
      <c r="M353" s="475"/>
      <c r="N353" s="461"/>
    </row>
    <row r="354" spans="10:14" x14ac:dyDescent="0.4">
      <c r="J354" s="692">
        <v>0.33704087851978692</v>
      </c>
      <c r="K354" s="696">
        <v>8</v>
      </c>
      <c r="M354" s="475"/>
      <c r="N354" s="461"/>
    </row>
    <row r="355" spans="10:14" x14ac:dyDescent="0.4">
      <c r="J355" s="692">
        <v>0.33697396026163157</v>
      </c>
      <c r="K355" s="696">
        <v>2</v>
      </c>
      <c r="M355" s="475"/>
      <c r="N355" s="461"/>
    </row>
    <row r="356" spans="10:14" x14ac:dyDescent="0.4">
      <c r="J356" s="692">
        <v>0.33581801982403386</v>
      </c>
      <c r="K356" s="696">
        <v>15</v>
      </c>
      <c r="M356" s="475"/>
      <c r="N356" s="461"/>
    </row>
    <row r="357" spans="10:14" x14ac:dyDescent="0.4">
      <c r="J357" s="692">
        <v>0.33517250126839165</v>
      </c>
      <c r="K357" s="696">
        <v>9</v>
      </c>
      <c r="M357" s="475"/>
      <c r="N357" s="461"/>
    </row>
    <row r="358" spans="10:14" x14ac:dyDescent="0.4">
      <c r="J358" s="692">
        <v>0.33514350945857796</v>
      </c>
      <c r="K358" s="696">
        <v>9</v>
      </c>
      <c r="M358" s="475"/>
      <c r="N358" s="461"/>
    </row>
    <row r="359" spans="10:14" x14ac:dyDescent="0.4">
      <c r="J359" s="692">
        <v>0.33482484663991513</v>
      </c>
      <c r="K359" s="696">
        <v>6</v>
      </c>
      <c r="M359" s="475"/>
      <c r="N359" s="461"/>
    </row>
    <row r="360" spans="10:14" x14ac:dyDescent="0.4">
      <c r="J360" s="692">
        <v>0.33479062388833497</v>
      </c>
      <c r="K360" s="696">
        <v>12</v>
      </c>
      <c r="M360" s="475"/>
      <c r="N360" s="461"/>
    </row>
    <row r="361" spans="10:14" x14ac:dyDescent="0.4">
      <c r="J361" s="692">
        <v>0.33447680765032345</v>
      </c>
      <c r="K361" s="696">
        <v>11</v>
      </c>
      <c r="M361" s="475"/>
      <c r="N361" s="461"/>
    </row>
    <row r="362" spans="10:14" x14ac:dyDescent="0.4">
      <c r="J362" s="692">
        <v>0.33442581911399505</v>
      </c>
      <c r="K362" s="696">
        <v>16</v>
      </c>
      <c r="M362" s="475"/>
      <c r="N362" s="461"/>
    </row>
    <row r="363" spans="10:14" x14ac:dyDescent="0.4">
      <c r="J363" s="692">
        <v>0.33440205436643838</v>
      </c>
      <c r="K363" s="696">
        <v>11</v>
      </c>
      <c r="M363" s="475"/>
      <c r="N363" s="461"/>
    </row>
    <row r="364" spans="10:14" x14ac:dyDescent="0.4">
      <c r="J364" s="692">
        <v>0.33436253204690597</v>
      </c>
      <c r="K364" s="696">
        <v>6</v>
      </c>
      <c r="M364" s="475"/>
      <c r="N364" s="461"/>
    </row>
    <row r="365" spans="10:14" x14ac:dyDescent="0.4">
      <c r="J365" s="692">
        <v>0.3342582315282116</v>
      </c>
      <c r="K365" s="696">
        <v>14</v>
      </c>
      <c r="M365" s="475"/>
      <c r="N365" s="461"/>
    </row>
    <row r="366" spans="10:14" x14ac:dyDescent="0.4">
      <c r="J366" s="692">
        <v>0.33419133419133407</v>
      </c>
      <c r="K366" s="696">
        <v>15</v>
      </c>
      <c r="M366" s="475"/>
      <c r="N366" s="461"/>
    </row>
    <row r="367" spans="10:14" x14ac:dyDescent="0.4">
      <c r="J367" s="692">
        <v>0.3339840182648402</v>
      </c>
      <c r="K367" s="696">
        <v>7</v>
      </c>
      <c r="M367" s="475"/>
      <c r="N367" s="461"/>
    </row>
    <row r="368" spans="10:14" x14ac:dyDescent="0.4">
      <c r="J368" s="692">
        <v>0.33284159389552231</v>
      </c>
      <c r="K368" s="696">
        <v>8</v>
      </c>
      <c r="M368" s="475"/>
      <c r="N368" s="461"/>
    </row>
    <row r="369" spans="10:14" x14ac:dyDescent="0.4">
      <c r="J369" s="692">
        <v>0.33243404363267376</v>
      </c>
      <c r="K369" s="696">
        <v>11</v>
      </c>
      <c r="M369" s="475"/>
      <c r="N369" s="461"/>
    </row>
    <row r="370" spans="10:14" x14ac:dyDescent="0.4">
      <c r="J370" s="692">
        <v>0.33221599660569745</v>
      </c>
      <c r="K370" s="696">
        <v>14</v>
      </c>
      <c r="M370" s="475"/>
      <c r="N370" s="461"/>
    </row>
    <row r="371" spans="10:14" x14ac:dyDescent="0.4">
      <c r="J371" s="692">
        <v>0.33207275210785941</v>
      </c>
      <c r="K371" s="696">
        <v>11</v>
      </c>
      <c r="M371" s="475"/>
      <c r="N371" s="461"/>
    </row>
    <row r="372" spans="10:14" x14ac:dyDescent="0.4">
      <c r="J372" s="692">
        <v>0.3314591802479831</v>
      </c>
      <c r="K372" s="696">
        <v>5</v>
      </c>
      <c r="M372" s="475"/>
      <c r="N372" s="461"/>
    </row>
    <row r="373" spans="10:14" x14ac:dyDescent="0.4">
      <c r="J373" s="692">
        <v>0.33142059868087265</v>
      </c>
      <c r="K373" s="696">
        <v>9</v>
      </c>
      <c r="M373" s="475"/>
      <c r="N373" s="461"/>
    </row>
    <row r="374" spans="10:14" x14ac:dyDescent="0.4">
      <c r="J374" s="692">
        <v>0.33138793759512936</v>
      </c>
      <c r="K374" s="696">
        <v>7</v>
      </c>
      <c r="M374" s="475"/>
      <c r="N374" s="461"/>
    </row>
    <row r="375" spans="10:14" x14ac:dyDescent="0.4">
      <c r="J375" s="692">
        <v>0.33128763931484129</v>
      </c>
      <c r="K375" s="696">
        <v>8</v>
      </c>
      <c r="M375" s="475"/>
      <c r="N375" s="461"/>
    </row>
    <row r="376" spans="10:14" x14ac:dyDescent="0.4">
      <c r="J376" s="692">
        <v>0.33085118464726498</v>
      </c>
      <c r="K376" s="696">
        <v>9</v>
      </c>
      <c r="M376" s="475"/>
      <c r="N376" s="461"/>
    </row>
    <row r="377" spans="10:14" x14ac:dyDescent="0.4">
      <c r="J377" s="692">
        <v>0.33053888070306697</v>
      </c>
      <c r="K377" s="696">
        <v>7</v>
      </c>
      <c r="M377" s="475"/>
      <c r="N377" s="461"/>
    </row>
    <row r="378" spans="10:14" x14ac:dyDescent="0.4">
      <c r="J378" s="692">
        <v>0.33037975646879758</v>
      </c>
      <c r="K378" s="696">
        <v>10</v>
      </c>
      <c r="M378" s="475"/>
      <c r="N378" s="461"/>
    </row>
    <row r="379" spans="10:14" x14ac:dyDescent="0.4">
      <c r="J379" s="692">
        <v>0.33036792106229984</v>
      </c>
      <c r="K379" s="696">
        <v>11</v>
      </c>
      <c r="M379" s="475"/>
      <c r="N379" s="461"/>
    </row>
    <row r="380" spans="10:14" x14ac:dyDescent="0.4">
      <c r="J380" s="692">
        <v>0.33029141530291417</v>
      </c>
      <c r="K380" s="696">
        <v>10</v>
      </c>
      <c r="M380" s="475"/>
      <c r="N380" s="461"/>
    </row>
    <row r="381" spans="10:14" x14ac:dyDescent="0.4">
      <c r="J381" s="692">
        <v>0.33006216387620496</v>
      </c>
      <c r="K381" s="696">
        <v>10</v>
      </c>
      <c r="M381" s="475"/>
      <c r="N381" s="461"/>
    </row>
    <row r="382" spans="10:14" x14ac:dyDescent="0.4">
      <c r="J382" s="692">
        <v>0.32997301058793616</v>
      </c>
      <c r="K382" s="696">
        <v>4</v>
      </c>
      <c r="M382" s="475"/>
      <c r="N382" s="461"/>
    </row>
    <row r="383" spans="10:14" x14ac:dyDescent="0.4">
      <c r="J383" s="692">
        <v>0.32985794013191272</v>
      </c>
      <c r="K383" s="696">
        <v>10</v>
      </c>
      <c r="M383" s="475"/>
      <c r="N383" s="461"/>
    </row>
    <row r="384" spans="10:14" x14ac:dyDescent="0.4">
      <c r="J384" s="692">
        <v>0.32956707485817066</v>
      </c>
      <c r="K384" s="696">
        <v>15</v>
      </c>
      <c r="M384" s="475"/>
      <c r="N384" s="461"/>
    </row>
    <row r="385" spans="10:14" x14ac:dyDescent="0.4">
      <c r="J385" s="692">
        <v>0.32863666014350945</v>
      </c>
      <c r="K385" s="696">
        <v>10</v>
      </c>
      <c r="M385" s="475"/>
      <c r="N385" s="461"/>
    </row>
    <row r="386" spans="10:14" x14ac:dyDescent="0.4">
      <c r="J386" s="692">
        <v>0.32861084376755506</v>
      </c>
      <c r="K386" s="696">
        <v>8</v>
      </c>
      <c r="M386" s="475"/>
      <c r="N386" s="461"/>
    </row>
    <row r="387" spans="10:14" x14ac:dyDescent="0.4">
      <c r="J387" s="692">
        <v>0.32845100105374075</v>
      </c>
      <c r="K387" s="696">
        <v>10</v>
      </c>
      <c r="M387" s="475"/>
      <c r="N387" s="461"/>
    </row>
    <row r="388" spans="10:14" x14ac:dyDescent="0.4">
      <c r="J388" s="692">
        <v>0.32821146572251486</v>
      </c>
      <c r="K388" s="696">
        <v>7</v>
      </c>
      <c r="M388" s="475"/>
      <c r="N388" s="461"/>
    </row>
    <row r="389" spans="10:14" x14ac:dyDescent="0.4">
      <c r="J389" s="692">
        <v>0.32782523855265061</v>
      </c>
      <c r="K389" s="696">
        <v>13</v>
      </c>
      <c r="M389" s="475"/>
      <c r="N389" s="461"/>
    </row>
    <row r="390" spans="10:14" x14ac:dyDescent="0.4">
      <c r="J390" s="692">
        <v>0.32760173515981733</v>
      </c>
      <c r="K390" s="696">
        <v>11</v>
      </c>
      <c r="M390" s="475"/>
      <c r="N390" s="461"/>
    </row>
    <row r="391" spans="10:14" x14ac:dyDescent="0.4">
      <c r="J391" s="692">
        <v>0.32758412154816269</v>
      </c>
      <c r="K391" s="696">
        <v>13</v>
      </c>
      <c r="M391" s="475"/>
      <c r="N391" s="461"/>
    </row>
    <row r="392" spans="10:14" x14ac:dyDescent="0.4">
      <c r="J392" s="692">
        <v>0.32706047510328329</v>
      </c>
      <c r="K392" s="696">
        <v>8</v>
      </c>
      <c r="M392" s="475"/>
      <c r="N392" s="461"/>
    </row>
    <row r="393" spans="10:14" x14ac:dyDescent="0.4">
      <c r="J393" s="692">
        <v>0.32705422682606233</v>
      </c>
      <c r="K393" s="696">
        <v>13</v>
      </c>
      <c r="M393" s="475"/>
      <c r="N393" s="461"/>
    </row>
    <row r="394" spans="10:14" x14ac:dyDescent="0.4">
      <c r="J394" s="692">
        <v>0.32633181126331812</v>
      </c>
      <c r="K394" s="696">
        <v>15</v>
      </c>
      <c r="M394" s="475"/>
      <c r="N394" s="461"/>
    </row>
    <row r="395" spans="10:14" x14ac:dyDescent="0.4">
      <c r="J395" s="692">
        <v>0.32564210045662101</v>
      </c>
      <c r="K395" s="696">
        <v>5</v>
      </c>
      <c r="M395" s="475"/>
      <c r="N395" s="461"/>
    </row>
    <row r="396" spans="10:14" x14ac:dyDescent="0.4">
      <c r="J396" s="692">
        <v>0.32527097458604309</v>
      </c>
      <c r="K396" s="696">
        <v>6</v>
      </c>
      <c r="M396" s="475"/>
      <c r="N396" s="461"/>
    </row>
    <row r="397" spans="10:14" x14ac:dyDescent="0.4">
      <c r="J397" s="692">
        <v>0.32521689497716894</v>
      </c>
      <c r="K397" s="696">
        <v>16</v>
      </c>
      <c r="M397" s="475"/>
      <c r="N397" s="461"/>
    </row>
    <row r="398" spans="10:14" x14ac:dyDescent="0.4">
      <c r="J398" s="692">
        <v>0.32486484629129064</v>
      </c>
      <c r="K398" s="696">
        <v>10</v>
      </c>
      <c r="M398" s="475"/>
      <c r="N398" s="461"/>
    </row>
    <row r="399" spans="10:14" x14ac:dyDescent="0.4">
      <c r="J399" s="692">
        <v>0.32448630136986301</v>
      </c>
      <c r="K399" s="696">
        <v>16</v>
      </c>
      <c r="M399" s="475"/>
      <c r="N399" s="461"/>
    </row>
    <row r="400" spans="10:14" x14ac:dyDescent="0.4">
      <c r="J400" s="692">
        <v>0.32380759165035877</v>
      </c>
      <c r="K400" s="696">
        <v>8</v>
      </c>
      <c r="M400" s="475"/>
      <c r="N400" s="461"/>
    </row>
    <row r="401" spans="10:14" x14ac:dyDescent="0.4">
      <c r="J401" s="692">
        <v>0.32363924939420241</v>
      </c>
      <c r="K401" s="696">
        <v>8</v>
      </c>
      <c r="M401" s="475"/>
      <c r="N401" s="461"/>
    </row>
    <row r="402" spans="10:14" x14ac:dyDescent="0.4">
      <c r="J402" s="692">
        <v>0.32344831713065253</v>
      </c>
      <c r="K402" s="696">
        <v>9</v>
      </c>
      <c r="M402" s="475"/>
      <c r="N402" s="461"/>
    </row>
    <row r="403" spans="10:14" x14ac:dyDescent="0.4">
      <c r="J403" s="692">
        <v>0.32327625570776258</v>
      </c>
      <c r="K403" s="696">
        <v>13</v>
      </c>
      <c r="M403" s="475"/>
      <c r="N403" s="461"/>
    </row>
    <row r="404" spans="10:14" x14ac:dyDescent="0.4">
      <c r="J404" s="692">
        <v>0.32309114293621144</v>
      </c>
      <c r="K404" s="696">
        <v>7</v>
      </c>
      <c r="M404" s="475"/>
      <c r="N404" s="461"/>
    </row>
    <row r="405" spans="10:14" x14ac:dyDescent="0.4">
      <c r="J405" s="692">
        <v>0.32303076692972965</v>
      </c>
      <c r="K405" s="696">
        <v>17</v>
      </c>
      <c r="M405" s="475"/>
      <c r="N405" s="461"/>
    </row>
    <row r="406" spans="10:14" x14ac:dyDescent="0.4">
      <c r="J406" s="692">
        <v>0.32147716894977169</v>
      </c>
      <c r="K406" s="696">
        <v>11</v>
      </c>
      <c r="M406" s="475"/>
      <c r="N406" s="461"/>
    </row>
    <row r="407" spans="10:14" x14ac:dyDescent="0.4">
      <c r="J407" s="692">
        <v>0.32107305936073061</v>
      </c>
      <c r="K407" s="696">
        <v>16</v>
      </c>
      <c r="M407" s="475"/>
      <c r="N407" s="461"/>
    </row>
    <row r="408" spans="10:14" x14ac:dyDescent="0.4">
      <c r="J408" s="692">
        <v>0.32078115327245055</v>
      </c>
      <c r="K408" s="696">
        <v>6</v>
      </c>
      <c r="M408" s="475"/>
      <c r="N408" s="461"/>
    </row>
    <row r="409" spans="10:14" x14ac:dyDescent="0.4">
      <c r="J409" s="692">
        <v>0.32066964363746725</v>
      </c>
      <c r="K409" s="696">
        <v>13</v>
      </c>
      <c r="M409" s="475"/>
      <c r="N409" s="461"/>
    </row>
    <row r="410" spans="10:14" x14ac:dyDescent="0.4">
      <c r="J410" s="692">
        <v>0.32060277823077482</v>
      </c>
      <c r="K410" s="696">
        <v>8</v>
      </c>
      <c r="M410" s="475"/>
      <c r="N410" s="461"/>
    </row>
    <row r="411" spans="10:14" x14ac:dyDescent="0.4">
      <c r="J411" s="692">
        <v>0.3205594889484481</v>
      </c>
      <c r="K411" s="696">
        <v>11</v>
      </c>
      <c r="M411" s="475"/>
      <c r="N411" s="461"/>
    </row>
    <row r="412" spans="10:14" x14ac:dyDescent="0.4">
      <c r="J412" s="692">
        <v>0.32053379702842644</v>
      </c>
      <c r="K412" s="696">
        <v>11</v>
      </c>
      <c r="M412" s="475"/>
      <c r="N412" s="461"/>
    </row>
    <row r="413" spans="10:14" x14ac:dyDescent="0.4">
      <c r="J413" s="692">
        <v>0.31970524971064429</v>
      </c>
      <c r="K413" s="696">
        <v>7</v>
      </c>
      <c r="M413" s="475"/>
      <c r="N413" s="461"/>
    </row>
    <row r="414" spans="10:14" x14ac:dyDescent="0.4">
      <c r="J414" s="692">
        <v>0.31958922442581611</v>
      </c>
      <c r="K414" s="696">
        <v>4</v>
      </c>
      <c r="M414" s="475"/>
      <c r="N414" s="461"/>
    </row>
    <row r="415" spans="10:14" x14ac:dyDescent="0.4">
      <c r="J415" s="692">
        <v>0.31919206322251142</v>
      </c>
      <c r="K415" s="696">
        <v>4</v>
      </c>
      <c r="M415" s="475"/>
      <c r="N415" s="461"/>
    </row>
    <row r="416" spans="10:14" x14ac:dyDescent="0.4">
      <c r="J416" s="692">
        <v>0.31893132235597976</v>
      </c>
      <c r="K416" s="696">
        <v>10</v>
      </c>
      <c r="M416" s="475"/>
      <c r="N416" s="461"/>
    </row>
    <row r="417" spans="10:14" x14ac:dyDescent="0.4">
      <c r="J417" s="692">
        <v>0.31851737696600707</v>
      </c>
      <c r="K417" s="696">
        <v>11</v>
      </c>
      <c r="M417" s="475"/>
      <c r="N417" s="461"/>
    </row>
    <row r="418" spans="10:14" x14ac:dyDescent="0.4">
      <c r="J418" s="692">
        <v>0.31775835826379045</v>
      </c>
      <c r="K418" s="696">
        <v>9</v>
      </c>
      <c r="M418" s="475"/>
      <c r="N418" s="461"/>
    </row>
    <row r="419" spans="10:14" x14ac:dyDescent="0.4">
      <c r="J419" s="692">
        <v>0.31756194023872464</v>
      </c>
      <c r="K419" s="696">
        <v>11</v>
      </c>
      <c r="M419" s="475"/>
      <c r="N419" s="461"/>
    </row>
    <row r="420" spans="10:14" x14ac:dyDescent="0.4">
      <c r="J420" s="692">
        <v>0.31752739726027396</v>
      </c>
      <c r="K420" s="696">
        <v>4</v>
      </c>
      <c r="M420" s="475"/>
      <c r="N420" s="461"/>
    </row>
    <row r="421" spans="10:14" x14ac:dyDescent="0.4">
      <c r="J421" s="692">
        <v>0.31713196347031969</v>
      </c>
      <c r="K421" s="696">
        <v>7</v>
      </c>
      <c r="M421" s="475"/>
      <c r="N421" s="461"/>
    </row>
    <row r="422" spans="10:14" x14ac:dyDescent="0.4">
      <c r="J422" s="692">
        <v>0.31679406898428325</v>
      </c>
      <c r="K422" s="696">
        <v>11</v>
      </c>
      <c r="M422" s="475"/>
      <c r="N422" s="461"/>
    </row>
    <row r="423" spans="10:14" x14ac:dyDescent="0.4">
      <c r="J423" s="692">
        <v>0.31647449582381099</v>
      </c>
      <c r="K423" s="696">
        <v>9</v>
      </c>
      <c r="M423" s="475"/>
      <c r="N423" s="461"/>
    </row>
    <row r="424" spans="10:14" x14ac:dyDescent="0.4">
      <c r="J424" s="692">
        <v>0.31591820026751527</v>
      </c>
      <c r="K424" s="696">
        <v>7</v>
      </c>
      <c r="M424" s="475"/>
      <c r="N424" s="461"/>
    </row>
    <row r="425" spans="10:14" x14ac:dyDescent="0.4">
      <c r="J425" s="692">
        <v>0.31548464440066593</v>
      </c>
      <c r="K425" s="696">
        <v>11</v>
      </c>
      <c r="M425" s="475"/>
      <c r="N425" s="461"/>
    </row>
    <row r="426" spans="10:14" x14ac:dyDescent="0.4">
      <c r="J426" s="692">
        <v>0.31499046028111422</v>
      </c>
      <c r="K426" s="696">
        <v>3</v>
      </c>
      <c r="M426" s="475"/>
      <c r="N426" s="461"/>
    </row>
    <row r="427" spans="10:14" x14ac:dyDescent="0.4">
      <c r="J427" s="692">
        <v>0.31463089802130895</v>
      </c>
      <c r="K427" s="696">
        <v>14</v>
      </c>
      <c r="M427" s="475"/>
      <c r="N427" s="461"/>
    </row>
    <row r="428" spans="10:14" x14ac:dyDescent="0.4">
      <c r="J428" s="692">
        <v>0.31438356164383563</v>
      </c>
      <c r="K428" s="696">
        <v>10</v>
      </c>
      <c r="M428" s="475"/>
      <c r="N428" s="461"/>
    </row>
    <row r="429" spans="10:14" x14ac:dyDescent="0.4">
      <c r="J429" s="692">
        <v>0.31434340640890002</v>
      </c>
      <c r="K429" s="696">
        <v>8</v>
      </c>
      <c r="M429" s="475"/>
      <c r="N429" s="461"/>
    </row>
    <row r="430" spans="10:14" x14ac:dyDescent="0.4">
      <c r="J430" s="692">
        <v>0.31381061860513904</v>
      </c>
      <c r="K430" s="696">
        <v>7</v>
      </c>
      <c r="M430" s="475"/>
      <c r="N430" s="461"/>
    </row>
    <row r="431" spans="10:14" x14ac:dyDescent="0.4">
      <c r="J431" s="692">
        <v>0.31380136986301371</v>
      </c>
      <c r="K431" s="696">
        <v>10</v>
      </c>
      <c r="M431" s="475"/>
      <c r="N431" s="461"/>
    </row>
    <row r="432" spans="10:14" x14ac:dyDescent="0.4">
      <c r="J432" s="692">
        <v>0.31370076866895064</v>
      </c>
      <c r="K432" s="696">
        <v>10</v>
      </c>
      <c r="M432" s="475"/>
      <c r="N432" s="461"/>
    </row>
    <row r="433" spans="10:14" x14ac:dyDescent="0.4">
      <c r="J433" s="692">
        <v>0.3133862052391253</v>
      </c>
      <c r="K433" s="696">
        <v>3</v>
      </c>
      <c r="M433" s="475"/>
      <c r="N433" s="461"/>
    </row>
    <row r="434" spans="10:14" x14ac:dyDescent="0.4">
      <c r="J434" s="692">
        <v>0.31326644370122636</v>
      </c>
      <c r="K434" s="696">
        <v>15</v>
      </c>
      <c r="M434" s="475"/>
      <c r="N434" s="461"/>
    </row>
    <row r="435" spans="10:14" x14ac:dyDescent="0.4">
      <c r="J435" s="692">
        <v>0.31303869613038698</v>
      </c>
      <c r="K435" s="696">
        <v>6</v>
      </c>
      <c r="M435" s="475"/>
      <c r="N435" s="461"/>
    </row>
    <row r="436" spans="10:14" x14ac:dyDescent="0.4">
      <c r="J436" s="692">
        <v>0.31289060034088767</v>
      </c>
      <c r="K436" s="696">
        <v>1</v>
      </c>
      <c r="M436" s="475"/>
      <c r="N436" s="461"/>
    </row>
    <row r="437" spans="10:14" x14ac:dyDescent="0.4">
      <c r="J437" s="692">
        <v>0.31288242009132422</v>
      </c>
      <c r="K437" s="696">
        <v>9</v>
      </c>
      <c r="M437" s="475"/>
      <c r="N437" s="461"/>
    </row>
    <row r="438" spans="10:14" x14ac:dyDescent="0.4">
      <c r="J438" s="692">
        <v>0.31258128421112341</v>
      </c>
      <c r="K438" s="696">
        <v>6</v>
      </c>
      <c r="M438" s="475"/>
      <c r="N438" s="461"/>
    </row>
    <row r="439" spans="10:14" x14ac:dyDescent="0.4">
      <c r="J439" s="692">
        <v>0.31227168949771689</v>
      </c>
      <c r="K439" s="696">
        <v>9</v>
      </c>
      <c r="M439" s="475"/>
      <c r="N439" s="461"/>
    </row>
    <row r="440" spans="10:14" x14ac:dyDescent="0.4">
      <c r="J440" s="692">
        <v>0.31119516572389194</v>
      </c>
      <c r="K440" s="696">
        <v>7</v>
      </c>
      <c r="M440" s="475"/>
      <c r="N440" s="461"/>
    </row>
    <row r="441" spans="10:14" x14ac:dyDescent="0.4">
      <c r="J441" s="692">
        <v>0.31105479452054796</v>
      </c>
      <c r="K441" s="696">
        <v>2</v>
      </c>
      <c r="M441" s="475"/>
      <c r="N441" s="461"/>
    </row>
    <row r="442" spans="10:14" x14ac:dyDescent="0.4">
      <c r="J442" s="692">
        <v>0.31093036529680357</v>
      </c>
      <c r="K442" s="696">
        <v>11</v>
      </c>
      <c r="M442" s="475"/>
      <c r="N442" s="461"/>
    </row>
    <row r="443" spans="10:14" x14ac:dyDescent="0.4">
      <c r="J443" s="692">
        <v>0.31030667618094826</v>
      </c>
      <c r="K443" s="696">
        <v>7</v>
      </c>
      <c r="M443" s="475"/>
      <c r="N443" s="461"/>
    </row>
    <row r="444" spans="10:14" x14ac:dyDescent="0.4">
      <c r="J444" s="692">
        <v>0.30986836583149535</v>
      </c>
      <c r="K444" s="696">
        <v>6</v>
      </c>
      <c r="M444" s="475"/>
      <c r="N444" s="461"/>
    </row>
    <row r="445" spans="10:14" x14ac:dyDescent="0.4">
      <c r="J445" s="692">
        <v>0.30881939579959544</v>
      </c>
      <c r="K445" s="696">
        <v>5</v>
      </c>
      <c r="M445" s="475"/>
      <c r="N445" s="461"/>
    </row>
    <row r="446" spans="10:14" x14ac:dyDescent="0.4">
      <c r="J446" s="692">
        <v>0.30853204802976492</v>
      </c>
      <c r="K446" s="696">
        <v>10</v>
      </c>
      <c r="M446" s="475"/>
      <c r="N446" s="461"/>
    </row>
    <row r="447" spans="10:14" x14ac:dyDescent="0.4">
      <c r="J447" s="692">
        <v>0.30781860674635148</v>
      </c>
      <c r="K447" s="696">
        <v>8</v>
      </c>
      <c r="M447" s="475"/>
      <c r="N447" s="461"/>
    </row>
    <row r="448" spans="10:14" x14ac:dyDescent="0.4">
      <c r="J448" s="692">
        <v>0.30775822194548225</v>
      </c>
      <c r="K448" s="696">
        <v>14</v>
      </c>
      <c r="M448" s="475"/>
      <c r="N448" s="461"/>
    </row>
    <row r="449" spans="10:14" x14ac:dyDescent="0.4">
      <c r="J449" s="692">
        <v>0.30727739726027398</v>
      </c>
      <c r="K449" s="696">
        <v>3</v>
      </c>
      <c r="M449" s="475"/>
      <c r="N449" s="461"/>
    </row>
    <row r="450" spans="10:14" x14ac:dyDescent="0.4">
      <c r="J450" s="692">
        <v>0.3066555424342623</v>
      </c>
      <c r="K450" s="696">
        <v>3</v>
      </c>
      <c r="M450" s="475"/>
      <c r="N450" s="461"/>
    </row>
    <row r="451" spans="10:14" x14ac:dyDescent="0.4">
      <c r="J451" s="692">
        <v>0.30653402913676892</v>
      </c>
      <c r="K451" s="696">
        <v>6</v>
      </c>
      <c r="M451" s="475"/>
      <c r="N451" s="461"/>
    </row>
    <row r="452" spans="10:14" x14ac:dyDescent="0.4">
      <c r="J452" s="692">
        <v>0.30631368577932649</v>
      </c>
      <c r="K452" s="696">
        <v>12</v>
      </c>
      <c r="M452" s="475"/>
      <c r="N452" s="461"/>
    </row>
    <row r="453" spans="10:14" x14ac:dyDescent="0.4">
      <c r="J453" s="692">
        <v>0.3061008105022831</v>
      </c>
      <c r="K453" s="696">
        <v>4</v>
      </c>
      <c r="M453" s="475"/>
      <c r="N453" s="461"/>
    </row>
    <row r="454" spans="10:14" x14ac:dyDescent="0.4">
      <c r="J454" s="692">
        <v>0.305513698630137</v>
      </c>
      <c r="K454" s="696">
        <v>10</v>
      </c>
      <c r="M454" s="475"/>
      <c r="N454" s="461"/>
    </row>
    <row r="455" spans="10:14" x14ac:dyDescent="0.4">
      <c r="J455" s="692">
        <v>0.30479452054794526</v>
      </c>
      <c r="K455" s="696">
        <v>3</v>
      </c>
      <c r="M455" s="475"/>
      <c r="N455" s="461"/>
    </row>
    <row r="456" spans="10:14" x14ac:dyDescent="0.4">
      <c r="J456" s="692">
        <v>0.30476385929308308</v>
      </c>
      <c r="K456" s="696">
        <v>8</v>
      </c>
      <c r="M456" s="475"/>
      <c r="N456" s="461"/>
    </row>
    <row r="457" spans="10:14" x14ac:dyDescent="0.4">
      <c r="J457" s="692">
        <v>0.30475342465753424</v>
      </c>
      <c r="K457" s="696">
        <v>9</v>
      </c>
      <c r="M457" s="475"/>
      <c r="N457" s="461"/>
    </row>
    <row r="458" spans="10:14" x14ac:dyDescent="0.4">
      <c r="J458" s="692">
        <v>0.30460954090460518</v>
      </c>
      <c r="K458" s="696">
        <v>8</v>
      </c>
      <c r="M458" s="475"/>
      <c r="N458" s="461"/>
    </row>
    <row r="459" spans="10:14" x14ac:dyDescent="0.4">
      <c r="J459" s="692">
        <v>0.30441019786910201</v>
      </c>
      <c r="K459" s="696">
        <v>9</v>
      </c>
      <c r="M459" s="475"/>
      <c r="N459" s="461"/>
    </row>
    <row r="460" spans="10:14" x14ac:dyDescent="0.4">
      <c r="J460" s="692">
        <v>0.30417723395484525</v>
      </c>
      <c r="K460" s="696">
        <v>11</v>
      </c>
      <c r="M460" s="475"/>
      <c r="N460" s="461"/>
    </row>
    <row r="461" spans="10:14" x14ac:dyDescent="0.4">
      <c r="J461" s="692">
        <v>0.30350468329235453</v>
      </c>
      <c r="K461" s="696">
        <v>9</v>
      </c>
      <c r="M461" s="475"/>
      <c r="N461" s="461"/>
    </row>
    <row r="462" spans="10:14" x14ac:dyDescent="0.4">
      <c r="J462" s="692">
        <v>0.30302824937205419</v>
      </c>
      <c r="K462" s="696">
        <v>15</v>
      </c>
      <c r="M462" s="475"/>
      <c r="N462" s="461"/>
    </row>
    <row r="463" spans="10:14" x14ac:dyDescent="0.4">
      <c r="J463" s="692">
        <v>0.302995710529957</v>
      </c>
      <c r="K463" s="696">
        <v>14</v>
      </c>
      <c r="M463" s="475"/>
      <c r="N463" s="461"/>
    </row>
    <row r="464" spans="10:14" x14ac:dyDescent="0.4">
      <c r="J464" s="692">
        <v>0.30293044174106637</v>
      </c>
      <c r="K464" s="696">
        <v>7</v>
      </c>
      <c r="M464" s="475"/>
      <c r="N464" s="461"/>
    </row>
    <row r="465" spans="10:14" x14ac:dyDescent="0.4">
      <c r="J465" s="692">
        <v>0.30249985299927429</v>
      </c>
      <c r="K465" s="696">
        <v>8</v>
      </c>
      <c r="M465" s="475"/>
      <c r="N465" s="461"/>
    </row>
    <row r="466" spans="10:14" x14ac:dyDescent="0.4">
      <c r="J466" s="692">
        <v>0.30240572590055809</v>
      </c>
      <c r="K466" s="696">
        <v>9</v>
      </c>
      <c r="M466" s="475"/>
      <c r="N466" s="461"/>
    </row>
    <row r="467" spans="10:14" x14ac:dyDescent="0.4">
      <c r="J467" s="692">
        <v>0.30239674683206341</v>
      </c>
      <c r="K467" s="696">
        <v>16</v>
      </c>
      <c r="M467" s="475"/>
      <c r="N467" s="461"/>
    </row>
    <row r="468" spans="10:14" x14ac:dyDescent="0.4">
      <c r="J468" s="692">
        <v>0.30183661629331554</v>
      </c>
      <c r="K468" s="696">
        <v>10</v>
      </c>
      <c r="M468" s="475"/>
      <c r="N468" s="461"/>
    </row>
    <row r="469" spans="10:14" x14ac:dyDescent="0.4">
      <c r="J469" s="692">
        <v>0.3015142694063927</v>
      </c>
      <c r="K469" s="696">
        <v>7</v>
      </c>
      <c r="M469" s="475"/>
      <c r="N469" s="461"/>
    </row>
    <row r="470" spans="10:14" x14ac:dyDescent="0.4">
      <c r="J470" s="692">
        <v>0.30141195279311206</v>
      </c>
      <c r="K470" s="696">
        <v>7</v>
      </c>
      <c r="M470" s="475"/>
      <c r="N470" s="461"/>
    </row>
    <row r="471" spans="10:14" x14ac:dyDescent="0.4">
      <c r="J471" s="692">
        <v>0.30130978130257158</v>
      </c>
      <c r="K471" s="696">
        <v>3</v>
      </c>
      <c r="M471" s="475"/>
      <c r="N471" s="461"/>
    </row>
    <row r="472" spans="10:14" x14ac:dyDescent="0.4">
      <c r="J472" s="692">
        <v>0.30118297380194642</v>
      </c>
      <c r="K472" s="696">
        <v>7</v>
      </c>
      <c r="M472" s="475"/>
      <c r="N472" s="461"/>
    </row>
    <row r="473" spans="10:14" x14ac:dyDescent="0.4">
      <c r="J473" s="692">
        <v>0.30096916655135836</v>
      </c>
      <c r="K473" s="696">
        <v>4</v>
      </c>
      <c r="M473" s="475"/>
      <c r="N473" s="461"/>
    </row>
    <row r="474" spans="10:14" x14ac:dyDescent="0.4">
      <c r="J474" s="692">
        <v>0.30090422975246328</v>
      </c>
      <c r="K474" s="696">
        <v>10</v>
      </c>
      <c r="M474" s="475"/>
      <c r="N474" s="461"/>
    </row>
    <row r="475" spans="10:14" x14ac:dyDescent="0.4">
      <c r="J475" s="692">
        <v>0.30079908675799089</v>
      </c>
      <c r="K475" s="696">
        <v>9</v>
      </c>
      <c r="M475" s="475"/>
      <c r="N475" s="461"/>
    </row>
    <row r="476" spans="10:14" x14ac:dyDescent="0.4">
      <c r="J476" s="692">
        <v>0.29982437653670529</v>
      </c>
      <c r="K476" s="696">
        <v>10</v>
      </c>
      <c r="M476" s="475"/>
      <c r="N476" s="461"/>
    </row>
    <row r="477" spans="10:14" x14ac:dyDescent="0.4">
      <c r="J477" s="692">
        <v>0.29961526040632647</v>
      </c>
      <c r="K477" s="696">
        <v>6</v>
      </c>
      <c r="M477" s="475"/>
      <c r="N477" s="461"/>
    </row>
    <row r="478" spans="10:14" x14ac:dyDescent="0.4">
      <c r="J478" s="692">
        <v>0.29957794499408086</v>
      </c>
      <c r="K478" s="696">
        <v>11</v>
      </c>
      <c r="M478" s="475"/>
      <c r="N478" s="461"/>
    </row>
    <row r="479" spans="10:14" x14ac:dyDescent="0.4">
      <c r="J479" s="692">
        <v>0.2993803777218651</v>
      </c>
      <c r="K479" s="696">
        <v>7</v>
      </c>
      <c r="M479" s="475"/>
      <c r="N479" s="461"/>
    </row>
    <row r="480" spans="10:14" x14ac:dyDescent="0.4">
      <c r="J480" s="692">
        <v>0.29923171703993623</v>
      </c>
      <c r="K480" s="696">
        <v>10</v>
      </c>
      <c r="M480" s="475"/>
      <c r="N480" s="461"/>
    </row>
    <row r="481" spans="10:14" x14ac:dyDescent="0.4">
      <c r="J481" s="692">
        <v>0.29918918128074473</v>
      </c>
      <c r="K481" s="696">
        <v>9</v>
      </c>
      <c r="M481" s="475"/>
      <c r="N481" s="461"/>
    </row>
    <row r="482" spans="10:14" x14ac:dyDescent="0.4">
      <c r="J482" s="692">
        <v>0.29913183505958352</v>
      </c>
      <c r="K482" s="696">
        <v>11</v>
      </c>
      <c r="M482" s="475"/>
      <c r="N482" s="461"/>
    </row>
    <row r="483" spans="10:14" x14ac:dyDescent="0.4">
      <c r="J483" s="692">
        <v>0.29905238866794326</v>
      </c>
      <c r="K483" s="696">
        <v>6</v>
      </c>
      <c r="M483" s="475"/>
      <c r="N483" s="461"/>
    </row>
    <row r="484" spans="10:14" x14ac:dyDescent="0.4">
      <c r="J484" s="692">
        <v>0.298985467404001</v>
      </c>
      <c r="K484" s="696">
        <v>5</v>
      </c>
      <c r="M484" s="475"/>
      <c r="N484" s="461"/>
    </row>
    <row r="485" spans="10:14" x14ac:dyDescent="0.4">
      <c r="J485" s="692">
        <v>0.2982047058142907</v>
      </c>
      <c r="K485" s="696">
        <v>7</v>
      </c>
      <c r="M485" s="475"/>
      <c r="N485" s="461"/>
    </row>
    <row r="486" spans="10:14" x14ac:dyDescent="0.4">
      <c r="J486" s="692">
        <v>0.29811643835616436</v>
      </c>
      <c r="K486" s="696">
        <v>16</v>
      </c>
      <c r="M486" s="475"/>
      <c r="N486" s="461"/>
    </row>
    <row r="487" spans="10:14" x14ac:dyDescent="0.4">
      <c r="J487" s="692">
        <v>0.29771127580516149</v>
      </c>
      <c r="K487" s="696">
        <v>7</v>
      </c>
      <c r="M487" s="475"/>
      <c r="N487" s="461"/>
    </row>
    <row r="488" spans="10:14" x14ac:dyDescent="0.4">
      <c r="J488" s="692">
        <v>0.29707594893817496</v>
      </c>
      <c r="K488" s="696">
        <v>11</v>
      </c>
      <c r="M488" s="475"/>
      <c r="N488" s="461"/>
    </row>
    <row r="489" spans="10:14" x14ac:dyDescent="0.4">
      <c r="J489" s="692">
        <v>0.29674929332463584</v>
      </c>
      <c r="K489" s="696">
        <v>7</v>
      </c>
      <c r="M489" s="475"/>
      <c r="N489" s="461"/>
    </row>
    <row r="490" spans="10:14" x14ac:dyDescent="0.4">
      <c r="J490" s="692">
        <v>0.29673035193228647</v>
      </c>
      <c r="K490" s="696">
        <v>10</v>
      </c>
      <c r="M490" s="475"/>
      <c r="N490" s="461"/>
    </row>
    <row r="491" spans="10:14" x14ac:dyDescent="0.4">
      <c r="J491" s="692">
        <v>0.29638625810441688</v>
      </c>
      <c r="K491" s="696">
        <v>8</v>
      </c>
      <c r="M491" s="475"/>
      <c r="N491" s="461"/>
    </row>
    <row r="492" spans="10:14" x14ac:dyDescent="0.4">
      <c r="J492" s="692">
        <v>0.29622123382800608</v>
      </c>
      <c r="K492" s="696">
        <v>10</v>
      </c>
      <c r="M492" s="475"/>
      <c r="N492" s="461"/>
    </row>
    <row r="493" spans="10:14" x14ac:dyDescent="0.4">
      <c r="J493" s="692">
        <v>0.29617629086757991</v>
      </c>
      <c r="K493" s="696">
        <v>4</v>
      </c>
      <c r="M493" s="475"/>
      <c r="N493" s="461"/>
    </row>
    <row r="494" spans="10:14" x14ac:dyDescent="0.4">
      <c r="J494" s="692">
        <v>0.29553551866049188</v>
      </c>
      <c r="K494" s="696">
        <v>11</v>
      </c>
      <c r="M494" s="475"/>
      <c r="N494" s="461"/>
    </row>
    <row r="495" spans="10:14" x14ac:dyDescent="0.4">
      <c r="J495" s="692">
        <v>0.29474459836806638</v>
      </c>
      <c r="K495" s="696">
        <v>7</v>
      </c>
      <c r="M495" s="475"/>
      <c r="N495" s="461"/>
    </row>
    <row r="496" spans="10:14" x14ac:dyDescent="0.4">
      <c r="J496" s="692">
        <v>0.29394844435491091</v>
      </c>
      <c r="K496" s="696">
        <v>3</v>
      </c>
      <c r="M496" s="475"/>
      <c r="N496" s="461"/>
    </row>
    <row r="497" spans="10:14" x14ac:dyDescent="0.4">
      <c r="J497" s="692">
        <v>0.29382349914031231</v>
      </c>
      <c r="K497" s="696">
        <v>3</v>
      </c>
      <c r="M497" s="475"/>
      <c r="N497" s="461"/>
    </row>
    <row r="498" spans="10:14" x14ac:dyDescent="0.4">
      <c r="J498" s="692">
        <v>0.29352845601638783</v>
      </c>
      <c r="K498" s="696">
        <v>10</v>
      </c>
      <c r="M498" s="475"/>
      <c r="N498" s="461"/>
    </row>
    <row r="499" spans="10:14" x14ac:dyDescent="0.4">
      <c r="J499" s="692">
        <v>0.29349915885604427</v>
      </c>
      <c r="K499" s="696">
        <v>3</v>
      </c>
      <c r="M499" s="475"/>
      <c r="N499" s="461"/>
    </row>
    <row r="500" spans="10:14" x14ac:dyDescent="0.4">
      <c r="J500" s="692">
        <v>0.29343607305936076</v>
      </c>
      <c r="K500" s="696">
        <v>11</v>
      </c>
      <c r="M500" s="475"/>
      <c r="N500" s="461"/>
    </row>
    <row r="501" spans="10:14" x14ac:dyDescent="0.4">
      <c r="J501" s="692">
        <v>0.29298300233772478</v>
      </c>
      <c r="K501" s="696">
        <v>7</v>
      </c>
      <c r="M501" s="475"/>
      <c r="N501" s="461"/>
    </row>
    <row r="502" spans="10:14" x14ac:dyDescent="0.4">
      <c r="J502" s="692">
        <v>0.29298297945205487</v>
      </c>
      <c r="K502" s="696">
        <v>4</v>
      </c>
      <c r="M502" s="475"/>
      <c r="N502" s="461"/>
    </row>
    <row r="503" spans="10:14" x14ac:dyDescent="0.4">
      <c r="J503" s="692">
        <v>0.29264332825976663</v>
      </c>
      <c r="K503" s="696">
        <v>8</v>
      </c>
      <c r="M503" s="475"/>
      <c r="N503" s="461"/>
    </row>
    <row r="504" spans="10:14" x14ac:dyDescent="0.4">
      <c r="J504" s="692">
        <v>0.29232762557077624</v>
      </c>
      <c r="K504" s="696">
        <v>6</v>
      </c>
      <c r="M504" s="475"/>
      <c r="N504" s="461"/>
    </row>
    <row r="505" spans="10:14" x14ac:dyDescent="0.4">
      <c r="J505" s="692">
        <v>0.29232469103633113</v>
      </c>
      <c r="K505" s="696">
        <v>11</v>
      </c>
      <c r="M505" s="475"/>
      <c r="N505" s="461"/>
    </row>
    <row r="506" spans="10:14" x14ac:dyDescent="0.4">
      <c r="J506" s="692">
        <v>0.29217869506539929</v>
      </c>
      <c r="K506" s="696">
        <v>7</v>
      </c>
      <c r="M506" s="475"/>
      <c r="N506" s="461"/>
    </row>
    <row r="507" spans="10:14" x14ac:dyDescent="0.4">
      <c r="J507" s="692">
        <v>0.29211377473363775</v>
      </c>
      <c r="K507" s="696">
        <v>10</v>
      </c>
      <c r="M507" s="475"/>
      <c r="N507" s="461"/>
    </row>
    <row r="508" spans="10:14" x14ac:dyDescent="0.4">
      <c r="J508" s="692">
        <v>0.29207137132031469</v>
      </c>
      <c r="K508" s="696">
        <v>11</v>
      </c>
      <c r="M508" s="475"/>
      <c r="N508" s="461"/>
    </row>
    <row r="509" spans="10:14" x14ac:dyDescent="0.4">
      <c r="J509" s="692">
        <v>0.291874693931573</v>
      </c>
      <c r="K509" s="696">
        <v>11</v>
      </c>
      <c r="M509" s="475"/>
      <c r="N509" s="461"/>
    </row>
    <row r="510" spans="10:14" x14ac:dyDescent="0.4">
      <c r="J510" s="692">
        <v>0.29186312024353123</v>
      </c>
      <c r="K510" s="696">
        <v>8</v>
      </c>
      <c r="M510" s="475"/>
      <c r="N510" s="461"/>
    </row>
    <row r="511" spans="10:14" x14ac:dyDescent="0.4">
      <c r="J511" s="692">
        <v>0.29153406208200722</v>
      </c>
      <c r="K511" s="696">
        <v>15</v>
      </c>
      <c r="M511" s="475"/>
      <c r="N511" s="461"/>
    </row>
    <row r="512" spans="10:14" x14ac:dyDescent="0.4">
      <c r="J512" s="692">
        <v>0.29139032639945883</v>
      </c>
      <c r="K512" s="696">
        <v>8</v>
      </c>
      <c r="M512" s="475"/>
      <c r="N512" s="461"/>
    </row>
    <row r="513" spans="10:14" x14ac:dyDescent="0.4">
      <c r="J513" s="692">
        <v>0.29122272957889395</v>
      </c>
      <c r="K513" s="696">
        <v>6</v>
      </c>
      <c r="M513" s="475"/>
      <c r="N513" s="461"/>
    </row>
    <row r="514" spans="10:14" x14ac:dyDescent="0.4">
      <c r="J514" s="692">
        <v>0.29099104422013938</v>
      </c>
      <c r="K514" s="696">
        <v>5</v>
      </c>
      <c r="M514" s="475"/>
      <c r="N514" s="461"/>
    </row>
    <row r="515" spans="10:14" x14ac:dyDescent="0.4">
      <c r="J515" s="692">
        <v>0.29080022447671694</v>
      </c>
      <c r="K515" s="696">
        <v>6</v>
      </c>
      <c r="M515" s="475"/>
      <c r="N515" s="461"/>
    </row>
    <row r="516" spans="10:14" x14ac:dyDescent="0.4">
      <c r="J516" s="692">
        <v>0.29069108032378577</v>
      </c>
      <c r="K516" s="696">
        <v>11</v>
      </c>
      <c r="M516" s="475"/>
      <c r="N516" s="461"/>
    </row>
    <row r="517" spans="10:14" x14ac:dyDescent="0.4">
      <c r="J517" s="692">
        <v>0.2901826484018265</v>
      </c>
      <c r="K517" s="696">
        <v>11</v>
      </c>
      <c r="M517" s="475"/>
      <c r="N517" s="461"/>
    </row>
    <row r="518" spans="10:14" x14ac:dyDescent="0.4">
      <c r="J518" s="692">
        <v>0.29007103996318717</v>
      </c>
      <c r="K518" s="696">
        <v>4</v>
      </c>
      <c r="M518" s="475"/>
      <c r="N518" s="461"/>
    </row>
    <row r="519" spans="10:14" x14ac:dyDescent="0.4">
      <c r="J519" s="692">
        <v>0.29005492325001636</v>
      </c>
      <c r="K519" s="696">
        <v>10</v>
      </c>
      <c r="M519" s="475"/>
      <c r="N519" s="461"/>
    </row>
    <row r="520" spans="10:14" x14ac:dyDescent="0.4">
      <c r="J520" s="692">
        <v>0.28971080669710808</v>
      </c>
      <c r="K520" s="696">
        <v>10</v>
      </c>
      <c r="M520" s="475"/>
      <c r="N520" s="461"/>
    </row>
    <row r="521" spans="10:14" x14ac:dyDescent="0.4">
      <c r="J521" s="692">
        <v>0.28960224184317152</v>
      </c>
      <c r="K521" s="696">
        <v>8</v>
      </c>
      <c r="M521" s="475"/>
      <c r="N521" s="461"/>
    </row>
    <row r="522" spans="10:14" x14ac:dyDescent="0.4">
      <c r="J522" s="692">
        <v>0.2892134981927128</v>
      </c>
      <c r="K522" s="696">
        <v>6</v>
      </c>
      <c r="M522" s="475"/>
      <c r="N522" s="461"/>
    </row>
    <row r="523" spans="10:14" x14ac:dyDescent="0.4">
      <c r="J523" s="692">
        <v>0.28908060662100454</v>
      </c>
      <c r="K523" s="696">
        <v>11</v>
      </c>
      <c r="M523" s="475"/>
      <c r="N523" s="461"/>
    </row>
    <row r="524" spans="10:14" x14ac:dyDescent="0.4">
      <c r="J524" s="692">
        <v>0.28878228124999999</v>
      </c>
      <c r="K524" s="696">
        <v>6</v>
      </c>
      <c r="M524" s="475"/>
      <c r="N524" s="461"/>
    </row>
    <row r="525" spans="10:14" x14ac:dyDescent="0.4">
      <c r="J525" s="692">
        <v>0.28864781859692817</v>
      </c>
      <c r="K525" s="696">
        <v>9</v>
      </c>
      <c r="M525" s="475"/>
      <c r="N525" s="461"/>
    </row>
    <row r="526" spans="10:14" x14ac:dyDescent="0.4">
      <c r="J526" s="692">
        <v>0.28848376649386032</v>
      </c>
      <c r="K526" s="696">
        <v>15</v>
      </c>
      <c r="M526" s="475"/>
      <c r="N526" s="461"/>
    </row>
    <row r="527" spans="10:14" x14ac:dyDescent="0.4">
      <c r="J527" s="692">
        <v>0.28784503273658529</v>
      </c>
      <c r="K527" s="696">
        <v>7</v>
      </c>
      <c r="M527" s="475"/>
      <c r="N527" s="461"/>
    </row>
    <row r="528" spans="10:14" x14ac:dyDescent="0.4">
      <c r="J528" s="692">
        <v>0.28784280092024889</v>
      </c>
      <c r="K528" s="696">
        <v>11</v>
      </c>
      <c r="M528" s="475"/>
      <c r="N528" s="461"/>
    </row>
    <row r="529" spans="10:14" x14ac:dyDescent="0.4">
      <c r="J529" s="692">
        <v>0.28781834422997099</v>
      </c>
      <c r="K529" s="696">
        <v>9</v>
      </c>
      <c r="M529" s="475"/>
      <c r="N529" s="461"/>
    </row>
    <row r="530" spans="10:14" x14ac:dyDescent="0.4">
      <c r="J530" s="692">
        <v>0.28773301431644455</v>
      </c>
      <c r="K530" s="696">
        <v>11</v>
      </c>
      <c r="M530" s="475"/>
      <c r="N530" s="461"/>
    </row>
    <row r="531" spans="10:14" x14ac:dyDescent="0.4">
      <c r="J531" s="692">
        <v>0.28769388272812929</v>
      </c>
      <c r="K531" s="696">
        <v>11</v>
      </c>
      <c r="M531" s="475"/>
      <c r="N531" s="461"/>
    </row>
    <row r="532" spans="10:14" x14ac:dyDescent="0.4">
      <c r="J532" s="692">
        <v>0.28760816902587522</v>
      </c>
      <c r="K532" s="696">
        <v>5</v>
      </c>
      <c r="M532" s="475"/>
      <c r="N532" s="461"/>
    </row>
    <row r="533" spans="10:14" x14ac:dyDescent="0.4">
      <c r="J533" s="692">
        <v>0.28747146118721462</v>
      </c>
      <c r="K533" s="696">
        <v>10</v>
      </c>
      <c r="M533" s="475"/>
      <c r="N533" s="461"/>
    </row>
    <row r="534" spans="10:14" x14ac:dyDescent="0.4">
      <c r="J534" s="692">
        <v>0.28744176929108434</v>
      </c>
      <c r="K534" s="696">
        <v>8</v>
      </c>
      <c r="M534" s="475"/>
      <c r="N534" s="461"/>
    </row>
    <row r="535" spans="10:14" x14ac:dyDescent="0.4">
      <c r="J535" s="692">
        <v>0.28732608663052689</v>
      </c>
      <c r="K535" s="696">
        <v>7</v>
      </c>
      <c r="M535" s="475"/>
      <c r="N535" s="461"/>
    </row>
    <row r="536" spans="10:14" x14ac:dyDescent="0.4">
      <c r="J536" s="692">
        <v>0.28722768015005457</v>
      </c>
      <c r="K536" s="696">
        <v>5</v>
      </c>
      <c r="M536" s="475"/>
      <c r="N536" s="461"/>
    </row>
    <row r="537" spans="10:14" x14ac:dyDescent="0.4">
      <c r="J537" s="692">
        <v>0.28711088426413767</v>
      </c>
      <c r="K537" s="696">
        <v>16</v>
      </c>
      <c r="M537" s="475"/>
      <c r="N537" s="461"/>
    </row>
    <row r="538" spans="10:14" x14ac:dyDescent="0.4">
      <c r="J538" s="692">
        <v>0.28710137842465755</v>
      </c>
      <c r="K538" s="696">
        <v>10</v>
      </c>
      <c r="M538" s="475"/>
      <c r="N538" s="461"/>
    </row>
    <row r="539" spans="10:14" x14ac:dyDescent="0.4">
      <c r="J539" s="692">
        <v>0.2865807534246575</v>
      </c>
      <c r="K539" s="696">
        <v>10</v>
      </c>
      <c r="M539" s="475"/>
      <c r="N539" s="461"/>
    </row>
    <row r="540" spans="10:14" x14ac:dyDescent="0.4">
      <c r="J540" s="692">
        <v>0.28559364149209227</v>
      </c>
      <c r="K540" s="696">
        <v>7</v>
      </c>
      <c r="M540" s="475"/>
      <c r="N540" s="461"/>
    </row>
    <row r="541" spans="10:14" x14ac:dyDescent="0.4">
      <c r="J541" s="692">
        <v>0.28527556085321676</v>
      </c>
      <c r="K541" s="696">
        <v>11</v>
      </c>
      <c r="M541" s="475"/>
      <c r="N541" s="461"/>
    </row>
    <row r="542" spans="10:14" x14ac:dyDescent="0.4">
      <c r="J542" s="692">
        <v>0.28501082372025954</v>
      </c>
      <c r="K542" s="696">
        <v>16</v>
      </c>
      <c r="M542" s="475"/>
      <c r="N542" s="461"/>
    </row>
    <row r="543" spans="10:14" x14ac:dyDescent="0.4">
      <c r="J543" s="692">
        <v>0.28473077007919179</v>
      </c>
      <c r="K543" s="696">
        <v>8</v>
      </c>
      <c r="M543" s="475"/>
      <c r="N543" s="461"/>
    </row>
    <row r="544" spans="10:14" x14ac:dyDescent="0.4">
      <c r="J544" s="692">
        <v>0.28466732542819501</v>
      </c>
      <c r="K544" s="696">
        <v>9</v>
      </c>
      <c r="M544" s="475"/>
      <c r="N544" s="461"/>
    </row>
    <row r="545" spans="10:14" x14ac:dyDescent="0.4">
      <c r="J545" s="692">
        <v>0.284446374799457</v>
      </c>
      <c r="K545" s="696">
        <v>10</v>
      </c>
      <c r="M545" s="475"/>
      <c r="N545" s="461"/>
    </row>
    <row r="546" spans="10:14" x14ac:dyDescent="0.4">
      <c r="J546" s="692">
        <v>0.28330295595905014</v>
      </c>
      <c r="K546" s="696">
        <v>2</v>
      </c>
      <c r="M546" s="475"/>
      <c r="N546" s="461"/>
    </row>
    <row r="547" spans="10:14" x14ac:dyDescent="0.4">
      <c r="J547" s="692">
        <v>0.28253156107305938</v>
      </c>
      <c r="K547" s="696">
        <v>4</v>
      </c>
      <c r="M547" s="475"/>
      <c r="N547" s="461"/>
    </row>
    <row r="548" spans="10:14" x14ac:dyDescent="0.4">
      <c r="J548" s="692">
        <v>0.28220170736549532</v>
      </c>
      <c r="K548" s="696">
        <v>11</v>
      </c>
      <c r="M548" s="475"/>
      <c r="N548" s="461"/>
    </row>
    <row r="549" spans="10:14" x14ac:dyDescent="0.4">
      <c r="J549" s="692">
        <v>0.28187317173230586</v>
      </c>
      <c r="K549" s="696">
        <v>10</v>
      </c>
      <c r="M549" s="475"/>
      <c r="N549" s="461"/>
    </row>
    <row r="550" spans="10:14" x14ac:dyDescent="0.4">
      <c r="J550" s="692">
        <v>0.28157740360223238</v>
      </c>
      <c r="K550" s="696">
        <v>7</v>
      </c>
      <c r="M550" s="475"/>
      <c r="N550" s="461"/>
    </row>
    <row r="551" spans="10:14" x14ac:dyDescent="0.4">
      <c r="J551" s="692">
        <v>0.28066971080669711</v>
      </c>
      <c r="K551" s="696">
        <v>11</v>
      </c>
      <c r="M551" s="475"/>
      <c r="N551" s="461"/>
    </row>
    <row r="552" spans="10:14" x14ac:dyDescent="0.4">
      <c r="J552" s="692">
        <v>0.2805432811480757</v>
      </c>
      <c r="K552" s="696">
        <v>9</v>
      </c>
      <c r="M552" s="475"/>
      <c r="N552" s="461"/>
    </row>
    <row r="553" spans="10:14" x14ac:dyDescent="0.4">
      <c r="J553" s="692">
        <v>0.28025646607958249</v>
      </c>
      <c r="K553" s="696">
        <v>9</v>
      </c>
      <c r="M553" s="475"/>
      <c r="N553" s="461"/>
    </row>
    <row r="554" spans="10:14" x14ac:dyDescent="0.4">
      <c r="J554" s="692">
        <v>0.28007560520402985</v>
      </c>
      <c r="K554" s="696">
        <v>8</v>
      </c>
      <c r="M554" s="475"/>
      <c r="N554" s="461"/>
    </row>
    <row r="555" spans="10:14" x14ac:dyDescent="0.4">
      <c r="J555" s="692">
        <v>0.27906635205479452</v>
      </c>
      <c r="K555" s="696">
        <v>9</v>
      </c>
      <c r="M555" s="475"/>
      <c r="N555" s="461"/>
    </row>
    <row r="556" spans="10:14" x14ac:dyDescent="0.4">
      <c r="J556" s="692">
        <v>0.27903977488584475</v>
      </c>
      <c r="K556" s="696">
        <v>11</v>
      </c>
      <c r="M556" s="475"/>
      <c r="N556" s="461"/>
    </row>
    <row r="557" spans="10:14" x14ac:dyDescent="0.4">
      <c r="J557" s="692">
        <v>0.27886107727306036</v>
      </c>
      <c r="K557" s="696">
        <v>3</v>
      </c>
      <c r="M557" s="475"/>
      <c r="N557" s="461"/>
    </row>
    <row r="558" spans="10:14" x14ac:dyDescent="0.4">
      <c r="J558" s="692">
        <v>0.27874180502483875</v>
      </c>
      <c r="K558" s="696">
        <v>6</v>
      </c>
      <c r="M558" s="475"/>
      <c r="N558" s="461"/>
    </row>
    <row r="559" spans="10:14" x14ac:dyDescent="0.4">
      <c r="J559" s="692">
        <v>0.27838963946414508</v>
      </c>
      <c r="K559" s="696">
        <v>7</v>
      </c>
      <c r="M559" s="475"/>
      <c r="N559" s="461"/>
    </row>
    <row r="560" spans="10:14" x14ac:dyDescent="0.4">
      <c r="J560" s="692">
        <v>0.27825219418821739</v>
      </c>
      <c r="K560" s="696">
        <v>14</v>
      </c>
      <c r="M560" s="475"/>
      <c r="N560" s="461"/>
    </row>
    <row r="561" spans="10:14" x14ac:dyDescent="0.4">
      <c r="J561" s="692">
        <v>0.2781039356381822</v>
      </c>
      <c r="K561" s="696">
        <v>11</v>
      </c>
      <c r="M561" s="475"/>
      <c r="N561" s="461"/>
    </row>
    <row r="562" spans="10:14" x14ac:dyDescent="0.4">
      <c r="J562" s="692">
        <v>0.27728193179223742</v>
      </c>
      <c r="K562" s="696">
        <v>6</v>
      </c>
      <c r="M562" s="475"/>
      <c r="N562" s="461"/>
    </row>
    <row r="563" spans="10:14" x14ac:dyDescent="0.4">
      <c r="J563" s="692">
        <v>0.27706600619699939</v>
      </c>
      <c r="K563" s="696">
        <v>10</v>
      </c>
      <c r="M563" s="475"/>
      <c r="N563" s="461"/>
    </row>
    <row r="564" spans="10:14" x14ac:dyDescent="0.4">
      <c r="J564" s="692">
        <v>0.2770571006872376</v>
      </c>
      <c r="K564" s="696">
        <v>10</v>
      </c>
      <c r="M564" s="475"/>
      <c r="N564" s="461"/>
    </row>
    <row r="565" spans="10:14" x14ac:dyDescent="0.4">
      <c r="J565" s="692">
        <v>0.27685652487382845</v>
      </c>
      <c r="K565" s="696">
        <v>3</v>
      </c>
      <c r="M565" s="475"/>
      <c r="N565" s="461"/>
    </row>
    <row r="566" spans="10:14" x14ac:dyDescent="0.4">
      <c r="J566" s="692">
        <v>0.27647763362879396</v>
      </c>
      <c r="K566" s="696">
        <v>11</v>
      </c>
      <c r="M566" s="475"/>
      <c r="N566" s="461"/>
    </row>
    <row r="567" spans="10:14" x14ac:dyDescent="0.4">
      <c r="J567" s="692">
        <v>0.27582990867579904</v>
      </c>
      <c r="K567" s="696">
        <v>2</v>
      </c>
      <c r="M567" s="475"/>
      <c r="N567" s="461"/>
    </row>
    <row r="568" spans="10:14" x14ac:dyDescent="0.4">
      <c r="J568" s="692">
        <v>0.2751712328767123</v>
      </c>
      <c r="K568" s="696">
        <v>11</v>
      </c>
      <c r="M568" s="475"/>
      <c r="N568" s="461"/>
    </row>
    <row r="569" spans="10:14" x14ac:dyDescent="0.4">
      <c r="J569" s="692">
        <v>0.27509459895833333</v>
      </c>
      <c r="K569" s="696">
        <v>8</v>
      </c>
      <c r="M569" s="475"/>
      <c r="N569" s="461"/>
    </row>
    <row r="570" spans="10:14" x14ac:dyDescent="0.4">
      <c r="J570" s="692">
        <v>0.27465787898407507</v>
      </c>
      <c r="K570" s="696">
        <v>8</v>
      </c>
      <c r="M570" s="475"/>
      <c r="N570" s="461"/>
    </row>
    <row r="571" spans="10:14" x14ac:dyDescent="0.4">
      <c r="J571" s="692">
        <v>0.27461724415793715</v>
      </c>
      <c r="K571" s="696">
        <v>11</v>
      </c>
      <c r="M571" s="475"/>
      <c r="N571" s="461"/>
    </row>
    <row r="572" spans="10:14" x14ac:dyDescent="0.4">
      <c r="J572" s="692">
        <v>0.27441433392892595</v>
      </c>
      <c r="K572" s="696">
        <v>11</v>
      </c>
      <c r="M572" s="475"/>
      <c r="N572" s="461"/>
    </row>
    <row r="573" spans="10:14" x14ac:dyDescent="0.4">
      <c r="J573" s="692">
        <v>0.274284519904817</v>
      </c>
      <c r="K573" s="696">
        <v>7</v>
      </c>
      <c r="M573" s="475"/>
      <c r="N573" s="461"/>
    </row>
    <row r="574" spans="10:14" x14ac:dyDescent="0.4">
      <c r="J574" s="692">
        <v>0.27343519494204421</v>
      </c>
      <c r="K574" s="696">
        <v>5</v>
      </c>
      <c r="M574" s="475"/>
      <c r="N574" s="461"/>
    </row>
    <row r="575" spans="10:14" x14ac:dyDescent="0.4">
      <c r="J575" s="692">
        <v>0.27329301651818516</v>
      </c>
      <c r="K575" s="696">
        <v>6</v>
      </c>
      <c r="M575" s="475"/>
      <c r="N575" s="461"/>
    </row>
    <row r="576" spans="10:14" x14ac:dyDescent="0.4">
      <c r="J576" s="692">
        <v>0.27321156773211575</v>
      </c>
      <c r="K576" s="696">
        <v>4</v>
      </c>
      <c r="M576" s="475"/>
      <c r="N576" s="461"/>
    </row>
    <row r="577" spans="10:14" x14ac:dyDescent="0.4">
      <c r="J577" s="692">
        <v>0.27319081223190811</v>
      </c>
      <c r="K577" s="696">
        <v>8</v>
      </c>
      <c r="M577" s="475"/>
      <c r="N577" s="461"/>
    </row>
    <row r="578" spans="10:14" x14ac:dyDescent="0.4">
      <c r="J578" s="692">
        <v>0.27277168949771691</v>
      </c>
      <c r="K578" s="696">
        <v>8</v>
      </c>
      <c r="M578" s="475"/>
      <c r="N578" s="461"/>
    </row>
    <row r="579" spans="10:14" x14ac:dyDescent="0.4">
      <c r="J579" s="692">
        <v>0.27246575342465751</v>
      </c>
      <c r="K579" s="696">
        <v>8</v>
      </c>
      <c r="M579" s="475"/>
      <c r="N579" s="461"/>
    </row>
    <row r="580" spans="10:14" x14ac:dyDescent="0.4">
      <c r="J580" s="692">
        <v>0.27227525684931508</v>
      </c>
      <c r="K580" s="696">
        <v>3</v>
      </c>
      <c r="M580" s="475"/>
      <c r="N580" s="461"/>
    </row>
    <row r="581" spans="10:14" x14ac:dyDescent="0.4">
      <c r="J581" s="692">
        <v>0.27223721743052032</v>
      </c>
      <c r="K581" s="696">
        <v>3</v>
      </c>
      <c r="M581" s="475"/>
      <c r="N581" s="461"/>
    </row>
    <row r="582" spans="10:14" x14ac:dyDescent="0.4">
      <c r="J582" s="692">
        <v>0.27197569296497182</v>
      </c>
      <c r="K582" s="696">
        <v>8</v>
      </c>
      <c r="M582" s="475"/>
      <c r="N582" s="461"/>
    </row>
    <row r="583" spans="10:14" x14ac:dyDescent="0.4">
      <c r="J583" s="692">
        <v>0.27147900691135601</v>
      </c>
      <c r="K583" s="696">
        <v>9</v>
      </c>
      <c r="M583" s="475"/>
      <c r="N583" s="461"/>
    </row>
    <row r="584" spans="10:14" x14ac:dyDescent="0.4">
      <c r="J584" s="692">
        <v>0.27136220736391969</v>
      </c>
      <c r="K584" s="696">
        <v>9</v>
      </c>
      <c r="M584" s="475"/>
      <c r="N584" s="461"/>
    </row>
    <row r="585" spans="10:14" x14ac:dyDescent="0.4">
      <c r="J585" s="692">
        <v>0.27114211393068349</v>
      </c>
      <c r="K585" s="696">
        <v>10</v>
      </c>
      <c r="M585" s="475"/>
      <c r="N585" s="461"/>
    </row>
    <row r="586" spans="10:14" x14ac:dyDescent="0.4">
      <c r="J586" s="692">
        <v>0.2703462709284627</v>
      </c>
      <c r="K586" s="696">
        <v>3</v>
      </c>
      <c r="M586" s="475"/>
      <c r="N586" s="461"/>
    </row>
    <row r="587" spans="10:14" x14ac:dyDescent="0.4">
      <c r="J587" s="692">
        <v>0.26985714049368009</v>
      </c>
      <c r="K587" s="696">
        <v>7</v>
      </c>
      <c r="M587" s="475"/>
      <c r="N587" s="461"/>
    </row>
    <row r="588" spans="10:14" x14ac:dyDescent="0.4">
      <c r="J588" s="692">
        <v>0.26983039791258967</v>
      </c>
      <c r="K588" s="696">
        <v>4</v>
      </c>
      <c r="M588" s="475"/>
      <c r="N588" s="461"/>
    </row>
    <row r="589" spans="10:14" x14ac:dyDescent="0.4">
      <c r="J589" s="692">
        <v>0.26948843520684079</v>
      </c>
      <c r="K589" s="696">
        <v>14</v>
      </c>
      <c r="M589" s="475"/>
      <c r="N589" s="461"/>
    </row>
    <row r="590" spans="10:14" x14ac:dyDescent="0.4">
      <c r="J590" s="692">
        <v>0.26918008971817986</v>
      </c>
      <c r="K590" s="696">
        <v>10</v>
      </c>
      <c r="M590" s="475"/>
      <c r="N590" s="461"/>
    </row>
    <row r="591" spans="10:14" x14ac:dyDescent="0.4">
      <c r="J591" s="692">
        <v>0.26904266335549681</v>
      </c>
      <c r="K591" s="696">
        <v>3</v>
      </c>
      <c r="M591" s="475"/>
      <c r="N591" s="461"/>
    </row>
    <row r="592" spans="10:14" x14ac:dyDescent="0.4">
      <c r="J592" s="692">
        <v>0.26886239828596176</v>
      </c>
      <c r="K592" s="696">
        <v>6</v>
      </c>
      <c r="M592" s="475"/>
      <c r="N592" s="461"/>
    </row>
    <row r="593" spans="10:14" x14ac:dyDescent="0.4">
      <c r="J593" s="692">
        <v>0.26868029668834476</v>
      </c>
      <c r="K593" s="696">
        <v>11</v>
      </c>
      <c r="M593" s="475"/>
      <c r="N593" s="461"/>
    </row>
    <row r="594" spans="10:14" x14ac:dyDescent="0.4">
      <c r="J594" s="692">
        <v>0.26826991300544101</v>
      </c>
      <c r="K594" s="696">
        <v>4</v>
      </c>
      <c r="M594" s="475"/>
      <c r="N594" s="461"/>
    </row>
    <row r="595" spans="10:14" x14ac:dyDescent="0.4">
      <c r="J595" s="692">
        <v>0.26786900523695284</v>
      </c>
      <c r="K595" s="696">
        <v>8</v>
      </c>
      <c r="M595" s="475"/>
      <c r="N595" s="461"/>
    </row>
    <row r="596" spans="10:14" x14ac:dyDescent="0.4">
      <c r="J596" s="692">
        <v>0.26698630136986301</v>
      </c>
      <c r="K596" s="696">
        <v>10</v>
      </c>
      <c r="M596" s="475"/>
      <c r="N596" s="461"/>
    </row>
    <row r="597" spans="10:14" x14ac:dyDescent="0.4">
      <c r="J597" s="692">
        <v>0.26669880255575767</v>
      </c>
      <c r="K597" s="696">
        <v>10</v>
      </c>
      <c r="M597" s="475"/>
      <c r="N597" s="461"/>
    </row>
    <row r="598" spans="10:14" x14ac:dyDescent="0.4">
      <c r="J598" s="692">
        <v>0.26623127146354558</v>
      </c>
      <c r="K598" s="696">
        <v>6</v>
      </c>
      <c r="M598" s="475"/>
      <c r="N598" s="461"/>
    </row>
    <row r="599" spans="10:14" x14ac:dyDescent="0.4">
      <c r="J599" s="692">
        <v>0.26619770455386887</v>
      </c>
      <c r="K599" s="696">
        <v>13</v>
      </c>
      <c r="M599" s="475"/>
      <c r="N599" s="461"/>
    </row>
    <row r="600" spans="10:14" x14ac:dyDescent="0.4">
      <c r="J600" s="692">
        <v>0.26616341593347442</v>
      </c>
      <c r="K600" s="696">
        <v>3</v>
      </c>
      <c r="M600" s="475"/>
      <c r="N600" s="461"/>
    </row>
    <row r="601" spans="10:14" x14ac:dyDescent="0.4">
      <c r="J601" s="692">
        <v>0.26548966594568624</v>
      </c>
      <c r="K601" s="696">
        <v>11</v>
      </c>
      <c r="M601" s="475"/>
      <c r="N601" s="461"/>
    </row>
    <row r="602" spans="10:14" x14ac:dyDescent="0.4">
      <c r="J602" s="692">
        <v>0.26514871035418974</v>
      </c>
      <c r="K602" s="696">
        <v>13</v>
      </c>
      <c r="M602" s="475"/>
      <c r="N602" s="461"/>
    </row>
    <row r="603" spans="10:14" x14ac:dyDescent="0.4">
      <c r="J603" s="692">
        <v>0.26418604125491263</v>
      </c>
      <c r="K603" s="696">
        <v>8</v>
      </c>
      <c r="M603" s="475"/>
      <c r="N603" s="461"/>
    </row>
    <row r="604" spans="10:14" x14ac:dyDescent="0.4">
      <c r="J604" s="692">
        <v>0.26382554540842212</v>
      </c>
      <c r="K604" s="696">
        <v>7</v>
      </c>
      <c r="M604" s="475"/>
      <c r="N604" s="461"/>
    </row>
    <row r="605" spans="10:14" x14ac:dyDescent="0.4">
      <c r="J605" s="692">
        <v>0.26375820610980422</v>
      </c>
      <c r="K605" s="696">
        <v>5</v>
      </c>
      <c r="M605" s="475"/>
      <c r="N605" s="461"/>
    </row>
    <row r="606" spans="10:14" x14ac:dyDescent="0.4">
      <c r="J606" s="692">
        <v>0.26293678436764917</v>
      </c>
      <c r="K606" s="696">
        <v>7</v>
      </c>
      <c r="M606" s="475"/>
      <c r="N606" s="461"/>
    </row>
    <row r="607" spans="10:14" x14ac:dyDescent="0.4">
      <c r="J607" s="692">
        <v>0.26281075596144088</v>
      </c>
      <c r="K607" s="696">
        <v>15</v>
      </c>
      <c r="M607" s="475"/>
      <c r="N607" s="461"/>
    </row>
    <row r="608" spans="10:14" x14ac:dyDescent="0.4">
      <c r="J608" s="692">
        <v>0.26219623707944301</v>
      </c>
      <c r="K608" s="696">
        <v>9</v>
      </c>
      <c r="M608" s="475"/>
      <c r="N608" s="461"/>
    </row>
    <row r="609" spans="10:14" x14ac:dyDescent="0.4">
      <c r="J609" s="692">
        <v>0.26203160107269696</v>
      </c>
      <c r="K609" s="696">
        <v>9</v>
      </c>
      <c r="M609" s="475"/>
      <c r="N609" s="461"/>
    </row>
    <row r="610" spans="10:14" x14ac:dyDescent="0.4">
      <c r="J610" s="692">
        <v>0.26181060788126403</v>
      </c>
      <c r="K610" s="696">
        <v>1</v>
      </c>
      <c r="M610" s="475"/>
      <c r="N610" s="461"/>
    </row>
    <row r="611" spans="10:14" x14ac:dyDescent="0.4">
      <c r="J611" s="692">
        <v>0.26146785735826833</v>
      </c>
      <c r="K611" s="696">
        <v>4</v>
      </c>
      <c r="M611" s="475"/>
      <c r="N611" s="461"/>
    </row>
    <row r="612" spans="10:14" x14ac:dyDescent="0.4">
      <c r="J612" s="692">
        <v>0.2613267376966007</v>
      </c>
      <c r="K612" s="696">
        <v>10</v>
      </c>
      <c r="M612" s="475"/>
      <c r="N612" s="461"/>
    </row>
    <row r="613" spans="10:14" x14ac:dyDescent="0.4">
      <c r="J613" s="692">
        <v>0.26128995433789953</v>
      </c>
      <c r="K613" s="696">
        <v>5</v>
      </c>
      <c r="M613" s="475"/>
      <c r="N613" s="461"/>
    </row>
    <row r="614" spans="10:14" x14ac:dyDescent="0.4">
      <c r="J614" s="692">
        <v>0.2606544901065449</v>
      </c>
      <c r="K614" s="696">
        <v>15</v>
      </c>
      <c r="M614" s="475"/>
      <c r="N614" s="461"/>
    </row>
    <row r="615" spans="10:14" x14ac:dyDescent="0.4">
      <c r="J615" s="692">
        <v>0.26045846593791788</v>
      </c>
      <c r="K615" s="696">
        <v>8</v>
      </c>
      <c r="M615" s="475"/>
      <c r="N615" s="461"/>
    </row>
    <row r="616" spans="10:14" x14ac:dyDescent="0.4">
      <c r="J616" s="692">
        <v>0.26004059594114665</v>
      </c>
      <c r="K616" s="696">
        <v>8</v>
      </c>
      <c r="M616" s="475"/>
      <c r="N616" s="461"/>
    </row>
    <row r="617" spans="10:14" x14ac:dyDescent="0.4">
      <c r="J617" s="692">
        <v>0.26002626785405647</v>
      </c>
      <c r="K617" s="696">
        <v>4</v>
      </c>
      <c r="M617" s="475"/>
      <c r="N617" s="461"/>
    </row>
    <row r="618" spans="10:14" x14ac:dyDescent="0.4">
      <c r="J618" s="692">
        <v>0.25937562040897361</v>
      </c>
      <c r="K618" s="696">
        <v>11</v>
      </c>
      <c r="M618" s="475"/>
      <c r="N618" s="461"/>
    </row>
    <row r="619" spans="10:14" x14ac:dyDescent="0.4">
      <c r="J619" s="692">
        <v>0.25923250660898822</v>
      </c>
      <c r="K619" s="696">
        <v>10</v>
      </c>
      <c r="M619" s="475"/>
      <c r="N619" s="461"/>
    </row>
    <row r="620" spans="10:14" x14ac:dyDescent="0.4">
      <c r="J620" s="692">
        <v>0.25760742753623189</v>
      </c>
      <c r="K620" s="696">
        <v>11</v>
      </c>
      <c r="M620" s="475"/>
      <c r="N620" s="461"/>
    </row>
    <row r="621" spans="10:14" x14ac:dyDescent="0.4">
      <c r="J621" s="692">
        <v>0.25746906377350615</v>
      </c>
      <c r="K621" s="696">
        <v>9</v>
      </c>
      <c r="M621" s="475"/>
      <c r="N621" s="461"/>
    </row>
    <row r="622" spans="10:14" x14ac:dyDescent="0.4">
      <c r="J622" s="692">
        <v>0.25734856181549765</v>
      </c>
      <c r="K622" s="696">
        <v>5</v>
      </c>
      <c r="M622" s="475"/>
      <c r="N622" s="461"/>
    </row>
    <row r="623" spans="10:14" x14ac:dyDescent="0.4">
      <c r="J623" s="692">
        <v>0.25730807648401827</v>
      </c>
      <c r="K623" s="696">
        <v>11</v>
      </c>
      <c r="M623" s="475"/>
      <c r="N623" s="461"/>
    </row>
    <row r="624" spans="10:14" x14ac:dyDescent="0.4">
      <c r="J624" s="692">
        <v>0.25678479253523923</v>
      </c>
      <c r="K624" s="696">
        <v>11</v>
      </c>
      <c r="M624" s="475"/>
      <c r="N624" s="461"/>
    </row>
    <row r="625" spans="10:14" x14ac:dyDescent="0.4">
      <c r="J625" s="692">
        <v>0.25667409198248747</v>
      </c>
      <c r="K625" s="696">
        <v>7</v>
      </c>
      <c r="M625" s="475"/>
      <c r="N625" s="461"/>
    </row>
    <row r="626" spans="10:14" x14ac:dyDescent="0.4">
      <c r="J626" s="692">
        <v>0.25665500825803939</v>
      </c>
      <c r="K626" s="696">
        <v>5</v>
      </c>
      <c r="M626" s="475"/>
      <c r="N626" s="461"/>
    </row>
    <row r="627" spans="10:14" x14ac:dyDescent="0.4">
      <c r="J627" s="692">
        <v>0.25662078855168552</v>
      </c>
      <c r="K627" s="696">
        <v>10</v>
      </c>
      <c r="M627" s="475"/>
      <c r="N627" s="461"/>
    </row>
    <row r="628" spans="10:14" x14ac:dyDescent="0.4">
      <c r="J628" s="692">
        <v>0.25660716756607166</v>
      </c>
      <c r="K628" s="696">
        <v>7</v>
      </c>
      <c r="M628" s="475"/>
      <c r="N628" s="461"/>
    </row>
    <row r="629" spans="10:14" x14ac:dyDescent="0.4">
      <c r="J629" s="692">
        <v>0.25605783866057841</v>
      </c>
      <c r="K629" s="696">
        <v>5</v>
      </c>
      <c r="M629" s="475"/>
      <c r="N629" s="461"/>
    </row>
    <row r="630" spans="10:14" x14ac:dyDescent="0.4">
      <c r="J630" s="692">
        <v>0.25508950762548815</v>
      </c>
      <c r="K630" s="696">
        <v>11</v>
      </c>
      <c r="M630" s="475"/>
      <c r="N630" s="461"/>
    </row>
    <row r="631" spans="10:14" x14ac:dyDescent="0.4">
      <c r="J631" s="692">
        <v>0.2550733755260095</v>
      </c>
      <c r="K631" s="696">
        <v>11</v>
      </c>
      <c r="M631" s="475"/>
      <c r="N631" s="461"/>
    </row>
    <row r="632" spans="10:14" x14ac:dyDescent="0.4">
      <c r="J632" s="692">
        <v>0.25426580149002648</v>
      </c>
      <c r="K632" s="696">
        <v>3</v>
      </c>
      <c r="M632" s="475"/>
      <c r="N632" s="461"/>
    </row>
    <row r="633" spans="10:14" x14ac:dyDescent="0.4">
      <c r="J633" s="692">
        <v>0.25401934540248933</v>
      </c>
      <c r="K633" s="696">
        <v>11</v>
      </c>
      <c r="M633" s="475"/>
      <c r="N633" s="461"/>
    </row>
    <row r="634" spans="10:14" x14ac:dyDescent="0.4">
      <c r="J634" s="692">
        <v>0.25285152269896982</v>
      </c>
      <c r="K634" s="696">
        <v>7</v>
      </c>
      <c r="M634" s="475"/>
      <c r="N634" s="461"/>
    </row>
    <row r="635" spans="10:14" x14ac:dyDescent="0.4">
      <c r="J635" s="692">
        <v>0.25259443752594446</v>
      </c>
      <c r="K635" s="696">
        <v>8</v>
      </c>
      <c r="M635" s="475"/>
      <c r="N635" s="461"/>
    </row>
    <row r="636" spans="10:14" x14ac:dyDescent="0.4">
      <c r="J636" s="692">
        <v>0.25235188785319462</v>
      </c>
      <c r="K636" s="696">
        <v>10</v>
      </c>
      <c r="M636" s="475"/>
      <c r="N636" s="461"/>
    </row>
    <row r="637" spans="10:14" x14ac:dyDescent="0.4">
      <c r="J637" s="692">
        <v>0.25153027323012961</v>
      </c>
      <c r="K637" s="696">
        <v>3</v>
      </c>
      <c r="M637" s="475"/>
      <c r="N637" s="461"/>
    </row>
    <row r="638" spans="10:14" x14ac:dyDescent="0.4">
      <c r="J638" s="692">
        <v>0.25099404792790925</v>
      </c>
      <c r="K638" s="696">
        <v>7</v>
      </c>
      <c r="M638" s="475"/>
      <c r="N638" s="461"/>
    </row>
    <row r="639" spans="10:14" x14ac:dyDescent="0.4">
      <c r="J639" s="692">
        <v>0.25051336914674543</v>
      </c>
      <c r="K639" s="696">
        <v>9</v>
      </c>
      <c r="M639" s="475"/>
      <c r="N639" s="461"/>
    </row>
    <row r="640" spans="10:14" x14ac:dyDescent="0.4">
      <c r="J640" s="692">
        <v>0.25043676791741115</v>
      </c>
      <c r="K640" s="696">
        <v>11</v>
      </c>
      <c r="M640" s="475"/>
      <c r="N640" s="461"/>
    </row>
    <row r="641" spans="10:14" x14ac:dyDescent="0.4">
      <c r="J641" s="692">
        <v>0.25011765799086755</v>
      </c>
      <c r="K641" s="696">
        <v>9</v>
      </c>
      <c r="M641" s="475"/>
      <c r="N641" s="461"/>
    </row>
    <row r="642" spans="10:14" x14ac:dyDescent="0.4">
      <c r="J642" s="692">
        <v>0.24957353608646252</v>
      </c>
      <c r="K642" s="696">
        <v>6</v>
      </c>
      <c r="M642" s="475"/>
      <c r="N642" s="461"/>
    </row>
    <row r="643" spans="10:14" x14ac:dyDescent="0.4">
      <c r="J643" s="692">
        <v>0.24922374429223745</v>
      </c>
      <c r="K643" s="696">
        <v>8</v>
      </c>
      <c r="M643" s="475"/>
      <c r="N643" s="461"/>
    </row>
    <row r="644" spans="10:14" x14ac:dyDescent="0.4">
      <c r="J644" s="692">
        <v>0.2488435576732182</v>
      </c>
      <c r="K644" s="696">
        <v>11</v>
      </c>
      <c r="M644" s="475"/>
      <c r="N644" s="461"/>
    </row>
    <row r="645" spans="10:14" x14ac:dyDescent="0.4">
      <c r="J645" s="692">
        <v>0.24867752218488842</v>
      </c>
      <c r="K645" s="696">
        <v>8</v>
      </c>
      <c r="M645" s="475"/>
      <c r="N645" s="461"/>
    </row>
    <row r="646" spans="10:14" x14ac:dyDescent="0.4">
      <c r="J646" s="692">
        <v>0.24838380994111589</v>
      </c>
      <c r="K646" s="696">
        <v>2</v>
      </c>
      <c r="M646" s="475"/>
      <c r="N646" s="461"/>
    </row>
    <row r="647" spans="10:14" x14ac:dyDescent="0.4">
      <c r="J647" s="692">
        <v>0.24821031391965112</v>
      </c>
      <c r="K647" s="696">
        <v>4</v>
      </c>
      <c r="M647" s="475"/>
      <c r="N647" s="461"/>
    </row>
    <row r="648" spans="10:14" x14ac:dyDescent="0.4">
      <c r="J648" s="692">
        <v>0.24808354772246355</v>
      </c>
      <c r="K648" s="696">
        <v>3</v>
      </c>
      <c r="M648" s="475"/>
      <c r="N648" s="461"/>
    </row>
    <row r="649" spans="10:14" x14ac:dyDescent="0.4">
      <c r="J649" s="692">
        <v>0.24771163090102932</v>
      </c>
      <c r="K649" s="696">
        <v>11</v>
      </c>
      <c r="M649" s="475"/>
      <c r="N649" s="461"/>
    </row>
    <row r="650" spans="10:14" x14ac:dyDescent="0.4">
      <c r="J650" s="692">
        <v>0.24661019069825543</v>
      </c>
      <c r="K650" s="696">
        <v>9</v>
      </c>
      <c r="M650" s="475"/>
      <c r="N650" s="461"/>
    </row>
    <row r="651" spans="10:14" x14ac:dyDescent="0.4">
      <c r="J651" s="692">
        <v>0.24541622760800844</v>
      </c>
      <c r="K651" s="696">
        <v>8</v>
      </c>
      <c r="M651" s="475"/>
      <c r="N651" s="461"/>
    </row>
    <row r="652" spans="10:14" x14ac:dyDescent="0.4">
      <c r="J652" s="692">
        <v>0.24533710703392544</v>
      </c>
      <c r="K652" s="696">
        <v>9</v>
      </c>
      <c r="M652" s="475"/>
      <c r="N652" s="461"/>
    </row>
    <row r="653" spans="10:14" x14ac:dyDescent="0.4">
      <c r="J653" s="692">
        <v>0.24509440947797106</v>
      </c>
      <c r="K653" s="696">
        <v>13</v>
      </c>
      <c r="M653" s="475"/>
      <c r="N653" s="461"/>
    </row>
    <row r="654" spans="10:14" x14ac:dyDescent="0.4">
      <c r="J654" s="692">
        <v>0.24486425326322586</v>
      </c>
      <c r="K654" s="696">
        <v>4</v>
      </c>
      <c r="M654" s="475"/>
      <c r="N654" s="461"/>
    </row>
    <row r="655" spans="10:14" x14ac:dyDescent="0.4">
      <c r="J655" s="692">
        <v>0.24465634377038484</v>
      </c>
      <c r="K655" s="696">
        <v>8</v>
      </c>
      <c r="M655" s="475"/>
      <c r="N655" s="461"/>
    </row>
    <row r="656" spans="10:14" x14ac:dyDescent="0.4">
      <c r="J656" s="692">
        <v>0.244269175776025</v>
      </c>
      <c r="K656" s="696">
        <v>8</v>
      </c>
      <c r="M656" s="475"/>
      <c r="N656" s="461"/>
    </row>
    <row r="657" spans="10:14" x14ac:dyDescent="0.4">
      <c r="J657" s="692">
        <v>0.24181136599743908</v>
      </c>
      <c r="K657" s="696">
        <v>8</v>
      </c>
      <c r="M657" s="475"/>
      <c r="N657" s="461"/>
    </row>
    <row r="658" spans="10:14" x14ac:dyDescent="0.4">
      <c r="J658" s="692">
        <v>0.24157415604664853</v>
      </c>
      <c r="K658" s="696">
        <v>11</v>
      </c>
      <c r="M658" s="475"/>
      <c r="N658" s="461"/>
    </row>
    <row r="659" spans="10:14" x14ac:dyDescent="0.4">
      <c r="J659" s="692">
        <v>0.24153801551061824</v>
      </c>
      <c r="K659" s="696">
        <v>8</v>
      </c>
      <c r="M659" s="475"/>
      <c r="N659" s="461"/>
    </row>
    <row r="660" spans="10:14" x14ac:dyDescent="0.4">
      <c r="J660" s="692">
        <v>0.24103500761035007</v>
      </c>
      <c r="K660" s="696">
        <v>8</v>
      </c>
      <c r="M660" s="475"/>
      <c r="N660" s="461"/>
    </row>
    <row r="661" spans="10:14" x14ac:dyDescent="0.4">
      <c r="J661" s="692">
        <v>0.24088154444444437</v>
      </c>
      <c r="K661" s="696">
        <v>10</v>
      </c>
      <c r="M661" s="475"/>
      <c r="N661" s="461"/>
    </row>
    <row r="662" spans="10:14" x14ac:dyDescent="0.4">
      <c r="J662" s="692">
        <v>0.24041835536329406</v>
      </c>
      <c r="K662" s="696">
        <v>8</v>
      </c>
      <c r="M662" s="475"/>
      <c r="N662" s="461"/>
    </row>
    <row r="663" spans="10:14" x14ac:dyDescent="0.4">
      <c r="J663" s="692">
        <v>0.23941975030458101</v>
      </c>
      <c r="K663" s="696">
        <v>8</v>
      </c>
      <c r="M663" s="475"/>
      <c r="N663" s="461"/>
    </row>
    <row r="664" spans="10:14" x14ac:dyDescent="0.4">
      <c r="J664" s="692">
        <v>0.23932761469884758</v>
      </c>
      <c r="K664" s="696">
        <v>9</v>
      </c>
      <c r="M664" s="475"/>
      <c r="N664" s="461"/>
    </row>
    <row r="665" spans="10:14" x14ac:dyDescent="0.4">
      <c r="J665" s="692">
        <v>0.23895140247879965</v>
      </c>
      <c r="K665" s="696">
        <v>7</v>
      </c>
      <c r="M665" s="475"/>
      <c r="N665" s="461"/>
    </row>
    <row r="666" spans="10:14" x14ac:dyDescent="0.4">
      <c r="J666" s="692">
        <v>0.23895140247879965</v>
      </c>
      <c r="K666" s="696">
        <v>7</v>
      </c>
      <c r="M666" s="475"/>
      <c r="N666" s="461"/>
    </row>
    <row r="667" spans="10:14" x14ac:dyDescent="0.4">
      <c r="J667" s="692">
        <v>0.23895140247879965</v>
      </c>
      <c r="K667" s="696">
        <v>7</v>
      </c>
      <c r="M667" s="475"/>
      <c r="N667" s="461"/>
    </row>
    <row r="668" spans="10:14" x14ac:dyDescent="0.4">
      <c r="J668" s="692">
        <v>0.23895140247879965</v>
      </c>
      <c r="K668" s="696">
        <v>7</v>
      </c>
      <c r="M668" s="475"/>
      <c r="N668" s="461"/>
    </row>
    <row r="669" spans="10:14" x14ac:dyDescent="0.4">
      <c r="J669" s="692">
        <v>0.23846690591704717</v>
      </c>
      <c r="K669" s="696">
        <v>11</v>
      </c>
      <c r="M669" s="475"/>
      <c r="N669" s="461"/>
    </row>
    <row r="670" spans="10:14" x14ac:dyDescent="0.4">
      <c r="J670" s="692">
        <v>0.23844292237442916</v>
      </c>
      <c r="K670" s="696">
        <v>6</v>
      </c>
      <c r="M670" s="475"/>
      <c r="N670" s="461"/>
    </row>
    <row r="671" spans="10:14" x14ac:dyDescent="0.4">
      <c r="J671" s="692">
        <v>0.23803099488030988</v>
      </c>
      <c r="K671" s="696">
        <v>8</v>
      </c>
      <c r="M671" s="475"/>
      <c r="N671" s="461"/>
    </row>
    <row r="672" spans="10:14" x14ac:dyDescent="0.4">
      <c r="J672" s="692">
        <v>0.23744292237442921</v>
      </c>
      <c r="K672" s="696">
        <v>8</v>
      </c>
      <c r="M672" s="475"/>
      <c r="N672" s="461"/>
    </row>
    <row r="673" spans="10:14" x14ac:dyDescent="0.4">
      <c r="J673" s="692">
        <v>0.23679442555323163</v>
      </c>
      <c r="K673" s="696">
        <v>8</v>
      </c>
      <c r="M673" s="475"/>
      <c r="N673" s="461"/>
    </row>
    <row r="674" spans="10:14" x14ac:dyDescent="0.4">
      <c r="J674" s="692">
        <v>0.2367579908675799</v>
      </c>
      <c r="K674" s="696">
        <v>6</v>
      </c>
      <c r="M674" s="475"/>
      <c r="N674" s="461"/>
    </row>
    <row r="675" spans="10:14" x14ac:dyDescent="0.4">
      <c r="J675" s="692">
        <v>0.23649162861491632</v>
      </c>
      <c r="K675" s="696">
        <v>1</v>
      </c>
      <c r="M675" s="475"/>
      <c r="N675" s="461"/>
    </row>
    <row r="676" spans="10:14" x14ac:dyDescent="0.4">
      <c r="J676" s="692">
        <v>0.23453824250879074</v>
      </c>
      <c r="K676" s="696">
        <v>11</v>
      </c>
      <c r="M676" s="475"/>
      <c r="N676" s="461"/>
    </row>
    <row r="677" spans="10:14" x14ac:dyDescent="0.4">
      <c r="J677" s="692">
        <v>0.23444421726981532</v>
      </c>
      <c r="K677" s="696">
        <v>7</v>
      </c>
      <c r="M677" s="475"/>
      <c r="N677" s="461"/>
    </row>
    <row r="678" spans="10:14" x14ac:dyDescent="0.4">
      <c r="J678" s="692">
        <v>0.23434288828640285</v>
      </c>
      <c r="K678" s="696">
        <v>8</v>
      </c>
      <c r="M678" s="475"/>
      <c r="N678" s="461"/>
    </row>
    <row r="679" spans="10:14" x14ac:dyDescent="0.4">
      <c r="J679" s="692">
        <v>0.23304783574153998</v>
      </c>
      <c r="K679" s="696">
        <v>8</v>
      </c>
      <c r="M679" s="475"/>
      <c r="N679" s="461"/>
    </row>
    <row r="680" spans="10:14" x14ac:dyDescent="0.4">
      <c r="J680" s="692">
        <v>0.23265877340182647</v>
      </c>
      <c r="K680" s="696">
        <v>1</v>
      </c>
      <c r="M680" s="475"/>
      <c r="N680" s="461"/>
    </row>
    <row r="681" spans="10:14" x14ac:dyDescent="0.4">
      <c r="J681" s="692">
        <v>0.23139455588171343</v>
      </c>
      <c r="K681" s="696">
        <v>7</v>
      </c>
      <c r="M681" s="475"/>
      <c r="N681" s="461"/>
    </row>
    <row r="682" spans="10:14" x14ac:dyDescent="0.4">
      <c r="J682" s="692">
        <v>0.23116585009313179</v>
      </c>
      <c r="K682" s="696">
        <v>8</v>
      </c>
      <c r="M682" s="475"/>
      <c r="N682" s="461"/>
    </row>
    <row r="683" spans="10:14" x14ac:dyDescent="0.4">
      <c r="J683" s="692">
        <v>0.23048548446522193</v>
      </c>
      <c r="K683" s="696">
        <v>10</v>
      </c>
      <c r="M683" s="475"/>
      <c r="N683" s="461"/>
    </row>
    <row r="684" spans="10:14" x14ac:dyDescent="0.4">
      <c r="J684" s="692">
        <v>0.22981326841704727</v>
      </c>
      <c r="K684" s="696">
        <v>9</v>
      </c>
      <c r="M684" s="475"/>
      <c r="N684" s="461"/>
    </row>
    <row r="685" spans="10:14" x14ac:dyDescent="0.4">
      <c r="J685" s="692">
        <v>0.22970371729361455</v>
      </c>
      <c r="K685" s="696">
        <v>7</v>
      </c>
      <c r="M685" s="475"/>
      <c r="N685" s="461"/>
    </row>
    <row r="686" spans="10:14" x14ac:dyDescent="0.4">
      <c r="J686" s="692">
        <v>0.22866020712180724</v>
      </c>
      <c r="K686" s="696">
        <v>8</v>
      </c>
      <c r="M686" s="475"/>
      <c r="N686" s="461"/>
    </row>
    <row r="687" spans="10:14" x14ac:dyDescent="0.4">
      <c r="J687" s="692">
        <v>0.22848807711821412</v>
      </c>
      <c r="K687" s="696">
        <v>15</v>
      </c>
      <c r="M687" s="475"/>
      <c r="N687" s="461"/>
    </row>
    <row r="688" spans="10:14" x14ac:dyDescent="0.4">
      <c r="J688" s="692">
        <v>0.22753563027535631</v>
      </c>
      <c r="K688" s="696">
        <v>8</v>
      </c>
      <c r="M688" s="475"/>
      <c r="N688" s="461"/>
    </row>
    <row r="689" spans="10:14" x14ac:dyDescent="0.4">
      <c r="J689" s="692">
        <v>0.22702497256734275</v>
      </c>
      <c r="K689" s="696">
        <v>3</v>
      </c>
      <c r="M689" s="475"/>
      <c r="N689" s="461"/>
    </row>
    <row r="690" spans="10:14" x14ac:dyDescent="0.4">
      <c r="J690" s="692">
        <v>0.22665006226650067</v>
      </c>
      <c r="K690" s="696">
        <v>8</v>
      </c>
      <c r="M690" s="475"/>
      <c r="N690" s="461"/>
    </row>
    <row r="691" spans="10:14" x14ac:dyDescent="0.4">
      <c r="J691" s="692">
        <v>0.22663081478310501</v>
      </c>
      <c r="K691" s="696">
        <v>7</v>
      </c>
      <c r="M691" s="475"/>
      <c r="N691" s="461"/>
    </row>
    <row r="692" spans="10:14" x14ac:dyDescent="0.4">
      <c r="J692" s="692">
        <v>0.22651980432721316</v>
      </c>
      <c r="K692" s="696">
        <v>17</v>
      </c>
      <c r="M692" s="475"/>
      <c r="N692" s="461"/>
    </row>
    <row r="693" spans="10:14" x14ac:dyDescent="0.4">
      <c r="J693" s="692">
        <v>0.22645933604837709</v>
      </c>
      <c r="K693" s="696">
        <v>13</v>
      </c>
      <c r="M693" s="475"/>
      <c r="N693" s="461"/>
    </row>
    <row r="694" spans="10:14" x14ac:dyDescent="0.4">
      <c r="J694" s="692">
        <v>0.22596599557215996</v>
      </c>
      <c r="K694" s="696">
        <v>3</v>
      </c>
      <c r="M694" s="475"/>
      <c r="N694" s="461"/>
    </row>
    <row r="695" spans="10:14" x14ac:dyDescent="0.4">
      <c r="J695" s="692">
        <v>0.2259466814261335</v>
      </c>
      <c r="K695" s="696">
        <v>2</v>
      </c>
      <c r="M695" s="475"/>
      <c r="N695" s="461"/>
    </row>
    <row r="696" spans="10:14" x14ac:dyDescent="0.4">
      <c r="J696" s="692">
        <v>0.22554890250741005</v>
      </c>
      <c r="K696" s="696">
        <v>8</v>
      </c>
      <c r="M696" s="475"/>
      <c r="N696" s="461"/>
    </row>
    <row r="697" spans="10:14" x14ac:dyDescent="0.4">
      <c r="J697" s="692">
        <v>0.22499130512829144</v>
      </c>
      <c r="K697" s="696">
        <v>8</v>
      </c>
      <c r="M697" s="475"/>
      <c r="N697" s="461"/>
    </row>
    <row r="698" spans="10:14" x14ac:dyDescent="0.4">
      <c r="J698" s="692">
        <v>0.22470459866595041</v>
      </c>
      <c r="K698" s="696">
        <v>8</v>
      </c>
      <c r="M698" s="475"/>
      <c r="N698" s="461"/>
    </row>
    <row r="699" spans="10:14" x14ac:dyDescent="0.4">
      <c r="J699" s="692">
        <v>0.22450532724505326</v>
      </c>
      <c r="K699" s="696">
        <v>10</v>
      </c>
      <c r="M699" s="475"/>
      <c r="N699" s="461"/>
    </row>
    <row r="700" spans="10:14" x14ac:dyDescent="0.4">
      <c r="J700" s="692">
        <v>0.22358510778740723</v>
      </c>
      <c r="K700" s="696">
        <v>7</v>
      </c>
      <c r="M700" s="475"/>
      <c r="N700" s="461"/>
    </row>
    <row r="701" spans="10:14" x14ac:dyDescent="0.4">
      <c r="J701" s="692">
        <v>0.22333760074025816</v>
      </c>
      <c r="K701" s="696">
        <v>6</v>
      </c>
      <c r="M701" s="475"/>
      <c r="N701" s="461"/>
    </row>
    <row r="702" spans="10:14" x14ac:dyDescent="0.4">
      <c r="J702" s="692">
        <v>0.22281413833925248</v>
      </c>
      <c r="K702" s="696">
        <v>7</v>
      </c>
      <c r="M702" s="475"/>
      <c r="N702" s="461"/>
    </row>
    <row r="703" spans="10:14" x14ac:dyDescent="0.4">
      <c r="J703" s="692">
        <v>0.22192922374429225</v>
      </c>
      <c r="K703" s="696">
        <v>11</v>
      </c>
      <c r="M703" s="475"/>
      <c r="N703" s="461"/>
    </row>
    <row r="704" spans="10:14" x14ac:dyDescent="0.4">
      <c r="J704" s="692">
        <v>0.22151689497716895</v>
      </c>
      <c r="K704" s="696">
        <v>10</v>
      </c>
      <c r="M704" s="475"/>
      <c r="N704" s="461"/>
    </row>
    <row r="705" spans="10:14" x14ac:dyDescent="0.4">
      <c r="J705" s="692">
        <v>0.22073474470734739</v>
      </c>
      <c r="K705" s="696">
        <v>8</v>
      </c>
      <c r="M705" s="475"/>
      <c r="N705" s="461"/>
    </row>
    <row r="706" spans="10:14" x14ac:dyDescent="0.4">
      <c r="J706" s="692">
        <v>0.22066555970665566</v>
      </c>
      <c r="K706" s="696">
        <v>8</v>
      </c>
      <c r="M706" s="475"/>
      <c r="N706" s="461"/>
    </row>
    <row r="707" spans="10:14" x14ac:dyDescent="0.4">
      <c r="J707" s="692">
        <v>0.22029109589041096</v>
      </c>
      <c r="K707" s="696">
        <v>2</v>
      </c>
      <c r="M707" s="475"/>
      <c r="N707" s="461"/>
    </row>
    <row r="708" spans="10:14" x14ac:dyDescent="0.4">
      <c r="J708" s="692">
        <v>0.2201452430782054</v>
      </c>
      <c r="K708" s="696">
        <v>8</v>
      </c>
      <c r="M708" s="475"/>
      <c r="N708" s="461"/>
    </row>
    <row r="709" spans="10:14" x14ac:dyDescent="0.4">
      <c r="J709" s="692">
        <v>0.21920738912996213</v>
      </c>
      <c r="K709" s="696">
        <v>8</v>
      </c>
      <c r="M709" s="475"/>
      <c r="N709" s="461"/>
    </row>
    <row r="710" spans="10:14" x14ac:dyDescent="0.4">
      <c r="J710" s="692">
        <v>0.21862704388457813</v>
      </c>
      <c r="K710" s="696">
        <v>1</v>
      </c>
      <c r="M710" s="475"/>
      <c r="N710" s="461"/>
    </row>
    <row r="711" spans="10:14" x14ac:dyDescent="0.4">
      <c r="J711" s="692">
        <v>0.21797311009639778</v>
      </c>
      <c r="K711" s="696">
        <v>8</v>
      </c>
      <c r="M711" s="475"/>
      <c r="N711" s="461"/>
    </row>
    <row r="712" spans="10:14" x14ac:dyDescent="0.4">
      <c r="J712" s="692">
        <v>0.21732541679424536</v>
      </c>
      <c r="K712" s="696">
        <v>7</v>
      </c>
      <c r="M712" s="475"/>
      <c r="N712" s="461"/>
    </row>
    <row r="713" spans="10:14" x14ac:dyDescent="0.4">
      <c r="J713" s="692">
        <v>0.21648327022771657</v>
      </c>
      <c r="K713" s="696">
        <v>1</v>
      </c>
      <c r="M713" s="475"/>
      <c r="N713" s="461"/>
    </row>
    <row r="714" spans="10:14" x14ac:dyDescent="0.4">
      <c r="J714" s="692">
        <v>0.21648184387910416</v>
      </c>
      <c r="K714" s="696">
        <v>8</v>
      </c>
      <c r="M714" s="475"/>
      <c r="N714" s="461"/>
    </row>
    <row r="715" spans="10:14" x14ac:dyDescent="0.4">
      <c r="J715" s="692">
        <v>0.21621004566210045</v>
      </c>
      <c r="K715" s="696">
        <v>2</v>
      </c>
      <c r="M715" s="475"/>
      <c r="N715" s="461"/>
    </row>
    <row r="716" spans="10:14" x14ac:dyDescent="0.4">
      <c r="J716" s="692">
        <v>0.21455071754729291</v>
      </c>
      <c r="K716" s="696">
        <v>12</v>
      </c>
      <c r="M716" s="475"/>
      <c r="N716" s="461"/>
    </row>
    <row r="717" spans="10:14" x14ac:dyDescent="0.4">
      <c r="J717" s="692">
        <v>0.21376801862297432</v>
      </c>
      <c r="K717" s="696">
        <v>10</v>
      </c>
      <c r="M717" s="475"/>
      <c r="N717" s="461"/>
    </row>
    <row r="718" spans="10:14" x14ac:dyDescent="0.4">
      <c r="J718" s="692">
        <v>0.21373438356164384</v>
      </c>
      <c r="K718" s="696">
        <v>7</v>
      </c>
      <c r="M718" s="475"/>
      <c r="N718" s="461"/>
    </row>
    <row r="719" spans="10:14" x14ac:dyDescent="0.4">
      <c r="J719" s="692">
        <v>0.21318514703196348</v>
      </c>
      <c r="K719" s="696">
        <v>8</v>
      </c>
      <c r="M719" s="475"/>
      <c r="N719" s="461"/>
    </row>
    <row r="720" spans="10:14" x14ac:dyDescent="0.4">
      <c r="J720" s="692">
        <v>0.21307959450784508</v>
      </c>
      <c r="K720" s="696">
        <v>10</v>
      </c>
      <c r="M720" s="475"/>
      <c r="N720" s="461"/>
    </row>
    <row r="721" spans="10:14" x14ac:dyDescent="0.4">
      <c r="J721" s="692">
        <v>0.21157904453981757</v>
      </c>
      <c r="K721" s="696">
        <v>7</v>
      </c>
      <c r="M721" s="475"/>
      <c r="N721" s="461"/>
    </row>
    <row r="722" spans="10:14" x14ac:dyDescent="0.4">
      <c r="J722" s="692">
        <v>0.21126760563380281</v>
      </c>
      <c r="K722" s="696">
        <v>8</v>
      </c>
      <c r="M722" s="475"/>
      <c r="N722" s="461"/>
    </row>
    <row r="723" spans="10:14" x14ac:dyDescent="0.4">
      <c r="J723" s="692">
        <v>0.21046623407834661</v>
      </c>
      <c r="K723" s="696">
        <v>3</v>
      </c>
      <c r="M723" s="475"/>
      <c r="N723" s="461"/>
    </row>
    <row r="724" spans="10:14" x14ac:dyDescent="0.4">
      <c r="J724" s="692">
        <v>0.2100029301882646</v>
      </c>
      <c r="K724" s="696">
        <v>2</v>
      </c>
      <c r="M724" s="475"/>
      <c r="N724" s="461"/>
    </row>
    <row r="725" spans="10:14" x14ac:dyDescent="0.4">
      <c r="J725" s="692">
        <v>0.20937092107420957</v>
      </c>
      <c r="K725" s="696">
        <v>2</v>
      </c>
      <c r="M725" s="475"/>
      <c r="N725" s="461"/>
    </row>
    <row r="726" spans="10:14" x14ac:dyDescent="0.4">
      <c r="J726" s="692">
        <v>0.20906900050735666</v>
      </c>
      <c r="K726" s="696">
        <v>5</v>
      </c>
      <c r="M726" s="475"/>
      <c r="N726" s="461"/>
    </row>
    <row r="727" spans="10:14" x14ac:dyDescent="0.4">
      <c r="J727" s="692">
        <v>0.20898903248773879</v>
      </c>
      <c r="K727" s="696">
        <v>3</v>
      </c>
      <c r="M727" s="475"/>
      <c r="N727" s="461"/>
    </row>
    <row r="728" spans="10:14" x14ac:dyDescent="0.4">
      <c r="J728" s="692">
        <v>0.20786501948249617</v>
      </c>
      <c r="K728" s="696">
        <v>8</v>
      </c>
      <c r="M728" s="475"/>
      <c r="N728" s="461"/>
    </row>
    <row r="729" spans="10:14" x14ac:dyDescent="0.4">
      <c r="J729" s="692">
        <v>0.20768645357686455</v>
      </c>
      <c r="K729" s="696">
        <v>10</v>
      </c>
      <c r="M729" s="475"/>
      <c r="N729" s="461"/>
    </row>
    <row r="730" spans="10:14" x14ac:dyDescent="0.4">
      <c r="J730" s="692">
        <v>0.20748920946935936</v>
      </c>
      <c r="K730" s="696">
        <v>2</v>
      </c>
      <c r="M730" s="475"/>
      <c r="N730" s="461"/>
    </row>
    <row r="731" spans="10:14" x14ac:dyDescent="0.4">
      <c r="J731" s="692">
        <v>0.20453886714503144</v>
      </c>
      <c r="K731" s="696">
        <v>9</v>
      </c>
      <c r="M731" s="475"/>
      <c r="N731" s="461"/>
    </row>
    <row r="732" spans="10:14" x14ac:dyDescent="0.4">
      <c r="J732" s="692">
        <v>0.20439904178774038</v>
      </c>
      <c r="K732" s="696">
        <v>1</v>
      </c>
      <c r="M732" s="475"/>
      <c r="N732" s="461"/>
    </row>
    <row r="733" spans="10:14" x14ac:dyDescent="0.4">
      <c r="J733" s="692">
        <v>0.20423223055052986</v>
      </c>
      <c r="K733" s="696">
        <v>11</v>
      </c>
      <c r="M733" s="475"/>
      <c r="N733" s="461"/>
    </row>
    <row r="734" spans="10:14" x14ac:dyDescent="0.4">
      <c r="J734" s="692">
        <v>0.20393560069280428</v>
      </c>
      <c r="K734" s="696">
        <v>11</v>
      </c>
      <c r="M734" s="475"/>
      <c r="N734" s="461"/>
    </row>
    <row r="735" spans="10:14" x14ac:dyDescent="0.4">
      <c r="J735" s="692">
        <v>0.2033133130763721</v>
      </c>
      <c r="K735" s="696">
        <v>10</v>
      </c>
      <c r="M735" s="475"/>
      <c r="N735" s="461"/>
    </row>
    <row r="736" spans="10:14" x14ac:dyDescent="0.4">
      <c r="J736" s="692">
        <v>0.20271798217003698</v>
      </c>
      <c r="K736" s="696">
        <v>8</v>
      </c>
      <c r="M736" s="475"/>
      <c r="N736" s="461"/>
    </row>
    <row r="737" spans="10:14" x14ac:dyDescent="0.4">
      <c r="J737" s="692">
        <v>0.20212897998477933</v>
      </c>
      <c r="K737" s="696">
        <v>11</v>
      </c>
      <c r="M737" s="475"/>
      <c r="N737" s="461"/>
    </row>
    <row r="738" spans="10:14" x14ac:dyDescent="0.4">
      <c r="J738" s="692">
        <v>0.20188627962600567</v>
      </c>
      <c r="K738" s="696">
        <v>8</v>
      </c>
      <c r="M738" s="475"/>
      <c r="N738" s="461"/>
    </row>
    <row r="739" spans="10:14" x14ac:dyDescent="0.4">
      <c r="J739" s="692">
        <v>0.20079615970026929</v>
      </c>
      <c r="K739" s="696">
        <v>8</v>
      </c>
      <c r="M739" s="475"/>
      <c r="N739" s="461"/>
    </row>
    <row r="740" spans="10:14" x14ac:dyDescent="0.4">
      <c r="J740" s="692">
        <v>0.19726078832729751</v>
      </c>
      <c r="K740" s="696">
        <v>1</v>
      </c>
      <c r="M740" s="475"/>
      <c r="N740" s="461"/>
    </row>
    <row r="741" spans="10:14" x14ac:dyDescent="0.4">
      <c r="J741" s="692">
        <v>0.19712816978260245</v>
      </c>
      <c r="K741" s="696">
        <v>1</v>
      </c>
      <c r="M741" s="475"/>
      <c r="N741" s="461"/>
    </row>
    <row r="742" spans="10:14" x14ac:dyDescent="0.4">
      <c r="J742" s="692">
        <v>0.19474885844748857</v>
      </c>
      <c r="K742" s="696">
        <v>11</v>
      </c>
      <c r="M742" s="475"/>
      <c r="N742" s="461"/>
    </row>
    <row r="743" spans="10:14" x14ac:dyDescent="0.4">
      <c r="J743" s="692">
        <v>0.19392151698199409</v>
      </c>
      <c r="K743" s="696">
        <v>7</v>
      </c>
      <c r="M743" s="475"/>
      <c r="N743" s="461"/>
    </row>
    <row r="744" spans="10:14" x14ac:dyDescent="0.4">
      <c r="J744" s="692">
        <v>0.19380051212391702</v>
      </c>
      <c r="K744" s="696">
        <v>7</v>
      </c>
      <c r="M744" s="475"/>
      <c r="N744" s="461"/>
    </row>
    <row r="745" spans="10:14" x14ac:dyDescent="0.4">
      <c r="J745" s="692">
        <v>0.19372431506849322</v>
      </c>
      <c r="K745" s="696">
        <v>8</v>
      </c>
      <c r="M745" s="475"/>
      <c r="N745" s="461"/>
    </row>
    <row r="746" spans="10:14" x14ac:dyDescent="0.4">
      <c r="J746" s="692">
        <v>0.1937098802197075</v>
      </c>
      <c r="K746" s="696">
        <v>1</v>
      </c>
      <c r="M746" s="475"/>
      <c r="N746" s="461"/>
    </row>
    <row r="747" spans="10:14" x14ac:dyDescent="0.4">
      <c r="J747" s="692">
        <v>0.19343919671051138</v>
      </c>
      <c r="K747" s="696">
        <v>7</v>
      </c>
      <c r="M747" s="475"/>
      <c r="N747" s="461"/>
    </row>
    <row r="748" spans="10:14" x14ac:dyDescent="0.4">
      <c r="J748" s="692">
        <v>0.19327586206896552</v>
      </c>
      <c r="K748" s="696">
        <v>11</v>
      </c>
      <c r="M748" s="475"/>
      <c r="N748" s="461"/>
    </row>
    <row r="749" spans="10:14" x14ac:dyDescent="0.4">
      <c r="J749" s="692">
        <v>0.19280821917808219</v>
      </c>
      <c r="K749" s="696">
        <v>8</v>
      </c>
      <c r="M749" s="475"/>
      <c r="N749" s="461"/>
    </row>
    <row r="750" spans="10:14" x14ac:dyDescent="0.4">
      <c r="J750" s="692">
        <v>0.19145679195672394</v>
      </c>
      <c r="K750" s="696">
        <v>16</v>
      </c>
      <c r="M750" s="475"/>
      <c r="N750" s="461"/>
    </row>
    <row r="751" spans="10:14" x14ac:dyDescent="0.4">
      <c r="J751" s="692">
        <v>0.18959319571996197</v>
      </c>
      <c r="K751" s="696">
        <v>2</v>
      </c>
      <c r="M751" s="475"/>
      <c r="N751" s="461"/>
    </row>
    <row r="752" spans="10:14" x14ac:dyDescent="0.4">
      <c r="J752" s="692">
        <v>0.18708832626657967</v>
      </c>
      <c r="K752" s="696">
        <v>11</v>
      </c>
      <c r="M752" s="475"/>
      <c r="N752" s="461"/>
    </row>
    <row r="753" spans="10:14" x14ac:dyDescent="0.4">
      <c r="J753" s="692">
        <v>0.18683826598173514</v>
      </c>
      <c r="K753" s="696">
        <v>11</v>
      </c>
      <c r="M753" s="475"/>
      <c r="N753" s="461"/>
    </row>
    <row r="754" spans="10:14" x14ac:dyDescent="0.4">
      <c r="J754" s="692">
        <v>0.18581114471525426</v>
      </c>
      <c r="K754" s="696">
        <v>2</v>
      </c>
      <c r="M754" s="475"/>
      <c r="N754" s="461"/>
    </row>
    <row r="755" spans="10:14" x14ac:dyDescent="0.4">
      <c r="J755" s="692">
        <v>0.18426226443712571</v>
      </c>
      <c r="K755" s="696">
        <v>11</v>
      </c>
      <c r="M755" s="475"/>
      <c r="N755" s="461"/>
    </row>
    <row r="756" spans="10:14" x14ac:dyDescent="0.4">
      <c r="J756" s="692">
        <v>0.18370582374429226</v>
      </c>
      <c r="K756" s="696">
        <v>1</v>
      </c>
      <c r="M756" s="475"/>
      <c r="N756" s="461"/>
    </row>
    <row r="757" spans="10:14" x14ac:dyDescent="0.4">
      <c r="J757" s="692">
        <v>0.1832534246575343</v>
      </c>
      <c r="K757" s="696">
        <v>10</v>
      </c>
      <c r="M757" s="475"/>
      <c r="N757" s="461"/>
    </row>
    <row r="758" spans="10:14" x14ac:dyDescent="0.4">
      <c r="J758" s="692">
        <v>0.18047914069221097</v>
      </c>
      <c r="K758" s="696">
        <v>6</v>
      </c>
      <c r="M758" s="475"/>
      <c r="N758" s="461"/>
    </row>
    <row r="759" spans="10:14" x14ac:dyDescent="0.4">
      <c r="J759" s="692">
        <v>0.18045394878234397</v>
      </c>
      <c r="K759" s="696">
        <v>11</v>
      </c>
      <c r="M759" s="475"/>
      <c r="N759" s="461"/>
    </row>
    <row r="760" spans="10:14" x14ac:dyDescent="0.4">
      <c r="J760" s="692">
        <v>0.17774987316083207</v>
      </c>
      <c r="K760" s="696">
        <v>9</v>
      </c>
      <c r="M760" s="475"/>
      <c r="N760" s="461"/>
    </row>
    <row r="761" spans="10:14" x14ac:dyDescent="0.4">
      <c r="J761" s="692">
        <v>0.17429363640433337</v>
      </c>
      <c r="K761" s="696">
        <v>11</v>
      </c>
      <c r="M761" s="475"/>
      <c r="N761" s="461"/>
    </row>
    <row r="762" spans="10:14" x14ac:dyDescent="0.4">
      <c r="J762" s="692">
        <v>0.17278538812785388</v>
      </c>
      <c r="K762" s="696">
        <v>2</v>
      </c>
      <c r="M762" s="475"/>
      <c r="N762" s="461"/>
    </row>
    <row r="763" spans="10:14" x14ac:dyDescent="0.4">
      <c r="J763" s="692">
        <v>0.17261596264133505</v>
      </c>
      <c r="K763" s="696">
        <v>10</v>
      </c>
      <c r="M763" s="475"/>
      <c r="N763" s="461"/>
    </row>
    <row r="764" spans="10:14" x14ac:dyDescent="0.4">
      <c r="J764" s="692">
        <v>0.17230981648678567</v>
      </c>
      <c r="K764" s="696">
        <v>11</v>
      </c>
      <c r="M764" s="475"/>
      <c r="N764" s="461"/>
    </row>
    <row r="765" spans="10:14" x14ac:dyDescent="0.4">
      <c r="J765" s="692">
        <v>0.17182862583170255</v>
      </c>
      <c r="K765" s="696">
        <v>8</v>
      </c>
      <c r="M765" s="475"/>
      <c r="N765" s="461"/>
    </row>
    <row r="766" spans="10:14" x14ac:dyDescent="0.4">
      <c r="J766" s="692">
        <v>0.17018163980121406</v>
      </c>
      <c r="K766" s="696">
        <v>2</v>
      </c>
      <c r="M766" s="475"/>
      <c r="N766" s="461"/>
    </row>
    <row r="767" spans="10:14" x14ac:dyDescent="0.4">
      <c r="J767" s="692">
        <v>0.16883561643835615</v>
      </c>
      <c r="K767" s="696">
        <v>11</v>
      </c>
      <c r="M767" s="475"/>
      <c r="N767" s="461"/>
    </row>
    <row r="768" spans="10:14" x14ac:dyDescent="0.4">
      <c r="J768" s="692">
        <v>0.16875356877853881</v>
      </c>
      <c r="K768" s="696">
        <v>2</v>
      </c>
      <c r="M768" s="475"/>
      <c r="N768" s="461"/>
    </row>
    <row r="769" spans="10:14" x14ac:dyDescent="0.4">
      <c r="J769" s="692">
        <v>0.16267632000911611</v>
      </c>
      <c r="K769" s="696">
        <v>1</v>
      </c>
      <c r="M769" s="475"/>
      <c r="N769" s="461"/>
    </row>
    <row r="770" spans="10:14" x14ac:dyDescent="0.4">
      <c r="J770" s="692">
        <v>0.16056228648740065</v>
      </c>
      <c r="K770" s="696">
        <v>4</v>
      </c>
      <c r="M770" s="475"/>
      <c r="N770" s="461"/>
    </row>
    <row r="771" spans="10:14" x14ac:dyDescent="0.4">
      <c r="J771" s="692">
        <v>0.15376712328767123</v>
      </c>
      <c r="K771" s="696">
        <v>10</v>
      </c>
      <c r="M771" s="475"/>
      <c r="N771" s="461"/>
    </row>
    <row r="772" spans="10:14" x14ac:dyDescent="0.4">
      <c r="J772" s="692">
        <v>0.15266362252663623</v>
      </c>
      <c r="K772" s="696">
        <v>9</v>
      </c>
      <c r="M772" s="475"/>
      <c r="N772" s="461"/>
    </row>
    <row r="773" spans="10:14" x14ac:dyDescent="0.4">
      <c r="J773" s="692">
        <v>0.15127182876712331</v>
      </c>
      <c r="K773" s="696">
        <v>6</v>
      </c>
      <c r="M773" s="475"/>
      <c r="N773" s="461"/>
    </row>
    <row r="774" spans="10:14" x14ac:dyDescent="0.4">
      <c r="J774" s="692">
        <v>0.15063584474885844</v>
      </c>
      <c r="K774" s="696">
        <v>2</v>
      </c>
      <c r="M774" s="475"/>
      <c r="N774" s="461"/>
    </row>
    <row r="775" spans="10:14" x14ac:dyDescent="0.4">
      <c r="J775" s="692">
        <v>0.14695585996955859</v>
      </c>
      <c r="K775" s="696">
        <v>11</v>
      </c>
      <c r="M775" s="475"/>
      <c r="N775" s="461"/>
    </row>
    <row r="776" spans="10:14" x14ac:dyDescent="0.4">
      <c r="J776" s="692">
        <v>0.14237696600710301</v>
      </c>
      <c r="K776" s="696">
        <v>3</v>
      </c>
      <c r="M776" s="475"/>
      <c r="N776" s="461"/>
    </row>
    <row r="777" spans="10:14" x14ac:dyDescent="0.4">
      <c r="J777" s="692">
        <v>0.13764946440366446</v>
      </c>
      <c r="K777" s="696">
        <v>1</v>
      </c>
      <c r="M777" s="475"/>
      <c r="N777" s="461"/>
    </row>
    <row r="778" spans="10:14" x14ac:dyDescent="0.4">
      <c r="J778" s="692">
        <v>0.1371064647921173</v>
      </c>
      <c r="K778" s="696">
        <v>3</v>
      </c>
      <c r="M778" s="475"/>
      <c r="N778" s="461"/>
    </row>
    <row r="779" spans="10:14" x14ac:dyDescent="0.4">
      <c r="J779" s="692">
        <v>0.13628942617960427</v>
      </c>
      <c r="K779" s="696">
        <v>11</v>
      </c>
      <c r="M779" s="475"/>
      <c r="N779" s="461"/>
    </row>
    <row r="780" spans="10:14" x14ac:dyDescent="0.4">
      <c r="J780" s="692">
        <v>0.13082191780821917</v>
      </c>
      <c r="K780" s="696">
        <v>11</v>
      </c>
      <c r="M780" s="475"/>
      <c r="N780" s="461"/>
    </row>
    <row r="781" spans="10:14" x14ac:dyDescent="0.4">
      <c r="J781" s="692">
        <v>0.13077016267123287</v>
      </c>
      <c r="K781" s="696">
        <v>11</v>
      </c>
      <c r="M781" s="475"/>
      <c r="N781" s="461"/>
    </row>
    <row r="782" spans="10:14" x14ac:dyDescent="0.4">
      <c r="J782" s="692">
        <v>0.12975646879756469</v>
      </c>
      <c r="K782" s="696">
        <v>2</v>
      </c>
      <c r="M782" s="475"/>
      <c r="N782" s="461"/>
    </row>
    <row r="783" spans="10:14" x14ac:dyDescent="0.4">
      <c r="J783" s="692">
        <v>0.12298325722983257</v>
      </c>
      <c r="K783" s="696">
        <v>11</v>
      </c>
      <c r="M783" s="475"/>
      <c r="N783" s="461"/>
    </row>
    <row r="784" spans="10:14" x14ac:dyDescent="0.4">
      <c r="J784" s="692">
        <v>0.11490439497716892</v>
      </c>
      <c r="K784" s="696">
        <v>11</v>
      </c>
      <c r="M784" s="475"/>
      <c r="N784" s="461"/>
    </row>
    <row r="785" spans="10:14" x14ac:dyDescent="0.4">
      <c r="J785" s="692">
        <v>0.1112569496333195</v>
      </c>
      <c r="K785" s="696">
        <v>1</v>
      </c>
      <c r="M785" s="475"/>
      <c r="N785" s="461"/>
    </row>
    <row r="786" spans="10:14" x14ac:dyDescent="0.4">
      <c r="J786" s="692">
        <v>9.979572218216777E-2</v>
      </c>
      <c r="K786" s="696">
        <v>3</v>
      </c>
      <c r="M786" s="475"/>
      <c r="N786" s="461"/>
    </row>
    <row r="787" spans="10:14" x14ac:dyDescent="0.4">
      <c r="J787" s="693">
        <v>9.8641552511415528E-2</v>
      </c>
      <c r="K787" s="697">
        <v>2</v>
      </c>
      <c r="M787" s="475"/>
      <c r="N787" s="461"/>
    </row>
    <row r="788" spans="10:14" x14ac:dyDescent="0.4">
      <c r="M788" s="475"/>
      <c r="N788" s="461"/>
    </row>
    <row r="789" spans="10:14" x14ac:dyDescent="0.4">
      <c r="J789" s="475"/>
      <c r="K789" s="461"/>
      <c r="M789" s="475"/>
      <c r="N789" s="461"/>
    </row>
    <row r="790" spans="10:14" x14ac:dyDescent="0.4">
      <c r="J790" s="475"/>
      <c r="K790" s="461"/>
      <c r="M790" s="475"/>
      <c r="N790" s="461"/>
    </row>
    <row r="791" spans="10:14" x14ac:dyDescent="0.4">
      <c r="J791" s="475"/>
      <c r="K791" s="461"/>
      <c r="M791" s="475"/>
      <c r="N791" s="461"/>
    </row>
    <row r="792" spans="10:14" x14ac:dyDescent="0.4">
      <c r="J792" s="475"/>
      <c r="K792" s="461"/>
      <c r="M792" s="475"/>
      <c r="N792" s="461"/>
    </row>
    <row r="793" spans="10:14" x14ac:dyDescent="0.4">
      <c r="J793" s="475"/>
      <c r="K793" s="461"/>
      <c r="M793" s="475"/>
      <c r="N793" s="461"/>
    </row>
    <row r="794" spans="10:14" x14ac:dyDescent="0.4">
      <c r="J794" s="475"/>
      <c r="K794" s="461"/>
      <c r="M794" s="475"/>
      <c r="N794" s="461"/>
    </row>
    <row r="795" spans="10:14" x14ac:dyDescent="0.4">
      <c r="J795" s="475"/>
      <c r="K795" s="461"/>
      <c r="M795" s="475"/>
      <c r="N795" s="461"/>
    </row>
    <row r="796" spans="10:14" x14ac:dyDescent="0.4">
      <c r="J796" s="475"/>
      <c r="K796" s="461"/>
      <c r="M796" s="475"/>
      <c r="N796" s="461"/>
    </row>
    <row r="797" spans="10:14" x14ac:dyDescent="0.4">
      <c r="J797" s="475"/>
      <c r="K797" s="461"/>
      <c r="M797" s="475"/>
      <c r="N797" s="461"/>
    </row>
    <row r="798" spans="10:14" x14ac:dyDescent="0.4">
      <c r="J798" s="475"/>
      <c r="K798" s="461"/>
      <c r="M798" s="475"/>
      <c r="N798" s="461"/>
    </row>
    <row r="799" spans="10:14" x14ac:dyDescent="0.4">
      <c r="J799" s="475"/>
      <c r="K799" s="461"/>
      <c r="M799" s="475"/>
      <c r="N799" s="461"/>
    </row>
    <row r="800" spans="10:14" x14ac:dyDescent="0.4">
      <c r="J800" s="475"/>
      <c r="K800" s="461"/>
      <c r="M800" s="475"/>
      <c r="N800" s="461"/>
    </row>
    <row r="801" spans="10:14" x14ac:dyDescent="0.4">
      <c r="J801" s="475"/>
      <c r="K801" s="461"/>
      <c r="M801" s="475"/>
      <c r="N801" s="461"/>
    </row>
    <row r="802" spans="10:14" x14ac:dyDescent="0.4">
      <c r="J802" s="475"/>
      <c r="K802" s="461"/>
      <c r="M802" s="475"/>
      <c r="N802" s="461"/>
    </row>
    <row r="803" spans="10:14" x14ac:dyDescent="0.4">
      <c r="J803" s="475"/>
      <c r="K803" s="461"/>
      <c r="M803" s="475"/>
      <c r="N803" s="461"/>
    </row>
    <row r="804" spans="10:14" x14ac:dyDescent="0.4">
      <c r="J804" s="475"/>
      <c r="K804" s="461"/>
      <c r="M804" s="475"/>
      <c r="N804" s="461"/>
    </row>
    <row r="805" spans="10:14" x14ac:dyDescent="0.4">
      <c r="J805" s="475"/>
      <c r="K805" s="461"/>
      <c r="M805" s="475"/>
      <c r="N805" s="461"/>
    </row>
    <row r="806" spans="10:14" x14ac:dyDescent="0.4">
      <c r="J806" s="475"/>
      <c r="K806" s="461"/>
      <c r="M806" s="475"/>
      <c r="N806" s="461"/>
    </row>
    <row r="807" spans="10:14" x14ac:dyDescent="0.4">
      <c r="J807" s="475"/>
      <c r="K807" s="461"/>
      <c r="M807" s="475"/>
      <c r="N807" s="461"/>
    </row>
    <row r="808" spans="10:14" x14ac:dyDescent="0.4">
      <c r="J808" s="475"/>
      <c r="K808" s="461"/>
      <c r="M808" s="475"/>
      <c r="N808" s="461"/>
    </row>
    <row r="809" spans="10:14" x14ac:dyDescent="0.4">
      <c r="J809" s="475"/>
      <c r="K809" s="461"/>
      <c r="M809" s="475"/>
      <c r="N809" s="461"/>
    </row>
    <row r="810" spans="10:14" x14ac:dyDescent="0.4">
      <c r="J810" s="475"/>
      <c r="K810" s="461"/>
      <c r="M810" s="475"/>
      <c r="N810" s="461"/>
    </row>
    <row r="811" spans="10:14" x14ac:dyDescent="0.4">
      <c r="J811" s="475"/>
      <c r="K811" s="461"/>
      <c r="M811" s="475"/>
      <c r="N811" s="461"/>
    </row>
    <row r="812" spans="10:14" x14ac:dyDescent="0.4">
      <c r="J812" s="475"/>
      <c r="K812" s="461"/>
      <c r="M812" s="475"/>
      <c r="N812" s="461"/>
    </row>
    <row r="813" spans="10:14" x14ac:dyDescent="0.4">
      <c r="J813" s="475"/>
      <c r="K813" s="461"/>
      <c r="M813" s="475"/>
      <c r="N813" s="461"/>
    </row>
    <row r="814" spans="10:14" x14ac:dyDescent="0.4">
      <c r="J814" s="475"/>
      <c r="K814" s="461"/>
      <c r="M814" s="475"/>
      <c r="N814" s="461"/>
    </row>
    <row r="815" spans="10:14" x14ac:dyDescent="0.4">
      <c r="J815" s="475"/>
      <c r="K815" s="461"/>
      <c r="M815" s="475"/>
      <c r="N815" s="461"/>
    </row>
    <row r="816" spans="10:14" x14ac:dyDescent="0.4">
      <c r="J816" s="475"/>
      <c r="K816" s="461"/>
      <c r="M816" s="475"/>
      <c r="N816" s="461"/>
    </row>
    <row r="817" spans="10:14" x14ac:dyDescent="0.4">
      <c r="J817" s="475"/>
      <c r="K817" s="461"/>
      <c r="M817" s="475"/>
      <c r="N817" s="461"/>
    </row>
    <row r="818" spans="10:14" x14ac:dyDescent="0.4">
      <c r="J818" s="475"/>
      <c r="K818" s="461"/>
      <c r="M818" s="475"/>
      <c r="N818" s="461"/>
    </row>
    <row r="819" spans="10:14" x14ac:dyDescent="0.4">
      <c r="J819" s="475"/>
      <c r="K819" s="461"/>
      <c r="M819" s="475"/>
      <c r="N819" s="461"/>
    </row>
    <row r="820" spans="10:14" x14ac:dyDescent="0.4">
      <c r="J820" s="475"/>
      <c r="K820" s="461"/>
      <c r="M820" s="475"/>
      <c r="N820" s="461"/>
    </row>
    <row r="821" spans="10:14" x14ac:dyDescent="0.4">
      <c r="J821" s="475"/>
      <c r="K821" s="461"/>
      <c r="M821" s="475"/>
      <c r="N821" s="461"/>
    </row>
    <row r="822" spans="10:14" x14ac:dyDescent="0.4">
      <c r="J822" s="475"/>
      <c r="K822" s="461"/>
      <c r="M822" s="475"/>
      <c r="N822" s="461"/>
    </row>
    <row r="823" spans="10:14" x14ac:dyDescent="0.4">
      <c r="J823" s="475"/>
      <c r="K823" s="461"/>
      <c r="M823" s="475"/>
      <c r="N823" s="461"/>
    </row>
    <row r="824" spans="10:14" x14ac:dyDescent="0.4">
      <c r="J824" s="475"/>
      <c r="K824" s="461"/>
      <c r="M824" s="475"/>
      <c r="N824" s="461"/>
    </row>
    <row r="825" spans="10:14" x14ac:dyDescent="0.4">
      <c r="J825" s="475"/>
      <c r="K825" s="461"/>
      <c r="M825" s="475"/>
      <c r="N825" s="461"/>
    </row>
    <row r="826" spans="10:14" x14ac:dyDescent="0.4">
      <c r="J826" s="475"/>
      <c r="K826" s="461"/>
      <c r="M826" s="475"/>
      <c r="N826" s="461"/>
    </row>
    <row r="827" spans="10:14" x14ac:dyDescent="0.4">
      <c r="J827" s="475"/>
      <c r="K827" s="461"/>
      <c r="M827" s="475"/>
      <c r="N827" s="461"/>
    </row>
    <row r="828" spans="10:14" x14ac:dyDescent="0.4">
      <c r="J828" s="475"/>
      <c r="K828" s="461"/>
      <c r="M828" s="475"/>
      <c r="N828" s="461"/>
    </row>
    <row r="829" spans="10:14" x14ac:dyDescent="0.4">
      <c r="J829" s="475"/>
      <c r="K829" s="461"/>
      <c r="M829" s="475"/>
      <c r="N829" s="461"/>
    </row>
    <row r="830" spans="10:14" x14ac:dyDescent="0.4">
      <c r="J830" s="475"/>
      <c r="K830" s="461"/>
      <c r="M830" s="475"/>
      <c r="N830" s="461"/>
    </row>
    <row r="831" spans="10:14" x14ac:dyDescent="0.4">
      <c r="J831" s="475"/>
      <c r="K831" s="461"/>
      <c r="M831" s="475"/>
      <c r="N831" s="461"/>
    </row>
    <row r="832" spans="10:14" x14ac:dyDescent="0.4">
      <c r="J832" s="475"/>
      <c r="K832" s="461"/>
      <c r="M832" s="475"/>
      <c r="N832" s="461"/>
    </row>
    <row r="833" spans="10:18" x14ac:dyDescent="0.4">
      <c r="J833" s="475"/>
      <c r="K833" s="461"/>
      <c r="M833" s="475"/>
      <c r="N833" s="461"/>
    </row>
    <row r="834" spans="10:18" x14ac:dyDescent="0.4">
      <c r="J834" s="475"/>
      <c r="K834" s="461"/>
      <c r="M834" s="475"/>
      <c r="N834" s="461"/>
    </row>
    <row r="835" spans="10:18" x14ac:dyDescent="0.4">
      <c r="J835" s="475"/>
      <c r="K835" s="461"/>
      <c r="M835" s="475"/>
      <c r="N835" s="461"/>
    </row>
    <row r="836" spans="10:18" x14ac:dyDescent="0.4">
      <c r="J836" s="475"/>
      <c r="K836" s="461"/>
      <c r="M836" s="475"/>
      <c r="N836" s="461"/>
    </row>
    <row r="837" spans="10:18" x14ac:dyDescent="0.4">
      <c r="J837" s="475"/>
      <c r="K837" s="461"/>
      <c r="M837" s="475"/>
      <c r="N837" s="461"/>
    </row>
    <row r="838" spans="10:18" x14ac:dyDescent="0.4">
      <c r="J838" s="475"/>
      <c r="K838" s="461"/>
      <c r="M838" s="475"/>
      <c r="N838" s="461"/>
    </row>
    <row r="839" spans="10:18" x14ac:dyDescent="0.4">
      <c r="J839" s="475"/>
      <c r="K839" s="461"/>
      <c r="M839" s="475"/>
      <c r="N839" s="461"/>
    </row>
    <row r="840" spans="10:18" x14ac:dyDescent="0.4">
      <c r="J840" s="475"/>
      <c r="K840" s="461"/>
      <c r="M840" s="475"/>
      <c r="N840" s="461"/>
    </row>
    <row r="841" spans="10:18" x14ac:dyDescent="0.4">
      <c r="J841" s="475"/>
      <c r="K841" s="461"/>
      <c r="M841" s="475"/>
      <c r="N841" s="461"/>
    </row>
    <row r="842" spans="10:18" x14ac:dyDescent="0.4">
      <c r="J842" s="475"/>
      <c r="K842" s="461"/>
      <c r="M842" s="475"/>
      <c r="N842" s="461"/>
    </row>
    <row r="843" spans="10:18" x14ac:dyDescent="0.4">
      <c r="J843" s="475"/>
      <c r="K843" s="461"/>
      <c r="M843" s="475"/>
      <c r="N843" s="461"/>
    </row>
    <row r="844" spans="10:18" x14ac:dyDescent="0.4">
      <c r="J844" s="475"/>
      <c r="K844" s="461"/>
      <c r="M844" s="475"/>
      <c r="N844" s="461"/>
    </row>
    <row r="845" spans="10:18" x14ac:dyDescent="0.4">
      <c r="J845" s="475"/>
      <c r="K845" s="461"/>
    </row>
    <row r="846" spans="10:18" x14ac:dyDescent="0.4">
      <c r="J846" s="475"/>
      <c r="K846" s="461"/>
    </row>
    <row r="847" spans="10:18" x14ac:dyDescent="0.4">
      <c r="J847" s="475"/>
      <c r="K847" s="461"/>
      <c r="Q847" s="497"/>
      <c r="R847" s="461"/>
    </row>
    <row r="848" spans="10:18" x14ac:dyDescent="0.4">
      <c r="J848" s="475"/>
      <c r="K848" s="461"/>
      <c r="Q848" s="497"/>
      <c r="R848" s="461"/>
    </row>
    <row r="849" spans="10:18" x14ac:dyDescent="0.4">
      <c r="J849" s="475"/>
      <c r="K849" s="461"/>
      <c r="Q849" s="497"/>
      <c r="R849" s="461"/>
    </row>
    <row r="850" spans="10:18" x14ac:dyDescent="0.4">
      <c r="J850" s="475"/>
      <c r="K850" s="461"/>
      <c r="Q850" s="497"/>
      <c r="R850" s="461"/>
    </row>
    <row r="851" spans="10:18" x14ac:dyDescent="0.4">
      <c r="J851" s="475"/>
      <c r="K851" s="461"/>
      <c r="Q851" s="497"/>
      <c r="R851" s="461"/>
    </row>
    <row r="852" spans="10:18" x14ac:dyDescent="0.4">
      <c r="J852" s="475"/>
      <c r="K852" s="461"/>
      <c r="Q852" s="497"/>
      <c r="R852" s="461"/>
    </row>
    <row r="853" spans="10:18" x14ac:dyDescent="0.4">
      <c r="J853" s="475"/>
      <c r="K853" s="461"/>
      <c r="Q853" s="497"/>
      <c r="R853" s="461"/>
    </row>
    <row r="854" spans="10:18" x14ac:dyDescent="0.4">
      <c r="J854" s="475"/>
      <c r="K854" s="461"/>
      <c r="Q854" s="497"/>
      <c r="R854" s="461"/>
    </row>
    <row r="855" spans="10:18" x14ac:dyDescent="0.4">
      <c r="J855" s="475"/>
      <c r="K855" s="461"/>
      <c r="Q855" s="497"/>
      <c r="R855" s="461"/>
    </row>
    <row r="856" spans="10:18" x14ac:dyDescent="0.4">
      <c r="J856" s="475"/>
      <c r="K856" s="461"/>
      <c r="Q856" s="497"/>
      <c r="R856" s="461"/>
    </row>
    <row r="857" spans="10:18" x14ac:dyDescent="0.4">
      <c r="J857" s="475"/>
      <c r="K857" s="461"/>
      <c r="Q857" s="497"/>
      <c r="R857" s="461"/>
    </row>
    <row r="858" spans="10:18" x14ac:dyDescent="0.4">
      <c r="J858" s="475"/>
      <c r="K858" s="461"/>
      <c r="Q858" s="497"/>
      <c r="R858" s="461"/>
    </row>
    <row r="859" spans="10:18" x14ac:dyDescent="0.4">
      <c r="J859" s="475"/>
      <c r="K859" s="461"/>
      <c r="Q859" s="497"/>
      <c r="R859" s="461"/>
    </row>
    <row r="860" spans="10:18" x14ac:dyDescent="0.4">
      <c r="J860" s="475"/>
      <c r="K860" s="461"/>
      <c r="Q860" s="497"/>
      <c r="R860" s="461"/>
    </row>
    <row r="861" spans="10:18" x14ac:dyDescent="0.4">
      <c r="J861" s="475"/>
      <c r="K861" s="461"/>
      <c r="Q861" s="497"/>
      <c r="R861" s="461"/>
    </row>
    <row r="862" spans="10:18" x14ac:dyDescent="0.4">
      <c r="J862" s="475"/>
      <c r="K862" s="461"/>
      <c r="Q862" s="497"/>
      <c r="R862" s="461"/>
    </row>
    <row r="863" spans="10:18" x14ac:dyDescent="0.4">
      <c r="J863" s="475"/>
      <c r="K863" s="461"/>
      <c r="Q863" s="497"/>
      <c r="R863" s="461"/>
    </row>
    <row r="864" spans="10:18" x14ac:dyDescent="0.4">
      <c r="J864" s="475"/>
      <c r="K864" s="461"/>
      <c r="Q864" s="497"/>
      <c r="R864" s="461"/>
    </row>
    <row r="865" spans="10:18" x14ac:dyDescent="0.4">
      <c r="J865" s="475"/>
      <c r="K865" s="461"/>
      <c r="Q865" s="497"/>
      <c r="R865" s="461"/>
    </row>
    <row r="866" spans="10:18" x14ac:dyDescent="0.4">
      <c r="J866" s="475"/>
      <c r="K866" s="461"/>
      <c r="Q866" s="497"/>
      <c r="R866" s="461"/>
    </row>
    <row r="867" spans="10:18" x14ac:dyDescent="0.4">
      <c r="J867" s="475"/>
      <c r="K867" s="461"/>
      <c r="Q867" s="497"/>
      <c r="R867" s="461"/>
    </row>
    <row r="868" spans="10:18" x14ac:dyDescent="0.4">
      <c r="J868" s="475"/>
      <c r="K868" s="461"/>
      <c r="Q868" s="497"/>
      <c r="R868" s="461"/>
    </row>
    <row r="869" spans="10:18" x14ac:dyDescent="0.4">
      <c r="J869" s="475"/>
      <c r="K869" s="461"/>
      <c r="Q869" s="497"/>
      <c r="R869" s="461"/>
    </row>
    <row r="870" spans="10:18" x14ac:dyDescent="0.4">
      <c r="J870" s="475"/>
      <c r="K870" s="461"/>
      <c r="Q870" s="497"/>
      <c r="R870" s="461"/>
    </row>
    <row r="871" spans="10:18" x14ac:dyDescent="0.4">
      <c r="J871" s="475"/>
      <c r="K871" s="461"/>
      <c r="Q871" s="497"/>
      <c r="R871" s="461"/>
    </row>
    <row r="872" spans="10:18" x14ac:dyDescent="0.4">
      <c r="J872" s="475"/>
      <c r="K872" s="461"/>
      <c r="Q872" s="497"/>
      <c r="R872" s="461"/>
    </row>
    <row r="873" spans="10:18" x14ac:dyDescent="0.4">
      <c r="J873" s="475"/>
      <c r="K873" s="461"/>
      <c r="Q873" s="497"/>
      <c r="R873" s="461"/>
    </row>
    <row r="874" spans="10:18" x14ac:dyDescent="0.4">
      <c r="J874" s="475"/>
      <c r="K874" s="461"/>
      <c r="Q874" s="497"/>
      <c r="R874" s="461"/>
    </row>
    <row r="875" spans="10:18" x14ac:dyDescent="0.4">
      <c r="J875" s="475"/>
      <c r="K875" s="461"/>
      <c r="Q875" s="497"/>
      <c r="R875" s="461"/>
    </row>
    <row r="876" spans="10:18" x14ac:dyDescent="0.4">
      <c r="J876" s="475"/>
      <c r="K876" s="461"/>
      <c r="Q876" s="497"/>
      <c r="R876" s="461"/>
    </row>
    <row r="877" spans="10:18" x14ac:dyDescent="0.4">
      <c r="J877" s="475"/>
      <c r="K877" s="461"/>
      <c r="Q877" s="497"/>
      <c r="R877" s="461"/>
    </row>
    <row r="878" spans="10:18" x14ac:dyDescent="0.4">
      <c r="J878" s="475"/>
      <c r="K878" s="461"/>
      <c r="Q878" s="497"/>
      <c r="R878" s="461"/>
    </row>
    <row r="879" spans="10:18" x14ac:dyDescent="0.4">
      <c r="J879" s="475"/>
      <c r="K879" s="461"/>
      <c r="Q879" s="455"/>
      <c r="R879" s="461"/>
    </row>
    <row r="880" spans="10:18" x14ac:dyDescent="0.4">
      <c r="J880" s="475"/>
      <c r="K880" s="461"/>
      <c r="Q880" s="497"/>
      <c r="R880" s="461"/>
    </row>
    <row r="881" spans="10:18" x14ac:dyDescent="0.4">
      <c r="J881" s="475"/>
      <c r="K881" s="461"/>
      <c r="Q881" s="497"/>
      <c r="R881" s="461"/>
    </row>
    <row r="882" spans="10:18" x14ac:dyDescent="0.4">
      <c r="J882" s="475"/>
      <c r="K882" s="461"/>
      <c r="Q882" s="497"/>
      <c r="R882" s="461"/>
    </row>
    <row r="883" spans="10:18" x14ac:dyDescent="0.4">
      <c r="J883" s="475"/>
      <c r="K883" s="461"/>
      <c r="Q883" s="497"/>
      <c r="R883" s="461"/>
    </row>
    <row r="884" spans="10:18" x14ac:dyDescent="0.4">
      <c r="J884" s="475"/>
      <c r="K884" s="461"/>
      <c r="Q884" s="497"/>
      <c r="R884" s="461"/>
    </row>
    <row r="885" spans="10:18" x14ac:dyDescent="0.4">
      <c r="J885" s="475"/>
      <c r="K885" s="461"/>
      <c r="Q885" s="497"/>
      <c r="R885" s="461"/>
    </row>
    <row r="886" spans="10:18" x14ac:dyDescent="0.4">
      <c r="J886" s="475"/>
      <c r="K886" s="461"/>
      <c r="Q886" s="497"/>
      <c r="R886" s="461"/>
    </row>
    <row r="887" spans="10:18" x14ac:dyDescent="0.4">
      <c r="J887" s="475"/>
      <c r="K887" s="461"/>
      <c r="Q887" s="497"/>
      <c r="R887" s="461"/>
    </row>
    <row r="888" spans="10:18" x14ac:dyDescent="0.4">
      <c r="J888" s="475"/>
      <c r="K888" s="461"/>
      <c r="Q888" s="497"/>
      <c r="R888" s="461"/>
    </row>
    <row r="889" spans="10:18" x14ac:dyDescent="0.4">
      <c r="J889" s="475"/>
      <c r="K889" s="461"/>
      <c r="Q889" s="497"/>
      <c r="R889" s="461"/>
    </row>
    <row r="890" spans="10:18" x14ac:dyDescent="0.4">
      <c r="J890" s="475"/>
      <c r="K890" s="461"/>
      <c r="Q890" s="497"/>
      <c r="R890" s="461"/>
    </row>
    <row r="891" spans="10:18" x14ac:dyDescent="0.4">
      <c r="J891" s="475"/>
      <c r="K891" s="461"/>
      <c r="Q891" s="497"/>
      <c r="R891" s="461"/>
    </row>
    <row r="892" spans="10:18" x14ac:dyDescent="0.4">
      <c r="J892" s="475"/>
      <c r="K892" s="461"/>
      <c r="Q892" s="497"/>
      <c r="R892" s="461"/>
    </row>
    <row r="893" spans="10:18" x14ac:dyDescent="0.4">
      <c r="J893" s="475"/>
      <c r="K893" s="461"/>
      <c r="Q893" s="497"/>
      <c r="R893" s="461"/>
    </row>
    <row r="894" spans="10:18" x14ac:dyDescent="0.4">
      <c r="J894" s="475"/>
      <c r="K894" s="461"/>
      <c r="Q894" s="497"/>
      <c r="R894" s="461"/>
    </row>
    <row r="895" spans="10:18" x14ac:dyDescent="0.4">
      <c r="J895" s="475"/>
      <c r="K895" s="461"/>
      <c r="Q895" s="497"/>
      <c r="R895" s="461"/>
    </row>
    <row r="896" spans="10:18" x14ac:dyDescent="0.4">
      <c r="J896" s="475"/>
      <c r="K896" s="461"/>
      <c r="Q896" s="497"/>
      <c r="R896" s="461"/>
    </row>
    <row r="897" spans="10:18" x14ac:dyDescent="0.4">
      <c r="J897" s="475"/>
      <c r="K897" s="461"/>
      <c r="Q897" s="497"/>
      <c r="R897" s="461"/>
    </row>
    <row r="898" spans="10:18" x14ac:dyDescent="0.4">
      <c r="J898" s="475"/>
      <c r="K898" s="461"/>
      <c r="Q898" s="497"/>
      <c r="R898" s="461"/>
    </row>
    <row r="899" spans="10:18" x14ac:dyDescent="0.4">
      <c r="J899" s="475"/>
      <c r="K899" s="461"/>
      <c r="Q899" s="497"/>
      <c r="R899" s="461"/>
    </row>
    <row r="900" spans="10:18" x14ac:dyDescent="0.4">
      <c r="J900" s="475"/>
      <c r="K900" s="461"/>
      <c r="Q900" s="497"/>
      <c r="R900" s="461"/>
    </row>
    <row r="901" spans="10:18" x14ac:dyDescent="0.4">
      <c r="J901" s="475"/>
      <c r="K901" s="461"/>
      <c r="Q901" s="497"/>
      <c r="R901" s="461"/>
    </row>
    <row r="902" spans="10:18" x14ac:dyDescent="0.4">
      <c r="J902" s="475"/>
      <c r="K902" s="461"/>
      <c r="Q902" s="497"/>
      <c r="R902" s="461"/>
    </row>
    <row r="903" spans="10:18" x14ac:dyDescent="0.4">
      <c r="J903" s="475"/>
      <c r="K903" s="461"/>
      <c r="Q903" s="497"/>
      <c r="R903" s="461"/>
    </row>
    <row r="904" spans="10:18" x14ac:dyDescent="0.4">
      <c r="J904" s="475"/>
      <c r="K904" s="461"/>
      <c r="Q904" s="497"/>
      <c r="R904" s="461"/>
    </row>
    <row r="905" spans="10:18" x14ac:dyDescent="0.4">
      <c r="J905" s="475"/>
      <c r="K905" s="461"/>
      <c r="Q905" s="497"/>
      <c r="R905" s="461"/>
    </row>
    <row r="906" spans="10:18" x14ac:dyDescent="0.4">
      <c r="J906" s="475"/>
      <c r="K906" s="461"/>
      <c r="Q906" s="497"/>
      <c r="R906" s="461"/>
    </row>
    <row r="907" spans="10:18" x14ac:dyDescent="0.4">
      <c r="J907" s="475"/>
      <c r="K907" s="461"/>
      <c r="Q907" s="497"/>
      <c r="R907" s="461"/>
    </row>
    <row r="908" spans="10:18" x14ac:dyDescent="0.4">
      <c r="J908" s="475"/>
      <c r="K908" s="461"/>
      <c r="Q908" s="497"/>
      <c r="R908" s="461"/>
    </row>
    <row r="909" spans="10:18" x14ac:dyDescent="0.4">
      <c r="J909" s="475"/>
      <c r="K909" s="461"/>
      <c r="Q909" s="497"/>
      <c r="R909" s="461"/>
    </row>
    <row r="910" spans="10:18" x14ac:dyDescent="0.4">
      <c r="J910" s="475"/>
      <c r="K910" s="461"/>
      <c r="Q910" s="497"/>
      <c r="R910" s="461"/>
    </row>
    <row r="911" spans="10:18" x14ac:dyDescent="0.4">
      <c r="J911" s="475"/>
      <c r="K911" s="461"/>
      <c r="Q911" s="497"/>
      <c r="R911" s="461"/>
    </row>
    <row r="912" spans="10:18" x14ac:dyDescent="0.4">
      <c r="J912" s="475"/>
      <c r="K912" s="461"/>
      <c r="Q912" s="497"/>
      <c r="R912" s="461"/>
    </row>
    <row r="913" spans="10:18" x14ac:dyDescent="0.4">
      <c r="J913" s="475"/>
      <c r="K913" s="461"/>
      <c r="Q913" s="497"/>
      <c r="R913" s="461"/>
    </row>
    <row r="914" spans="10:18" x14ac:dyDescent="0.4">
      <c r="J914" s="475"/>
      <c r="K914" s="461"/>
      <c r="Q914" s="497"/>
      <c r="R914" s="461"/>
    </row>
    <row r="915" spans="10:18" x14ac:dyDescent="0.4">
      <c r="J915" s="475"/>
      <c r="K915" s="461"/>
      <c r="Q915" s="497"/>
      <c r="R915" s="461"/>
    </row>
    <row r="916" spans="10:18" x14ac:dyDescent="0.4">
      <c r="J916" s="475"/>
      <c r="K916" s="461"/>
      <c r="Q916" s="497"/>
      <c r="R916" s="461"/>
    </row>
    <row r="917" spans="10:18" x14ac:dyDescent="0.4">
      <c r="J917" s="475"/>
      <c r="K917" s="461"/>
      <c r="Q917" s="497"/>
      <c r="R917" s="461"/>
    </row>
    <row r="918" spans="10:18" x14ac:dyDescent="0.4">
      <c r="J918" s="475"/>
      <c r="K918" s="461"/>
      <c r="Q918" s="497"/>
      <c r="R918" s="461"/>
    </row>
    <row r="919" spans="10:18" x14ac:dyDescent="0.4">
      <c r="J919" s="475"/>
      <c r="K919" s="461"/>
      <c r="Q919" s="497"/>
      <c r="R919" s="461"/>
    </row>
    <row r="920" spans="10:18" x14ac:dyDescent="0.4">
      <c r="J920" s="475"/>
      <c r="K920" s="461"/>
      <c r="Q920" s="497"/>
      <c r="R920" s="461"/>
    </row>
    <row r="921" spans="10:18" x14ac:dyDescent="0.4">
      <c r="J921" s="475"/>
      <c r="K921" s="461"/>
      <c r="Q921" s="497"/>
      <c r="R921" s="461"/>
    </row>
    <row r="922" spans="10:18" x14ac:dyDescent="0.4">
      <c r="J922" s="475"/>
      <c r="K922" s="461"/>
      <c r="Q922" s="497"/>
      <c r="R922" s="461"/>
    </row>
    <row r="923" spans="10:18" x14ac:dyDescent="0.4">
      <c r="J923" s="475"/>
      <c r="K923" s="461"/>
      <c r="Q923" s="497"/>
      <c r="R923" s="461"/>
    </row>
    <row r="924" spans="10:18" x14ac:dyDescent="0.4">
      <c r="J924" s="475"/>
      <c r="K924" s="461"/>
      <c r="Q924" s="497"/>
      <c r="R924" s="461"/>
    </row>
    <row r="925" spans="10:18" x14ac:dyDescent="0.4">
      <c r="J925" s="475"/>
      <c r="K925" s="461"/>
      <c r="Q925" s="497"/>
      <c r="R925" s="461"/>
    </row>
    <row r="926" spans="10:18" x14ac:dyDescent="0.4">
      <c r="J926" s="475"/>
      <c r="K926" s="461"/>
      <c r="Q926" s="497"/>
      <c r="R926" s="461"/>
    </row>
    <row r="927" spans="10:18" x14ac:dyDescent="0.4">
      <c r="J927" s="475"/>
      <c r="K927" s="461"/>
      <c r="Q927" s="497"/>
      <c r="R927" s="461"/>
    </row>
    <row r="928" spans="10:18" x14ac:dyDescent="0.4">
      <c r="J928" s="475"/>
      <c r="K928" s="461"/>
      <c r="Q928" s="497"/>
      <c r="R928" s="461"/>
    </row>
    <row r="929" spans="10:18" x14ac:dyDescent="0.4">
      <c r="J929" s="475"/>
      <c r="K929" s="461"/>
      <c r="Q929" s="497"/>
      <c r="R929" s="461"/>
    </row>
    <row r="930" spans="10:18" x14ac:dyDescent="0.4">
      <c r="J930" s="475"/>
      <c r="K930" s="461"/>
      <c r="Q930" s="497"/>
      <c r="R930" s="461"/>
    </row>
    <row r="931" spans="10:18" x14ac:dyDescent="0.4">
      <c r="J931" s="475"/>
      <c r="K931" s="461"/>
      <c r="Q931" s="497"/>
      <c r="R931" s="461"/>
    </row>
    <row r="932" spans="10:18" x14ac:dyDescent="0.4">
      <c r="J932" s="475"/>
      <c r="K932" s="461"/>
      <c r="Q932" s="497"/>
      <c r="R932" s="461"/>
    </row>
    <row r="933" spans="10:18" x14ac:dyDescent="0.4">
      <c r="J933" s="475"/>
      <c r="K933" s="461"/>
      <c r="Q933" s="497"/>
      <c r="R933" s="461"/>
    </row>
    <row r="934" spans="10:18" x14ac:dyDescent="0.4">
      <c r="J934" s="475"/>
      <c r="K934" s="461"/>
      <c r="Q934" s="497"/>
      <c r="R934" s="461"/>
    </row>
    <row r="935" spans="10:18" x14ac:dyDescent="0.4">
      <c r="J935" s="475"/>
      <c r="K935" s="461"/>
      <c r="Q935" s="497"/>
      <c r="R935" s="461"/>
    </row>
    <row r="936" spans="10:18" x14ac:dyDescent="0.4">
      <c r="J936" s="475"/>
      <c r="K936" s="461"/>
      <c r="Q936" s="497"/>
      <c r="R936" s="461"/>
    </row>
    <row r="937" spans="10:18" x14ac:dyDescent="0.4">
      <c r="J937" s="475"/>
      <c r="K937" s="461"/>
      <c r="Q937" s="497"/>
      <c r="R937" s="461"/>
    </row>
    <row r="938" spans="10:18" x14ac:dyDescent="0.4">
      <c r="J938" s="475"/>
      <c r="K938" s="461"/>
      <c r="Q938" s="497"/>
      <c r="R938" s="461"/>
    </row>
    <row r="939" spans="10:18" x14ac:dyDescent="0.4">
      <c r="J939" s="475"/>
      <c r="K939" s="461"/>
      <c r="Q939" s="497"/>
      <c r="R939" s="461"/>
    </row>
    <row r="940" spans="10:18" x14ac:dyDescent="0.4">
      <c r="J940" s="475"/>
      <c r="K940" s="461"/>
      <c r="Q940" s="497"/>
      <c r="R940" s="461"/>
    </row>
    <row r="941" spans="10:18" x14ac:dyDescent="0.4">
      <c r="J941" s="475"/>
      <c r="K941" s="461"/>
      <c r="Q941" s="497"/>
      <c r="R941" s="461"/>
    </row>
    <row r="942" spans="10:18" x14ac:dyDescent="0.4">
      <c r="J942" s="475"/>
      <c r="K942" s="461"/>
      <c r="Q942" s="497"/>
      <c r="R942" s="461"/>
    </row>
    <row r="943" spans="10:18" x14ac:dyDescent="0.4">
      <c r="J943" s="475"/>
      <c r="K943" s="461"/>
      <c r="Q943" s="497"/>
      <c r="R943" s="461"/>
    </row>
    <row r="944" spans="10:18" x14ac:dyDescent="0.4">
      <c r="J944" s="475"/>
      <c r="K944" s="461"/>
      <c r="Q944" s="497"/>
      <c r="R944" s="461"/>
    </row>
    <row r="945" spans="10:18" x14ac:dyDescent="0.4">
      <c r="J945" s="475"/>
      <c r="K945" s="461"/>
      <c r="Q945" s="497"/>
      <c r="R945" s="461"/>
    </row>
    <row r="946" spans="10:18" x14ac:dyDescent="0.4">
      <c r="J946" s="475"/>
      <c r="K946" s="461"/>
      <c r="Q946" s="497"/>
      <c r="R946" s="461"/>
    </row>
    <row r="947" spans="10:18" x14ac:dyDescent="0.4">
      <c r="J947" s="475"/>
      <c r="K947" s="461"/>
      <c r="Q947" s="497"/>
      <c r="R947" s="461"/>
    </row>
    <row r="948" spans="10:18" x14ac:dyDescent="0.4">
      <c r="J948" s="475"/>
      <c r="K948" s="461"/>
      <c r="Q948" s="497"/>
      <c r="R948" s="461"/>
    </row>
    <row r="949" spans="10:18" x14ac:dyDescent="0.4">
      <c r="J949" s="475"/>
      <c r="K949" s="461"/>
      <c r="Q949" s="497"/>
      <c r="R949" s="461"/>
    </row>
    <row r="950" spans="10:18" x14ac:dyDescent="0.4">
      <c r="J950" s="475"/>
      <c r="K950" s="461"/>
      <c r="Q950" s="497"/>
      <c r="R950" s="461"/>
    </row>
    <row r="951" spans="10:18" x14ac:dyDescent="0.4">
      <c r="J951" s="475"/>
      <c r="K951" s="461"/>
      <c r="Q951" s="497"/>
      <c r="R951" s="461"/>
    </row>
    <row r="952" spans="10:18" x14ac:dyDescent="0.4">
      <c r="J952" s="475"/>
      <c r="K952" s="461"/>
      <c r="Q952" s="497"/>
      <c r="R952" s="461"/>
    </row>
    <row r="953" spans="10:18" x14ac:dyDescent="0.4">
      <c r="J953" s="475"/>
      <c r="K953" s="461"/>
      <c r="Q953" s="497"/>
      <c r="R953" s="461"/>
    </row>
    <row r="954" spans="10:18" x14ac:dyDescent="0.4">
      <c r="J954" s="475"/>
      <c r="K954" s="461"/>
      <c r="Q954" s="497"/>
      <c r="R954" s="461"/>
    </row>
    <row r="955" spans="10:18" x14ac:dyDescent="0.4">
      <c r="J955" s="475"/>
      <c r="K955" s="461"/>
      <c r="Q955" s="497"/>
      <c r="R955" s="461"/>
    </row>
    <row r="956" spans="10:18" x14ac:dyDescent="0.4">
      <c r="J956" s="475"/>
      <c r="K956" s="461"/>
      <c r="Q956" s="497"/>
      <c r="R956" s="461"/>
    </row>
    <row r="957" spans="10:18" x14ac:dyDescent="0.4">
      <c r="J957" s="475"/>
      <c r="K957" s="461"/>
      <c r="Q957" s="497"/>
      <c r="R957" s="461"/>
    </row>
    <row r="958" spans="10:18" x14ac:dyDescent="0.4">
      <c r="J958" s="475"/>
      <c r="K958" s="461"/>
      <c r="Q958" s="497"/>
      <c r="R958" s="461"/>
    </row>
    <row r="959" spans="10:18" x14ac:dyDescent="0.4">
      <c r="J959" s="475"/>
      <c r="K959" s="461"/>
      <c r="Q959" s="497"/>
      <c r="R959" s="461"/>
    </row>
    <row r="960" spans="10:18" x14ac:dyDescent="0.4">
      <c r="J960" s="475"/>
      <c r="K960" s="461"/>
      <c r="Q960" s="497"/>
      <c r="R960" s="461"/>
    </row>
    <row r="961" spans="10:18" x14ac:dyDescent="0.4">
      <c r="J961" s="475"/>
      <c r="K961" s="461"/>
      <c r="Q961" s="497"/>
      <c r="R961" s="461"/>
    </row>
    <row r="962" spans="10:18" x14ac:dyDescent="0.4">
      <c r="J962" s="475"/>
      <c r="K962" s="461"/>
      <c r="Q962" s="497"/>
      <c r="R962" s="461"/>
    </row>
    <row r="963" spans="10:18" x14ac:dyDescent="0.4">
      <c r="J963" s="475"/>
      <c r="K963" s="461"/>
      <c r="Q963" s="497"/>
      <c r="R963" s="461"/>
    </row>
    <row r="964" spans="10:18" x14ac:dyDescent="0.4">
      <c r="J964" s="475"/>
      <c r="K964" s="461"/>
      <c r="Q964" s="497"/>
      <c r="R964" s="461"/>
    </row>
    <row r="965" spans="10:18" x14ac:dyDescent="0.4">
      <c r="J965" s="475"/>
      <c r="K965" s="461"/>
      <c r="Q965" s="497"/>
      <c r="R965" s="461"/>
    </row>
    <row r="966" spans="10:18" x14ac:dyDescent="0.4">
      <c r="J966" s="475"/>
      <c r="K966" s="461"/>
      <c r="Q966" s="497"/>
      <c r="R966" s="461"/>
    </row>
    <row r="967" spans="10:18" x14ac:dyDescent="0.4">
      <c r="J967" s="475"/>
      <c r="K967" s="461"/>
      <c r="Q967" s="497"/>
      <c r="R967" s="461"/>
    </row>
    <row r="968" spans="10:18" x14ac:dyDescent="0.4">
      <c r="J968" s="475"/>
      <c r="K968" s="461"/>
      <c r="Q968" s="497"/>
      <c r="R968" s="461"/>
    </row>
    <row r="969" spans="10:18" x14ac:dyDescent="0.4">
      <c r="J969" s="475"/>
      <c r="K969" s="461"/>
      <c r="Q969" s="497"/>
      <c r="R969" s="461"/>
    </row>
    <row r="970" spans="10:18" x14ac:dyDescent="0.4">
      <c r="J970" s="475"/>
      <c r="K970" s="461"/>
      <c r="Q970" s="497"/>
      <c r="R970" s="461"/>
    </row>
    <row r="971" spans="10:18" x14ac:dyDescent="0.4">
      <c r="J971" s="475"/>
      <c r="K971" s="461"/>
      <c r="Q971" s="497"/>
      <c r="R971" s="461"/>
    </row>
    <row r="972" spans="10:18" x14ac:dyDescent="0.4">
      <c r="J972" s="475"/>
      <c r="K972" s="461"/>
      <c r="Q972" s="497"/>
      <c r="R972" s="461"/>
    </row>
    <row r="973" spans="10:18" x14ac:dyDescent="0.4">
      <c r="J973" s="475"/>
      <c r="K973" s="461"/>
      <c r="Q973" s="497"/>
      <c r="R973" s="461"/>
    </row>
    <row r="974" spans="10:18" x14ac:dyDescent="0.4">
      <c r="Q974" s="497"/>
      <c r="R974" s="461"/>
    </row>
    <row r="975" spans="10:18" x14ac:dyDescent="0.4">
      <c r="Q975" s="497"/>
      <c r="R975" s="461"/>
    </row>
  </sheetData>
  <pageMargins left="0.75" right="0.75" top="1" bottom="1" header="0.5" footer="0.5"/>
  <pageSetup orientation="portrait"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theme="7" tint="0.39997558519241921"/>
  </sheetPr>
  <dimension ref="A1:C69"/>
  <sheetViews>
    <sheetView zoomScale="75" zoomScaleNormal="75" workbookViewId="0"/>
  </sheetViews>
  <sheetFormatPr defaultColWidth="8.6640625" defaultRowHeight="12.3" x14ac:dyDescent="0.4"/>
  <cols>
    <col min="1" max="1" width="6.109375" style="468" customWidth="1"/>
    <col min="2" max="2" width="8.6640625" style="468"/>
    <col min="3" max="3" width="9.6640625" style="468" bestFit="1" customWidth="1"/>
    <col min="4" max="16384" width="8.6640625" style="468"/>
  </cols>
  <sheetData>
    <row r="1" spans="1:1" ht="14.4" x14ac:dyDescent="0.55000000000000004">
      <c r="A1" s="197" t="s">
        <v>852</v>
      </c>
    </row>
    <row r="25" spans="1:3" ht="12.6" x14ac:dyDescent="0.45">
      <c r="A25" s="154" t="s">
        <v>927</v>
      </c>
    </row>
    <row r="26" spans="1:3" s="944" customFormat="1" ht="12.6" x14ac:dyDescent="0.45">
      <c r="A26" s="154" t="s">
        <v>942</v>
      </c>
    </row>
    <row r="28" spans="1:3" x14ac:dyDescent="0.4">
      <c r="B28" s="470" t="s">
        <v>503</v>
      </c>
      <c r="C28" s="470" t="s">
        <v>504</v>
      </c>
    </row>
    <row r="29" spans="1:3" x14ac:dyDescent="0.4">
      <c r="B29" s="472">
        <v>2018</v>
      </c>
      <c r="C29" s="472">
        <v>2018</v>
      </c>
    </row>
    <row r="30" spans="1:3" x14ac:dyDescent="0.4">
      <c r="B30" s="472" t="s">
        <v>502</v>
      </c>
      <c r="C30" s="472" t="s">
        <v>502</v>
      </c>
    </row>
    <row r="31" spans="1:3" x14ac:dyDescent="0.4">
      <c r="A31" s="670" t="s">
        <v>86</v>
      </c>
      <c r="B31" s="675">
        <v>0.37822447037026585</v>
      </c>
      <c r="C31" s="671">
        <v>0.42143439975362701</v>
      </c>
    </row>
    <row r="32" spans="1:3" x14ac:dyDescent="0.4">
      <c r="A32" s="672" t="s">
        <v>216</v>
      </c>
      <c r="B32" s="676">
        <v>0.27156746967769152</v>
      </c>
      <c r="C32" s="673">
        <v>0.36198648282135071</v>
      </c>
    </row>
    <row r="33" spans="1:3" x14ac:dyDescent="0.4">
      <c r="A33" s="672" t="s">
        <v>226</v>
      </c>
      <c r="B33" s="676">
        <v>0.33802349326360032</v>
      </c>
      <c r="C33" s="673">
        <v>0.42313472489265769</v>
      </c>
    </row>
    <row r="34" spans="1:3" x14ac:dyDescent="0.4">
      <c r="A34" s="672" t="s">
        <v>422</v>
      </c>
      <c r="B34" s="676">
        <v>0.33070962802370474</v>
      </c>
      <c r="C34" s="673">
        <v>0.35637955644231523</v>
      </c>
    </row>
    <row r="35" spans="1:3" x14ac:dyDescent="0.4">
      <c r="A35" s="672" t="s">
        <v>247</v>
      </c>
      <c r="B35" s="676">
        <v>0.25954511997619883</v>
      </c>
      <c r="C35" s="673"/>
    </row>
    <row r="36" spans="1:3" x14ac:dyDescent="0.4">
      <c r="A36" s="672" t="s">
        <v>437</v>
      </c>
      <c r="B36" s="676">
        <v>0.33336379636552205</v>
      </c>
      <c r="C36" s="673">
        <v>0.39602649073376101</v>
      </c>
    </row>
    <row r="37" spans="1:3" x14ac:dyDescent="0.4">
      <c r="A37" s="672" t="s">
        <v>218</v>
      </c>
      <c r="B37" s="676">
        <v>0.23453227323344478</v>
      </c>
      <c r="C37" s="673">
        <v>0.32104687416622835</v>
      </c>
    </row>
    <row r="38" spans="1:3" x14ac:dyDescent="0.4">
      <c r="A38" s="672" t="s">
        <v>80</v>
      </c>
      <c r="B38" s="676">
        <v>0.34346989605883893</v>
      </c>
      <c r="C38" s="673">
        <v>0.40320322165203504</v>
      </c>
    </row>
    <row r="39" spans="1:3" x14ac:dyDescent="0.4">
      <c r="A39" s="672" t="s">
        <v>426</v>
      </c>
      <c r="B39" s="676">
        <v>0.42034264135730026</v>
      </c>
      <c r="C39" s="673">
        <v>0.44125360386300561</v>
      </c>
    </row>
    <row r="40" spans="1:3" x14ac:dyDescent="0.4">
      <c r="A40" s="672" t="s">
        <v>82</v>
      </c>
      <c r="B40" s="676">
        <v>0.41472059274575174</v>
      </c>
      <c r="C40" s="673">
        <v>0.45944330986147952</v>
      </c>
    </row>
    <row r="41" spans="1:3" x14ac:dyDescent="0.4">
      <c r="A41" s="672" t="s">
        <v>222</v>
      </c>
      <c r="B41" s="676">
        <v>0.2471437373814197</v>
      </c>
      <c r="C41" s="673">
        <v>0.36147126798748319</v>
      </c>
    </row>
    <row r="42" spans="1:3" x14ac:dyDescent="0.4">
      <c r="A42" s="672" t="s">
        <v>428</v>
      </c>
      <c r="B42" s="676">
        <v>0.41947717521685579</v>
      </c>
      <c r="C42" s="673">
        <v>0.46219955300495091</v>
      </c>
    </row>
    <row r="43" spans="1:3" x14ac:dyDescent="0.4">
      <c r="A43" s="672" t="s">
        <v>239</v>
      </c>
      <c r="B43" s="676">
        <v>0.40733178998459635</v>
      </c>
      <c r="C43" s="673">
        <v>0.45420134466926682</v>
      </c>
    </row>
    <row r="44" spans="1:3" x14ac:dyDescent="0.4">
      <c r="A44" s="672" t="s">
        <v>84</v>
      </c>
      <c r="B44" s="676">
        <v>0.26989414868836314</v>
      </c>
      <c r="C44" s="673">
        <v>0.28848376649386026</v>
      </c>
    </row>
    <row r="45" spans="1:3" x14ac:dyDescent="0.4">
      <c r="A45" s="672" t="s">
        <v>450</v>
      </c>
      <c r="B45" s="676">
        <v>0.32942641659067967</v>
      </c>
      <c r="C45" s="673">
        <v>0.4031164383561644</v>
      </c>
    </row>
    <row r="46" spans="1:3" x14ac:dyDescent="0.4">
      <c r="A46" s="672" t="s">
        <v>213</v>
      </c>
      <c r="B46" s="676">
        <v>0.331716312870385</v>
      </c>
      <c r="C46" s="673">
        <v>0.35529020108414594</v>
      </c>
    </row>
    <row r="47" spans="1:3" x14ac:dyDescent="0.4">
      <c r="A47" s="672" t="s">
        <v>85</v>
      </c>
      <c r="B47" s="676">
        <v>0.36831912149020324</v>
      </c>
      <c r="C47" s="673">
        <v>0.43184139668428573</v>
      </c>
    </row>
    <row r="48" spans="1:3" x14ac:dyDescent="0.4">
      <c r="A48" s="672" t="s">
        <v>454</v>
      </c>
      <c r="B48" s="676">
        <v>0.29927535172394515</v>
      </c>
      <c r="C48" s="673"/>
    </row>
    <row r="49" spans="1:3" x14ac:dyDescent="0.4">
      <c r="A49" s="672" t="s">
        <v>446</v>
      </c>
      <c r="B49" s="676">
        <v>0.39943728089776193</v>
      </c>
      <c r="C49" s="673">
        <v>0.40910657668107059</v>
      </c>
    </row>
    <row r="50" spans="1:3" x14ac:dyDescent="0.4">
      <c r="A50" s="672" t="s">
        <v>87</v>
      </c>
      <c r="B50" s="676">
        <v>0.27137154757767146</v>
      </c>
      <c r="C50" s="673">
        <v>0.33581801982403386</v>
      </c>
    </row>
    <row r="51" spans="1:3" x14ac:dyDescent="0.4">
      <c r="A51" s="672" t="s">
        <v>228</v>
      </c>
      <c r="B51" s="676">
        <v>0.34097670372176186</v>
      </c>
      <c r="C51" s="673">
        <v>0.41721266381942845</v>
      </c>
    </row>
    <row r="52" spans="1:3" x14ac:dyDescent="0.4">
      <c r="A52" s="672" t="s">
        <v>251</v>
      </c>
      <c r="B52" s="676">
        <v>0.29105781728716895</v>
      </c>
      <c r="C52" s="673">
        <v>0.43156043239213493</v>
      </c>
    </row>
    <row r="53" spans="1:3" x14ac:dyDescent="0.4">
      <c r="A53" s="672" t="s">
        <v>172</v>
      </c>
      <c r="B53" s="676">
        <v>0.31088047509029304</v>
      </c>
      <c r="C53" s="673">
        <v>0.31573483525284823</v>
      </c>
    </row>
    <row r="54" spans="1:3" x14ac:dyDescent="0.4">
      <c r="A54" s="672" t="s">
        <v>460</v>
      </c>
      <c r="B54" s="676">
        <v>0.16056228648740065</v>
      </c>
      <c r="C54" s="673"/>
    </row>
    <row r="55" spans="1:3" x14ac:dyDescent="0.4">
      <c r="A55" s="672" t="s">
        <v>173</v>
      </c>
      <c r="B55" s="676">
        <v>0.32759012407695109</v>
      </c>
      <c r="C55" s="673">
        <v>0.34890740100279521</v>
      </c>
    </row>
    <row r="56" spans="1:3" x14ac:dyDescent="0.4">
      <c r="A56" s="672" t="s">
        <v>259</v>
      </c>
      <c r="B56" s="676">
        <v>0.29132679300992209</v>
      </c>
      <c r="C56" s="673">
        <v>0.39203576864535766</v>
      </c>
    </row>
    <row r="57" spans="1:3" x14ac:dyDescent="0.4">
      <c r="A57" s="672" t="s">
        <v>167</v>
      </c>
      <c r="B57" s="676">
        <v>0.29176598424682654</v>
      </c>
      <c r="C57" s="673"/>
    </row>
    <row r="58" spans="1:3" x14ac:dyDescent="0.4">
      <c r="A58" s="672" t="s">
        <v>211</v>
      </c>
      <c r="B58" s="676">
        <v>0.3417443806662197</v>
      </c>
      <c r="C58" s="673">
        <v>0.37230584045674847</v>
      </c>
    </row>
    <row r="59" spans="1:3" x14ac:dyDescent="0.4">
      <c r="A59" s="672" t="s">
        <v>256</v>
      </c>
      <c r="B59" s="676">
        <v>0.29490971357409712</v>
      </c>
      <c r="C59" s="673"/>
    </row>
    <row r="60" spans="1:3" x14ac:dyDescent="0.4">
      <c r="A60" s="672" t="s">
        <v>169</v>
      </c>
      <c r="B60" s="676">
        <v>0.27228832846003903</v>
      </c>
      <c r="C60" s="673"/>
    </row>
    <row r="61" spans="1:3" x14ac:dyDescent="0.4">
      <c r="A61" s="672" t="s">
        <v>457</v>
      </c>
      <c r="B61" s="676">
        <v>0.23807680316427132</v>
      </c>
      <c r="C61" s="673">
        <v>0.30302824937205419</v>
      </c>
    </row>
    <row r="62" spans="1:3" x14ac:dyDescent="0.4">
      <c r="A62" s="672" t="s">
        <v>174</v>
      </c>
      <c r="B62" s="676">
        <v>0.2286825638423812</v>
      </c>
      <c r="C62" s="673">
        <v>0.2456494165398275</v>
      </c>
    </row>
    <row r="63" spans="1:3" x14ac:dyDescent="0.4">
      <c r="A63" s="672" t="s">
        <v>261</v>
      </c>
      <c r="B63" s="676">
        <v>0.32295413703403181</v>
      </c>
      <c r="C63" s="673"/>
    </row>
    <row r="64" spans="1:3" x14ac:dyDescent="0.4">
      <c r="A64" s="672" t="s">
        <v>166</v>
      </c>
      <c r="B64" s="676">
        <v>0.30079908675799089</v>
      </c>
      <c r="C64" s="673"/>
    </row>
    <row r="65" spans="1:3" x14ac:dyDescent="0.4">
      <c r="A65" s="672" t="s">
        <v>442</v>
      </c>
      <c r="B65" s="676">
        <v>0.32141989228554479</v>
      </c>
      <c r="C65" s="673">
        <v>0.36705022000398713</v>
      </c>
    </row>
    <row r="66" spans="1:3" x14ac:dyDescent="0.4">
      <c r="A66" s="672" t="s">
        <v>168</v>
      </c>
      <c r="B66" s="676">
        <v>0.31290090723383801</v>
      </c>
      <c r="C66" s="673">
        <v>0.36376114318330072</v>
      </c>
    </row>
    <row r="67" spans="1:3" x14ac:dyDescent="0.4">
      <c r="A67" s="672" t="s">
        <v>459</v>
      </c>
      <c r="B67" s="676">
        <v>0.24771163090102935</v>
      </c>
      <c r="C67" s="673"/>
    </row>
    <row r="68" spans="1:3" x14ac:dyDescent="0.4">
      <c r="A68" s="674" t="s">
        <v>458</v>
      </c>
      <c r="B68" s="677">
        <v>0.28711088426413767</v>
      </c>
      <c r="C68" s="597">
        <v>0.28711088426413767</v>
      </c>
    </row>
    <row r="69" spans="1:3" ht="12.6" x14ac:dyDescent="0.45">
      <c r="A69" s="678" t="s">
        <v>580</v>
      </c>
      <c r="B69" s="679">
        <v>0.34996342073515452</v>
      </c>
      <c r="C69" s="680">
        <v>0.41405756007466482</v>
      </c>
    </row>
  </sheetData>
  <pageMargins left="0.75" right="0.75" top="1" bottom="1" header="0.5" footer="0.5"/>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7" tint="0.39997558519241921"/>
  </sheetPr>
  <dimension ref="A1:E48"/>
  <sheetViews>
    <sheetView zoomScale="75" zoomScaleNormal="75" workbookViewId="0"/>
  </sheetViews>
  <sheetFormatPr defaultColWidth="8.6640625" defaultRowHeight="12.3" x14ac:dyDescent="0.4"/>
  <cols>
    <col min="1" max="2" width="8.6640625" style="468"/>
    <col min="3" max="3" width="9.6640625" style="468" bestFit="1" customWidth="1"/>
    <col min="4" max="16384" width="8.6640625" style="468"/>
  </cols>
  <sheetData>
    <row r="1" spans="1:1" ht="14.4" x14ac:dyDescent="0.55000000000000004">
      <c r="A1" s="197" t="s">
        <v>505</v>
      </c>
    </row>
    <row r="3" spans="1:1" x14ac:dyDescent="0.4">
      <c r="A3" s="455"/>
    </row>
    <row r="4" spans="1:1" ht="12.6" x14ac:dyDescent="0.4">
      <c r="A4" s="498"/>
    </row>
    <row r="5" spans="1:1" ht="12.6" x14ac:dyDescent="0.45">
      <c r="A5" s="454"/>
    </row>
    <row r="22" spans="1:5" ht="12.6" x14ac:dyDescent="0.4">
      <c r="A22" s="498" t="s">
        <v>506</v>
      </c>
    </row>
    <row r="23" spans="1:5" ht="12.6" x14ac:dyDescent="0.45">
      <c r="A23" s="454" t="s">
        <v>927</v>
      </c>
    </row>
    <row r="26" spans="1:5" x14ac:dyDescent="0.4">
      <c r="B26" s="529" t="s">
        <v>507</v>
      </c>
      <c r="C26" s="447" t="s">
        <v>508</v>
      </c>
      <c r="D26" s="499" t="s">
        <v>508</v>
      </c>
      <c r="E26" s="499" t="s">
        <v>508</v>
      </c>
    </row>
    <row r="27" spans="1:5" x14ac:dyDescent="0.4">
      <c r="B27" s="474" t="s">
        <v>0</v>
      </c>
      <c r="C27" s="449" t="s">
        <v>509</v>
      </c>
      <c r="D27" s="474" t="s">
        <v>510</v>
      </c>
      <c r="E27" s="474" t="s">
        <v>511</v>
      </c>
    </row>
    <row r="28" spans="1:5" x14ac:dyDescent="0.4">
      <c r="B28" s="474" t="s">
        <v>336</v>
      </c>
      <c r="C28" s="449" t="s">
        <v>512</v>
      </c>
      <c r="D28" s="474" t="s">
        <v>513</v>
      </c>
      <c r="E28" s="474" t="s">
        <v>514</v>
      </c>
    </row>
    <row r="29" spans="1:5" x14ac:dyDescent="0.4">
      <c r="B29" s="474" t="s">
        <v>500</v>
      </c>
      <c r="C29" s="449" t="s">
        <v>515</v>
      </c>
      <c r="D29" s="474" t="s">
        <v>516</v>
      </c>
      <c r="E29" s="474" t="s">
        <v>517</v>
      </c>
    </row>
    <row r="30" spans="1:5" x14ac:dyDescent="0.4">
      <c r="B30" s="474" t="s">
        <v>418</v>
      </c>
      <c r="C30" s="449" t="s">
        <v>518</v>
      </c>
      <c r="D30" s="474" t="s">
        <v>519</v>
      </c>
      <c r="E30" s="474" t="s">
        <v>520</v>
      </c>
    </row>
    <row r="31" spans="1:5" x14ac:dyDescent="0.4">
      <c r="A31" s="445" t="s">
        <v>326</v>
      </c>
      <c r="B31" s="687">
        <v>0.20948450603285088</v>
      </c>
      <c r="C31" s="682">
        <v>100</v>
      </c>
      <c r="D31" s="710">
        <v>100</v>
      </c>
      <c r="E31" s="683">
        <v>100</v>
      </c>
    </row>
    <row r="32" spans="1:5" x14ac:dyDescent="0.4">
      <c r="A32" s="448" t="s">
        <v>521</v>
      </c>
      <c r="B32" s="688">
        <v>0.27330902708754956</v>
      </c>
      <c r="C32" s="681">
        <v>100.75844180094148</v>
      </c>
      <c r="D32" s="711">
        <v>102.87498652129105</v>
      </c>
      <c r="E32" s="684">
        <v>93.216620065339342</v>
      </c>
    </row>
    <row r="33" spans="1:5" x14ac:dyDescent="0.4">
      <c r="A33" s="448" t="s">
        <v>522</v>
      </c>
      <c r="B33" s="688">
        <v>0.28702107775920782</v>
      </c>
      <c r="C33" s="681">
        <v>104.19058905094563</v>
      </c>
      <c r="D33" s="711">
        <v>116.9563042352313</v>
      </c>
      <c r="E33" s="684">
        <v>91.294980778358394</v>
      </c>
    </row>
    <row r="34" spans="1:5" x14ac:dyDescent="0.4">
      <c r="A34" s="448" t="s">
        <v>523</v>
      </c>
      <c r="B34" s="688">
        <v>0.33721038964369526</v>
      </c>
      <c r="C34" s="681">
        <v>115.51825336099093</v>
      </c>
      <c r="D34" s="711">
        <v>130.99908609934116</v>
      </c>
      <c r="E34" s="684">
        <v>90.606102187000673</v>
      </c>
    </row>
    <row r="35" spans="1:5" x14ac:dyDescent="0.4">
      <c r="A35" s="448">
        <v>2006</v>
      </c>
      <c r="B35" s="688">
        <v>0.29295274291768575</v>
      </c>
      <c r="C35" s="681">
        <v>117.52169378776556</v>
      </c>
      <c r="D35" s="711">
        <v>134.28205767296495</v>
      </c>
      <c r="E35" s="684">
        <v>86.722651994184403</v>
      </c>
    </row>
    <row r="36" spans="1:5" x14ac:dyDescent="0.4">
      <c r="A36" s="448">
        <v>2007</v>
      </c>
      <c r="B36" s="688">
        <v>0.29535563267173481</v>
      </c>
      <c r="C36" s="681">
        <v>118.7709580308771</v>
      </c>
      <c r="D36" s="711">
        <v>138.16622385793352</v>
      </c>
      <c r="E36" s="684">
        <v>88.61681036971386</v>
      </c>
    </row>
    <row r="37" spans="1:5" x14ac:dyDescent="0.4">
      <c r="A37" s="448">
        <v>2008</v>
      </c>
      <c r="B37" s="688">
        <v>0.30028882674694324</v>
      </c>
      <c r="C37" s="681">
        <v>118.12392877117651</v>
      </c>
      <c r="D37" s="711">
        <v>138.71527133303988</v>
      </c>
      <c r="E37" s="684">
        <v>88.371019298123272</v>
      </c>
    </row>
    <row r="38" spans="1:5" x14ac:dyDescent="0.4">
      <c r="A38" s="448">
        <v>2009</v>
      </c>
      <c r="B38" s="688">
        <v>0.28862246963274035</v>
      </c>
      <c r="C38" s="681">
        <v>119.30042419515895</v>
      </c>
      <c r="D38" s="711">
        <v>139.3336126298596</v>
      </c>
      <c r="E38" s="684">
        <v>83.206220058740925</v>
      </c>
    </row>
    <row r="39" spans="1:5" x14ac:dyDescent="0.4">
      <c r="A39" s="448">
        <v>2010</v>
      </c>
      <c r="B39" s="688">
        <v>0.30966589571308217</v>
      </c>
      <c r="C39" s="681">
        <v>123.073831083814</v>
      </c>
      <c r="D39" s="711">
        <v>140.82590457604377</v>
      </c>
      <c r="E39" s="684">
        <v>82.694523987873907</v>
      </c>
    </row>
    <row r="40" spans="1:5" x14ac:dyDescent="0.4">
      <c r="A40" s="448">
        <v>2011</v>
      </c>
      <c r="B40" s="688">
        <v>0.29688919844926542</v>
      </c>
      <c r="C40" s="681">
        <v>124.74399294789804</v>
      </c>
      <c r="D40" s="711">
        <v>143.12303011983232</v>
      </c>
      <c r="E40" s="684">
        <v>80.022951997258659</v>
      </c>
    </row>
    <row r="41" spans="1:5" x14ac:dyDescent="0.4">
      <c r="A41" s="448">
        <v>2012</v>
      </c>
      <c r="B41" s="688">
        <v>0.32471894534557988</v>
      </c>
      <c r="C41" s="681">
        <v>137.40270660407623</v>
      </c>
      <c r="D41" s="711">
        <v>148.08549302023835</v>
      </c>
      <c r="E41" s="684">
        <v>79.818063619247297</v>
      </c>
    </row>
    <row r="42" spans="1:5" x14ac:dyDescent="0.4">
      <c r="A42" s="448">
        <v>2013</v>
      </c>
      <c r="B42" s="688">
        <v>0.3770235570575966</v>
      </c>
      <c r="C42" s="681">
        <v>153.8977729530165</v>
      </c>
      <c r="D42" s="711">
        <v>142.29062040950521</v>
      </c>
      <c r="E42" s="684">
        <v>83.478892185598511</v>
      </c>
    </row>
    <row r="43" spans="1:5" x14ac:dyDescent="0.4">
      <c r="A43" s="448">
        <v>2014</v>
      </c>
      <c r="B43" s="688">
        <v>0.41350435758612364</v>
      </c>
      <c r="C43" s="681">
        <v>156.74132623645153</v>
      </c>
      <c r="D43" s="711">
        <v>146.14844787142454</v>
      </c>
      <c r="E43" s="684">
        <v>89.29363560086469</v>
      </c>
    </row>
    <row r="44" spans="1:5" x14ac:dyDescent="0.4">
      <c r="A44" s="448">
        <v>2015</v>
      </c>
      <c r="B44" s="688">
        <v>0.40727465151431042</v>
      </c>
      <c r="C44" s="681">
        <v>160.33138433383158</v>
      </c>
      <c r="D44" s="711">
        <v>145.71589179557608</v>
      </c>
      <c r="E44" s="684">
        <v>87.725555298117285</v>
      </c>
    </row>
    <row r="45" spans="1:5" x14ac:dyDescent="0.4">
      <c r="A45" s="448">
        <v>2016</v>
      </c>
      <c r="B45" s="688">
        <v>0.42338283411677929</v>
      </c>
      <c r="C45" s="681">
        <v>168.2848779551627</v>
      </c>
      <c r="D45" s="711">
        <v>146.71305110242574</v>
      </c>
      <c r="E45" s="684">
        <v>88.465121737063541</v>
      </c>
    </row>
    <row r="46" spans="1:5" x14ac:dyDescent="0.4">
      <c r="A46" s="448">
        <v>2017</v>
      </c>
      <c r="B46" s="688">
        <v>0.41456717050899433</v>
      </c>
      <c r="C46" s="681">
        <v>170.29241018402766</v>
      </c>
      <c r="D46" s="711">
        <v>152.03559439780656</v>
      </c>
      <c r="E46" s="684">
        <v>84.654160415040494</v>
      </c>
    </row>
    <row r="47" spans="1:5" x14ac:dyDescent="0.4">
      <c r="A47" s="448">
        <v>2018</v>
      </c>
      <c r="B47" s="688">
        <v>0.40043345977440481</v>
      </c>
      <c r="C47" s="681">
        <v>170.92027598881643</v>
      </c>
      <c r="D47" s="711">
        <v>155.72195500497602</v>
      </c>
      <c r="E47" s="684">
        <v>85.023296914564739</v>
      </c>
    </row>
    <row r="48" spans="1:5" x14ac:dyDescent="0.4">
      <c r="A48" s="233">
        <v>2019</v>
      </c>
      <c r="B48" s="689"/>
      <c r="C48" s="685">
        <v>178.70153702264875</v>
      </c>
      <c r="D48" s="712">
        <v>159.24285893580947</v>
      </c>
      <c r="E48" s="686">
        <v>87.359080660411664</v>
      </c>
    </row>
  </sheetData>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theme="7" tint="0.39997558519241921"/>
  </sheetPr>
  <dimension ref="A1:Q52"/>
  <sheetViews>
    <sheetView zoomScale="75" zoomScaleNormal="75" workbookViewId="0"/>
  </sheetViews>
  <sheetFormatPr defaultColWidth="8.6640625" defaultRowHeight="12.3" x14ac:dyDescent="0.4"/>
  <cols>
    <col min="1" max="1" width="12.6640625" style="468" customWidth="1"/>
    <col min="2" max="2" width="10.6640625" style="468" bestFit="1" customWidth="1"/>
    <col min="3" max="3" width="8.44140625" style="9" customWidth="1"/>
    <col min="4" max="5" width="7.6640625" style="9" bestFit="1" customWidth="1"/>
    <col min="6" max="6" width="7.6640625" style="468" bestFit="1" customWidth="1"/>
    <col min="7" max="16384" width="8.6640625" style="468"/>
  </cols>
  <sheetData>
    <row r="1" spans="1:17" ht="14.4" x14ac:dyDescent="0.55000000000000004">
      <c r="A1" s="197" t="s">
        <v>524</v>
      </c>
      <c r="B1" s="161"/>
      <c r="C1" s="17"/>
      <c r="D1" s="17"/>
      <c r="E1" s="17"/>
      <c r="F1" s="158"/>
      <c r="G1" s="158"/>
      <c r="H1" s="158"/>
      <c r="L1" s="117"/>
      <c r="M1" s="158"/>
      <c r="N1" s="158"/>
      <c r="O1" s="158"/>
      <c r="P1" s="158"/>
      <c r="Q1" s="158"/>
    </row>
    <row r="2" spans="1:17" x14ac:dyDescent="0.4">
      <c r="A2" s="161"/>
      <c r="B2" s="161"/>
      <c r="C2" s="17"/>
      <c r="D2" s="17"/>
      <c r="E2" s="17"/>
      <c r="F2" s="158"/>
      <c r="G2" s="158"/>
      <c r="H2" s="158"/>
      <c r="L2" s="158"/>
      <c r="M2" s="158"/>
      <c r="N2" s="158"/>
      <c r="O2" s="158"/>
      <c r="P2" s="158"/>
      <c r="Q2" s="158"/>
    </row>
    <row r="3" spans="1:17" x14ac:dyDescent="0.4">
      <c r="A3" s="161"/>
      <c r="B3" s="161"/>
      <c r="C3" s="17"/>
      <c r="D3" s="17"/>
      <c r="E3" s="17"/>
      <c r="F3" s="158"/>
      <c r="G3" s="158"/>
      <c r="H3" s="158"/>
      <c r="L3" s="158"/>
      <c r="M3" s="158"/>
      <c r="N3" s="158"/>
      <c r="O3" s="158"/>
      <c r="P3" s="158"/>
      <c r="Q3" s="158"/>
    </row>
    <row r="4" spans="1:17" x14ac:dyDescent="0.4">
      <c r="A4" s="161"/>
      <c r="B4" s="161"/>
      <c r="C4" s="17"/>
      <c r="D4" s="17"/>
      <c r="E4" s="17"/>
      <c r="F4" s="158"/>
      <c r="G4" s="158"/>
      <c r="H4" s="158"/>
      <c r="L4" s="158"/>
      <c r="M4" s="158"/>
      <c r="N4" s="158"/>
      <c r="O4" s="158"/>
      <c r="P4" s="158"/>
      <c r="Q4" s="158"/>
    </row>
    <row r="5" spans="1:17" x14ac:dyDescent="0.4">
      <c r="A5" s="161"/>
      <c r="B5" s="161"/>
      <c r="C5" s="17"/>
      <c r="D5" s="17"/>
      <c r="E5" s="17"/>
      <c r="F5" s="158"/>
      <c r="G5" s="158"/>
      <c r="H5" s="158"/>
      <c r="L5" s="158"/>
      <c r="M5" s="158"/>
      <c r="N5" s="158"/>
      <c r="O5" s="158"/>
      <c r="P5" s="158"/>
      <c r="Q5" s="158"/>
    </row>
    <row r="6" spans="1:17" x14ac:dyDescent="0.4">
      <c r="A6" s="161"/>
      <c r="B6" s="161"/>
      <c r="C6" s="17"/>
      <c r="D6" s="17"/>
      <c r="E6" s="17"/>
      <c r="F6" s="158"/>
      <c r="G6" s="158"/>
      <c r="H6" s="158"/>
      <c r="L6" s="158"/>
      <c r="M6" s="158"/>
      <c r="N6" s="158"/>
      <c r="O6" s="158"/>
      <c r="P6" s="158"/>
      <c r="Q6" s="158"/>
    </row>
    <row r="7" spans="1:17" x14ac:dyDescent="0.4">
      <c r="A7" s="161"/>
      <c r="B7" s="161"/>
      <c r="C7" s="17"/>
      <c r="D7" s="17"/>
      <c r="E7" s="17"/>
      <c r="F7" s="158"/>
      <c r="G7" s="158"/>
      <c r="H7" s="158"/>
    </row>
    <row r="8" spans="1:17" x14ac:dyDescent="0.4">
      <c r="A8" s="161"/>
      <c r="B8" s="161"/>
      <c r="C8" s="17"/>
      <c r="D8" s="17"/>
      <c r="E8" s="17"/>
      <c r="F8" s="158"/>
      <c r="G8" s="158"/>
      <c r="H8" s="158"/>
    </row>
    <row r="9" spans="1:17" x14ac:dyDescent="0.4">
      <c r="A9" s="161"/>
      <c r="B9" s="161"/>
      <c r="C9" s="17"/>
      <c r="D9" s="17"/>
      <c r="E9" s="17"/>
      <c r="F9" s="158"/>
      <c r="G9" s="158"/>
      <c r="H9" s="158"/>
    </row>
    <row r="10" spans="1:17" x14ac:dyDescent="0.4">
      <c r="A10" s="161"/>
      <c r="B10" s="161"/>
      <c r="C10" s="17"/>
      <c r="D10" s="17"/>
      <c r="E10" s="17"/>
      <c r="F10" s="158"/>
      <c r="G10" s="158"/>
      <c r="H10" s="158"/>
    </row>
    <row r="11" spans="1:17" x14ac:dyDescent="0.4">
      <c r="A11" s="161"/>
      <c r="B11" s="161"/>
      <c r="C11" s="17"/>
      <c r="D11" s="17"/>
      <c r="E11" s="17"/>
      <c r="F11" s="158"/>
      <c r="G11" s="158"/>
      <c r="H11" s="158"/>
    </row>
    <row r="12" spans="1:17" x14ac:dyDescent="0.4">
      <c r="A12" s="161"/>
      <c r="B12" s="161"/>
      <c r="C12" s="17"/>
      <c r="D12" s="17"/>
      <c r="E12" s="17"/>
      <c r="F12" s="158"/>
      <c r="G12" s="158"/>
      <c r="H12" s="158"/>
    </row>
    <row r="13" spans="1:17" x14ac:dyDescent="0.4">
      <c r="A13" s="161"/>
      <c r="B13" s="161"/>
      <c r="C13" s="17"/>
      <c r="D13" s="17"/>
      <c r="E13" s="17"/>
      <c r="F13" s="158"/>
      <c r="G13" s="158"/>
      <c r="H13" s="158"/>
    </row>
    <row r="14" spans="1:17" x14ac:dyDescent="0.4">
      <c r="A14" s="161"/>
      <c r="B14" s="161"/>
      <c r="C14" s="17"/>
      <c r="D14" s="17"/>
      <c r="E14" s="17"/>
      <c r="F14" s="158"/>
      <c r="G14" s="158"/>
      <c r="H14" s="158"/>
    </row>
    <row r="15" spans="1:17" x14ac:dyDescent="0.4">
      <c r="A15" s="161"/>
      <c r="B15" s="161"/>
      <c r="C15" s="17"/>
      <c r="D15" s="17"/>
      <c r="E15" s="17"/>
      <c r="F15" s="158"/>
      <c r="G15" s="158"/>
      <c r="H15" s="158"/>
    </row>
    <row r="16" spans="1:17" x14ac:dyDescent="0.4">
      <c r="A16" s="161"/>
      <c r="B16" s="161"/>
      <c r="C16" s="17"/>
      <c r="D16" s="17"/>
      <c r="E16" s="17"/>
      <c r="F16" s="158"/>
      <c r="G16" s="158"/>
      <c r="H16" s="158"/>
    </row>
    <row r="17" spans="1:10" x14ac:dyDescent="0.4">
      <c r="A17" s="161"/>
      <c r="B17" s="161"/>
      <c r="C17" s="17"/>
      <c r="D17" s="17"/>
      <c r="E17" s="17"/>
      <c r="F17" s="158"/>
      <c r="G17" s="158"/>
      <c r="H17" s="158"/>
    </row>
    <row r="18" spans="1:10" x14ac:dyDescent="0.4">
      <c r="A18" s="161"/>
      <c r="B18" s="161"/>
      <c r="C18" s="17"/>
      <c r="D18" s="17"/>
      <c r="E18" s="17"/>
      <c r="F18" s="158"/>
      <c r="G18" s="158"/>
      <c r="H18" s="158"/>
    </row>
    <row r="19" spans="1:10" x14ac:dyDescent="0.4">
      <c r="A19" s="161"/>
      <c r="B19" s="161"/>
      <c r="C19" s="17"/>
      <c r="D19" s="17"/>
      <c r="E19" s="17"/>
      <c r="F19" s="158"/>
      <c r="G19" s="158"/>
      <c r="H19" s="158"/>
    </row>
    <row r="20" spans="1:10" x14ac:dyDescent="0.4">
      <c r="A20" s="161"/>
      <c r="B20" s="161"/>
      <c r="C20" s="17"/>
      <c r="D20" s="17"/>
      <c r="E20" s="17"/>
      <c r="F20" s="158"/>
      <c r="G20" s="158"/>
      <c r="H20" s="158"/>
    </row>
    <row r="21" spans="1:10" x14ac:dyDescent="0.4">
      <c r="A21" s="161"/>
      <c r="B21" s="161"/>
      <c r="C21" s="17"/>
      <c r="D21" s="17"/>
      <c r="E21" s="17"/>
      <c r="F21" s="158"/>
      <c r="G21" s="158"/>
      <c r="H21" s="158"/>
    </row>
    <row r="22" spans="1:10" ht="12.6" x14ac:dyDescent="0.45">
      <c r="A22" s="469" t="s">
        <v>927</v>
      </c>
      <c r="B22" s="161"/>
      <c r="C22" s="17"/>
      <c r="D22" s="17"/>
      <c r="E22" s="17"/>
      <c r="F22" s="158"/>
      <c r="G22" s="158"/>
      <c r="H22" s="158"/>
    </row>
    <row r="23" spans="1:10" ht="57" customHeight="1" x14ac:dyDescent="0.45">
      <c r="A23" s="1463" t="s">
        <v>943</v>
      </c>
      <c r="B23" s="1463"/>
      <c r="C23" s="1463"/>
      <c r="D23" s="1463"/>
      <c r="E23" s="1463"/>
      <c r="F23" s="1463"/>
      <c r="G23" s="1463"/>
      <c r="H23" s="1463"/>
      <c r="I23" s="1463"/>
      <c r="J23" s="1463"/>
    </row>
    <row r="25" spans="1:10" ht="12.6" x14ac:dyDescent="0.45">
      <c r="A25" s="698" t="s">
        <v>525</v>
      </c>
      <c r="B25" s="526"/>
      <c r="C25" s="1466" t="s">
        <v>526</v>
      </c>
      <c r="D25" s="1467"/>
      <c r="E25" s="1467"/>
      <c r="F25" s="1468"/>
    </row>
    <row r="26" spans="1:10" x14ac:dyDescent="0.4">
      <c r="A26" s="1469" t="s">
        <v>527</v>
      </c>
      <c r="B26" s="1470"/>
      <c r="C26" s="448" t="s">
        <v>528</v>
      </c>
      <c r="D26" s="12" t="s">
        <v>529</v>
      </c>
      <c r="E26" s="12" t="s">
        <v>530</v>
      </c>
      <c r="F26" s="449" t="s">
        <v>531</v>
      </c>
    </row>
    <row r="27" spans="1:10" ht="13.8" x14ac:dyDescent="0.4">
      <c r="A27" s="445"/>
      <c r="B27" s="446" t="s">
        <v>532</v>
      </c>
      <c r="C27" s="713">
        <v>0.17301199199538825</v>
      </c>
      <c r="D27" s="714">
        <v>0.20880169631295573</v>
      </c>
      <c r="E27" s="714">
        <v>0.20536345187158958</v>
      </c>
      <c r="F27" s="715">
        <v>0.27512911983868799</v>
      </c>
    </row>
    <row r="28" spans="1:10" ht="13.8" x14ac:dyDescent="0.4">
      <c r="A28" s="448" t="s">
        <v>533</v>
      </c>
      <c r="B28" s="12" t="s">
        <v>534</v>
      </c>
      <c r="C28" s="716">
        <v>0.20981005222931376</v>
      </c>
      <c r="D28" s="717">
        <v>0.26607490519143129</v>
      </c>
      <c r="E28" s="717">
        <v>0.26022280174686646</v>
      </c>
      <c r="F28" s="718">
        <v>0.29940904182565758</v>
      </c>
    </row>
    <row r="29" spans="1:10" ht="13.8" x14ac:dyDescent="0.4">
      <c r="A29" s="448" t="s">
        <v>535</v>
      </c>
      <c r="B29" s="12" t="s">
        <v>536</v>
      </c>
      <c r="C29" s="716">
        <v>0.2512402454520305</v>
      </c>
      <c r="D29" s="717">
        <v>0.28863394975456458</v>
      </c>
      <c r="E29" s="717">
        <v>0.31524861383049213</v>
      </c>
      <c r="F29" s="718">
        <v>0.3467551082278682</v>
      </c>
    </row>
    <row r="30" spans="1:10" ht="13.8" x14ac:dyDescent="0.4">
      <c r="A30" s="448" t="s">
        <v>537</v>
      </c>
      <c r="B30" s="12" t="s">
        <v>538</v>
      </c>
      <c r="C30" s="716">
        <v>0.28778081713477388</v>
      </c>
      <c r="D30" s="717">
        <v>0.32582295551177176</v>
      </c>
      <c r="E30" s="717">
        <v>0.39361407700203532</v>
      </c>
      <c r="F30" s="718">
        <v>0.41572472790906911</v>
      </c>
    </row>
    <row r="31" spans="1:10" ht="13.8" x14ac:dyDescent="0.4">
      <c r="A31" s="233" t="s">
        <v>539</v>
      </c>
      <c r="B31" s="231"/>
      <c r="C31" s="719">
        <v>0.3656038716963313</v>
      </c>
      <c r="D31" s="720">
        <v>0.39316775990167607</v>
      </c>
      <c r="E31" s="720">
        <v>0.42816529295804384</v>
      </c>
      <c r="F31" s="721">
        <v>0.46828367498398743</v>
      </c>
    </row>
    <row r="32" spans="1:10" x14ac:dyDescent="0.4">
      <c r="A32" s="12"/>
      <c r="B32" s="12"/>
      <c r="C32" s="717"/>
      <c r="D32" s="717"/>
      <c r="E32" s="717"/>
      <c r="F32" s="717"/>
    </row>
    <row r="33" spans="1:9" x14ac:dyDescent="0.4">
      <c r="A33" s="12"/>
      <c r="B33" s="12"/>
      <c r="C33" s="717"/>
      <c r="D33" s="717"/>
      <c r="E33" s="717"/>
      <c r="F33" s="717"/>
    </row>
    <row r="34" spans="1:9" ht="12.6" x14ac:dyDescent="0.45">
      <c r="A34" s="698" t="s">
        <v>540</v>
      </c>
      <c r="B34" s="700"/>
      <c r="C34" s="1466" t="s">
        <v>526</v>
      </c>
      <c r="D34" s="1467"/>
      <c r="E34" s="1467"/>
      <c r="F34" s="1468"/>
    </row>
    <row r="35" spans="1:9" x14ac:dyDescent="0.4">
      <c r="A35" s="1464" t="s">
        <v>527</v>
      </c>
      <c r="B35" s="1465"/>
      <c r="C35" s="233" t="s">
        <v>528</v>
      </c>
      <c r="D35" s="231" t="s">
        <v>529</v>
      </c>
      <c r="E35" s="231" t="s">
        <v>530</v>
      </c>
      <c r="F35" s="142" t="s">
        <v>531</v>
      </c>
    </row>
    <row r="36" spans="1:9" ht="13.8" x14ac:dyDescent="0.4">
      <c r="A36" s="448"/>
      <c r="B36" s="12" t="s">
        <v>532</v>
      </c>
      <c r="C36" s="722">
        <v>3</v>
      </c>
      <c r="D36" s="723">
        <v>3</v>
      </c>
      <c r="E36" s="723">
        <v>8</v>
      </c>
      <c r="F36" s="724">
        <v>15</v>
      </c>
    </row>
    <row r="37" spans="1:9" ht="13.8" x14ac:dyDescent="0.4">
      <c r="A37" s="448" t="s">
        <v>533</v>
      </c>
      <c r="B37" s="12" t="s">
        <v>534</v>
      </c>
      <c r="C37" s="722">
        <v>12</v>
      </c>
      <c r="D37" s="723">
        <v>17</v>
      </c>
      <c r="E37" s="723">
        <v>12</v>
      </c>
      <c r="F37" s="724">
        <v>28</v>
      </c>
    </row>
    <row r="38" spans="1:9" ht="13.8" x14ac:dyDescent="0.4">
      <c r="A38" s="448" t="s">
        <v>535</v>
      </c>
      <c r="B38" s="12" t="s">
        <v>536</v>
      </c>
      <c r="C38" s="722">
        <v>101</v>
      </c>
      <c r="D38" s="723">
        <v>52</v>
      </c>
      <c r="E38" s="723">
        <v>71</v>
      </c>
      <c r="F38" s="724">
        <v>74</v>
      </c>
    </row>
    <row r="39" spans="1:9" ht="13.8" x14ac:dyDescent="0.4">
      <c r="A39" s="448" t="s">
        <v>537</v>
      </c>
      <c r="B39" s="12" t="s">
        <v>538</v>
      </c>
      <c r="C39" s="722">
        <v>51</v>
      </c>
      <c r="D39" s="723">
        <v>32</v>
      </c>
      <c r="E39" s="723">
        <v>49</v>
      </c>
      <c r="F39" s="724">
        <v>45</v>
      </c>
    </row>
    <row r="40" spans="1:9" ht="13.8" x14ac:dyDescent="0.4">
      <c r="A40" s="233" t="s">
        <v>539</v>
      </c>
      <c r="B40" s="231"/>
      <c r="C40" s="725">
        <v>53</v>
      </c>
      <c r="D40" s="726">
        <v>43</v>
      </c>
      <c r="E40" s="726">
        <v>39</v>
      </c>
      <c r="F40" s="727">
        <v>31</v>
      </c>
    </row>
    <row r="41" spans="1:9" x14ac:dyDescent="0.4">
      <c r="A41" s="12"/>
      <c r="B41" s="12"/>
      <c r="C41" s="723"/>
      <c r="D41" s="723"/>
      <c r="E41" s="723"/>
      <c r="F41" s="723"/>
    </row>
    <row r="42" spans="1:9" x14ac:dyDescent="0.4">
      <c r="A42" s="12"/>
      <c r="B42" s="12"/>
      <c r="C42" s="723"/>
      <c r="D42" s="723"/>
      <c r="E42" s="723"/>
      <c r="F42" s="723"/>
    </row>
    <row r="43" spans="1:9" ht="12.6" x14ac:dyDescent="0.45">
      <c r="A43" s="698" t="s">
        <v>541</v>
      </c>
      <c r="B43" s="700"/>
      <c r="C43" s="1466" t="s">
        <v>526</v>
      </c>
      <c r="D43" s="1467"/>
      <c r="E43" s="1467"/>
      <c r="F43" s="1468"/>
    </row>
    <row r="44" spans="1:9" x14ac:dyDescent="0.4">
      <c r="A44" s="1464" t="s">
        <v>527</v>
      </c>
      <c r="B44" s="1465"/>
      <c r="C44" s="233" t="s">
        <v>528</v>
      </c>
      <c r="D44" s="231" t="s">
        <v>529</v>
      </c>
      <c r="E44" s="231" t="s">
        <v>530</v>
      </c>
      <c r="F44" s="142" t="s">
        <v>531</v>
      </c>
    </row>
    <row r="45" spans="1:9" ht="13.8" x14ac:dyDescent="0.4">
      <c r="A45" s="448"/>
      <c r="B45" s="12" t="s">
        <v>532</v>
      </c>
      <c r="C45" s="722">
        <v>145.35</v>
      </c>
      <c r="D45" s="723">
        <v>402</v>
      </c>
      <c r="E45" s="723">
        <v>886.05</v>
      </c>
      <c r="F45" s="724">
        <v>1176.0999999999999</v>
      </c>
      <c r="H45" s="500"/>
      <c r="I45" s="501"/>
    </row>
    <row r="46" spans="1:9" ht="13.8" x14ac:dyDescent="0.4">
      <c r="A46" s="448" t="s">
        <v>533</v>
      </c>
      <c r="B46" s="12" t="s">
        <v>534</v>
      </c>
      <c r="C46" s="722">
        <v>411.62</v>
      </c>
      <c r="D46" s="723">
        <v>1928.64</v>
      </c>
      <c r="E46" s="723">
        <v>1335.45</v>
      </c>
      <c r="F46" s="724">
        <v>1742.1299999999999</v>
      </c>
      <c r="H46" s="500"/>
      <c r="I46" s="501"/>
    </row>
    <row r="47" spans="1:9" ht="13.8" x14ac:dyDescent="0.4">
      <c r="A47" s="448" t="s">
        <v>535</v>
      </c>
      <c r="B47" s="12" t="s">
        <v>536</v>
      </c>
      <c r="C47" s="722">
        <v>7287.8100000000022</v>
      </c>
      <c r="D47" s="723">
        <v>6592.15</v>
      </c>
      <c r="E47" s="723">
        <v>7675.26</v>
      </c>
      <c r="F47" s="724">
        <v>9142.8700000000026</v>
      </c>
      <c r="H47" s="500"/>
      <c r="I47" s="501"/>
    </row>
    <row r="48" spans="1:9" ht="13.8" x14ac:dyDescent="0.4">
      <c r="A48" s="448" t="s">
        <v>537</v>
      </c>
      <c r="B48" s="12" t="s">
        <v>538</v>
      </c>
      <c r="C48" s="722">
        <v>3202.39</v>
      </c>
      <c r="D48" s="723">
        <v>4465.085</v>
      </c>
      <c r="E48" s="723">
        <v>8128.3319999999994</v>
      </c>
      <c r="F48" s="724">
        <v>6387.183</v>
      </c>
      <c r="H48" s="500"/>
      <c r="I48" s="501"/>
    </row>
    <row r="49" spans="1:9" ht="13.8" x14ac:dyDescent="0.4">
      <c r="A49" s="233" t="s">
        <v>539</v>
      </c>
      <c r="B49" s="231"/>
      <c r="C49" s="725">
        <v>5571.81</v>
      </c>
      <c r="D49" s="726">
        <v>6713.5249999999996</v>
      </c>
      <c r="E49" s="726">
        <v>6671.1549999999988</v>
      </c>
      <c r="F49" s="727">
        <v>5947.8950000000004</v>
      </c>
      <c r="H49" s="500"/>
      <c r="I49" s="501"/>
    </row>
    <row r="50" spans="1:9" x14ac:dyDescent="0.4">
      <c r="C50" s="502"/>
      <c r="D50" s="502"/>
      <c r="E50" s="502"/>
      <c r="F50" s="502"/>
    </row>
    <row r="51" spans="1:9" x14ac:dyDescent="0.4">
      <c r="C51" s="503"/>
      <c r="D51" s="503"/>
      <c r="E51" s="503"/>
      <c r="F51" s="503"/>
      <c r="H51" s="500"/>
    </row>
    <row r="52" spans="1:9" x14ac:dyDescent="0.4">
      <c r="C52" s="504"/>
      <c r="D52" s="504"/>
      <c r="E52" s="504"/>
      <c r="F52" s="504"/>
    </row>
  </sheetData>
  <mergeCells count="7">
    <mergeCell ref="A23:J23"/>
    <mergeCell ref="A44:B44"/>
    <mergeCell ref="C25:F25"/>
    <mergeCell ref="A26:B26"/>
    <mergeCell ref="C34:F34"/>
    <mergeCell ref="A35:B35"/>
    <mergeCell ref="C43:F43"/>
  </mergeCells>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theme="7" tint="0.39997558519241921"/>
  </sheetPr>
  <dimension ref="A1:I137"/>
  <sheetViews>
    <sheetView zoomScale="75" zoomScaleNormal="75" workbookViewId="0"/>
  </sheetViews>
  <sheetFormatPr defaultColWidth="8.6640625" defaultRowHeight="12.3" x14ac:dyDescent="0.4"/>
  <cols>
    <col min="1" max="1" width="7.44140625" style="4" customWidth="1"/>
    <col min="2" max="3" width="2" style="4" customWidth="1"/>
    <col min="4" max="4" width="11.77734375" style="4" customWidth="1"/>
    <col min="5" max="5" width="11.5546875" style="4" customWidth="1"/>
    <col min="6" max="6" width="9.88671875" style="4" customWidth="1"/>
    <col min="7" max="8" width="8.6640625" style="4"/>
    <col min="9" max="9" width="11.77734375" style="4" customWidth="1"/>
    <col min="10" max="16384" width="8.6640625" style="4"/>
  </cols>
  <sheetData>
    <row r="1" spans="1:1" ht="14.4" x14ac:dyDescent="0.55000000000000004">
      <c r="A1" s="7" t="s">
        <v>542</v>
      </c>
    </row>
    <row r="2" spans="1:1" ht="14.4" x14ac:dyDescent="0.55000000000000004">
      <c r="A2" s="7"/>
    </row>
    <row r="3" spans="1:1" ht="14.4" x14ac:dyDescent="0.55000000000000004">
      <c r="A3" s="7"/>
    </row>
    <row r="4" spans="1:1" ht="14.4" x14ac:dyDescent="0.55000000000000004">
      <c r="A4" s="7"/>
    </row>
    <row r="5" spans="1:1" ht="14.4" x14ac:dyDescent="0.55000000000000004">
      <c r="A5" s="7"/>
    </row>
    <row r="6" spans="1:1" ht="14.4" x14ac:dyDescent="0.55000000000000004">
      <c r="A6" s="7"/>
    </row>
    <row r="7" spans="1:1" ht="14.4" x14ac:dyDescent="0.55000000000000004">
      <c r="A7" s="7"/>
    </row>
    <row r="8" spans="1:1" ht="14.4" x14ac:dyDescent="0.55000000000000004">
      <c r="A8" s="7"/>
    </row>
    <row r="9" spans="1:1" ht="14.4" x14ac:dyDescent="0.55000000000000004">
      <c r="A9" s="7"/>
    </row>
    <row r="10" spans="1:1" ht="14.4" x14ac:dyDescent="0.55000000000000004">
      <c r="A10" s="7"/>
    </row>
    <row r="11" spans="1:1" ht="14.4" x14ac:dyDescent="0.55000000000000004">
      <c r="A11" s="7"/>
    </row>
    <row r="12" spans="1:1" ht="14.4" x14ac:dyDescent="0.55000000000000004">
      <c r="A12" s="7"/>
    </row>
    <row r="13" spans="1:1" ht="14.4" x14ac:dyDescent="0.55000000000000004">
      <c r="A13" s="7"/>
    </row>
    <row r="14" spans="1:1" ht="14.4" x14ac:dyDescent="0.55000000000000004">
      <c r="A14" s="7"/>
    </row>
    <row r="15" spans="1:1" ht="14.4" x14ac:dyDescent="0.55000000000000004">
      <c r="A15" s="7"/>
    </row>
    <row r="16" spans="1:1" ht="14.4" x14ac:dyDescent="0.55000000000000004">
      <c r="A16" s="7"/>
    </row>
    <row r="17" spans="1:9" ht="14.4" x14ac:dyDescent="0.55000000000000004">
      <c r="A17" s="7"/>
    </row>
    <row r="18" spans="1:9" ht="14.4" x14ac:dyDescent="0.55000000000000004">
      <c r="A18" s="7"/>
    </row>
    <row r="19" spans="1:9" ht="12.9" x14ac:dyDescent="0.5">
      <c r="A19" s="505"/>
    </row>
    <row r="20" spans="1:9" ht="12.9" x14ac:dyDescent="0.5">
      <c r="A20" s="505"/>
    </row>
    <row r="21" spans="1:9" ht="12.6" x14ac:dyDescent="0.45">
      <c r="A21" s="469" t="s">
        <v>543</v>
      </c>
    </row>
    <row r="23" spans="1:9" x14ac:dyDescent="0.4">
      <c r="A23" s="468"/>
      <c r="B23" s="468"/>
      <c r="C23" s="506"/>
      <c r="D23" s="507" t="s">
        <v>13</v>
      </c>
      <c r="E23" s="507" t="s">
        <v>13</v>
      </c>
      <c r="F23" s="294"/>
    </row>
    <row r="24" spans="1:9" x14ac:dyDescent="0.4">
      <c r="A24" s="468"/>
      <c r="B24" s="468"/>
      <c r="C24" s="506"/>
      <c r="D24" s="508" t="s">
        <v>12</v>
      </c>
      <c r="E24" s="508" t="s">
        <v>544</v>
      </c>
      <c r="F24" s="295"/>
    </row>
    <row r="25" spans="1:9" x14ac:dyDescent="0.4">
      <c r="A25" s="468"/>
      <c r="B25" s="468"/>
      <c r="C25" s="506"/>
      <c r="D25" s="508" t="s">
        <v>545</v>
      </c>
      <c r="E25" s="508" t="s">
        <v>545</v>
      </c>
      <c r="F25" s="701" t="s">
        <v>546</v>
      </c>
    </row>
    <row r="26" spans="1:9" ht="24.6" x14ac:dyDescent="0.4">
      <c r="A26" s="510" t="s">
        <v>547</v>
      </c>
      <c r="B26" s="511"/>
      <c r="C26" s="511" t="s">
        <v>548</v>
      </c>
      <c r="D26" s="507"/>
      <c r="E26" s="529"/>
      <c r="F26" s="139">
        <v>2007</v>
      </c>
    </row>
    <row r="27" spans="1:9" x14ac:dyDescent="0.4">
      <c r="A27" s="512"/>
      <c r="B27" s="513"/>
      <c r="C27" s="513" t="s">
        <v>548</v>
      </c>
      <c r="D27" s="508"/>
      <c r="E27" s="474"/>
      <c r="F27" s="74">
        <v>2008</v>
      </c>
    </row>
    <row r="28" spans="1:9" x14ac:dyDescent="0.4">
      <c r="A28" s="512"/>
      <c r="B28" s="513"/>
      <c r="C28" s="513" t="s">
        <v>548</v>
      </c>
      <c r="D28" s="508"/>
      <c r="E28" s="474"/>
      <c r="F28" s="74">
        <v>2009</v>
      </c>
    </row>
    <row r="29" spans="1:9" x14ac:dyDescent="0.4">
      <c r="A29" s="512"/>
      <c r="B29" s="513"/>
      <c r="C29" s="513" t="s">
        <v>548</v>
      </c>
      <c r="D29" s="508"/>
      <c r="E29" s="474"/>
      <c r="F29" s="74">
        <v>2010</v>
      </c>
      <c r="H29" s="60"/>
      <c r="I29" s="812" t="s">
        <v>13</v>
      </c>
    </row>
    <row r="30" spans="1:9" x14ac:dyDescent="0.4">
      <c r="A30" s="512"/>
      <c r="B30" s="513"/>
      <c r="C30" s="513" t="s">
        <v>548</v>
      </c>
      <c r="D30" s="508"/>
      <c r="E30" s="474"/>
      <c r="F30" s="74">
        <v>2011</v>
      </c>
      <c r="H30" s="119" t="s">
        <v>604</v>
      </c>
      <c r="I30" s="813" t="s">
        <v>544</v>
      </c>
    </row>
    <row r="31" spans="1:9" x14ac:dyDescent="0.4">
      <c r="A31" s="512"/>
      <c r="B31" s="513"/>
      <c r="C31" s="513" t="s">
        <v>548</v>
      </c>
      <c r="D31" s="508"/>
      <c r="E31" s="474"/>
      <c r="F31" s="74">
        <v>2012</v>
      </c>
      <c r="H31" s="141" t="s">
        <v>67</v>
      </c>
      <c r="I31" s="814" t="s">
        <v>605</v>
      </c>
    </row>
    <row r="32" spans="1:9" x14ac:dyDescent="0.4">
      <c r="A32" s="512"/>
      <c r="B32" s="513"/>
      <c r="C32" s="513" t="s">
        <v>548</v>
      </c>
      <c r="D32" s="508"/>
      <c r="E32" s="474"/>
      <c r="F32" s="74">
        <v>2013</v>
      </c>
      <c r="H32" s="60" t="s">
        <v>5</v>
      </c>
      <c r="I32" s="812">
        <v>5.4737116079322121E-2</v>
      </c>
    </row>
    <row r="33" spans="1:9" x14ac:dyDescent="0.4">
      <c r="A33" s="512"/>
      <c r="B33" s="513"/>
      <c r="C33" s="513" t="s">
        <v>548</v>
      </c>
      <c r="D33" s="508">
        <v>0.11964950573242429</v>
      </c>
      <c r="E33" s="508">
        <v>7.1198866459092364E-3</v>
      </c>
      <c r="F33" s="74">
        <v>2014</v>
      </c>
      <c r="H33" s="119" t="s">
        <v>2</v>
      </c>
      <c r="I33" s="813">
        <v>2.6915351188033187E-2</v>
      </c>
    </row>
    <row r="34" spans="1:9" x14ac:dyDescent="0.4">
      <c r="A34" s="512"/>
      <c r="B34" s="513"/>
      <c r="C34" s="513" t="s">
        <v>548</v>
      </c>
      <c r="D34" s="508">
        <v>0.13476785886017098</v>
      </c>
      <c r="E34" s="508">
        <v>9.2995951803307893E-3</v>
      </c>
      <c r="F34" s="74">
        <v>2015</v>
      </c>
      <c r="H34" s="119" t="s">
        <v>7</v>
      </c>
      <c r="I34" s="813">
        <v>1.8855139316820937E-2</v>
      </c>
    </row>
    <row r="35" spans="1:9" x14ac:dyDescent="0.4">
      <c r="A35" s="512"/>
      <c r="B35" s="513"/>
      <c r="C35" s="513" t="s">
        <v>548</v>
      </c>
      <c r="D35" s="508">
        <v>0.17539551159693523</v>
      </c>
      <c r="E35" s="508">
        <v>1.6559751110877052E-2</v>
      </c>
      <c r="F35" s="74">
        <v>2016</v>
      </c>
      <c r="H35" s="119" t="s">
        <v>3</v>
      </c>
      <c r="I35" s="813">
        <v>1.5704618978089745E-2</v>
      </c>
    </row>
    <row r="36" spans="1:9" x14ac:dyDescent="0.4">
      <c r="A36" s="512"/>
      <c r="B36" s="513"/>
      <c r="C36" s="513" t="s">
        <v>548</v>
      </c>
      <c r="D36" s="508">
        <v>0.22980084269956411</v>
      </c>
      <c r="E36" s="508">
        <v>2.8009685745081999E-2</v>
      </c>
      <c r="F36" s="74">
        <v>2017</v>
      </c>
      <c r="H36" s="119" t="s">
        <v>6</v>
      </c>
      <c r="I36" s="813">
        <v>1.5313751000842315E-2</v>
      </c>
    </row>
    <row r="37" spans="1:9" x14ac:dyDescent="0.4">
      <c r="A37" s="512"/>
      <c r="B37" s="513"/>
      <c r="C37" s="513" t="s">
        <v>548</v>
      </c>
      <c r="D37" s="508">
        <v>0.23830811558442855</v>
      </c>
      <c r="E37" s="508">
        <v>1.2861354809249373E-2</v>
      </c>
      <c r="F37" s="74">
        <v>2018</v>
      </c>
      <c r="H37" s="119" t="s">
        <v>11</v>
      </c>
      <c r="I37" s="813">
        <v>2.7249752027786599E-3</v>
      </c>
    </row>
    <row r="38" spans="1:9" x14ac:dyDescent="0.4">
      <c r="A38" s="514"/>
      <c r="B38" s="515"/>
      <c r="C38" s="515" t="s">
        <v>548</v>
      </c>
      <c r="D38" s="509">
        <v>0.27515558289891862</v>
      </c>
      <c r="E38" s="509">
        <v>1.5704618978089745E-2</v>
      </c>
      <c r="F38" s="26">
        <v>2019</v>
      </c>
      <c r="H38" s="141" t="s">
        <v>1</v>
      </c>
      <c r="I38" s="815">
        <v>1.3125198186753246E-4</v>
      </c>
    </row>
    <row r="39" spans="1:9" x14ac:dyDescent="0.4">
      <c r="A39" s="513" t="s">
        <v>548</v>
      </c>
      <c r="B39" s="513"/>
      <c r="C39" s="513"/>
      <c r="D39" s="728"/>
      <c r="E39" s="728"/>
      <c r="F39" s="21"/>
    </row>
    <row r="40" spans="1:9" ht="24.6" x14ac:dyDescent="0.4">
      <c r="A40" s="510" t="s">
        <v>549</v>
      </c>
      <c r="B40" s="511"/>
      <c r="C40" s="511" t="s">
        <v>548</v>
      </c>
      <c r="D40" s="507">
        <v>2.8669885348156943E-2</v>
      </c>
      <c r="E40" s="507">
        <v>1.2211037848541214E-2</v>
      </c>
      <c r="F40" s="139">
        <v>2007</v>
      </c>
    </row>
    <row r="41" spans="1:9" x14ac:dyDescent="0.4">
      <c r="A41" s="512"/>
      <c r="B41" s="513"/>
      <c r="C41" s="513" t="s">
        <v>548</v>
      </c>
      <c r="D41" s="508">
        <v>4.8775053757538635E-2</v>
      </c>
      <c r="E41" s="508">
        <v>8.5060836508921822E-2</v>
      </c>
      <c r="F41" s="74">
        <v>2008</v>
      </c>
    </row>
    <row r="42" spans="1:9" x14ac:dyDescent="0.4">
      <c r="A42" s="512"/>
      <c r="B42" s="513"/>
      <c r="C42" s="513" t="s">
        <v>548</v>
      </c>
      <c r="D42" s="508">
        <v>6.1021251014030095E-2</v>
      </c>
      <c r="E42" s="508">
        <v>0.17070361876225379</v>
      </c>
      <c r="F42" s="74">
        <v>2009</v>
      </c>
    </row>
    <row r="43" spans="1:9" x14ac:dyDescent="0.4">
      <c r="A43" s="512"/>
      <c r="B43" s="513"/>
      <c r="C43" s="513" t="s">
        <v>548</v>
      </c>
      <c r="D43" s="508">
        <v>7.7448550468361813E-2</v>
      </c>
      <c r="E43" s="508">
        <v>7.7166635673370274E-2</v>
      </c>
      <c r="F43" s="74">
        <v>2010</v>
      </c>
    </row>
    <row r="44" spans="1:9" x14ac:dyDescent="0.4">
      <c r="A44" s="512"/>
      <c r="B44" s="513"/>
      <c r="C44" s="513" t="s">
        <v>548</v>
      </c>
      <c r="D44" s="508">
        <v>8.4463839780662103E-2</v>
      </c>
      <c r="E44" s="508">
        <v>8.4792607734428302E-2</v>
      </c>
      <c r="F44" s="74">
        <v>2011</v>
      </c>
    </row>
    <row r="45" spans="1:9" x14ac:dyDescent="0.4">
      <c r="A45" s="512"/>
      <c r="B45" s="513"/>
      <c r="C45" s="513" t="s">
        <v>548</v>
      </c>
      <c r="D45" s="508">
        <v>9.174225231080424E-2</v>
      </c>
      <c r="E45" s="508">
        <v>3.7943429057848435E-2</v>
      </c>
      <c r="F45" s="74">
        <v>2012</v>
      </c>
    </row>
    <row r="46" spans="1:9" x14ac:dyDescent="0.4">
      <c r="A46" s="512"/>
      <c r="B46" s="513"/>
      <c r="C46" s="513" t="s">
        <v>548</v>
      </c>
      <c r="D46" s="508">
        <v>9.8603196473158863E-2</v>
      </c>
      <c r="E46" s="508">
        <v>1.0980667625730823E-2</v>
      </c>
      <c r="F46" s="74">
        <v>2013</v>
      </c>
    </row>
    <row r="47" spans="1:9" x14ac:dyDescent="0.4">
      <c r="A47" s="512"/>
      <c r="B47" s="513"/>
      <c r="C47" s="513" t="s">
        <v>548</v>
      </c>
      <c r="D47" s="508">
        <v>0.10626141389337819</v>
      </c>
      <c r="E47" s="508">
        <v>5.1206474903624224E-3</v>
      </c>
      <c r="F47" s="74">
        <v>2014</v>
      </c>
    </row>
    <row r="48" spans="1:9" x14ac:dyDescent="0.4">
      <c r="A48" s="512"/>
      <c r="B48" s="513"/>
      <c r="C48" s="513" t="s">
        <v>548</v>
      </c>
      <c r="D48" s="508">
        <v>0.11728964096182154</v>
      </c>
      <c r="E48" s="508">
        <v>9.5192597630962932E-3</v>
      </c>
      <c r="F48" s="74">
        <v>2015</v>
      </c>
    </row>
    <row r="49" spans="1:6" x14ac:dyDescent="0.4">
      <c r="A49" s="512"/>
      <c r="B49" s="513"/>
      <c r="C49" s="513" t="s">
        <v>548</v>
      </c>
      <c r="D49" s="508">
        <v>0.15104552214131975</v>
      </c>
      <c r="E49" s="508">
        <v>1.5676695259505508E-2</v>
      </c>
      <c r="F49" s="74">
        <v>2016</v>
      </c>
    </row>
    <row r="50" spans="1:6" x14ac:dyDescent="0.4">
      <c r="A50" s="512"/>
      <c r="B50" s="513"/>
      <c r="C50" s="513" t="s">
        <v>548</v>
      </c>
      <c r="D50" s="508">
        <v>0.17369872722552712</v>
      </c>
      <c r="E50" s="508">
        <v>2.1579377854801313E-2</v>
      </c>
      <c r="F50" s="74">
        <v>2017</v>
      </c>
    </row>
    <row r="51" spans="1:6" x14ac:dyDescent="0.4">
      <c r="A51" s="512"/>
      <c r="B51" s="513"/>
      <c r="C51" s="513" t="s">
        <v>548</v>
      </c>
      <c r="D51" s="508">
        <v>0.1851303609020209</v>
      </c>
      <c r="E51" s="508">
        <v>2.5381712124471111E-2</v>
      </c>
      <c r="F51" s="74">
        <v>2018</v>
      </c>
    </row>
    <row r="52" spans="1:6" x14ac:dyDescent="0.4">
      <c r="A52" s="514"/>
      <c r="B52" s="515"/>
      <c r="C52" s="515" t="s">
        <v>548</v>
      </c>
      <c r="D52" s="509">
        <v>0.19934589183745813</v>
      </c>
      <c r="E52" s="509">
        <v>2.6915351188033187E-2</v>
      </c>
      <c r="F52" s="26">
        <v>2019</v>
      </c>
    </row>
    <row r="53" spans="1:6" x14ac:dyDescent="0.4">
      <c r="A53" s="513" t="s">
        <v>548</v>
      </c>
      <c r="B53" s="513"/>
      <c r="C53" s="513"/>
      <c r="D53" s="728"/>
      <c r="E53" s="728"/>
      <c r="F53" s="21"/>
    </row>
    <row r="54" spans="1:6" ht="24.6" x14ac:dyDescent="0.4">
      <c r="A54" s="510" t="s">
        <v>550</v>
      </c>
      <c r="B54" s="511"/>
      <c r="C54" s="511" t="s">
        <v>548</v>
      </c>
      <c r="D54" s="507"/>
      <c r="E54" s="507"/>
      <c r="F54" s="139">
        <v>2007</v>
      </c>
    </row>
    <row r="55" spans="1:6" x14ac:dyDescent="0.4">
      <c r="A55" s="512"/>
      <c r="B55" s="513"/>
      <c r="C55" s="513" t="s">
        <v>548</v>
      </c>
      <c r="D55" s="508"/>
      <c r="E55" s="508"/>
      <c r="F55" s="74">
        <v>2008</v>
      </c>
    </row>
    <row r="56" spans="1:6" x14ac:dyDescent="0.4">
      <c r="A56" s="512"/>
      <c r="B56" s="513"/>
      <c r="C56" s="513" t="s">
        <v>548</v>
      </c>
      <c r="D56" s="508">
        <v>2.7144582757970694E-2</v>
      </c>
      <c r="E56" s="508">
        <v>1.9475337463428576E-2</v>
      </c>
      <c r="F56" s="74">
        <v>2009</v>
      </c>
    </row>
    <row r="57" spans="1:6" x14ac:dyDescent="0.4">
      <c r="A57" s="512"/>
      <c r="B57" s="513"/>
      <c r="C57" s="513" t="s">
        <v>548</v>
      </c>
      <c r="D57" s="508">
        <v>3.418919387665631E-2</v>
      </c>
      <c r="E57" s="508">
        <v>3.879733092280449E-2</v>
      </c>
      <c r="F57" s="74">
        <v>2010</v>
      </c>
    </row>
    <row r="58" spans="1:6" x14ac:dyDescent="0.4">
      <c r="A58" s="512"/>
      <c r="B58" s="513"/>
      <c r="C58" s="513" t="s">
        <v>548</v>
      </c>
      <c r="D58" s="508">
        <v>4.5605060762829677E-2</v>
      </c>
      <c r="E58" s="508">
        <v>3.1858284824347459E-2</v>
      </c>
      <c r="F58" s="74">
        <v>2011</v>
      </c>
    </row>
    <row r="59" spans="1:6" x14ac:dyDescent="0.4">
      <c r="A59" s="512"/>
      <c r="B59" s="513"/>
      <c r="C59" s="513" t="s">
        <v>548</v>
      </c>
      <c r="D59" s="508">
        <v>6.2146602566523865E-2</v>
      </c>
      <c r="E59" s="508">
        <v>2.6019067526536342E-2</v>
      </c>
      <c r="F59" s="74">
        <v>2012</v>
      </c>
    </row>
    <row r="60" spans="1:6" x14ac:dyDescent="0.4">
      <c r="A60" s="512"/>
      <c r="B60" s="513"/>
      <c r="C60" s="513" t="s">
        <v>548</v>
      </c>
      <c r="D60" s="508">
        <v>6.8539033685138209E-2</v>
      </c>
      <c r="E60" s="508">
        <v>4.7227651008759711E-2</v>
      </c>
      <c r="F60" s="74">
        <v>2013</v>
      </c>
    </row>
    <row r="61" spans="1:6" x14ac:dyDescent="0.4">
      <c r="A61" s="512"/>
      <c r="B61" s="513"/>
      <c r="C61" s="513" t="s">
        <v>548</v>
      </c>
      <c r="D61" s="508">
        <v>5.6750858070523609E-2</v>
      </c>
      <c r="E61" s="508">
        <v>5.5156610553567978E-2</v>
      </c>
      <c r="F61" s="74">
        <v>2014</v>
      </c>
    </row>
    <row r="62" spans="1:6" x14ac:dyDescent="0.4">
      <c r="A62" s="512"/>
      <c r="B62" s="513"/>
      <c r="C62" s="513" t="s">
        <v>548</v>
      </c>
      <c r="D62" s="508">
        <v>6.2222166550290448E-2</v>
      </c>
      <c r="E62" s="508">
        <v>5.4264086321387871E-2</v>
      </c>
      <c r="F62" s="74">
        <v>2015</v>
      </c>
    </row>
    <row r="63" spans="1:6" x14ac:dyDescent="0.4">
      <c r="A63" s="512"/>
      <c r="B63" s="513"/>
      <c r="C63" s="513" t="s">
        <v>548</v>
      </c>
      <c r="D63" s="508">
        <v>6.9030765027562363E-2</v>
      </c>
      <c r="E63" s="508">
        <v>4.309120887925131E-2</v>
      </c>
      <c r="F63" s="74">
        <v>2016</v>
      </c>
    </row>
    <row r="64" spans="1:6" x14ac:dyDescent="0.4">
      <c r="A64" s="512"/>
      <c r="B64" s="513"/>
      <c r="C64" s="513" t="s">
        <v>548</v>
      </c>
      <c r="D64" s="508">
        <v>7.6934712784517162E-2</v>
      </c>
      <c r="E64" s="508">
        <v>4.2581145284187299E-2</v>
      </c>
      <c r="F64" s="74">
        <v>2017</v>
      </c>
    </row>
    <row r="65" spans="1:6" x14ac:dyDescent="0.4">
      <c r="A65" s="512"/>
      <c r="B65" s="513"/>
      <c r="C65" s="513" t="s">
        <v>548</v>
      </c>
      <c r="D65" s="508">
        <v>7.337324221498169E-2</v>
      </c>
      <c r="E65" s="508">
        <v>4.243139865206004E-2</v>
      </c>
      <c r="F65" s="74">
        <v>2018</v>
      </c>
    </row>
    <row r="66" spans="1:6" x14ac:dyDescent="0.4">
      <c r="A66" s="514"/>
      <c r="B66" s="515"/>
      <c r="C66" s="515" t="s">
        <v>548</v>
      </c>
      <c r="D66" s="509">
        <v>8.5031755690358646E-2</v>
      </c>
      <c r="E66" s="509">
        <v>5.4737116079322121E-2</v>
      </c>
      <c r="F66" s="26">
        <v>2019</v>
      </c>
    </row>
    <row r="67" spans="1:6" x14ac:dyDescent="0.4">
      <c r="A67" s="513" t="s">
        <v>548</v>
      </c>
      <c r="B67" s="513"/>
      <c r="C67" s="513"/>
      <c r="D67" s="728"/>
      <c r="E67" s="728"/>
      <c r="F67" s="21"/>
    </row>
    <row r="68" spans="1:6" ht="24.6" x14ac:dyDescent="0.4">
      <c r="A68" s="510" t="s">
        <v>551</v>
      </c>
      <c r="B68" s="511"/>
      <c r="C68" s="511" t="s">
        <v>548</v>
      </c>
      <c r="D68" s="507"/>
      <c r="E68" s="507"/>
      <c r="F68" s="139">
        <v>2007</v>
      </c>
    </row>
    <row r="69" spans="1:6" x14ac:dyDescent="0.4">
      <c r="A69" s="512"/>
      <c r="B69" s="513"/>
      <c r="C69" s="513" t="s">
        <v>548</v>
      </c>
      <c r="D69" s="508"/>
      <c r="E69" s="508"/>
      <c r="F69" s="74">
        <v>2008</v>
      </c>
    </row>
    <row r="70" spans="1:6" x14ac:dyDescent="0.4">
      <c r="A70" s="512"/>
      <c r="B70" s="513"/>
      <c r="C70" s="513" t="s">
        <v>548</v>
      </c>
      <c r="D70" s="508"/>
      <c r="E70" s="508"/>
      <c r="F70" s="74">
        <v>2009</v>
      </c>
    </row>
    <row r="71" spans="1:6" x14ac:dyDescent="0.4">
      <c r="A71" s="512"/>
      <c r="B71" s="513"/>
      <c r="C71" s="513" t="s">
        <v>548</v>
      </c>
      <c r="D71" s="508"/>
      <c r="E71" s="508"/>
      <c r="F71" s="74">
        <v>2010</v>
      </c>
    </row>
    <row r="72" spans="1:6" x14ac:dyDescent="0.4">
      <c r="A72" s="512"/>
      <c r="B72" s="513"/>
      <c r="C72" s="513" t="s">
        <v>548</v>
      </c>
      <c r="D72" s="508"/>
      <c r="E72" s="508"/>
      <c r="F72" s="74">
        <v>2011</v>
      </c>
    </row>
    <row r="73" spans="1:6" x14ac:dyDescent="0.4">
      <c r="A73" s="512"/>
      <c r="B73" s="513"/>
      <c r="C73" s="513" t="s">
        <v>548</v>
      </c>
      <c r="D73" s="508"/>
      <c r="E73" s="508"/>
      <c r="F73" s="74">
        <v>2012</v>
      </c>
    </row>
    <row r="74" spans="1:6" x14ac:dyDescent="0.4">
      <c r="A74" s="512"/>
      <c r="B74" s="513"/>
      <c r="C74" s="513" t="s">
        <v>548</v>
      </c>
      <c r="D74" s="508"/>
      <c r="E74" s="508"/>
      <c r="F74" s="74">
        <v>2013</v>
      </c>
    </row>
    <row r="75" spans="1:6" x14ac:dyDescent="0.4">
      <c r="A75" s="512"/>
      <c r="B75" s="513"/>
      <c r="C75" s="513" t="s">
        <v>548</v>
      </c>
      <c r="D75" s="508"/>
      <c r="E75" s="508"/>
      <c r="F75" s="74">
        <v>2014</v>
      </c>
    </row>
    <row r="76" spans="1:6" x14ac:dyDescent="0.4">
      <c r="A76" s="512"/>
      <c r="B76" s="513"/>
      <c r="C76" s="513" t="s">
        <v>548</v>
      </c>
      <c r="D76" s="508">
        <v>5.1728705484988438E-2</v>
      </c>
      <c r="E76" s="508">
        <v>4.0411277040270505E-3</v>
      </c>
      <c r="F76" s="74">
        <v>2015</v>
      </c>
    </row>
    <row r="77" spans="1:6" x14ac:dyDescent="0.4">
      <c r="A77" s="512"/>
      <c r="B77" s="513"/>
      <c r="C77" s="513" t="s">
        <v>548</v>
      </c>
      <c r="D77" s="508">
        <v>5.8346460835373759E-2</v>
      </c>
      <c r="E77" s="508">
        <v>5.3662737564346488E-3</v>
      </c>
      <c r="F77" s="74">
        <v>2016</v>
      </c>
    </row>
    <row r="78" spans="1:6" x14ac:dyDescent="0.4">
      <c r="A78" s="512"/>
      <c r="B78" s="513"/>
      <c r="C78" s="513" t="s">
        <v>548</v>
      </c>
      <c r="D78" s="508">
        <v>5.8206020100819246E-2</v>
      </c>
      <c r="E78" s="508">
        <v>2.4057162984534738E-3</v>
      </c>
      <c r="F78" s="74">
        <v>2017</v>
      </c>
    </row>
    <row r="79" spans="1:6" x14ac:dyDescent="0.4">
      <c r="A79" s="512"/>
      <c r="B79" s="513"/>
      <c r="C79" s="513" t="s">
        <v>548</v>
      </c>
      <c r="D79" s="508">
        <v>6.9753107463448275E-2</v>
      </c>
      <c r="E79" s="508">
        <v>1.7307079362495915E-3</v>
      </c>
      <c r="F79" s="74">
        <v>2018</v>
      </c>
    </row>
    <row r="80" spans="1:6" x14ac:dyDescent="0.4">
      <c r="A80" s="514"/>
      <c r="B80" s="515"/>
      <c r="C80" s="515" t="s">
        <v>548</v>
      </c>
      <c r="D80" s="509">
        <v>6.9055442551545165E-2</v>
      </c>
      <c r="E80" s="509">
        <v>2.7249752027786599E-3</v>
      </c>
      <c r="F80" s="26">
        <v>2019</v>
      </c>
    </row>
    <row r="81" spans="1:6" x14ac:dyDescent="0.4">
      <c r="A81" s="513" t="s">
        <v>548</v>
      </c>
      <c r="B81" s="513"/>
      <c r="C81" s="513" t="s">
        <v>548</v>
      </c>
      <c r="D81" s="728"/>
      <c r="E81" s="728"/>
      <c r="F81" s="21"/>
    </row>
    <row r="82" spans="1:6" ht="24.6" x14ac:dyDescent="0.4">
      <c r="A82" s="510" t="s">
        <v>552</v>
      </c>
      <c r="B82" s="511"/>
      <c r="C82" s="511" t="s">
        <v>548</v>
      </c>
      <c r="D82" s="507"/>
      <c r="E82" s="507"/>
      <c r="F82" s="139">
        <v>2007</v>
      </c>
    </row>
    <row r="83" spans="1:6" x14ac:dyDescent="0.4">
      <c r="A83" s="512"/>
      <c r="B83" s="513"/>
      <c r="C83" s="513" t="s">
        <v>548</v>
      </c>
      <c r="D83" s="508"/>
      <c r="E83" s="508"/>
      <c r="F83" s="74">
        <v>2008</v>
      </c>
    </row>
    <row r="84" spans="1:6" x14ac:dyDescent="0.4">
      <c r="A84" s="512"/>
      <c r="B84" s="513"/>
      <c r="C84" s="513" t="s">
        <v>548</v>
      </c>
      <c r="D84" s="508"/>
      <c r="E84" s="508"/>
      <c r="F84" s="74">
        <v>2009</v>
      </c>
    </row>
    <row r="85" spans="1:6" x14ac:dyDescent="0.4">
      <c r="A85" s="512"/>
      <c r="B85" s="513"/>
      <c r="C85" s="513" t="s">
        <v>548</v>
      </c>
      <c r="D85" s="508"/>
      <c r="E85" s="508"/>
      <c r="F85" s="74">
        <v>2010</v>
      </c>
    </row>
    <row r="86" spans="1:6" x14ac:dyDescent="0.4">
      <c r="A86" s="512"/>
      <c r="B86" s="513"/>
      <c r="C86" s="513" t="s">
        <v>548</v>
      </c>
      <c r="D86" s="508"/>
      <c r="E86" s="508"/>
      <c r="F86" s="74">
        <v>2011</v>
      </c>
    </row>
    <row r="87" spans="1:6" x14ac:dyDescent="0.4">
      <c r="A87" s="512"/>
      <c r="B87" s="513"/>
      <c r="C87" s="513" t="s">
        <v>548</v>
      </c>
      <c r="D87" s="508">
        <v>1.8623378091582463E-2</v>
      </c>
      <c r="E87" s="508">
        <v>2.9435581841800104E-3</v>
      </c>
      <c r="F87" s="74">
        <v>2012</v>
      </c>
    </row>
    <row r="88" spans="1:6" x14ac:dyDescent="0.4">
      <c r="A88" s="512"/>
      <c r="B88" s="513"/>
      <c r="C88" s="513" t="s">
        <v>548</v>
      </c>
      <c r="D88" s="508">
        <v>2.164620932882522E-2</v>
      </c>
      <c r="E88" s="508">
        <v>1.4050224699414219E-2</v>
      </c>
      <c r="F88" s="74">
        <v>2013</v>
      </c>
    </row>
    <row r="89" spans="1:6" x14ac:dyDescent="0.4">
      <c r="A89" s="512"/>
      <c r="B89" s="513"/>
      <c r="C89" s="513" t="s">
        <v>548</v>
      </c>
      <c r="D89" s="508">
        <v>2.4790721444109161E-2</v>
      </c>
      <c r="E89" s="508">
        <v>7.3547721599132821E-3</v>
      </c>
      <c r="F89" s="74">
        <v>2014</v>
      </c>
    </row>
    <row r="90" spans="1:6" x14ac:dyDescent="0.4">
      <c r="A90" s="512"/>
      <c r="B90" s="513"/>
      <c r="C90" s="513" t="s">
        <v>548</v>
      </c>
      <c r="D90" s="508">
        <v>2.4162203861223811E-2</v>
      </c>
      <c r="E90" s="508">
        <v>9.4500583655520286E-3</v>
      </c>
      <c r="F90" s="74">
        <v>2015</v>
      </c>
    </row>
    <row r="91" spans="1:6" x14ac:dyDescent="0.4">
      <c r="A91" s="512"/>
      <c r="B91" s="513"/>
      <c r="C91" s="513" t="s">
        <v>548</v>
      </c>
      <c r="D91" s="508">
        <v>2.430476619838487E-2</v>
      </c>
      <c r="E91" s="508">
        <v>5.6035001338396988E-3</v>
      </c>
      <c r="F91" s="74">
        <v>2016</v>
      </c>
    </row>
    <row r="92" spans="1:6" x14ac:dyDescent="0.4">
      <c r="A92" s="512"/>
      <c r="B92" s="513"/>
      <c r="C92" s="513" t="s">
        <v>548</v>
      </c>
      <c r="D92" s="508">
        <v>2.6504431718562923E-2</v>
      </c>
      <c r="E92" s="508">
        <v>9.9856589147434768E-3</v>
      </c>
      <c r="F92" s="74">
        <v>2017</v>
      </c>
    </row>
    <row r="93" spans="1:6" x14ac:dyDescent="0.4">
      <c r="A93" s="512"/>
      <c r="B93" s="513"/>
      <c r="C93" s="513" t="s">
        <v>548</v>
      </c>
      <c r="D93" s="508">
        <v>2.4513635815240221E-2</v>
      </c>
      <c r="E93" s="508">
        <v>1.6427409421767302E-2</v>
      </c>
      <c r="F93" s="74">
        <v>2018</v>
      </c>
    </row>
    <row r="94" spans="1:6" x14ac:dyDescent="0.4">
      <c r="A94" s="514"/>
      <c r="B94" s="515"/>
      <c r="C94" s="515" t="s">
        <v>548</v>
      </c>
      <c r="D94" s="509">
        <v>2.8365422591698618E-2</v>
      </c>
      <c r="E94" s="509">
        <v>1.5313751000842315E-2</v>
      </c>
      <c r="F94" s="26">
        <v>2019</v>
      </c>
    </row>
    <row r="95" spans="1:6" x14ac:dyDescent="0.4">
      <c r="A95" s="513" t="s">
        <v>548</v>
      </c>
      <c r="B95" s="513"/>
      <c r="C95" s="513"/>
      <c r="D95" s="728"/>
      <c r="E95" s="728"/>
      <c r="F95" s="21"/>
    </row>
    <row r="96" spans="1:6" ht="24.6" x14ac:dyDescent="0.4">
      <c r="A96" s="510" t="s">
        <v>553</v>
      </c>
      <c r="B96" s="511"/>
      <c r="C96" s="511" t="s">
        <v>548</v>
      </c>
      <c r="D96" s="507"/>
      <c r="E96" s="507"/>
      <c r="F96" s="139">
        <v>2007</v>
      </c>
    </row>
    <row r="97" spans="1:6" x14ac:dyDescent="0.4">
      <c r="A97" s="512"/>
      <c r="B97" s="513"/>
      <c r="C97" s="513" t="s">
        <v>548</v>
      </c>
      <c r="D97" s="508"/>
      <c r="E97" s="508"/>
      <c r="F97" s="74">
        <v>2008</v>
      </c>
    </row>
    <row r="98" spans="1:6" x14ac:dyDescent="0.4">
      <c r="A98" s="512"/>
      <c r="B98" s="513"/>
      <c r="C98" s="513" t="s">
        <v>548</v>
      </c>
      <c r="D98" s="508"/>
      <c r="E98" s="508"/>
      <c r="F98" s="74">
        <v>2009</v>
      </c>
    </row>
    <row r="99" spans="1:6" x14ac:dyDescent="0.4">
      <c r="A99" s="512"/>
      <c r="B99" s="513"/>
      <c r="C99" s="513" t="s">
        <v>548</v>
      </c>
      <c r="D99" s="508"/>
      <c r="E99" s="508"/>
      <c r="F99" s="74">
        <v>2010</v>
      </c>
    </row>
    <row r="100" spans="1:6" x14ac:dyDescent="0.4">
      <c r="A100" s="512"/>
      <c r="B100" s="513"/>
      <c r="C100" s="513" t="s">
        <v>548</v>
      </c>
      <c r="D100" s="508"/>
      <c r="E100" s="508"/>
      <c r="F100" s="74">
        <v>2011</v>
      </c>
    </row>
    <row r="101" spans="1:6" x14ac:dyDescent="0.4">
      <c r="A101" s="512"/>
      <c r="B101" s="513"/>
      <c r="C101" s="513" t="s">
        <v>548</v>
      </c>
      <c r="D101" s="508"/>
      <c r="E101" s="508"/>
      <c r="F101" s="74">
        <v>2012</v>
      </c>
    </row>
    <row r="102" spans="1:6" x14ac:dyDescent="0.4">
      <c r="A102" s="512"/>
      <c r="B102" s="513"/>
      <c r="C102" s="513" t="s">
        <v>548</v>
      </c>
      <c r="D102" s="508"/>
      <c r="E102" s="508"/>
      <c r="F102" s="74">
        <v>2013</v>
      </c>
    </row>
    <row r="103" spans="1:6" x14ac:dyDescent="0.4">
      <c r="A103" s="512"/>
      <c r="B103" s="513"/>
      <c r="C103" s="513" t="s">
        <v>548</v>
      </c>
      <c r="D103" s="508">
        <v>1.5323891458484768E-2</v>
      </c>
      <c r="E103" s="508">
        <v>3.0657871005229587E-2</v>
      </c>
      <c r="F103" s="74">
        <v>2014</v>
      </c>
    </row>
    <row r="104" spans="1:6" x14ac:dyDescent="0.4">
      <c r="A104" s="512"/>
      <c r="B104" s="513"/>
      <c r="C104" s="513" t="s">
        <v>548</v>
      </c>
      <c r="D104" s="508">
        <v>1.7218011871252735E-2</v>
      </c>
      <c r="E104" s="508">
        <v>2.3197822017300619E-2</v>
      </c>
      <c r="F104" s="74">
        <v>2015</v>
      </c>
    </row>
    <row r="105" spans="1:6" x14ac:dyDescent="0.4">
      <c r="A105" s="512"/>
      <c r="B105" s="513"/>
      <c r="C105" s="513" t="s">
        <v>548</v>
      </c>
      <c r="D105" s="508">
        <v>2.0354116247077891E-2</v>
      </c>
      <c r="E105" s="508">
        <v>4.1791226672642075E-2</v>
      </c>
      <c r="F105" s="74">
        <v>2016</v>
      </c>
    </row>
    <row r="106" spans="1:6" x14ac:dyDescent="0.4">
      <c r="A106" s="512"/>
      <c r="B106" s="513"/>
      <c r="C106" s="513" t="s">
        <v>548</v>
      </c>
      <c r="D106" s="508">
        <v>2.7074867383188386E-2</v>
      </c>
      <c r="E106" s="508">
        <v>2.6954056094764624E-2</v>
      </c>
      <c r="F106" s="74">
        <v>2017</v>
      </c>
    </row>
    <row r="107" spans="1:6" x14ac:dyDescent="0.4">
      <c r="A107" s="512"/>
      <c r="B107" s="513"/>
      <c r="C107" s="513" t="s">
        <v>548</v>
      </c>
      <c r="D107" s="508">
        <v>2.7177077058750321E-2</v>
      </c>
      <c r="E107" s="508">
        <v>2.7843573483097857E-2</v>
      </c>
      <c r="F107" s="74">
        <v>2018</v>
      </c>
    </row>
    <row r="108" spans="1:6" x14ac:dyDescent="0.4">
      <c r="A108" s="514"/>
      <c r="B108" s="515"/>
      <c r="C108" s="515" t="s">
        <v>548</v>
      </c>
      <c r="D108" s="509">
        <v>2.9347936942436922E-2</v>
      </c>
      <c r="E108" s="509">
        <v>1.8855139316820937E-2</v>
      </c>
      <c r="F108" s="26">
        <v>2019</v>
      </c>
    </row>
    <row r="109" spans="1:6" x14ac:dyDescent="0.4">
      <c r="A109" s="513" t="s">
        <v>548</v>
      </c>
      <c r="B109" s="513"/>
      <c r="C109" s="513"/>
      <c r="D109" s="728"/>
      <c r="E109" s="728"/>
      <c r="F109" s="21"/>
    </row>
    <row r="110" spans="1:6" ht="24.6" x14ac:dyDescent="0.4">
      <c r="A110" s="510" t="s">
        <v>554</v>
      </c>
      <c r="B110" s="511"/>
      <c r="C110" s="511" t="s">
        <v>548</v>
      </c>
      <c r="D110" s="507"/>
      <c r="E110" s="507"/>
      <c r="F110" s="139">
        <v>2007</v>
      </c>
    </row>
    <row r="111" spans="1:6" x14ac:dyDescent="0.4">
      <c r="A111" s="512"/>
      <c r="B111" s="513"/>
      <c r="C111" s="513" t="s">
        <v>548</v>
      </c>
      <c r="D111" s="508"/>
      <c r="E111" s="508"/>
      <c r="F111" s="74">
        <v>2008</v>
      </c>
    </row>
    <row r="112" spans="1:6" x14ac:dyDescent="0.4">
      <c r="A112" s="512"/>
      <c r="B112" s="513"/>
      <c r="C112" s="513" t="s">
        <v>548</v>
      </c>
      <c r="D112" s="508"/>
      <c r="E112" s="508"/>
      <c r="F112" s="74">
        <v>2009</v>
      </c>
    </row>
    <row r="113" spans="1:6" x14ac:dyDescent="0.4">
      <c r="A113" s="512"/>
      <c r="B113" s="513"/>
      <c r="C113" s="513" t="s">
        <v>548</v>
      </c>
      <c r="D113" s="508"/>
      <c r="E113" s="508"/>
      <c r="F113" s="74">
        <v>2010</v>
      </c>
    </row>
    <row r="114" spans="1:6" x14ac:dyDescent="0.4">
      <c r="A114" s="512"/>
      <c r="B114" s="513"/>
      <c r="C114" s="513" t="s">
        <v>548</v>
      </c>
      <c r="D114" s="508"/>
      <c r="E114" s="508"/>
      <c r="F114" s="74">
        <v>2011</v>
      </c>
    </row>
    <row r="115" spans="1:6" x14ac:dyDescent="0.4">
      <c r="A115" s="512"/>
      <c r="B115" s="513"/>
      <c r="C115" s="513" t="s">
        <v>548</v>
      </c>
      <c r="D115" s="508">
        <v>1.6859112820211509E-2</v>
      </c>
      <c r="E115" s="508">
        <v>1.9865003159233292E-2</v>
      </c>
      <c r="F115" s="74">
        <v>2012</v>
      </c>
    </row>
    <row r="116" spans="1:6" x14ac:dyDescent="0.4">
      <c r="A116" s="512"/>
      <c r="B116" s="513"/>
      <c r="C116" s="513" t="s">
        <v>548</v>
      </c>
      <c r="D116" s="508">
        <v>1.8685664326743148E-2</v>
      </c>
      <c r="E116" s="508">
        <v>1.9064635419838188E-2</v>
      </c>
      <c r="F116" s="74">
        <v>2013</v>
      </c>
    </row>
    <row r="117" spans="1:6" x14ac:dyDescent="0.4">
      <c r="A117" s="512"/>
      <c r="B117" s="513"/>
      <c r="C117" s="513" t="s">
        <v>548</v>
      </c>
      <c r="D117" s="508">
        <v>1.9388243095005073E-2</v>
      </c>
      <c r="E117" s="508">
        <v>7.3623411756818767E-3</v>
      </c>
      <c r="F117" s="74">
        <v>2014</v>
      </c>
    </row>
    <row r="118" spans="1:6" x14ac:dyDescent="0.4">
      <c r="A118" s="512"/>
      <c r="B118" s="513"/>
      <c r="C118" s="513" t="s">
        <v>548</v>
      </c>
      <c r="D118" s="508">
        <v>2.085090767241099E-2</v>
      </c>
      <c r="E118" s="508">
        <v>3.3054425155903799E-3</v>
      </c>
      <c r="F118" s="74">
        <v>2015</v>
      </c>
    </row>
    <row r="119" spans="1:6" x14ac:dyDescent="0.4">
      <c r="A119" s="512"/>
      <c r="B119" s="513"/>
      <c r="C119" s="513" t="s">
        <v>548</v>
      </c>
      <c r="D119" s="508">
        <v>2.2220868110244107E-2</v>
      </c>
      <c r="E119" s="508">
        <v>2.1522688680904929E-3</v>
      </c>
      <c r="F119" s="74">
        <v>2016</v>
      </c>
    </row>
    <row r="120" spans="1:6" x14ac:dyDescent="0.4">
      <c r="A120" s="512"/>
      <c r="B120" s="513"/>
      <c r="C120" s="513" t="s">
        <v>548</v>
      </c>
      <c r="D120" s="508">
        <v>2.6266978674903921E-2</v>
      </c>
      <c r="E120" s="508">
        <v>3.568012484443201E-3</v>
      </c>
      <c r="F120" s="74">
        <v>2017</v>
      </c>
    </row>
    <row r="121" spans="1:6" x14ac:dyDescent="0.4">
      <c r="A121" s="512"/>
      <c r="B121" s="513"/>
      <c r="C121" s="513" t="s">
        <v>548</v>
      </c>
      <c r="D121" s="508">
        <v>2.6507249628195544E-2</v>
      </c>
      <c r="E121" s="508">
        <v>1.7768411443077892E-3</v>
      </c>
      <c r="F121" s="74">
        <v>2018</v>
      </c>
    </row>
    <row r="122" spans="1:6" x14ac:dyDescent="0.4">
      <c r="A122" s="514"/>
      <c r="B122" s="515"/>
      <c r="C122" s="515" t="s">
        <v>548</v>
      </c>
      <c r="D122" s="509">
        <v>3.0314812434861737E-2</v>
      </c>
      <c r="E122" s="509">
        <v>1.3125198186753246E-4</v>
      </c>
      <c r="F122" s="26">
        <v>2019</v>
      </c>
    </row>
    <row r="123" spans="1:6" x14ac:dyDescent="0.4">
      <c r="A123" s="513" t="s">
        <v>548</v>
      </c>
      <c r="B123" s="513"/>
      <c r="C123" s="513"/>
      <c r="D123" s="728"/>
      <c r="E123" s="728"/>
      <c r="F123" s="21"/>
    </row>
    <row r="124" spans="1:6" ht="24.6" x14ac:dyDescent="0.4">
      <c r="A124" s="510" t="s">
        <v>555</v>
      </c>
      <c r="B124" s="702"/>
      <c r="C124" s="511" t="s">
        <v>548</v>
      </c>
      <c r="D124" s="507"/>
      <c r="E124" s="507">
        <v>1.2211037848541214E-2</v>
      </c>
      <c r="F124" s="139">
        <v>2007</v>
      </c>
    </row>
    <row r="125" spans="1:6" x14ac:dyDescent="0.4">
      <c r="A125" s="512"/>
      <c r="B125" s="513"/>
      <c r="C125" s="513" t="s">
        <v>548</v>
      </c>
      <c r="D125" s="508"/>
      <c r="E125" s="508">
        <v>8.5060836508921822E-2</v>
      </c>
      <c r="F125" s="74">
        <v>2008</v>
      </c>
    </row>
    <row r="126" spans="1:6" x14ac:dyDescent="0.4">
      <c r="A126" s="512"/>
      <c r="B126" s="513"/>
      <c r="C126" s="513" t="s">
        <v>548</v>
      </c>
      <c r="D126" s="508"/>
      <c r="E126" s="508">
        <v>0.11052318196610085</v>
      </c>
      <c r="F126" s="74">
        <v>2009</v>
      </c>
    </row>
    <row r="127" spans="1:6" x14ac:dyDescent="0.4">
      <c r="A127" s="512"/>
      <c r="B127" s="513"/>
      <c r="C127" s="513" t="s">
        <v>548</v>
      </c>
      <c r="D127" s="508"/>
      <c r="E127" s="508">
        <v>6.0191401786869055E-2</v>
      </c>
      <c r="F127" s="74">
        <v>2010</v>
      </c>
    </row>
    <row r="128" spans="1:6" x14ac:dyDescent="0.4">
      <c r="A128" s="512"/>
      <c r="B128" s="513"/>
      <c r="C128" s="513" t="s">
        <v>548</v>
      </c>
      <c r="D128" s="508"/>
      <c r="E128" s="508">
        <v>6.0264567657321147E-2</v>
      </c>
      <c r="F128" s="74">
        <v>2011</v>
      </c>
    </row>
    <row r="129" spans="1:6" x14ac:dyDescent="0.4">
      <c r="A129" s="512"/>
      <c r="B129" s="513"/>
      <c r="C129" s="513" t="s">
        <v>548</v>
      </c>
      <c r="D129" s="508"/>
      <c r="E129" s="508">
        <v>2.9587286415932917E-2</v>
      </c>
      <c r="F129" s="74">
        <v>2012</v>
      </c>
    </row>
    <row r="130" spans="1:6" x14ac:dyDescent="0.4">
      <c r="A130" s="512"/>
      <c r="B130" s="513"/>
      <c r="C130" s="513" t="s">
        <v>548</v>
      </c>
      <c r="D130" s="508"/>
      <c r="E130" s="508">
        <v>2.7622944670335787E-2</v>
      </c>
      <c r="F130" s="74">
        <v>2013</v>
      </c>
    </row>
    <row r="131" spans="1:6" x14ac:dyDescent="0.4">
      <c r="A131" s="512"/>
      <c r="B131" s="513"/>
      <c r="C131" s="513" t="s">
        <v>548</v>
      </c>
      <c r="D131" s="508"/>
      <c r="E131" s="508">
        <v>2.3068063548411084E-2</v>
      </c>
      <c r="F131" s="74">
        <v>2014</v>
      </c>
    </row>
    <row r="132" spans="1:6" x14ac:dyDescent="0.4">
      <c r="A132" s="512"/>
      <c r="B132" s="513"/>
      <c r="C132" s="513" t="s">
        <v>548</v>
      </c>
      <c r="D132" s="508"/>
      <c r="E132" s="508">
        <v>2.156565247914647E-2</v>
      </c>
      <c r="F132" s="74">
        <v>2015</v>
      </c>
    </row>
    <row r="133" spans="1:6" x14ac:dyDescent="0.4">
      <c r="A133" s="512"/>
      <c r="B133" s="513"/>
      <c r="C133" s="513" t="s">
        <v>548</v>
      </c>
      <c r="D133" s="508"/>
      <c r="E133" s="508">
        <v>2.1148677664640604E-2</v>
      </c>
      <c r="F133" s="74">
        <v>2016</v>
      </c>
    </row>
    <row r="134" spans="1:6" x14ac:dyDescent="0.4">
      <c r="A134" s="512"/>
      <c r="B134" s="513"/>
      <c r="C134" s="513" t="s">
        <v>548</v>
      </c>
      <c r="D134" s="508"/>
      <c r="E134" s="508">
        <v>2.5423271144826051E-2</v>
      </c>
      <c r="F134" s="74">
        <v>2017</v>
      </c>
    </row>
    <row r="135" spans="1:6" x14ac:dyDescent="0.4">
      <c r="A135" s="512"/>
      <c r="B135" s="513"/>
      <c r="C135" s="513" t="s">
        <v>548</v>
      </c>
      <c r="D135" s="508"/>
      <c r="E135" s="508">
        <v>2.1802487864676208E-2</v>
      </c>
      <c r="F135" s="74">
        <v>2018</v>
      </c>
    </row>
    <row r="136" spans="1:6" x14ac:dyDescent="0.4">
      <c r="A136" s="514"/>
      <c r="B136" s="515"/>
      <c r="C136" s="515" t="s">
        <v>548</v>
      </c>
      <c r="D136" s="509"/>
      <c r="E136" s="509">
        <v>2.5916311946704941E-2</v>
      </c>
      <c r="F136" s="26">
        <v>2019</v>
      </c>
    </row>
    <row r="137" spans="1:6" x14ac:dyDescent="0.4">
      <c r="A137" s="468"/>
      <c r="B137" s="468"/>
      <c r="C137" s="468"/>
      <c r="D137" s="9"/>
      <c r="E137" s="9"/>
      <c r="F137" s="8"/>
    </row>
  </sheetData>
  <sortState ref="H32:I38">
    <sortCondition descending="1" ref="I32:I38"/>
  </sortState>
  <pageMargins left="0.7" right="0.7" top="0.75" bottom="0.75" header="0.3" footer="0.3"/>
  <ignoredErrors>
    <ignoredError sqref="I31" numberStoredAsText="1"/>
  </ignoredErrors>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theme="7" tint="0.39997558519241921"/>
  </sheetPr>
  <dimension ref="A1:L47"/>
  <sheetViews>
    <sheetView zoomScale="75" zoomScaleNormal="75" workbookViewId="0"/>
  </sheetViews>
  <sheetFormatPr defaultColWidth="8.6640625" defaultRowHeight="12.3" x14ac:dyDescent="0.4"/>
  <cols>
    <col min="1" max="1" width="9.6640625" style="944" customWidth="1"/>
    <col min="2" max="2" width="7.5546875" style="944" bestFit="1" customWidth="1"/>
    <col min="3" max="3" width="6.6640625" style="9" bestFit="1" customWidth="1"/>
    <col min="4" max="4" width="7.33203125" style="944" bestFit="1" customWidth="1"/>
    <col min="5" max="5" width="4.44140625" style="944" bestFit="1" customWidth="1"/>
    <col min="6" max="6" width="5.5546875" style="944" bestFit="1" customWidth="1"/>
    <col min="7" max="7" width="4.44140625" style="944" bestFit="1" customWidth="1"/>
    <col min="8" max="8" width="6.5546875" style="944" bestFit="1" customWidth="1"/>
    <col min="9" max="9" width="7.21875" style="944" bestFit="1" customWidth="1"/>
    <col min="10" max="10" width="14.109375" style="944" bestFit="1" customWidth="1"/>
    <col min="11" max="16384" width="8.6640625" style="944"/>
  </cols>
  <sheetData>
    <row r="1" spans="1:12" ht="14.4" x14ac:dyDescent="0.55000000000000004">
      <c r="A1" s="197" t="s">
        <v>556</v>
      </c>
      <c r="B1" s="161"/>
      <c r="C1" s="17"/>
      <c r="D1" s="158"/>
      <c r="E1" s="158"/>
      <c r="F1" s="158"/>
      <c r="G1" s="158"/>
      <c r="H1" s="158"/>
      <c r="I1" s="158"/>
      <c r="J1" s="158"/>
      <c r="K1" s="158"/>
      <c r="L1" s="158"/>
    </row>
    <row r="2" spans="1:12" x14ac:dyDescent="0.4">
      <c r="A2" s="17"/>
      <c r="C2" s="516"/>
      <c r="D2" s="517"/>
      <c r="E2" s="517"/>
      <c r="F2" s="517"/>
      <c r="G2" s="517"/>
    </row>
    <row r="3" spans="1:12" x14ac:dyDescent="0.4">
      <c r="A3" s="17"/>
      <c r="C3" s="516"/>
      <c r="D3" s="517"/>
      <c r="E3" s="517"/>
      <c r="F3" s="517"/>
      <c r="G3" s="517"/>
    </row>
    <row r="4" spans="1:12" x14ac:dyDescent="0.4">
      <c r="A4" s="17"/>
      <c r="C4" s="516"/>
      <c r="D4" s="517"/>
      <c r="E4" s="517"/>
      <c r="F4" s="517"/>
      <c r="G4" s="517"/>
    </row>
    <row r="5" spans="1:12" x14ac:dyDescent="0.4">
      <c r="A5" s="17"/>
      <c r="C5" s="516"/>
      <c r="D5" s="517"/>
      <c r="E5" s="517"/>
      <c r="F5" s="517"/>
      <c r="G5" s="517"/>
    </row>
    <row r="6" spans="1:12" x14ac:dyDescent="0.4">
      <c r="A6" s="17"/>
      <c r="C6" s="516"/>
      <c r="D6" s="517"/>
      <c r="E6" s="517"/>
      <c r="F6" s="517"/>
      <c r="G6" s="517"/>
    </row>
    <row r="7" spans="1:12" x14ac:dyDescent="0.4">
      <c r="A7" s="17"/>
      <c r="C7" s="516"/>
      <c r="D7" s="517"/>
      <c r="E7" s="517"/>
      <c r="F7" s="517"/>
      <c r="G7" s="517"/>
    </row>
    <row r="8" spans="1:12" x14ac:dyDescent="0.4">
      <c r="A8" s="17"/>
      <c r="C8" s="516"/>
      <c r="D8" s="517"/>
      <c r="E8" s="517"/>
      <c r="F8" s="517"/>
      <c r="G8" s="517"/>
    </row>
    <row r="9" spans="1:12" x14ac:dyDescent="0.4">
      <c r="A9" s="17"/>
      <c r="C9" s="516"/>
      <c r="D9" s="517"/>
      <c r="E9" s="517"/>
      <c r="F9" s="517"/>
      <c r="G9" s="517"/>
    </row>
    <row r="10" spans="1:12" x14ac:dyDescent="0.4">
      <c r="A10" s="17"/>
      <c r="C10" s="516"/>
      <c r="D10" s="517"/>
      <c r="E10" s="517"/>
      <c r="F10" s="517"/>
      <c r="G10" s="517"/>
    </row>
    <row r="11" spans="1:12" x14ac:dyDescent="0.4">
      <c r="A11" s="17"/>
      <c r="C11" s="516"/>
      <c r="D11" s="517"/>
      <c r="E11" s="517"/>
      <c r="F11" s="517"/>
      <c r="G11" s="517"/>
    </row>
    <row r="12" spans="1:12" x14ac:dyDescent="0.4">
      <c r="A12" s="17"/>
      <c r="C12" s="516"/>
      <c r="D12" s="517"/>
      <c r="E12" s="517"/>
      <c r="F12" s="517"/>
      <c r="G12" s="517"/>
    </row>
    <row r="13" spans="1:12" x14ac:dyDescent="0.4">
      <c r="A13" s="17"/>
      <c r="C13" s="516"/>
      <c r="D13" s="517"/>
      <c r="E13" s="517"/>
      <c r="F13" s="517"/>
      <c r="G13" s="517"/>
    </row>
    <row r="14" spans="1:12" x14ac:dyDescent="0.4">
      <c r="A14" s="17"/>
      <c r="C14" s="516"/>
      <c r="D14" s="517"/>
      <c r="E14" s="517"/>
      <c r="F14" s="517"/>
      <c r="G14" s="517"/>
    </row>
    <row r="15" spans="1:12" x14ac:dyDescent="0.4">
      <c r="A15" s="17"/>
      <c r="C15" s="516"/>
      <c r="D15" s="517"/>
      <c r="E15" s="517"/>
      <c r="F15" s="517"/>
      <c r="G15" s="517"/>
    </row>
    <row r="16" spans="1:12" x14ac:dyDescent="0.4">
      <c r="A16" s="17"/>
      <c r="C16" s="516"/>
      <c r="D16" s="517"/>
      <c r="E16" s="517"/>
      <c r="F16" s="517"/>
      <c r="G16" s="517"/>
    </row>
    <row r="17" spans="1:10" x14ac:dyDescent="0.4">
      <c r="A17" s="17"/>
      <c r="C17" s="516"/>
      <c r="D17" s="517"/>
      <c r="E17" s="517"/>
      <c r="F17" s="517"/>
      <c r="G17" s="517"/>
    </row>
    <row r="18" spans="1:10" x14ac:dyDescent="0.4">
      <c r="A18" s="17"/>
      <c r="C18" s="516"/>
      <c r="D18" s="517"/>
      <c r="E18" s="517"/>
      <c r="F18" s="517"/>
      <c r="G18" s="517"/>
    </row>
    <row r="19" spans="1:10" x14ac:dyDescent="0.4">
      <c r="A19" s="17"/>
      <c r="C19" s="516"/>
      <c r="D19" s="517"/>
      <c r="E19" s="517"/>
      <c r="F19" s="517"/>
      <c r="G19" s="517"/>
    </row>
    <row r="20" spans="1:10" x14ac:dyDescent="0.4">
      <c r="A20" s="17"/>
      <c r="C20" s="516"/>
      <c r="D20" s="517"/>
      <c r="E20" s="517"/>
      <c r="F20" s="517"/>
      <c r="G20" s="517"/>
    </row>
    <row r="21" spans="1:10" x14ac:dyDescent="0.4">
      <c r="A21" s="17"/>
      <c r="C21" s="516"/>
      <c r="D21" s="517"/>
      <c r="E21" s="517"/>
      <c r="F21" s="517"/>
      <c r="G21" s="517"/>
    </row>
    <row r="22" spans="1:10" ht="12.6" x14ac:dyDescent="0.45">
      <c r="A22" s="454" t="s">
        <v>928</v>
      </c>
      <c r="C22" s="516"/>
      <c r="D22" s="517"/>
      <c r="E22" s="517"/>
      <c r="F22" s="517"/>
      <c r="G22" s="517"/>
    </row>
    <row r="23" spans="1:10" ht="12.6" x14ac:dyDescent="0.45">
      <c r="A23" s="454"/>
      <c r="C23" s="516"/>
      <c r="D23" s="517"/>
      <c r="E23" s="517"/>
      <c r="F23" s="517"/>
      <c r="G23" s="517"/>
    </row>
    <row r="24" spans="1:10" x14ac:dyDescent="0.4">
      <c r="A24" s="17"/>
      <c r="C24" s="516"/>
      <c r="D24" s="517"/>
      <c r="E24" s="517"/>
      <c r="F24" s="517"/>
      <c r="G24" s="517"/>
    </row>
    <row r="25" spans="1:10" x14ac:dyDescent="0.4">
      <c r="A25" s="528" t="s">
        <v>546</v>
      </c>
      <c r="B25" s="1376" t="s">
        <v>175</v>
      </c>
      <c r="C25" s="1367" t="s">
        <v>11</v>
      </c>
      <c r="D25" s="705" t="s">
        <v>2</v>
      </c>
      <c r="E25" s="518" t="s">
        <v>3</v>
      </c>
      <c r="F25" s="518" t="s">
        <v>5</v>
      </c>
      <c r="G25" s="704" t="s">
        <v>1</v>
      </c>
      <c r="H25" s="518" t="s">
        <v>6</v>
      </c>
      <c r="I25" s="705" t="s">
        <v>7</v>
      </c>
      <c r="J25" s="1377" t="s">
        <v>601</v>
      </c>
    </row>
    <row r="26" spans="1:10" x14ac:dyDescent="0.4">
      <c r="A26" s="703">
        <v>1999</v>
      </c>
      <c r="B26" s="1378">
        <v>1.0876304843096187</v>
      </c>
      <c r="C26" s="706"/>
      <c r="D26" s="706"/>
      <c r="E26" s="538"/>
      <c r="F26" s="538">
        <v>1.0373586722196699</v>
      </c>
      <c r="G26" s="537"/>
      <c r="H26" s="538"/>
      <c r="I26" s="706"/>
      <c r="J26" s="538">
        <v>1.30260862811532</v>
      </c>
    </row>
    <row r="27" spans="1:10" x14ac:dyDescent="0.4">
      <c r="A27" s="703">
        <v>2000</v>
      </c>
      <c r="B27" s="1378">
        <v>0.97051935810759993</v>
      </c>
      <c r="C27" s="706">
        <v>0.93798484965221995</v>
      </c>
      <c r="D27" s="706">
        <v>1.08024897467908</v>
      </c>
      <c r="E27" s="538">
        <v>1.00973732442981</v>
      </c>
      <c r="F27" s="538">
        <v>0.96261993734641893</v>
      </c>
      <c r="G27" s="537"/>
      <c r="H27" s="538"/>
      <c r="I27" s="706"/>
      <c r="J27" s="538">
        <v>0.90644862372616064</v>
      </c>
    </row>
    <row r="28" spans="1:10" x14ac:dyDescent="0.4">
      <c r="A28" s="703">
        <v>2001</v>
      </c>
      <c r="B28" s="1378">
        <v>0.9914022588810999</v>
      </c>
      <c r="C28" s="706">
        <v>0.77928058915487253</v>
      </c>
      <c r="D28" s="706">
        <v>1.0133708982302705</v>
      </c>
      <c r="E28" s="538">
        <v>0.99733933301598998</v>
      </c>
      <c r="F28" s="538">
        <v>1.1040988621837062</v>
      </c>
      <c r="G28" s="537"/>
      <c r="H28" s="538">
        <v>0.9089434939355493</v>
      </c>
      <c r="I28" s="706"/>
      <c r="J28" s="538">
        <v>0.8783712866607889</v>
      </c>
    </row>
    <row r="29" spans="1:10" x14ac:dyDescent="0.4">
      <c r="A29" s="703">
        <v>2002</v>
      </c>
      <c r="B29" s="1378">
        <v>0.98078986278141622</v>
      </c>
      <c r="C29" s="706">
        <v>0.93379930044350712</v>
      </c>
      <c r="D29" s="706">
        <v>0.95418170229193089</v>
      </c>
      <c r="E29" s="538">
        <v>1.0262379017797327</v>
      </c>
      <c r="F29" s="538">
        <v>1.0009228123572893</v>
      </c>
      <c r="G29" s="537">
        <v>1.0732193241209014</v>
      </c>
      <c r="H29" s="538">
        <v>1.0239929464172808</v>
      </c>
      <c r="I29" s="706"/>
      <c r="J29" s="538">
        <v>0.99979405170338231</v>
      </c>
    </row>
    <row r="30" spans="1:10" x14ac:dyDescent="0.4">
      <c r="A30" s="703">
        <v>2003</v>
      </c>
      <c r="B30" s="1378">
        <v>0.92016378489538242</v>
      </c>
      <c r="C30" s="706">
        <v>0.92316444375544815</v>
      </c>
      <c r="D30" s="706">
        <v>0.87645993164872094</v>
      </c>
      <c r="E30" s="538">
        <v>0.94750263569877702</v>
      </c>
      <c r="F30" s="538">
        <v>0.95025850018266056</v>
      </c>
      <c r="G30" s="537">
        <v>1.0630963793464521</v>
      </c>
      <c r="H30" s="538">
        <v>0.97266435140838581</v>
      </c>
      <c r="I30" s="706"/>
      <c r="J30" s="538">
        <v>0.91452947190742129</v>
      </c>
    </row>
    <row r="31" spans="1:10" x14ac:dyDescent="0.4">
      <c r="A31" s="703">
        <v>2004</v>
      </c>
      <c r="B31" s="1378">
        <v>0.95326305140690959</v>
      </c>
      <c r="C31" s="706">
        <v>0.91233247975066178</v>
      </c>
      <c r="D31" s="706">
        <v>0.96514356500775422</v>
      </c>
      <c r="E31" s="538">
        <v>0.93338691748428182</v>
      </c>
      <c r="F31" s="538">
        <v>0.99408299973461089</v>
      </c>
      <c r="G31" s="537">
        <v>0.99496330402006317</v>
      </c>
      <c r="H31" s="538">
        <v>0.96446715880662925</v>
      </c>
      <c r="I31" s="706"/>
      <c r="J31" s="538">
        <v>0.9194367319063701</v>
      </c>
    </row>
    <row r="32" spans="1:10" x14ac:dyDescent="0.4">
      <c r="A32" s="703">
        <v>2005</v>
      </c>
      <c r="B32" s="1378">
        <v>0.90207400237299606</v>
      </c>
      <c r="C32" s="706">
        <v>0.91158268058532366</v>
      </c>
      <c r="D32" s="706">
        <v>0.86650037346546571</v>
      </c>
      <c r="E32" s="538">
        <v>0.92585916305434812</v>
      </c>
      <c r="F32" s="538">
        <v>0.9356138341045882</v>
      </c>
      <c r="G32" s="537">
        <v>0.90097734067396218</v>
      </c>
      <c r="H32" s="538">
        <v>0.83554558759453401</v>
      </c>
      <c r="I32" s="706"/>
      <c r="J32" s="538">
        <v>0.88880848115746347</v>
      </c>
    </row>
    <row r="33" spans="1:10" x14ac:dyDescent="0.4">
      <c r="A33" s="703">
        <v>2006</v>
      </c>
      <c r="B33" s="1378">
        <v>0.98663625810420763</v>
      </c>
      <c r="C33" s="706">
        <v>0.9061165401791903</v>
      </c>
      <c r="D33" s="706">
        <v>0.98531140516858839</v>
      </c>
      <c r="E33" s="538">
        <v>0.98126600740769943</v>
      </c>
      <c r="F33" s="538">
        <v>0.95684950776476774</v>
      </c>
      <c r="G33" s="537">
        <v>1.0113540001406394</v>
      </c>
      <c r="H33" s="538">
        <v>1.0008595720255722</v>
      </c>
      <c r="I33" s="706"/>
      <c r="J33" s="538">
        <v>1.0540451286843355</v>
      </c>
    </row>
    <row r="34" spans="1:10" x14ac:dyDescent="0.4">
      <c r="A34" s="703">
        <v>2007</v>
      </c>
      <c r="B34" s="1378">
        <v>1.0057573986201067</v>
      </c>
      <c r="C34" s="706">
        <v>1.0956258488685553</v>
      </c>
      <c r="D34" s="706">
        <v>0.89181110428703914</v>
      </c>
      <c r="E34" s="538">
        <v>0.92769496990254063</v>
      </c>
      <c r="F34" s="538">
        <v>1.0890315286903767</v>
      </c>
      <c r="G34" s="537">
        <v>1.0530869480402774</v>
      </c>
      <c r="H34" s="538">
        <v>0.99801391499191539</v>
      </c>
      <c r="I34" s="706"/>
      <c r="J34" s="538">
        <v>1.0570619069383309</v>
      </c>
    </row>
    <row r="35" spans="1:10" x14ac:dyDescent="0.4">
      <c r="A35" s="703">
        <v>2008</v>
      </c>
      <c r="B35" s="1378">
        <v>1.1007274474910251</v>
      </c>
      <c r="C35" s="706">
        <v>1.1805713210752791</v>
      </c>
      <c r="D35" s="706">
        <v>1.0825446691568978</v>
      </c>
      <c r="E35" s="538">
        <v>1.0941683865606529</v>
      </c>
      <c r="F35" s="538">
        <v>1.0368675657564808</v>
      </c>
      <c r="G35" s="537">
        <v>1.0596890051599874</v>
      </c>
      <c r="H35" s="538">
        <v>0.98853416143013806</v>
      </c>
      <c r="I35" s="706">
        <v>0.94321053880190187</v>
      </c>
      <c r="J35" s="538">
        <v>1.1620869664896536</v>
      </c>
    </row>
    <row r="36" spans="1:10" x14ac:dyDescent="0.4">
      <c r="A36" s="703">
        <v>2009</v>
      </c>
      <c r="B36" s="1378">
        <v>1.0085092282723027</v>
      </c>
      <c r="C36" s="706">
        <v>1.0462648756891066</v>
      </c>
      <c r="D36" s="706">
        <v>0.99556018238090382</v>
      </c>
      <c r="E36" s="538">
        <v>1.0142243610531396</v>
      </c>
      <c r="F36" s="538">
        <v>0.9816641008931275</v>
      </c>
      <c r="G36" s="537">
        <v>1.0043934118316957</v>
      </c>
      <c r="H36" s="538">
        <v>0.96066365193407521</v>
      </c>
      <c r="I36" s="706">
        <v>0.99054641971409507</v>
      </c>
      <c r="J36" s="538">
        <v>1.0520725258323576</v>
      </c>
    </row>
    <row r="37" spans="1:10" x14ac:dyDescent="0.4">
      <c r="A37" s="703">
        <v>2010</v>
      </c>
      <c r="B37" s="1378">
        <v>1.0134000027082739</v>
      </c>
      <c r="C37" s="706">
        <v>1.050507476368012</v>
      </c>
      <c r="D37" s="706">
        <v>1.0229890846287328</v>
      </c>
      <c r="E37" s="538">
        <v>1.0231495459354691</v>
      </c>
      <c r="F37" s="538">
        <v>1.0085440714831417</v>
      </c>
      <c r="G37" s="537">
        <v>0.99539862215551844</v>
      </c>
      <c r="H37" s="538">
        <v>0.9640979511233907</v>
      </c>
      <c r="I37" s="706">
        <v>1.0660518373738481</v>
      </c>
      <c r="J37" s="538">
        <v>1.0103566453532851</v>
      </c>
    </row>
    <row r="38" spans="1:10" x14ac:dyDescent="0.4">
      <c r="A38" s="703">
        <v>2011</v>
      </c>
      <c r="B38" s="1378">
        <v>1.087536731037686</v>
      </c>
      <c r="C38" s="706">
        <v>1.097115018873746</v>
      </c>
      <c r="D38" s="706">
        <v>1.1252774085922284</v>
      </c>
      <c r="E38" s="538">
        <v>1.0701508534419246</v>
      </c>
      <c r="F38" s="538">
        <v>1.032469973779556</v>
      </c>
      <c r="G38" s="537">
        <v>1.0109026003644379</v>
      </c>
      <c r="H38" s="538">
        <v>0.97751019064925537</v>
      </c>
      <c r="I38" s="706">
        <v>0.96470769421069558</v>
      </c>
      <c r="J38" s="538">
        <v>1.1654972276434832</v>
      </c>
    </row>
    <row r="39" spans="1:10" x14ac:dyDescent="0.4">
      <c r="A39" s="703">
        <v>2012</v>
      </c>
      <c r="B39" s="1378">
        <v>1.0289277430095758</v>
      </c>
      <c r="C39" s="706">
        <v>1.0411024975288068</v>
      </c>
      <c r="D39" s="706">
        <v>1.0343521025775388</v>
      </c>
      <c r="E39" s="538">
        <v>1.0219437118773032</v>
      </c>
      <c r="F39" s="538">
        <v>0.99448974065624152</v>
      </c>
      <c r="G39" s="537">
        <v>0.97539118331801999</v>
      </c>
      <c r="H39" s="538">
        <v>0.94265401729444587</v>
      </c>
      <c r="I39" s="706">
        <v>0.89073659742934841</v>
      </c>
      <c r="J39" s="538">
        <v>1.1049046021822686</v>
      </c>
    </row>
    <row r="40" spans="1:10" x14ac:dyDescent="0.4">
      <c r="A40" s="703">
        <v>2013</v>
      </c>
      <c r="B40" s="1378">
        <v>1.0159378728901152</v>
      </c>
      <c r="C40" s="706">
        <v>0.99885914414023824</v>
      </c>
      <c r="D40" s="706">
        <v>1.0095735619867787</v>
      </c>
      <c r="E40" s="538">
        <v>1.024163927502151</v>
      </c>
      <c r="F40" s="538">
        <v>1.020376779631021</v>
      </c>
      <c r="G40" s="537">
        <v>1.009604659294709</v>
      </c>
      <c r="H40" s="538">
        <v>1.0321843677290743</v>
      </c>
      <c r="I40" s="706">
        <v>0.98779738844844855</v>
      </c>
      <c r="J40" s="538">
        <v>1.0199371425399546</v>
      </c>
    </row>
    <row r="41" spans="1:10" x14ac:dyDescent="0.4">
      <c r="A41" s="703">
        <v>2014</v>
      </c>
      <c r="B41" s="1378">
        <v>1.0726119437786608</v>
      </c>
      <c r="C41" s="706">
        <v>0.96546203312158241</v>
      </c>
      <c r="D41" s="706">
        <v>1.0683951997561758</v>
      </c>
      <c r="E41" s="538">
        <v>1.0837437885803343</v>
      </c>
      <c r="F41" s="538">
        <v>1.0847392043036204</v>
      </c>
      <c r="G41" s="537">
        <v>1.0680100725904442</v>
      </c>
      <c r="H41" s="538">
        <v>1.1045714167060963</v>
      </c>
      <c r="I41" s="706">
        <v>1.0153378307765848</v>
      </c>
      <c r="J41" s="538">
        <v>1.0953531035440418</v>
      </c>
    </row>
    <row r="42" spans="1:10" x14ac:dyDescent="0.4">
      <c r="A42" s="703">
        <v>2015</v>
      </c>
      <c r="B42" s="1378">
        <v>0.95337161923080749</v>
      </c>
      <c r="C42" s="706">
        <v>0.85388790720699359</v>
      </c>
      <c r="D42" s="706">
        <v>0.91961209791522902</v>
      </c>
      <c r="E42" s="538">
        <v>0.96317379939517067</v>
      </c>
      <c r="F42" s="538">
        <v>1.0127552504068822</v>
      </c>
      <c r="G42" s="537">
        <v>1.0115244103082404</v>
      </c>
      <c r="H42" s="538">
        <v>1.020980034420444</v>
      </c>
      <c r="I42" s="706">
        <v>1.0133459679161925</v>
      </c>
      <c r="J42" s="538">
        <v>0.90726749356088543</v>
      </c>
    </row>
    <row r="43" spans="1:10" x14ac:dyDescent="0.4">
      <c r="A43" s="703">
        <v>2016</v>
      </c>
      <c r="B43" s="1378">
        <v>1.0117030733036654</v>
      </c>
      <c r="C43" s="706">
        <v>1.0312230041166364</v>
      </c>
      <c r="D43" s="706">
        <v>0.98446148062038263</v>
      </c>
      <c r="E43" s="538">
        <v>1.019667679046125</v>
      </c>
      <c r="F43" s="538">
        <v>1.0201173328131525</v>
      </c>
      <c r="G43" s="537">
        <v>0.99232522110965427</v>
      </c>
      <c r="H43" s="538">
        <v>1.0350853447552797</v>
      </c>
      <c r="I43" s="706">
        <v>1.0015532765994859</v>
      </c>
      <c r="J43" s="538">
        <v>1.0282077593213068</v>
      </c>
    </row>
    <row r="44" spans="1:10" x14ac:dyDescent="0.4">
      <c r="A44" s="703">
        <v>2017</v>
      </c>
      <c r="B44" s="1378">
        <v>1.0148400067808117</v>
      </c>
      <c r="C44" s="706">
        <v>1.0539369105973742</v>
      </c>
      <c r="D44" s="706">
        <v>1.0211473139035345</v>
      </c>
      <c r="E44" s="538">
        <v>1.013111911361011</v>
      </c>
      <c r="F44" s="538">
        <v>1.0007092686054082</v>
      </c>
      <c r="G44" s="537">
        <v>1.0499715492967336</v>
      </c>
      <c r="H44" s="538">
        <v>1.0969981699497624</v>
      </c>
      <c r="I44" s="706">
        <v>1.0451347888122418</v>
      </c>
      <c r="J44" s="538">
        <v>0.97995991928842174</v>
      </c>
    </row>
    <row r="45" spans="1:10" x14ac:dyDescent="0.4">
      <c r="A45" s="703">
        <v>2018</v>
      </c>
      <c r="B45" s="1378">
        <v>0.98690485824893848</v>
      </c>
      <c r="C45" s="706">
        <v>1.0105040001744756</v>
      </c>
      <c r="D45" s="706">
        <v>1.0283206207353279</v>
      </c>
      <c r="E45" s="538">
        <v>0.99080802755952968</v>
      </c>
      <c r="F45" s="538">
        <v>0.92295118232762141</v>
      </c>
      <c r="G45" s="537">
        <v>0.96358132069898694</v>
      </c>
      <c r="H45" s="538">
        <v>1.0197762783259439</v>
      </c>
      <c r="I45" s="706">
        <v>1.040183369755644</v>
      </c>
      <c r="J45" s="538">
        <v>0.99990260716948853</v>
      </c>
    </row>
    <row r="46" spans="1:10" x14ac:dyDescent="0.4">
      <c r="A46" s="606">
        <v>2019</v>
      </c>
      <c r="B46" s="1379">
        <v>1.0011141224710494</v>
      </c>
      <c r="C46" s="707">
        <v>1.0930785728228414</v>
      </c>
      <c r="D46" s="707">
        <v>1.0277024472612704</v>
      </c>
      <c r="E46" s="708">
        <v>1.0101652764662454</v>
      </c>
      <c r="F46" s="708">
        <v>0.99379937533969254</v>
      </c>
      <c r="G46" s="709">
        <v>1.0156885619355391</v>
      </c>
      <c r="H46" s="708">
        <v>1.0724536625860972</v>
      </c>
      <c r="I46" s="707">
        <v>1.0853874153665182</v>
      </c>
      <c r="J46" s="708">
        <v>0.89824956649144183</v>
      </c>
    </row>
    <row r="47" spans="1:10" x14ac:dyDescent="0.4">
      <c r="B47" s="516"/>
      <c r="C47" s="516"/>
      <c r="D47" s="516"/>
      <c r="E47" s="516"/>
      <c r="F47" s="516"/>
      <c r="G47" s="516"/>
    </row>
  </sheetData>
  <pageMargins left="0.75" right="0.75" top="1" bottom="1" header="0.5" footer="0.5"/>
  <pageSetup orientation="portrait" horizontalDpi="1200" verticalDpi="12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theme="7" tint="0.39997558519241921"/>
  </sheetPr>
  <dimension ref="A1:AK53"/>
  <sheetViews>
    <sheetView zoomScale="75" zoomScaleNormal="75" workbookViewId="0"/>
  </sheetViews>
  <sheetFormatPr defaultColWidth="8.6640625" defaultRowHeight="12.3" x14ac:dyDescent="0.4"/>
  <cols>
    <col min="1" max="1" width="9.6640625" style="121" customWidth="1"/>
    <col min="2" max="2" width="7.44140625" style="121" bestFit="1" customWidth="1"/>
    <col min="3" max="3" width="9" style="12" bestFit="1" customWidth="1"/>
    <col min="4" max="4" width="8.6640625" style="121" bestFit="1" customWidth="1"/>
    <col min="5" max="5" width="9.109375" style="121" bestFit="1" customWidth="1"/>
    <col min="6" max="6" width="9.33203125" style="121" customWidth="1"/>
    <col min="7" max="7" width="9.109375" style="121" bestFit="1" customWidth="1"/>
    <col min="8" max="16384" width="8.6640625" style="121"/>
  </cols>
  <sheetData>
    <row r="1" spans="1:37" ht="14.4" x14ac:dyDescent="0.55000000000000004">
      <c r="A1" s="519" t="s">
        <v>581</v>
      </c>
      <c r="B1" s="520"/>
      <c r="C1" s="521"/>
      <c r="D1" s="522"/>
      <c r="E1" s="522"/>
      <c r="F1" s="522"/>
      <c r="G1" s="522"/>
      <c r="H1" s="522"/>
      <c r="I1" s="522"/>
      <c r="J1" s="522"/>
      <c r="K1" s="522"/>
      <c r="L1" s="522"/>
    </row>
    <row r="2" spans="1:37" x14ac:dyDescent="0.4">
      <c r="A2" s="520"/>
      <c r="B2" s="520"/>
      <c r="C2" s="521"/>
      <c r="D2" s="522"/>
      <c r="E2" s="522"/>
      <c r="F2" s="522"/>
      <c r="G2" s="522"/>
      <c r="H2" s="522"/>
      <c r="I2" s="522"/>
      <c r="J2" s="522"/>
      <c r="K2" s="522"/>
      <c r="L2" s="522"/>
      <c r="M2" s="522"/>
      <c r="N2" s="522"/>
      <c r="O2" s="522"/>
      <c r="P2" s="522"/>
      <c r="Q2" s="522"/>
      <c r="R2" s="522"/>
      <c r="S2" s="522"/>
      <c r="T2" s="522"/>
      <c r="U2" s="522"/>
      <c r="V2" s="522"/>
      <c r="W2" s="522"/>
      <c r="X2" s="522"/>
      <c r="Y2" s="522"/>
      <c r="Z2" s="522"/>
      <c r="AA2" s="522"/>
      <c r="AB2" s="522"/>
      <c r="AC2" s="522"/>
      <c r="AD2" s="522"/>
      <c r="AE2" s="522"/>
      <c r="AF2" s="522"/>
      <c r="AG2" s="522"/>
      <c r="AH2" s="522"/>
      <c r="AI2" s="522"/>
      <c r="AJ2" s="522"/>
      <c r="AK2" s="522"/>
    </row>
    <row r="3" spans="1:37" x14ac:dyDescent="0.4">
      <c r="A3" s="520"/>
      <c r="B3" s="520"/>
      <c r="C3" s="521"/>
      <c r="D3" s="522"/>
      <c r="E3" s="522"/>
      <c r="F3" s="522"/>
      <c r="G3" s="522"/>
      <c r="H3" s="522"/>
      <c r="I3" s="522"/>
      <c r="J3" s="522"/>
      <c r="K3" s="522"/>
      <c r="L3" s="522"/>
      <c r="M3" s="522"/>
      <c r="N3" s="522"/>
      <c r="O3" s="522"/>
      <c r="P3" s="522"/>
      <c r="Q3" s="522"/>
      <c r="R3" s="522"/>
      <c r="S3" s="522"/>
      <c r="T3" s="522"/>
      <c r="U3" s="522"/>
      <c r="V3" s="522"/>
      <c r="W3" s="522"/>
      <c r="X3" s="522"/>
      <c r="Y3" s="522"/>
      <c r="Z3" s="522"/>
      <c r="AA3" s="522"/>
      <c r="AB3" s="522"/>
      <c r="AC3" s="522"/>
      <c r="AD3" s="522"/>
      <c r="AE3" s="522"/>
      <c r="AF3" s="522"/>
      <c r="AG3" s="522"/>
      <c r="AH3" s="522"/>
      <c r="AI3" s="522"/>
      <c r="AJ3" s="522"/>
      <c r="AK3" s="522"/>
    </row>
    <row r="4" spans="1:37" x14ac:dyDescent="0.4">
      <c r="A4" s="520"/>
      <c r="B4" s="520"/>
      <c r="C4" s="521"/>
      <c r="D4" s="522"/>
      <c r="E4" s="522"/>
      <c r="F4" s="522"/>
      <c r="G4" s="522"/>
      <c r="H4" s="522"/>
      <c r="I4" s="522"/>
      <c r="J4" s="522"/>
      <c r="K4" s="522"/>
      <c r="L4" s="522"/>
      <c r="M4" s="522"/>
      <c r="N4" s="522"/>
      <c r="O4" s="522"/>
      <c r="P4" s="522"/>
      <c r="Q4" s="522"/>
      <c r="R4" s="522"/>
      <c r="S4" s="522"/>
      <c r="T4" s="522"/>
      <c r="U4" s="522"/>
      <c r="V4" s="522"/>
      <c r="W4" s="522"/>
      <c r="X4" s="522"/>
      <c r="Y4" s="522"/>
      <c r="Z4" s="522"/>
      <c r="AA4" s="522"/>
      <c r="AB4" s="522"/>
      <c r="AC4" s="522"/>
      <c r="AD4" s="522"/>
      <c r="AE4" s="522"/>
      <c r="AF4" s="522"/>
      <c r="AG4" s="522"/>
      <c r="AH4" s="522"/>
      <c r="AI4" s="522"/>
      <c r="AJ4" s="522"/>
      <c r="AK4" s="522"/>
    </row>
    <row r="5" spans="1:37" x14ac:dyDescent="0.4">
      <c r="A5" s="520"/>
      <c r="B5" s="520"/>
      <c r="C5" s="521"/>
      <c r="D5" s="522"/>
      <c r="E5" s="522"/>
      <c r="F5" s="522"/>
      <c r="G5" s="522"/>
      <c r="H5" s="522"/>
      <c r="I5" s="522"/>
      <c r="J5" s="522"/>
      <c r="K5" s="522"/>
      <c r="L5" s="522"/>
      <c r="M5" s="522"/>
      <c r="N5" s="522"/>
      <c r="O5" s="522"/>
      <c r="P5" s="522"/>
      <c r="Q5" s="522"/>
      <c r="R5" s="522"/>
      <c r="S5" s="522"/>
      <c r="T5" s="522"/>
      <c r="U5" s="522"/>
      <c r="V5" s="522"/>
      <c r="W5" s="522"/>
      <c r="X5" s="522"/>
      <c r="Y5" s="522"/>
      <c r="Z5" s="522"/>
      <c r="AA5" s="522"/>
      <c r="AB5" s="522"/>
      <c r="AC5" s="522"/>
      <c r="AD5" s="522"/>
    </row>
    <row r="6" spans="1:37" x14ac:dyDescent="0.4">
      <c r="A6" s="520"/>
      <c r="B6" s="520"/>
      <c r="C6" s="521"/>
      <c r="D6" s="522"/>
      <c r="E6" s="522"/>
      <c r="F6" s="522"/>
      <c r="G6" s="522"/>
      <c r="H6" s="522"/>
      <c r="I6" s="522"/>
      <c r="J6" s="522"/>
      <c r="K6" s="522"/>
      <c r="L6" s="522"/>
      <c r="M6" s="522"/>
      <c r="N6" s="522"/>
      <c r="O6" s="522"/>
      <c r="P6" s="522"/>
      <c r="Q6" s="522"/>
      <c r="R6" s="522"/>
      <c r="S6" s="522"/>
      <c r="T6" s="522"/>
      <c r="U6" s="522"/>
      <c r="V6" s="522"/>
      <c r="W6" s="522"/>
      <c r="X6" s="522"/>
      <c r="Y6" s="522"/>
      <c r="Z6" s="522"/>
      <c r="AA6" s="522"/>
      <c r="AB6" s="522"/>
      <c r="AC6" s="522"/>
      <c r="AD6" s="522"/>
    </row>
    <row r="7" spans="1:37" x14ac:dyDescent="0.4">
      <c r="A7" s="520"/>
      <c r="B7" s="520"/>
      <c r="C7" s="521"/>
      <c r="D7" s="522"/>
      <c r="E7" s="522"/>
      <c r="F7" s="522"/>
      <c r="G7" s="522"/>
      <c r="H7" s="522"/>
      <c r="I7" s="522"/>
      <c r="J7" s="522"/>
      <c r="K7" s="522"/>
      <c r="L7" s="522"/>
      <c r="M7" s="522"/>
      <c r="N7" s="522"/>
      <c r="O7" s="522"/>
      <c r="P7" s="522"/>
      <c r="Q7" s="522"/>
      <c r="R7" s="522"/>
      <c r="S7" s="522"/>
      <c r="T7" s="522"/>
      <c r="U7" s="522"/>
      <c r="V7" s="522"/>
      <c r="W7" s="522"/>
      <c r="X7" s="522"/>
      <c r="Y7" s="522"/>
      <c r="Z7" s="522"/>
      <c r="AA7" s="522"/>
      <c r="AB7" s="522"/>
      <c r="AC7" s="522"/>
      <c r="AD7" s="522"/>
    </row>
    <row r="8" spans="1:37" x14ac:dyDescent="0.4">
      <c r="A8" s="520"/>
      <c r="B8" s="520"/>
      <c r="C8" s="521"/>
      <c r="D8" s="522"/>
      <c r="E8" s="522"/>
      <c r="F8" s="522"/>
      <c r="G8" s="522"/>
      <c r="H8" s="522"/>
      <c r="I8" s="522"/>
      <c r="J8" s="522"/>
      <c r="K8" s="522"/>
      <c r="L8" s="522"/>
      <c r="M8" s="522"/>
      <c r="N8" s="522"/>
      <c r="O8" s="522"/>
      <c r="P8" s="522"/>
      <c r="Q8" s="522"/>
      <c r="R8" s="522"/>
      <c r="S8" s="522"/>
      <c r="T8" s="522"/>
      <c r="U8" s="522"/>
      <c r="V8" s="522"/>
      <c r="W8" s="522"/>
      <c r="X8" s="522"/>
      <c r="Y8" s="522"/>
      <c r="Z8" s="522"/>
      <c r="AA8" s="522"/>
      <c r="AB8" s="522"/>
      <c r="AC8" s="522"/>
      <c r="AD8" s="522"/>
    </row>
    <row r="9" spans="1:37" x14ac:dyDescent="0.4">
      <c r="A9" s="520"/>
      <c r="B9" s="520"/>
      <c r="C9" s="521"/>
      <c r="D9" s="522"/>
      <c r="E9" s="522"/>
      <c r="F9" s="522"/>
      <c r="G9" s="522"/>
      <c r="H9" s="522"/>
      <c r="I9" s="522"/>
      <c r="J9" s="522"/>
      <c r="K9" s="522"/>
      <c r="L9" s="522"/>
    </row>
    <row r="10" spans="1:37" x14ac:dyDescent="0.4">
      <c r="A10" s="520"/>
      <c r="B10" s="520"/>
      <c r="C10" s="521"/>
      <c r="D10" s="522"/>
      <c r="E10" s="522"/>
      <c r="F10" s="522"/>
      <c r="G10" s="522"/>
      <c r="H10" s="522"/>
      <c r="I10" s="522"/>
      <c r="J10" s="522"/>
      <c r="K10" s="522"/>
      <c r="L10" s="522"/>
    </row>
    <row r="11" spans="1:37" x14ac:dyDescent="0.4">
      <c r="A11" s="520"/>
      <c r="B11" s="520"/>
      <c r="C11" s="521"/>
      <c r="D11" s="522"/>
      <c r="E11" s="522"/>
      <c r="F11" s="522"/>
      <c r="G11" s="522"/>
      <c r="H11" s="522"/>
      <c r="I11" s="522"/>
      <c r="J11" s="522"/>
      <c r="K11" s="522"/>
      <c r="L11" s="522"/>
    </row>
    <row r="12" spans="1:37" x14ac:dyDescent="0.4">
      <c r="A12" s="520"/>
      <c r="B12" s="520"/>
      <c r="C12" s="521"/>
      <c r="D12" s="522"/>
      <c r="E12" s="522"/>
      <c r="F12" s="522"/>
      <c r="G12" s="522"/>
      <c r="H12" s="522"/>
      <c r="I12" s="522"/>
      <c r="J12" s="522"/>
      <c r="K12" s="522"/>
      <c r="L12" s="522"/>
    </row>
    <row r="13" spans="1:37" x14ac:dyDescent="0.4">
      <c r="A13" s="520"/>
      <c r="B13" s="520"/>
      <c r="C13" s="521"/>
      <c r="D13" s="522"/>
      <c r="E13" s="522"/>
      <c r="F13" s="522"/>
      <c r="G13" s="522"/>
      <c r="H13" s="522"/>
      <c r="I13" s="522"/>
      <c r="J13" s="522"/>
      <c r="K13" s="522"/>
      <c r="L13" s="522"/>
    </row>
    <row r="14" spans="1:37" x14ac:dyDescent="0.4">
      <c r="A14" s="520"/>
      <c r="B14" s="520"/>
      <c r="C14" s="521"/>
      <c r="D14" s="522"/>
      <c r="E14" s="522"/>
      <c r="F14" s="522"/>
      <c r="G14" s="522"/>
      <c r="H14" s="522"/>
      <c r="I14" s="522"/>
      <c r="J14" s="522"/>
      <c r="K14" s="522"/>
      <c r="L14" s="522"/>
    </row>
    <row r="15" spans="1:37" x14ac:dyDescent="0.4">
      <c r="A15" s="520"/>
      <c r="B15" s="520"/>
      <c r="C15" s="521"/>
      <c r="D15" s="522"/>
      <c r="E15" s="522"/>
      <c r="F15" s="522"/>
      <c r="G15" s="522"/>
      <c r="H15" s="522"/>
      <c r="I15" s="522"/>
      <c r="J15" s="522"/>
      <c r="K15" s="522"/>
      <c r="L15" s="522"/>
    </row>
    <row r="16" spans="1:37" x14ac:dyDescent="0.4">
      <c r="A16" s="520"/>
      <c r="B16" s="520"/>
      <c r="C16" s="521"/>
      <c r="D16" s="522"/>
      <c r="E16" s="522"/>
      <c r="F16" s="522"/>
      <c r="G16" s="522"/>
      <c r="H16" s="522"/>
      <c r="I16" s="522"/>
      <c r="J16" s="522"/>
      <c r="K16" s="522"/>
      <c r="L16" s="522"/>
    </row>
    <row r="17" spans="1:29" x14ac:dyDescent="0.4">
      <c r="A17" s="520"/>
      <c r="B17" s="520"/>
      <c r="C17" s="521"/>
      <c r="D17" s="522"/>
      <c r="E17" s="522"/>
      <c r="F17" s="522"/>
      <c r="G17" s="522"/>
      <c r="H17" s="522"/>
      <c r="I17" s="522"/>
      <c r="J17" s="522"/>
      <c r="K17" s="522"/>
      <c r="L17" s="522"/>
    </row>
    <row r="18" spans="1:29" x14ac:dyDescent="0.4">
      <c r="A18" s="520"/>
      <c r="B18" s="520"/>
      <c r="C18" s="521"/>
      <c r="D18" s="522"/>
      <c r="E18" s="522"/>
      <c r="F18" s="522"/>
      <c r="G18" s="522"/>
      <c r="H18" s="522"/>
      <c r="I18" s="522"/>
      <c r="J18" s="522"/>
      <c r="K18" s="522"/>
      <c r="L18" s="522" t="s">
        <v>548</v>
      </c>
    </row>
    <row r="19" spans="1:29" x14ac:dyDescent="0.4">
      <c r="A19" s="520"/>
      <c r="B19" s="520"/>
      <c r="C19" s="521"/>
      <c r="D19" s="522"/>
      <c r="E19" s="522"/>
      <c r="F19" s="522"/>
      <c r="G19" s="522"/>
      <c r="H19" s="522"/>
      <c r="I19" s="522"/>
      <c r="J19" s="522"/>
      <c r="K19" s="522"/>
      <c r="L19" s="522"/>
    </row>
    <row r="20" spans="1:29" x14ac:dyDescent="0.4">
      <c r="A20" s="520"/>
      <c r="B20" s="520"/>
      <c r="C20" s="521"/>
      <c r="D20" s="522"/>
      <c r="E20" s="522"/>
      <c r="F20" s="522"/>
      <c r="G20" s="522"/>
      <c r="H20" s="522"/>
      <c r="I20" s="522"/>
      <c r="J20" s="522"/>
      <c r="K20" s="522"/>
      <c r="L20" s="522"/>
    </row>
    <row r="21" spans="1:29" x14ac:dyDescent="0.4">
      <c r="A21" s="520"/>
      <c r="B21" s="520"/>
      <c r="C21" s="521"/>
      <c r="D21" s="522"/>
      <c r="E21" s="522"/>
      <c r="F21" s="522"/>
      <c r="G21" s="522"/>
      <c r="H21" s="522"/>
      <c r="I21" s="522"/>
      <c r="J21" s="522"/>
      <c r="K21" s="522"/>
      <c r="L21" s="522"/>
    </row>
    <row r="22" spans="1:29" ht="12.6" x14ac:dyDescent="0.45">
      <c r="A22" s="469" t="s">
        <v>927</v>
      </c>
      <c r="B22" s="520"/>
      <c r="C22" s="521"/>
      <c r="D22" s="522"/>
      <c r="E22" s="522"/>
      <c r="F22" s="522"/>
      <c r="G22" s="522"/>
      <c r="H22" s="522"/>
      <c r="I22" s="522"/>
      <c r="J22" s="522"/>
      <c r="K22" s="522"/>
      <c r="L22" s="522"/>
    </row>
    <row r="23" spans="1:29" ht="12.6" x14ac:dyDescent="0.45">
      <c r="A23" s="469"/>
      <c r="B23" s="520"/>
      <c r="C23" s="521"/>
      <c r="D23" s="522"/>
      <c r="E23" s="522"/>
      <c r="F23" s="522"/>
      <c r="G23" s="522"/>
      <c r="H23" s="522"/>
      <c r="I23" s="522"/>
      <c r="J23" s="522"/>
      <c r="K23" s="522"/>
      <c r="L23" s="522"/>
    </row>
    <row r="24" spans="1:29" x14ac:dyDescent="0.4">
      <c r="A24" s="520"/>
      <c r="B24" s="520"/>
      <c r="C24" s="521"/>
      <c r="D24" s="522"/>
      <c r="E24" s="522"/>
      <c r="F24" s="522"/>
      <c r="G24" s="522"/>
      <c r="H24" s="522"/>
      <c r="I24" s="522"/>
      <c r="J24" s="522"/>
      <c r="K24" s="522"/>
      <c r="L24" s="522"/>
    </row>
    <row r="26" spans="1:29" x14ac:dyDescent="0.4">
      <c r="A26" s="121" t="s">
        <v>557</v>
      </c>
      <c r="I26" s="121" t="s">
        <v>866</v>
      </c>
      <c r="R26" s="121" t="s">
        <v>853</v>
      </c>
      <c r="T26" s="523"/>
    </row>
    <row r="27" spans="1:29" x14ac:dyDescent="0.4">
      <c r="A27" s="594"/>
      <c r="B27" s="699"/>
      <c r="C27" s="446"/>
      <c r="D27" s="1471" t="s">
        <v>558</v>
      </c>
      <c r="E27" s="1472"/>
      <c r="F27" s="1472"/>
      <c r="G27" s="1473"/>
      <c r="I27" s="594"/>
      <c r="J27" s="699"/>
      <c r="K27" s="446"/>
      <c r="L27" s="1471" t="s">
        <v>558</v>
      </c>
      <c r="M27" s="1472"/>
      <c r="N27" s="1472"/>
      <c r="O27" s="1473"/>
      <c r="P27" s="735"/>
      <c r="R27" s="594"/>
      <c r="S27" s="699"/>
      <c r="T27" s="446"/>
      <c r="U27" s="1471" t="s">
        <v>558</v>
      </c>
      <c r="V27" s="1472"/>
      <c r="W27" s="1472"/>
      <c r="X27" s="1473"/>
      <c r="Y27" s="735"/>
    </row>
    <row r="28" spans="1:29" x14ac:dyDescent="0.4">
      <c r="A28" s="171"/>
      <c r="B28" s="522"/>
      <c r="C28" s="521"/>
      <c r="D28" s="740" t="s">
        <v>494</v>
      </c>
      <c r="E28" s="522"/>
      <c r="F28" s="521" t="s">
        <v>559</v>
      </c>
      <c r="G28" s="730"/>
      <c r="I28" s="171"/>
      <c r="J28" s="522"/>
      <c r="K28" s="521"/>
      <c r="L28" s="740" t="s">
        <v>494</v>
      </c>
      <c r="M28" s="522"/>
      <c r="N28" s="521" t="s">
        <v>559</v>
      </c>
      <c r="O28" s="730"/>
      <c r="P28" s="736"/>
      <c r="Q28" s="522"/>
      <c r="R28" s="171"/>
      <c r="S28" s="522"/>
      <c r="T28" s="521"/>
      <c r="U28" s="740" t="s">
        <v>494</v>
      </c>
      <c r="V28" s="522"/>
      <c r="W28" s="521" t="s">
        <v>559</v>
      </c>
      <c r="X28" s="730"/>
      <c r="Y28" s="736"/>
    </row>
    <row r="29" spans="1:29" x14ac:dyDescent="0.4">
      <c r="A29" s="703" t="s">
        <v>499</v>
      </c>
      <c r="B29" s="521" t="s">
        <v>499</v>
      </c>
      <c r="C29" s="521" t="s">
        <v>560</v>
      </c>
      <c r="D29" s="703" t="s">
        <v>495</v>
      </c>
      <c r="E29" s="521" t="s">
        <v>561</v>
      </c>
      <c r="F29" s="521" t="s">
        <v>562</v>
      </c>
      <c r="G29" s="598" t="s">
        <v>563</v>
      </c>
      <c r="H29" s="12"/>
      <c r="I29" s="703" t="s">
        <v>499</v>
      </c>
      <c r="J29" s="521" t="s">
        <v>499</v>
      </c>
      <c r="K29" s="521" t="s">
        <v>560</v>
      </c>
      <c r="L29" s="703" t="s">
        <v>495</v>
      </c>
      <c r="M29" s="521" t="s">
        <v>561</v>
      </c>
      <c r="N29" s="521" t="s">
        <v>562</v>
      </c>
      <c r="O29" s="598" t="s">
        <v>563</v>
      </c>
      <c r="P29" s="736"/>
      <c r="Q29" s="521"/>
      <c r="R29" s="703" t="s">
        <v>499</v>
      </c>
      <c r="S29" s="521" t="s">
        <v>499</v>
      </c>
      <c r="T29" s="521" t="s">
        <v>560</v>
      </c>
      <c r="U29" s="703" t="s">
        <v>495</v>
      </c>
      <c r="V29" s="521" t="s">
        <v>561</v>
      </c>
      <c r="W29" s="521" t="s">
        <v>562</v>
      </c>
      <c r="X29" s="598" t="s">
        <v>563</v>
      </c>
      <c r="Y29" s="736"/>
    </row>
    <row r="30" spans="1:29" x14ac:dyDescent="0.4">
      <c r="A30" s="606" t="s">
        <v>502</v>
      </c>
      <c r="B30" s="607" t="s">
        <v>482</v>
      </c>
      <c r="C30" s="607" t="s">
        <v>564</v>
      </c>
      <c r="D30" s="606" t="s">
        <v>0</v>
      </c>
      <c r="E30" s="607" t="s">
        <v>8</v>
      </c>
      <c r="F30" s="607" t="s">
        <v>8</v>
      </c>
      <c r="G30" s="608" t="s">
        <v>8</v>
      </c>
      <c r="H30" s="12"/>
      <c r="I30" s="606" t="s">
        <v>502</v>
      </c>
      <c r="J30" s="607" t="s">
        <v>482</v>
      </c>
      <c r="K30" s="607" t="s">
        <v>564</v>
      </c>
      <c r="L30" s="606" t="s">
        <v>0</v>
      </c>
      <c r="M30" s="607" t="s">
        <v>8</v>
      </c>
      <c r="N30" s="607" t="s">
        <v>8</v>
      </c>
      <c r="O30" s="608" t="s">
        <v>8</v>
      </c>
      <c r="P30" s="739"/>
      <c r="Q30" s="521"/>
      <c r="R30" s="606" t="s">
        <v>502</v>
      </c>
      <c r="S30" s="607" t="s">
        <v>482</v>
      </c>
      <c r="T30" s="607" t="s">
        <v>564</v>
      </c>
      <c r="U30" s="606" t="s">
        <v>0</v>
      </c>
      <c r="V30" s="607" t="s">
        <v>8</v>
      </c>
      <c r="W30" s="607" t="s">
        <v>8</v>
      </c>
      <c r="X30" s="608" t="s">
        <v>8</v>
      </c>
      <c r="Y30" s="739"/>
    </row>
    <row r="31" spans="1:29" ht="12.6" x14ac:dyDescent="0.45">
      <c r="A31" s="225">
        <v>910</v>
      </c>
      <c r="B31" s="525">
        <v>86.513529999999975</v>
      </c>
      <c r="C31" s="521">
        <v>1</v>
      </c>
      <c r="D31" s="741">
        <v>0.97980083807103557</v>
      </c>
      <c r="E31" s="729">
        <v>0.92880544823188094</v>
      </c>
      <c r="F31" s="729">
        <v>0.98725403873808937</v>
      </c>
      <c r="G31" s="731">
        <v>1.0386225424899496</v>
      </c>
      <c r="H31" s="12"/>
      <c r="I31" s="225">
        <v>198</v>
      </c>
      <c r="J31" s="525">
        <v>15.097344999999999</v>
      </c>
      <c r="K31" s="521">
        <v>1</v>
      </c>
      <c r="L31" s="741">
        <v>0.98098240681423543</v>
      </c>
      <c r="M31" s="729">
        <v>0.92756859670227931</v>
      </c>
      <c r="N31" s="729">
        <v>0.99950196658645107</v>
      </c>
      <c r="O31" s="731">
        <v>1.0513091233679679</v>
      </c>
      <c r="P31" s="737">
        <f>O31-M31</f>
        <v>0.12374052666568858</v>
      </c>
      <c r="R31" s="225">
        <v>712</v>
      </c>
      <c r="S31" s="525">
        <v>71.416185000000027</v>
      </c>
      <c r="T31" s="521">
        <v>1</v>
      </c>
      <c r="U31" s="741">
        <v>0.97955105504275841</v>
      </c>
      <c r="V31" s="729">
        <v>0.92962140249237302</v>
      </c>
      <c r="W31" s="729">
        <v>0.98473172996270564</v>
      </c>
      <c r="X31" s="731">
        <v>1.0360418613912983</v>
      </c>
      <c r="Y31" s="737">
        <f>X31-V31</f>
        <v>0.10642045889892526</v>
      </c>
      <c r="AC31" s="525"/>
    </row>
    <row r="32" spans="1:29" ht="12.6" x14ac:dyDescent="0.45">
      <c r="A32" s="225">
        <v>943</v>
      </c>
      <c r="B32" s="525">
        <v>86.948039999999978</v>
      </c>
      <c r="C32" s="521">
        <v>2</v>
      </c>
      <c r="D32" s="741">
        <v>1</v>
      </c>
      <c r="E32" s="729">
        <v>1</v>
      </c>
      <c r="F32" s="729">
        <v>1</v>
      </c>
      <c r="G32" s="731">
        <v>1</v>
      </c>
      <c r="H32" s="12"/>
      <c r="I32" s="225">
        <v>221</v>
      </c>
      <c r="J32" s="525">
        <v>15.414204999999995</v>
      </c>
      <c r="K32" s="521">
        <v>2</v>
      </c>
      <c r="L32" s="741">
        <v>1</v>
      </c>
      <c r="M32" s="729">
        <v>1</v>
      </c>
      <c r="N32" s="729">
        <v>1</v>
      </c>
      <c r="O32" s="731">
        <v>1</v>
      </c>
      <c r="P32" s="737">
        <f t="shared" ref="P32:P51" si="0">O32-M32</f>
        <v>0</v>
      </c>
      <c r="R32" s="225">
        <v>722</v>
      </c>
      <c r="S32" s="525">
        <v>71.533835000000039</v>
      </c>
      <c r="T32" s="521">
        <v>2</v>
      </c>
      <c r="U32" s="741">
        <v>1</v>
      </c>
      <c r="V32" s="729">
        <v>1</v>
      </c>
      <c r="W32" s="729">
        <v>1</v>
      </c>
      <c r="X32" s="731">
        <v>1</v>
      </c>
      <c r="Y32" s="737">
        <f t="shared" ref="Y32:Y41" si="1">X32-V32</f>
        <v>0</v>
      </c>
      <c r="AC32" s="525"/>
    </row>
    <row r="33" spans="1:29" ht="12.6" x14ac:dyDescent="0.45">
      <c r="A33" s="225">
        <v>886</v>
      </c>
      <c r="B33" s="525">
        <v>80.012079999999997</v>
      </c>
      <c r="C33" s="521">
        <v>3</v>
      </c>
      <c r="D33" s="741">
        <v>1.0073783594229428</v>
      </c>
      <c r="E33" s="729">
        <v>0.95119176405239259</v>
      </c>
      <c r="F33" s="729">
        <v>0.99852808353793354</v>
      </c>
      <c r="G33" s="731">
        <v>1.0491263767370491</v>
      </c>
      <c r="H33" s="12"/>
      <c r="I33" s="225">
        <v>220</v>
      </c>
      <c r="J33" s="525">
        <v>15.237324999999997</v>
      </c>
      <c r="K33" s="521">
        <v>3</v>
      </c>
      <c r="L33" s="741">
        <v>0.98511449338024093</v>
      </c>
      <c r="M33" s="729">
        <v>0.92060851502501884</v>
      </c>
      <c r="N33" s="729">
        <v>0.97104864141993197</v>
      </c>
      <c r="O33" s="731">
        <v>1.0354955490199065</v>
      </c>
      <c r="P33" s="737">
        <f t="shared" si="0"/>
        <v>0.11488703399488764</v>
      </c>
      <c r="R33" s="225">
        <v>666</v>
      </c>
      <c r="S33" s="525">
        <v>64.774755000000042</v>
      </c>
      <c r="T33" s="521">
        <v>3</v>
      </c>
      <c r="U33" s="741">
        <v>1.0126156121558794</v>
      </c>
      <c r="V33" s="729">
        <v>0.96362700004019441</v>
      </c>
      <c r="W33" s="729">
        <v>1.0033362353502442</v>
      </c>
      <c r="X33" s="731">
        <v>1.0561618387458267</v>
      </c>
      <c r="Y33" s="737">
        <f t="shared" si="1"/>
        <v>9.2534838705632283E-2</v>
      </c>
      <c r="AC33" s="525"/>
    </row>
    <row r="34" spans="1:29" ht="12.6" x14ac:dyDescent="0.45">
      <c r="A34" s="225">
        <v>828</v>
      </c>
      <c r="B34" s="525">
        <v>72.108648000000017</v>
      </c>
      <c r="C34" s="521">
        <v>4</v>
      </c>
      <c r="D34" s="741">
        <v>1.0079400344322702</v>
      </c>
      <c r="E34" s="729">
        <v>0.94041097272747565</v>
      </c>
      <c r="F34" s="729">
        <v>0.99952331692224239</v>
      </c>
      <c r="G34" s="731">
        <v>1.0651810628066372</v>
      </c>
      <c r="H34" s="12"/>
      <c r="I34" s="225">
        <v>221</v>
      </c>
      <c r="J34" s="525">
        <v>15.414204999999995</v>
      </c>
      <c r="K34" s="521">
        <v>4</v>
      </c>
      <c r="L34" s="741">
        <v>0.9725376746658998</v>
      </c>
      <c r="M34" s="729">
        <v>0.90703736299387017</v>
      </c>
      <c r="N34" s="729">
        <v>0.96906869224666103</v>
      </c>
      <c r="O34" s="731">
        <v>1.0390205140425415</v>
      </c>
      <c r="P34" s="737">
        <f t="shared" si="0"/>
        <v>0.13198315104867131</v>
      </c>
      <c r="R34" s="225">
        <v>607</v>
      </c>
      <c r="S34" s="525">
        <v>56.694443000000014</v>
      </c>
      <c r="T34" s="521">
        <v>4</v>
      </c>
      <c r="U34" s="741">
        <v>1.017565302836839</v>
      </c>
      <c r="V34" s="729">
        <v>0.95513866797425684</v>
      </c>
      <c r="W34" s="729">
        <v>1.0080310306760114</v>
      </c>
      <c r="X34" s="731">
        <v>1.0719540407644239</v>
      </c>
      <c r="Y34" s="737">
        <f t="shared" si="1"/>
        <v>0.11681537279016707</v>
      </c>
      <c r="AC34" s="525"/>
    </row>
    <row r="35" spans="1:29" ht="12.6" x14ac:dyDescent="0.45">
      <c r="A35" s="225">
        <v>762</v>
      </c>
      <c r="B35" s="525">
        <v>62.916858000000012</v>
      </c>
      <c r="C35" s="521">
        <v>5</v>
      </c>
      <c r="D35" s="741">
        <v>1.0004053684338681</v>
      </c>
      <c r="E35" s="729">
        <v>0.92247197281606241</v>
      </c>
      <c r="F35" s="729">
        <v>0.9905305296209268</v>
      </c>
      <c r="G35" s="731">
        <v>1.0554237788517082</v>
      </c>
      <c r="H35" s="12"/>
      <c r="I35" s="225">
        <v>221</v>
      </c>
      <c r="J35" s="525">
        <v>15.414204999999995</v>
      </c>
      <c r="K35" s="521">
        <v>5</v>
      </c>
      <c r="L35" s="741">
        <v>0.96580626834338312</v>
      </c>
      <c r="M35" s="729">
        <v>0.87142032949792025</v>
      </c>
      <c r="N35" s="729">
        <v>0.96458204128393987</v>
      </c>
      <c r="O35" s="731">
        <v>1.0376836636758238</v>
      </c>
      <c r="P35" s="737">
        <f t="shared" si="0"/>
        <v>0.16626333417790351</v>
      </c>
      <c r="R35" s="225">
        <v>541</v>
      </c>
      <c r="S35" s="525">
        <v>47.502653000000016</v>
      </c>
      <c r="T35" s="521">
        <v>5</v>
      </c>
      <c r="U35" s="741">
        <v>1.0116324807724195</v>
      </c>
      <c r="V35" s="729">
        <v>0.93078486000498961</v>
      </c>
      <c r="W35" s="729">
        <v>0.99460416052557132</v>
      </c>
      <c r="X35" s="731">
        <v>1.0646703106657103</v>
      </c>
      <c r="Y35" s="737">
        <f t="shared" si="1"/>
        <v>0.13388545066072066</v>
      </c>
      <c r="AC35" s="525"/>
    </row>
    <row r="36" spans="1:29" ht="12.6" x14ac:dyDescent="0.45">
      <c r="A36" s="225">
        <v>723</v>
      </c>
      <c r="B36" s="525">
        <v>58.542240000000014</v>
      </c>
      <c r="C36" s="521">
        <v>6</v>
      </c>
      <c r="D36" s="741">
        <v>1.0024817675968756</v>
      </c>
      <c r="E36" s="729">
        <v>0.90991532780419049</v>
      </c>
      <c r="F36" s="729">
        <v>0.98527993404360359</v>
      </c>
      <c r="G36" s="731">
        <v>1.0666952490856976</v>
      </c>
      <c r="H36" s="12"/>
      <c r="I36" s="225">
        <v>221</v>
      </c>
      <c r="J36" s="525">
        <v>15.414204999999995</v>
      </c>
      <c r="K36" s="521">
        <v>6</v>
      </c>
      <c r="L36" s="741">
        <v>0.95969304556619406</v>
      </c>
      <c r="M36" s="729">
        <v>0.87448923250155419</v>
      </c>
      <c r="N36" s="729">
        <v>0.94837292863610267</v>
      </c>
      <c r="O36" s="731">
        <v>1.0383864186142702</v>
      </c>
      <c r="P36" s="737">
        <f t="shared" si="0"/>
        <v>0.16389718611271598</v>
      </c>
      <c r="R36" s="225">
        <v>502</v>
      </c>
      <c r="S36" s="525">
        <v>43.128035000000011</v>
      </c>
      <c r="T36" s="521">
        <v>6</v>
      </c>
      <c r="U36" s="741">
        <v>1.0177747002117967</v>
      </c>
      <c r="V36" s="729">
        <v>0.92616392547685067</v>
      </c>
      <c r="W36" s="729">
        <v>0.9927975379315197</v>
      </c>
      <c r="X36" s="731">
        <v>1.0745923551483381</v>
      </c>
      <c r="Y36" s="737">
        <f t="shared" si="1"/>
        <v>0.14842842967148739</v>
      </c>
      <c r="AC36" s="525"/>
    </row>
    <row r="37" spans="1:29" ht="12.6" x14ac:dyDescent="0.45">
      <c r="A37" s="225">
        <v>686</v>
      </c>
      <c r="B37" s="525">
        <v>56.766565000000007</v>
      </c>
      <c r="C37" s="521">
        <v>7</v>
      </c>
      <c r="D37" s="741">
        <v>0.99600539216478323</v>
      </c>
      <c r="E37" s="729">
        <v>0.90552343046137385</v>
      </c>
      <c r="F37" s="729">
        <v>0.97618542711666623</v>
      </c>
      <c r="G37" s="731">
        <v>1.0609439739282427</v>
      </c>
      <c r="H37" s="12"/>
      <c r="I37" s="225">
        <v>220</v>
      </c>
      <c r="J37" s="525">
        <v>15.406704999999997</v>
      </c>
      <c r="K37" s="521">
        <v>7</v>
      </c>
      <c r="L37" s="741">
        <v>0.95599857827781176</v>
      </c>
      <c r="M37" s="729">
        <v>0.87721962569152645</v>
      </c>
      <c r="N37" s="729">
        <v>0.94623590743578956</v>
      </c>
      <c r="O37" s="731">
        <v>1.0095863583188815</v>
      </c>
      <c r="P37" s="737">
        <f t="shared" si="0"/>
        <v>0.1323667326273551</v>
      </c>
      <c r="R37" s="225">
        <v>466</v>
      </c>
      <c r="S37" s="525">
        <v>41.359860000000012</v>
      </c>
      <c r="T37" s="521">
        <v>7</v>
      </c>
      <c r="U37" s="741">
        <v>1.0109080823466761</v>
      </c>
      <c r="V37" s="729">
        <v>0.9204640232212844</v>
      </c>
      <c r="W37" s="729">
        <v>0.99038333187446659</v>
      </c>
      <c r="X37" s="731">
        <v>1.0742979157085661</v>
      </c>
      <c r="Y37" s="737">
        <f t="shared" si="1"/>
        <v>0.15383389248728174</v>
      </c>
      <c r="AC37" s="525"/>
    </row>
    <row r="38" spans="1:29" ht="12.6" x14ac:dyDescent="0.45">
      <c r="A38" s="225">
        <v>544</v>
      </c>
      <c r="B38" s="525">
        <v>43.526315000000025</v>
      </c>
      <c r="C38" s="521">
        <v>8</v>
      </c>
      <c r="D38" s="741">
        <v>0.99470054075793635</v>
      </c>
      <c r="E38" s="729">
        <v>0.90895019211044881</v>
      </c>
      <c r="F38" s="729">
        <v>0.9817238633329628</v>
      </c>
      <c r="G38" s="731">
        <v>1.0566437075901711</v>
      </c>
      <c r="H38" s="12"/>
      <c r="I38" s="225">
        <v>218</v>
      </c>
      <c r="J38" s="525">
        <v>15.400254999999996</v>
      </c>
      <c r="K38" s="521">
        <v>8</v>
      </c>
      <c r="L38" s="741">
        <v>0.95176139112761704</v>
      </c>
      <c r="M38" s="729">
        <v>0.87325441126199299</v>
      </c>
      <c r="N38" s="729">
        <v>0.9479177281679485</v>
      </c>
      <c r="O38" s="731">
        <v>1.0234064600722168</v>
      </c>
      <c r="P38" s="737">
        <f t="shared" si="0"/>
        <v>0.15015204881022381</v>
      </c>
      <c r="R38" s="225">
        <v>326</v>
      </c>
      <c r="S38" s="525">
        <v>28.12606000000001</v>
      </c>
      <c r="T38" s="521">
        <v>8</v>
      </c>
      <c r="U38" s="741">
        <v>1.0182116138975836</v>
      </c>
      <c r="V38" s="729">
        <v>0.93442045496255821</v>
      </c>
      <c r="W38" s="729">
        <v>1.0000199136970842</v>
      </c>
      <c r="X38" s="731">
        <v>1.0707629682961068</v>
      </c>
      <c r="Y38" s="737">
        <f t="shared" si="1"/>
        <v>0.13634251333354863</v>
      </c>
      <c r="AC38" s="525"/>
    </row>
    <row r="39" spans="1:29" ht="12.6" x14ac:dyDescent="0.45">
      <c r="A39" s="225">
        <v>471</v>
      </c>
      <c r="B39" s="525">
        <v>37.182115000000003</v>
      </c>
      <c r="C39" s="521">
        <v>9</v>
      </c>
      <c r="D39" s="741">
        <v>1.0043051225690864</v>
      </c>
      <c r="E39" s="729">
        <v>0.90678466127919299</v>
      </c>
      <c r="F39" s="729">
        <v>0.98358742727241288</v>
      </c>
      <c r="G39" s="731">
        <v>1.0723270000983229</v>
      </c>
      <c r="H39" s="12"/>
      <c r="I39" s="225">
        <v>220</v>
      </c>
      <c r="J39" s="525">
        <v>15.408204999999997</v>
      </c>
      <c r="K39" s="521">
        <v>9</v>
      </c>
      <c r="L39" s="741">
        <v>0.97139182719910144</v>
      </c>
      <c r="M39" s="729">
        <v>0.88171500063928465</v>
      </c>
      <c r="N39" s="729">
        <v>0.95048954554757237</v>
      </c>
      <c r="O39" s="731">
        <v>1.032694477387776</v>
      </c>
      <c r="P39" s="737">
        <f t="shared" si="0"/>
        <v>0.15097947674849133</v>
      </c>
      <c r="R39" s="225">
        <v>251</v>
      </c>
      <c r="S39" s="525">
        <v>21.773910000000008</v>
      </c>
      <c r="T39" s="521">
        <v>9</v>
      </c>
      <c r="U39" s="741">
        <v>1.0275960612331239</v>
      </c>
      <c r="V39" s="729">
        <v>0.94301717898456383</v>
      </c>
      <c r="W39" s="729">
        <v>1.0153084246410748</v>
      </c>
      <c r="X39" s="731">
        <v>1.1068635452651154</v>
      </c>
      <c r="Y39" s="737">
        <f t="shared" si="1"/>
        <v>0.1638463662805516</v>
      </c>
      <c r="AC39" s="525"/>
    </row>
    <row r="40" spans="1:29" ht="12.6" x14ac:dyDescent="0.45">
      <c r="A40" s="225">
        <v>397</v>
      </c>
      <c r="B40" s="525">
        <v>31.165615000000003</v>
      </c>
      <c r="C40" s="521">
        <v>10</v>
      </c>
      <c r="D40" s="741">
        <v>0.98097773861626258</v>
      </c>
      <c r="E40" s="729">
        <v>0.82377530280158728</v>
      </c>
      <c r="F40" s="729">
        <v>0.94454086221205713</v>
      </c>
      <c r="G40" s="731">
        <v>1.0503204410190905</v>
      </c>
      <c r="H40" s="12"/>
      <c r="I40" s="225">
        <v>220</v>
      </c>
      <c r="J40" s="525">
        <v>15.410904999999998</v>
      </c>
      <c r="K40" s="521">
        <v>10</v>
      </c>
      <c r="L40" s="741">
        <v>0.96085769175945135</v>
      </c>
      <c r="M40" s="729">
        <v>0.79607898817135114</v>
      </c>
      <c r="N40" s="729">
        <v>0.9162070006523404</v>
      </c>
      <c r="O40" s="731">
        <v>1.0037092588275245</v>
      </c>
      <c r="P40" s="737">
        <f t="shared" si="0"/>
        <v>0.20763027065617334</v>
      </c>
      <c r="R40" s="225">
        <v>177</v>
      </c>
      <c r="S40" s="525">
        <v>15.754710000000003</v>
      </c>
      <c r="T40" s="521">
        <v>10</v>
      </c>
      <c r="U40" s="741">
        <v>1.0006587185077291</v>
      </c>
      <c r="V40" s="729">
        <v>0.87925429197954419</v>
      </c>
      <c r="W40" s="729">
        <v>0.98148406350311879</v>
      </c>
      <c r="X40" s="731">
        <v>1.1076060191032633</v>
      </c>
      <c r="Y40" s="737">
        <f t="shared" si="1"/>
        <v>0.22835172712371909</v>
      </c>
      <c r="AC40" s="525"/>
    </row>
    <row r="41" spans="1:29" ht="12.6" x14ac:dyDescent="0.45">
      <c r="A41" s="225">
        <v>269</v>
      </c>
      <c r="B41" s="525">
        <v>20.66115499999999</v>
      </c>
      <c r="C41" s="521">
        <v>11</v>
      </c>
      <c r="D41" s="741">
        <v>0.93710476688566979</v>
      </c>
      <c r="E41" s="729">
        <v>0.84026992303743842</v>
      </c>
      <c r="F41" s="729">
        <v>0.92344974570076344</v>
      </c>
      <c r="G41" s="731">
        <v>0.99002230391855173</v>
      </c>
      <c r="H41" s="12"/>
      <c r="I41" s="225">
        <v>213</v>
      </c>
      <c r="J41" s="525">
        <v>15.064404999999997</v>
      </c>
      <c r="K41" s="521">
        <v>11</v>
      </c>
      <c r="L41" s="741">
        <v>0.93219979802775776</v>
      </c>
      <c r="M41" s="729">
        <v>0.84026992303743842</v>
      </c>
      <c r="N41" s="729">
        <v>0.91622933201730961</v>
      </c>
      <c r="O41" s="731">
        <v>0.98635043534215894</v>
      </c>
      <c r="P41" s="737">
        <f t="shared" si="0"/>
        <v>0.14608051230472052</v>
      </c>
      <c r="R41" s="225">
        <v>56</v>
      </c>
      <c r="S41" s="525">
        <v>5.596750000000001</v>
      </c>
      <c r="T41" s="521">
        <v>11</v>
      </c>
      <c r="U41" s="741">
        <v>0.95030714994511634</v>
      </c>
      <c r="V41" s="729">
        <v>0.84938552777210019</v>
      </c>
      <c r="W41" s="729">
        <v>0.95390074468163777</v>
      </c>
      <c r="X41" s="731">
        <v>1.0126536385525129</v>
      </c>
      <c r="Y41" s="737">
        <f t="shared" si="1"/>
        <v>0.1632681107804127</v>
      </c>
      <c r="AC41" s="525"/>
    </row>
    <row r="42" spans="1:29" ht="12.6" x14ac:dyDescent="0.45">
      <c r="A42" s="225">
        <v>205</v>
      </c>
      <c r="B42" s="525">
        <v>13.392834999999998</v>
      </c>
      <c r="C42" s="521">
        <v>12</v>
      </c>
      <c r="D42" s="741">
        <v>0.92564454652601347</v>
      </c>
      <c r="E42" s="729">
        <v>0.82218892185518844</v>
      </c>
      <c r="F42" s="729">
        <v>0.89375470123337175</v>
      </c>
      <c r="G42" s="731">
        <v>0.97750126356254963</v>
      </c>
      <c r="H42" s="12"/>
      <c r="I42" s="225">
        <v>205</v>
      </c>
      <c r="J42" s="525">
        <v>13.392834999999998</v>
      </c>
      <c r="K42" s="521">
        <v>12</v>
      </c>
      <c r="L42" s="741">
        <v>0.92564454652601347</v>
      </c>
      <c r="M42" s="729">
        <v>0.82218892185518844</v>
      </c>
      <c r="N42" s="729">
        <v>0.89375470123337175</v>
      </c>
      <c r="O42" s="731">
        <v>0.97750126356254963</v>
      </c>
      <c r="P42" s="737">
        <f t="shared" si="0"/>
        <v>0.15531234170736119</v>
      </c>
      <c r="R42" s="225"/>
      <c r="S42" s="525"/>
      <c r="T42" s="521">
        <v>12</v>
      </c>
      <c r="U42" s="741"/>
      <c r="V42" s="729"/>
      <c r="W42" s="729"/>
      <c r="X42" s="731"/>
      <c r="Y42" s="736"/>
      <c r="AC42" s="525"/>
    </row>
    <row r="43" spans="1:29" ht="12.6" x14ac:dyDescent="0.45">
      <c r="A43" s="225">
        <v>151</v>
      </c>
      <c r="B43" s="525">
        <v>8.319134999999994</v>
      </c>
      <c r="C43" s="521">
        <v>13</v>
      </c>
      <c r="D43" s="741">
        <v>0.89656215499322645</v>
      </c>
      <c r="E43" s="729">
        <v>0.77479049152469603</v>
      </c>
      <c r="F43" s="729">
        <v>0.88488874158704478</v>
      </c>
      <c r="G43" s="731">
        <v>0.96365712961239014</v>
      </c>
      <c r="H43" s="12"/>
      <c r="I43" s="225">
        <v>151</v>
      </c>
      <c r="J43" s="525">
        <v>8.319134999999994</v>
      </c>
      <c r="K43" s="521">
        <v>13</v>
      </c>
      <c r="L43" s="741">
        <v>0.89656215499322645</v>
      </c>
      <c r="M43" s="729">
        <v>0.77479049152469603</v>
      </c>
      <c r="N43" s="729">
        <v>0.88488874158704478</v>
      </c>
      <c r="O43" s="731">
        <v>0.96365712961239014</v>
      </c>
      <c r="P43" s="737">
        <f t="shared" si="0"/>
        <v>0.18886663808769411</v>
      </c>
      <c r="R43" s="225"/>
      <c r="S43" s="525"/>
      <c r="T43" s="521">
        <v>13</v>
      </c>
      <c r="U43" s="741"/>
      <c r="V43" s="729"/>
      <c r="W43" s="729"/>
      <c r="X43" s="731"/>
      <c r="Y43" s="736"/>
      <c r="AC43" s="525"/>
    </row>
    <row r="44" spans="1:29" ht="12.6" x14ac:dyDescent="0.45">
      <c r="A44" s="225">
        <v>132</v>
      </c>
      <c r="B44" s="525">
        <v>6.8171049999999962</v>
      </c>
      <c r="C44" s="521">
        <v>14</v>
      </c>
      <c r="D44" s="741">
        <v>0.8750527918545713</v>
      </c>
      <c r="E44" s="729">
        <v>0.7758690779569154</v>
      </c>
      <c r="F44" s="729">
        <v>0.87706719398181709</v>
      </c>
      <c r="G44" s="731">
        <v>0.96293712592716585</v>
      </c>
      <c r="H44" s="12"/>
      <c r="I44" s="225">
        <v>132</v>
      </c>
      <c r="J44" s="525">
        <v>6.8171049999999962</v>
      </c>
      <c r="K44" s="521">
        <v>14</v>
      </c>
      <c r="L44" s="741">
        <v>0.8750527918545713</v>
      </c>
      <c r="M44" s="729">
        <v>0.7758690779569154</v>
      </c>
      <c r="N44" s="729">
        <v>0.87706719398181709</v>
      </c>
      <c r="O44" s="731">
        <v>0.96293712592716585</v>
      </c>
      <c r="P44" s="737">
        <f t="shared" si="0"/>
        <v>0.18706804797025045</v>
      </c>
      <c r="R44" s="225"/>
      <c r="S44" s="525"/>
      <c r="T44" s="521">
        <v>14</v>
      </c>
      <c r="U44" s="741"/>
      <c r="V44" s="729"/>
      <c r="W44" s="729"/>
      <c r="X44" s="731"/>
      <c r="Y44" s="736"/>
      <c r="AC44" s="525"/>
    </row>
    <row r="45" spans="1:29" ht="12.6" x14ac:dyDescent="0.45">
      <c r="A45" s="225">
        <v>103</v>
      </c>
      <c r="B45" s="525">
        <v>4.7175299999999973</v>
      </c>
      <c r="C45" s="521">
        <v>15</v>
      </c>
      <c r="D45" s="741">
        <v>0.8122630688590845</v>
      </c>
      <c r="E45" s="729">
        <v>0.78012998997152849</v>
      </c>
      <c r="F45" s="729">
        <v>0.83947357952068125</v>
      </c>
      <c r="G45" s="731">
        <v>0.91041670067900837</v>
      </c>
      <c r="H45" s="12"/>
      <c r="I45" s="225">
        <v>103</v>
      </c>
      <c r="J45" s="525">
        <v>4.7175299999999973</v>
      </c>
      <c r="K45" s="521">
        <v>15</v>
      </c>
      <c r="L45" s="741">
        <v>0.8122630688590845</v>
      </c>
      <c r="M45" s="729">
        <v>0.78012998997152849</v>
      </c>
      <c r="N45" s="729">
        <v>0.83947357952068125</v>
      </c>
      <c r="O45" s="731">
        <v>0.91041670067900837</v>
      </c>
      <c r="P45" s="737">
        <f t="shared" si="0"/>
        <v>0.13028671070747988</v>
      </c>
      <c r="R45" s="225"/>
      <c r="S45" s="525"/>
      <c r="T45" s="521">
        <v>15</v>
      </c>
      <c r="U45" s="741"/>
      <c r="V45" s="729"/>
      <c r="W45" s="729"/>
      <c r="X45" s="731"/>
      <c r="Y45" s="736"/>
      <c r="AC45" s="525"/>
    </row>
    <row r="46" spans="1:29" ht="12.6" x14ac:dyDescent="0.45">
      <c r="A46" s="225">
        <v>95</v>
      </c>
      <c r="B46" s="525">
        <v>4.2003499999999985</v>
      </c>
      <c r="C46" s="521">
        <v>16</v>
      </c>
      <c r="D46" s="741">
        <v>0.80638011315372671</v>
      </c>
      <c r="E46" s="729">
        <v>0.73744681552022184</v>
      </c>
      <c r="F46" s="729">
        <v>0.8318352108522773</v>
      </c>
      <c r="G46" s="731">
        <v>0.92586680300806146</v>
      </c>
      <c r="H46" s="12"/>
      <c r="I46" s="225">
        <v>95</v>
      </c>
      <c r="J46" s="525">
        <v>4.2003499999999985</v>
      </c>
      <c r="K46" s="521">
        <v>16</v>
      </c>
      <c r="L46" s="741">
        <v>0.80638011315372671</v>
      </c>
      <c r="M46" s="729">
        <v>0.73744681552022184</v>
      </c>
      <c r="N46" s="729">
        <v>0.8318352108522773</v>
      </c>
      <c r="O46" s="731">
        <v>0.92586680300806146</v>
      </c>
      <c r="P46" s="737">
        <f t="shared" si="0"/>
        <v>0.18841998748783961</v>
      </c>
      <c r="R46" s="225"/>
      <c r="S46" s="525"/>
      <c r="T46" s="521">
        <v>16</v>
      </c>
      <c r="U46" s="741"/>
      <c r="V46" s="729"/>
      <c r="W46" s="729"/>
      <c r="X46" s="731"/>
      <c r="Y46" s="736"/>
      <c r="AC46" s="525"/>
    </row>
    <row r="47" spans="1:29" ht="12.6" x14ac:dyDescent="0.45">
      <c r="A47" s="225">
        <v>62</v>
      </c>
      <c r="B47" s="525">
        <v>1.9432600000000002</v>
      </c>
      <c r="C47" s="521">
        <v>17</v>
      </c>
      <c r="D47" s="741">
        <v>0.76906790072437892</v>
      </c>
      <c r="E47" s="729">
        <v>0.70955598435788481</v>
      </c>
      <c r="F47" s="729">
        <v>0.7884828778837516</v>
      </c>
      <c r="G47" s="731">
        <v>0.88390781509539473</v>
      </c>
      <c r="H47" s="12"/>
      <c r="I47" s="225">
        <v>62</v>
      </c>
      <c r="J47" s="525">
        <v>1.9432600000000002</v>
      </c>
      <c r="K47" s="521">
        <v>17</v>
      </c>
      <c r="L47" s="741">
        <v>0.76906790072437892</v>
      </c>
      <c r="M47" s="729">
        <v>0.70955598435788481</v>
      </c>
      <c r="N47" s="729">
        <v>0.7884828778837516</v>
      </c>
      <c r="O47" s="731">
        <v>0.88390781509539473</v>
      </c>
      <c r="P47" s="737">
        <f t="shared" si="0"/>
        <v>0.17435183073750993</v>
      </c>
      <c r="R47" s="225"/>
      <c r="S47" s="525"/>
      <c r="T47" s="521">
        <v>17</v>
      </c>
      <c r="U47" s="741"/>
      <c r="V47" s="729"/>
      <c r="W47" s="729"/>
      <c r="X47" s="731"/>
      <c r="Y47" s="736"/>
      <c r="AC47" s="525"/>
    </row>
    <row r="48" spans="1:29" ht="12.6" x14ac:dyDescent="0.45">
      <c r="A48" s="225">
        <v>39</v>
      </c>
      <c r="B48" s="525">
        <v>1.43912</v>
      </c>
      <c r="C48" s="521">
        <v>18</v>
      </c>
      <c r="D48" s="741">
        <v>0.72999497540605907</v>
      </c>
      <c r="E48" s="729">
        <v>0.57859584233701444</v>
      </c>
      <c r="F48" s="729">
        <v>0.74706878116590969</v>
      </c>
      <c r="G48" s="731">
        <v>0.85810795827710429</v>
      </c>
      <c r="H48" s="12"/>
      <c r="I48" s="225">
        <v>39</v>
      </c>
      <c r="J48" s="525">
        <v>1.43912</v>
      </c>
      <c r="K48" s="521">
        <v>18</v>
      </c>
      <c r="L48" s="741">
        <v>0.72999497540605907</v>
      </c>
      <c r="M48" s="729">
        <v>0.57859584233701444</v>
      </c>
      <c r="N48" s="729">
        <v>0.74706878116590969</v>
      </c>
      <c r="O48" s="731">
        <v>0.85810795827710429</v>
      </c>
      <c r="P48" s="737">
        <f t="shared" si="0"/>
        <v>0.27951211594008984</v>
      </c>
      <c r="R48" s="225"/>
      <c r="S48" s="525"/>
      <c r="T48" s="521">
        <v>18</v>
      </c>
      <c r="U48" s="741"/>
      <c r="V48" s="729"/>
      <c r="W48" s="729"/>
      <c r="X48" s="731"/>
      <c r="Y48" s="736"/>
      <c r="AC48" s="525"/>
    </row>
    <row r="49" spans="1:29" ht="12.6" x14ac:dyDescent="0.45">
      <c r="A49" s="225">
        <v>22</v>
      </c>
      <c r="B49" s="525">
        <v>0.84753999999999985</v>
      </c>
      <c r="C49" s="521">
        <v>19</v>
      </c>
      <c r="D49" s="741">
        <v>0.70938666094781466</v>
      </c>
      <c r="E49" s="729">
        <v>0.56418788401171072</v>
      </c>
      <c r="F49" s="729">
        <v>0.83393654284107932</v>
      </c>
      <c r="G49" s="731">
        <v>0.88110344646613636</v>
      </c>
      <c r="H49" s="12"/>
      <c r="I49" s="225">
        <v>22</v>
      </c>
      <c r="J49" s="525">
        <v>0.84753999999999985</v>
      </c>
      <c r="K49" s="521">
        <v>19</v>
      </c>
      <c r="L49" s="741">
        <v>0.70938666094781466</v>
      </c>
      <c r="M49" s="729">
        <v>0.56418788401171072</v>
      </c>
      <c r="N49" s="729">
        <v>0.83393654284107932</v>
      </c>
      <c r="O49" s="731">
        <v>0.88110344646613636</v>
      </c>
      <c r="P49" s="737">
        <f t="shared" si="0"/>
        <v>0.31691556245442565</v>
      </c>
      <c r="R49" s="225"/>
      <c r="S49" s="525"/>
      <c r="T49" s="521">
        <v>19</v>
      </c>
      <c r="U49" s="741"/>
      <c r="V49" s="729"/>
      <c r="W49" s="729"/>
      <c r="X49" s="731"/>
      <c r="Y49" s="736"/>
      <c r="AC49" s="525"/>
    </row>
    <row r="50" spans="1:29" ht="12.6" x14ac:dyDescent="0.45">
      <c r="A50" s="225">
        <v>12</v>
      </c>
      <c r="B50" s="525">
        <v>0.54688999999999988</v>
      </c>
      <c r="C50" s="521">
        <v>20</v>
      </c>
      <c r="D50" s="741">
        <v>0.68774490383009335</v>
      </c>
      <c r="E50" s="729">
        <v>0.63256996578702807</v>
      </c>
      <c r="F50" s="729">
        <v>0.75836385841133724</v>
      </c>
      <c r="G50" s="731">
        <v>0.81480144426053769</v>
      </c>
      <c r="H50" s="12"/>
      <c r="I50" s="225">
        <v>12</v>
      </c>
      <c r="J50" s="525">
        <v>0.54688999999999988</v>
      </c>
      <c r="K50" s="521">
        <v>20</v>
      </c>
      <c r="L50" s="741">
        <v>0.68774490383009335</v>
      </c>
      <c r="M50" s="729">
        <v>0.63256996578702807</v>
      </c>
      <c r="N50" s="729">
        <v>0.75836385841133724</v>
      </c>
      <c r="O50" s="731">
        <v>0.81480144426053769</v>
      </c>
      <c r="P50" s="737">
        <f t="shared" si="0"/>
        <v>0.18223147847350962</v>
      </c>
      <c r="R50" s="225"/>
      <c r="S50" s="525"/>
      <c r="T50" s="521">
        <v>20</v>
      </c>
      <c r="U50" s="741"/>
      <c r="V50" s="729"/>
      <c r="W50" s="729"/>
      <c r="X50" s="731"/>
      <c r="Y50" s="736"/>
      <c r="AC50" s="525"/>
    </row>
    <row r="51" spans="1:29" x14ac:dyDescent="0.4">
      <c r="A51" s="172">
        <v>3</v>
      </c>
      <c r="B51" s="732">
        <v>0.13365000000000002</v>
      </c>
      <c r="C51" s="607">
        <v>21</v>
      </c>
      <c r="D51" s="742">
        <v>0.78316523573664099</v>
      </c>
      <c r="E51" s="733">
        <v>0.8475553906285882</v>
      </c>
      <c r="F51" s="733">
        <v>0.98708729579289844</v>
      </c>
      <c r="G51" s="734">
        <v>1.0404248223324863</v>
      </c>
      <c r="H51" s="521"/>
      <c r="I51" s="172">
        <v>3</v>
      </c>
      <c r="J51" s="732">
        <v>0.13365000000000002</v>
      </c>
      <c r="K51" s="607">
        <v>21</v>
      </c>
      <c r="L51" s="742">
        <v>0.78316523573664099</v>
      </c>
      <c r="M51" s="733">
        <v>0.8475553906285882</v>
      </c>
      <c r="N51" s="733">
        <v>0.98708729579289844</v>
      </c>
      <c r="O51" s="734">
        <v>1.0404248223324863</v>
      </c>
      <c r="P51" s="738">
        <f t="shared" si="0"/>
        <v>0.19286943170389814</v>
      </c>
      <c r="R51" s="172"/>
      <c r="S51" s="732"/>
      <c r="T51" s="607">
        <v>21</v>
      </c>
      <c r="U51" s="742"/>
      <c r="V51" s="733"/>
      <c r="W51" s="733"/>
      <c r="X51" s="734"/>
      <c r="Y51" s="739"/>
      <c r="AC51" s="525"/>
    </row>
    <row r="52" spans="1:29" x14ac:dyDescent="0.4">
      <c r="A52" s="522"/>
      <c r="B52" s="522"/>
      <c r="C52" s="521"/>
      <c r="D52" s="522"/>
      <c r="E52" s="522"/>
      <c r="F52" s="522"/>
      <c r="G52" s="522"/>
      <c r="H52" s="521"/>
      <c r="I52" s="522"/>
      <c r="J52" s="522"/>
      <c r="K52" s="522"/>
      <c r="L52" s="522"/>
      <c r="M52" s="522"/>
      <c r="N52" s="522"/>
      <c r="O52" s="522"/>
      <c r="P52" s="522"/>
    </row>
    <row r="53" spans="1:29" ht="12.6" x14ac:dyDescent="0.45">
      <c r="A53" s="152" t="s">
        <v>565</v>
      </c>
      <c r="B53" s="522"/>
      <c r="C53" s="521"/>
      <c r="D53" s="522"/>
      <c r="E53" s="522"/>
      <c r="F53" s="522"/>
      <c r="G53" s="522"/>
      <c r="H53" s="522"/>
      <c r="I53" s="522"/>
      <c r="J53" s="522"/>
      <c r="K53" s="522"/>
      <c r="L53" s="522"/>
      <c r="M53" s="522"/>
      <c r="N53" s="522"/>
      <c r="O53" s="522"/>
      <c r="P53" s="522"/>
    </row>
  </sheetData>
  <mergeCells count="3">
    <mergeCell ref="D27:G27"/>
    <mergeCell ref="L27:O27"/>
    <mergeCell ref="U27:X27"/>
  </mergeCells>
  <pageMargins left="0.75" right="0.75" top="1" bottom="1" header="0.5" footer="0.5"/>
  <pageSetup orientation="portrait" horizontalDpi="1200" verticalDpi="12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theme="2" tint="-9.9978637043366805E-2"/>
  </sheetPr>
  <dimension ref="A1:T148"/>
  <sheetViews>
    <sheetView zoomScale="75" zoomScaleNormal="75" zoomScalePageLayoutView="75" workbookViewId="0"/>
  </sheetViews>
  <sheetFormatPr defaultColWidth="8.6640625" defaultRowHeight="12.3" x14ac:dyDescent="0.4"/>
  <cols>
    <col min="1" max="1" width="10.44140625" style="4" customWidth="1"/>
    <col min="2" max="2" width="12.109375" style="8" customWidth="1"/>
    <col min="3" max="15" width="8.44140625" style="4" customWidth="1"/>
    <col min="16" max="16" width="9.44140625" style="4" bestFit="1" customWidth="1"/>
    <col min="17" max="16384" width="8.6640625" style="4"/>
  </cols>
  <sheetData>
    <row r="1" spans="1:9" ht="14.4" x14ac:dyDescent="0.55000000000000004">
      <c r="A1" s="20" t="s">
        <v>93</v>
      </c>
      <c r="B1" s="136"/>
      <c r="C1" s="6"/>
      <c r="D1" s="6"/>
      <c r="E1" s="6"/>
      <c r="F1" s="6"/>
      <c r="G1" s="6"/>
      <c r="H1" s="6"/>
      <c r="I1" s="6"/>
    </row>
    <row r="2" spans="1:9" ht="14.4" x14ac:dyDescent="0.55000000000000004">
      <c r="A2" s="20"/>
      <c r="B2" s="136"/>
      <c r="C2" s="6"/>
      <c r="D2" s="6"/>
      <c r="E2" s="6"/>
      <c r="F2" s="6"/>
      <c r="G2" s="6"/>
      <c r="H2" s="6"/>
      <c r="I2" s="6"/>
    </row>
    <row r="3" spans="1:9" ht="14.4" x14ac:dyDescent="0.55000000000000004">
      <c r="A3" s="20"/>
      <c r="B3" s="136"/>
      <c r="C3" s="6"/>
      <c r="D3" s="6"/>
      <c r="E3" s="6"/>
      <c r="F3" s="6"/>
      <c r="G3" s="6"/>
      <c r="H3" s="6"/>
      <c r="I3" s="6"/>
    </row>
    <row r="4" spans="1:9" ht="14.4" x14ac:dyDescent="0.55000000000000004">
      <c r="A4" s="20"/>
      <c r="B4" s="136"/>
      <c r="C4" s="6"/>
      <c r="D4" s="6"/>
      <c r="E4" s="6"/>
      <c r="F4" s="6"/>
      <c r="G4" s="6"/>
      <c r="H4" s="6"/>
      <c r="I4" s="6"/>
    </row>
    <row r="5" spans="1:9" ht="14.4" x14ac:dyDescent="0.55000000000000004">
      <c r="A5" s="20"/>
      <c r="B5" s="136"/>
      <c r="C5" s="6"/>
      <c r="D5" s="6"/>
      <c r="E5" s="6"/>
      <c r="F5" s="6"/>
      <c r="G5" s="6"/>
      <c r="H5" s="6"/>
      <c r="I5" s="6"/>
    </row>
    <row r="6" spans="1:9" ht="14.4" x14ac:dyDescent="0.55000000000000004">
      <c r="A6" s="20"/>
      <c r="B6" s="136"/>
      <c r="C6" s="6"/>
      <c r="D6" s="6"/>
      <c r="E6" s="6"/>
      <c r="F6" s="6"/>
      <c r="G6" s="6"/>
      <c r="H6" s="6"/>
      <c r="I6" s="6"/>
    </row>
    <row r="7" spans="1:9" ht="14.4" x14ac:dyDescent="0.55000000000000004">
      <c r="A7" s="20"/>
      <c r="B7" s="136"/>
      <c r="C7" s="6"/>
      <c r="D7" s="6"/>
      <c r="E7" s="6"/>
      <c r="F7" s="6"/>
      <c r="G7" s="6"/>
      <c r="H7" s="6"/>
      <c r="I7" s="6"/>
    </row>
    <row r="8" spans="1:9" ht="14.4" x14ac:dyDescent="0.55000000000000004">
      <c r="A8" s="20"/>
      <c r="B8" s="136"/>
      <c r="C8" s="6"/>
      <c r="D8" s="6"/>
      <c r="E8" s="6"/>
      <c r="F8" s="6"/>
      <c r="G8" s="6"/>
      <c r="H8" s="6"/>
      <c r="I8" s="6"/>
    </row>
    <row r="9" spans="1:9" ht="14.4" x14ac:dyDescent="0.55000000000000004">
      <c r="A9" s="20"/>
      <c r="B9" s="136"/>
      <c r="C9" s="6"/>
      <c r="D9" s="6"/>
      <c r="E9" s="6"/>
      <c r="F9" s="6"/>
      <c r="G9" s="6"/>
      <c r="H9" s="6"/>
      <c r="I9" s="6"/>
    </row>
    <row r="10" spans="1:9" ht="14.4" x14ac:dyDescent="0.55000000000000004">
      <c r="A10" s="20"/>
      <c r="B10" s="136"/>
      <c r="C10" s="6"/>
      <c r="D10" s="6"/>
      <c r="E10" s="6"/>
      <c r="F10" s="6"/>
      <c r="G10" s="6"/>
      <c r="H10" s="6"/>
      <c r="I10" s="6"/>
    </row>
    <row r="11" spans="1:9" ht="14.4" x14ac:dyDescent="0.55000000000000004">
      <c r="A11" s="20"/>
      <c r="B11" s="136"/>
      <c r="C11" s="6"/>
      <c r="D11" s="6"/>
      <c r="E11" s="6"/>
      <c r="F11" s="6"/>
      <c r="G11" s="6"/>
      <c r="H11" s="6"/>
      <c r="I11" s="6"/>
    </row>
    <row r="12" spans="1:9" ht="14.4" x14ac:dyDescent="0.55000000000000004">
      <c r="A12" s="20"/>
      <c r="B12" s="136"/>
      <c r="C12" s="6"/>
      <c r="D12" s="6"/>
      <c r="E12" s="6"/>
      <c r="F12" s="6"/>
      <c r="G12" s="6"/>
      <c r="H12" s="6"/>
      <c r="I12" s="6"/>
    </row>
    <row r="13" spans="1:9" ht="14.4" x14ac:dyDescent="0.55000000000000004">
      <c r="A13" s="20"/>
      <c r="B13" s="136"/>
      <c r="C13" s="6"/>
      <c r="D13" s="6"/>
      <c r="E13" s="6"/>
      <c r="F13" s="6"/>
      <c r="G13" s="6"/>
      <c r="H13" s="6"/>
      <c r="I13" s="6"/>
    </row>
    <row r="14" spans="1:9" ht="14.4" x14ac:dyDescent="0.55000000000000004">
      <c r="A14" s="20"/>
      <c r="B14" s="136"/>
      <c r="C14" s="6"/>
      <c r="D14" s="6"/>
      <c r="E14" s="6"/>
      <c r="F14" s="6"/>
      <c r="G14" s="6"/>
      <c r="H14" s="6"/>
      <c r="I14" s="6"/>
    </row>
    <row r="15" spans="1:9" ht="14.4" x14ac:dyDescent="0.55000000000000004">
      <c r="A15" s="20"/>
      <c r="B15" s="136"/>
      <c r="C15" s="6"/>
      <c r="D15" s="6"/>
      <c r="E15" s="6"/>
      <c r="F15" s="6"/>
      <c r="G15" s="6"/>
      <c r="H15" s="6"/>
      <c r="I15" s="6"/>
    </row>
    <row r="16" spans="1:9" ht="14.4" x14ac:dyDescent="0.55000000000000004">
      <c r="A16" s="20"/>
      <c r="B16" s="136"/>
      <c r="C16" s="6"/>
      <c r="D16" s="6"/>
      <c r="E16" s="6"/>
      <c r="F16" s="6"/>
      <c r="G16" s="6"/>
      <c r="H16" s="6"/>
      <c r="I16" s="6"/>
    </row>
    <row r="17" spans="1:20" ht="14.4" x14ac:dyDescent="0.55000000000000004">
      <c r="A17" s="20"/>
      <c r="B17" s="136"/>
      <c r="C17" s="6"/>
      <c r="D17" s="6"/>
      <c r="E17" s="6"/>
      <c r="F17" s="6"/>
      <c r="G17" s="6"/>
      <c r="H17" s="6"/>
      <c r="I17" s="6"/>
    </row>
    <row r="18" spans="1:20" ht="14.4" x14ac:dyDescent="0.55000000000000004">
      <c r="A18" s="20"/>
      <c r="B18" s="136"/>
      <c r="C18" s="6"/>
      <c r="D18" s="6"/>
      <c r="E18" s="6"/>
      <c r="F18" s="6"/>
      <c r="G18" s="6"/>
      <c r="H18" s="6"/>
      <c r="I18" s="6"/>
    </row>
    <row r="19" spans="1:20" ht="14.4" x14ac:dyDescent="0.55000000000000004">
      <c r="A19" s="20"/>
      <c r="B19" s="136"/>
      <c r="C19" s="6"/>
      <c r="D19" s="6"/>
      <c r="E19" s="6"/>
      <c r="F19" s="6"/>
      <c r="G19" s="6"/>
      <c r="H19" s="6"/>
      <c r="I19" s="6"/>
    </row>
    <row r="20" spans="1:20" ht="14.4" x14ac:dyDescent="0.55000000000000004">
      <c r="A20" s="20"/>
      <c r="B20" s="136"/>
      <c r="C20" s="6"/>
      <c r="D20" s="6"/>
      <c r="E20" s="6"/>
      <c r="F20" s="6"/>
      <c r="G20" s="6"/>
      <c r="H20" s="6"/>
      <c r="I20" s="6"/>
    </row>
    <row r="21" spans="1:20" ht="14.4" x14ac:dyDescent="0.55000000000000004">
      <c r="A21" s="155" t="s">
        <v>315</v>
      </c>
      <c r="B21" s="136"/>
      <c r="C21" s="6"/>
      <c r="D21" s="6"/>
      <c r="E21" s="6"/>
      <c r="F21" s="6"/>
      <c r="G21" s="6"/>
      <c r="H21" s="6"/>
      <c r="I21" s="6"/>
    </row>
    <row r="22" spans="1:20" ht="14.4" x14ac:dyDescent="0.55000000000000004">
      <c r="A22" s="20"/>
      <c r="B22" s="136"/>
      <c r="C22" s="6"/>
      <c r="D22" s="6"/>
      <c r="E22" s="6"/>
      <c r="F22" s="6"/>
      <c r="G22" s="6"/>
      <c r="H22" s="6"/>
      <c r="I22" s="6"/>
      <c r="K22" s="78"/>
      <c r="L22" s="78"/>
      <c r="M22" s="78"/>
      <c r="N22" s="78"/>
      <c r="O22" s="78"/>
      <c r="P22" s="78"/>
      <c r="Q22" s="10"/>
      <c r="R22" s="10"/>
      <c r="S22" s="10"/>
      <c r="T22" s="10"/>
    </row>
    <row r="23" spans="1:20" ht="14.4" x14ac:dyDescent="0.55000000000000004">
      <c r="A23" s="20"/>
      <c r="B23" s="136"/>
      <c r="C23" s="6"/>
      <c r="D23" s="6"/>
      <c r="E23" s="6"/>
      <c r="F23" s="6"/>
      <c r="G23" s="6"/>
      <c r="H23" s="6"/>
      <c r="I23" s="6"/>
      <c r="K23" s="78"/>
      <c r="L23" s="78"/>
      <c r="M23" s="78"/>
      <c r="N23" s="78"/>
      <c r="O23" s="78"/>
      <c r="P23" s="78"/>
      <c r="Q23" s="10"/>
      <c r="R23" s="10"/>
      <c r="S23" s="10"/>
      <c r="T23" s="10"/>
    </row>
    <row r="24" spans="1:20" s="135" customFormat="1" ht="24.6" x14ac:dyDescent="0.4">
      <c r="A24" s="137"/>
      <c r="B24" s="138" t="s">
        <v>185</v>
      </c>
      <c r="C24" s="134"/>
      <c r="D24" s="1474" t="s">
        <v>180</v>
      </c>
      <c r="E24" s="1475"/>
      <c r="F24" s="1474" t="s">
        <v>186</v>
      </c>
      <c r="G24" s="1475"/>
      <c r="H24" s="1474" t="s">
        <v>181</v>
      </c>
      <c r="I24" s="1475"/>
      <c r="K24" s="1398"/>
      <c r="L24" s="1398"/>
      <c r="M24" s="1397"/>
      <c r="N24" s="1398"/>
      <c r="O24" s="1398"/>
      <c r="P24" s="1398"/>
      <c r="Q24" s="1405"/>
      <c r="R24" s="1405"/>
      <c r="S24" s="1405"/>
      <c r="T24" s="1405"/>
    </row>
    <row r="25" spans="1:20" s="59" customFormat="1" x14ac:dyDescent="0.4">
      <c r="A25" s="129" t="s">
        <v>179</v>
      </c>
      <c r="B25" s="65" t="s">
        <v>74</v>
      </c>
      <c r="C25" s="12"/>
      <c r="D25" s="1476" t="s">
        <v>74</v>
      </c>
      <c r="E25" s="1477"/>
      <c r="F25" s="1478" t="s">
        <v>74</v>
      </c>
      <c r="G25" s="1478"/>
      <c r="H25" s="1476" t="s">
        <v>74</v>
      </c>
      <c r="I25" s="1477"/>
      <c r="K25" s="108"/>
      <c r="L25" s="108"/>
      <c r="M25" s="1399"/>
      <c r="N25" s="108"/>
      <c r="O25" s="108"/>
      <c r="P25" s="1400"/>
      <c r="Q25" s="1406"/>
      <c r="R25" s="1406"/>
      <c r="S25" s="1406"/>
      <c r="T25" s="1406"/>
    </row>
    <row r="26" spans="1:20" x14ac:dyDescent="0.4">
      <c r="A26" s="61">
        <v>35462</v>
      </c>
      <c r="B26" s="62">
        <v>1853.5348006548024</v>
      </c>
      <c r="C26" s="57"/>
      <c r="D26" s="66">
        <v>38533</v>
      </c>
      <c r="E26" s="62">
        <v>1375.8493935095685</v>
      </c>
      <c r="F26" s="57"/>
      <c r="G26" s="57"/>
      <c r="H26" s="68"/>
      <c r="I26" s="69"/>
      <c r="K26" s="1401"/>
      <c r="L26" s="1402"/>
      <c r="M26" s="1403"/>
      <c r="N26" s="1401"/>
      <c r="O26" s="1402"/>
      <c r="P26" s="1404"/>
      <c r="Q26" s="10"/>
      <c r="R26" s="10"/>
      <c r="S26" s="10"/>
      <c r="T26" s="10"/>
    </row>
    <row r="27" spans="1:20" x14ac:dyDescent="0.4">
      <c r="A27" s="61">
        <v>35765</v>
      </c>
      <c r="B27" s="62">
        <v>1443.7923513372125</v>
      </c>
      <c r="C27" s="57"/>
      <c r="D27" s="66">
        <v>38898</v>
      </c>
      <c r="E27" s="62">
        <v>1381.2924531524318</v>
      </c>
      <c r="F27" s="57"/>
      <c r="G27" s="57"/>
      <c r="H27" s="68"/>
      <c r="I27" s="69"/>
      <c r="K27" s="1401"/>
      <c r="L27" s="1402"/>
      <c r="M27" s="1403"/>
      <c r="N27" s="1401"/>
      <c r="O27" s="1402"/>
      <c r="P27" s="1404"/>
      <c r="Q27" s="10"/>
      <c r="R27" s="10"/>
      <c r="S27" s="10"/>
      <c r="T27" s="10"/>
    </row>
    <row r="28" spans="1:20" x14ac:dyDescent="0.4">
      <c r="A28" s="61">
        <v>35796</v>
      </c>
      <c r="B28" s="62">
        <v>1413.822137430843</v>
      </c>
      <c r="C28" s="57"/>
      <c r="D28" s="66">
        <v>39263</v>
      </c>
      <c r="E28" s="62">
        <v>1631.9788645338435</v>
      </c>
      <c r="F28" s="57"/>
      <c r="G28" s="57"/>
      <c r="H28" s="68"/>
      <c r="I28" s="69"/>
      <c r="K28" s="1401"/>
      <c r="L28" s="1402"/>
      <c r="M28" s="1403"/>
      <c r="N28" s="1401"/>
      <c r="O28" s="1402"/>
      <c r="P28" s="1404"/>
      <c r="Q28" s="10"/>
      <c r="R28" s="10"/>
      <c r="S28" s="10"/>
      <c r="T28" s="10"/>
    </row>
    <row r="29" spans="1:20" x14ac:dyDescent="0.4">
      <c r="A29" s="61">
        <v>35916</v>
      </c>
      <c r="B29" s="62">
        <v>1193.2564523406131</v>
      </c>
      <c r="C29" s="57"/>
      <c r="D29" s="66">
        <v>39629</v>
      </c>
      <c r="E29" s="62">
        <v>1865.7419220708023</v>
      </c>
      <c r="F29" s="57"/>
      <c r="G29" s="57"/>
      <c r="H29" s="68"/>
      <c r="I29" s="69"/>
      <c r="K29" s="1401"/>
      <c r="L29" s="1402"/>
      <c r="M29" s="1403"/>
      <c r="N29" s="1401"/>
      <c r="O29" s="1402"/>
      <c r="P29" s="1404"/>
      <c r="Q29" s="10"/>
      <c r="R29" s="10"/>
      <c r="S29" s="10"/>
      <c r="T29" s="10"/>
    </row>
    <row r="30" spans="1:20" x14ac:dyDescent="0.4">
      <c r="A30" s="61">
        <v>35916</v>
      </c>
      <c r="B30" s="62">
        <v>1364.8358115007015</v>
      </c>
      <c r="C30" s="57"/>
      <c r="D30" s="66">
        <v>39994</v>
      </c>
      <c r="E30" s="62">
        <v>1716.5149789745694</v>
      </c>
      <c r="F30" s="57"/>
      <c r="G30" s="57"/>
      <c r="H30" s="68"/>
      <c r="I30" s="69"/>
      <c r="K30" s="1401"/>
      <c r="L30" s="1402"/>
      <c r="M30" s="1403"/>
      <c r="N30" s="1401"/>
      <c r="O30" s="1402"/>
      <c r="P30" s="1404"/>
      <c r="Q30" s="10"/>
      <c r="R30" s="10"/>
      <c r="S30" s="10"/>
      <c r="T30" s="10"/>
    </row>
    <row r="31" spans="1:20" x14ac:dyDescent="0.4">
      <c r="A31" s="61">
        <v>36008</v>
      </c>
      <c r="B31" s="62">
        <v>1116.5611368254135</v>
      </c>
      <c r="C31" s="57"/>
      <c r="D31" s="66">
        <v>40359</v>
      </c>
      <c r="E31" s="62">
        <v>1537.0430535632679</v>
      </c>
      <c r="F31" s="57"/>
      <c r="G31" s="57"/>
      <c r="H31" s="68"/>
      <c r="I31" s="69"/>
      <c r="K31" s="1401"/>
      <c r="L31" s="1402"/>
      <c r="M31" s="1403"/>
      <c r="N31" s="1401"/>
      <c r="O31" s="1402"/>
      <c r="P31" s="1404"/>
      <c r="Q31" s="10"/>
      <c r="R31" s="10"/>
      <c r="S31" s="10"/>
      <c r="T31" s="10"/>
    </row>
    <row r="32" spans="1:20" x14ac:dyDescent="0.4">
      <c r="A32" s="61">
        <v>36008</v>
      </c>
      <c r="B32" s="62">
        <v>1116.5611368254138</v>
      </c>
      <c r="C32" s="57"/>
      <c r="D32" s="66">
        <v>40724</v>
      </c>
      <c r="E32" s="62">
        <v>1574.1807420355703</v>
      </c>
      <c r="F32" s="57"/>
      <c r="G32" s="57"/>
      <c r="H32" s="68"/>
      <c r="I32" s="69"/>
      <c r="K32" s="1401"/>
      <c r="L32" s="1402"/>
      <c r="M32" s="1403"/>
      <c r="N32" s="1401"/>
      <c r="O32" s="1402"/>
      <c r="P32" s="1404"/>
      <c r="Q32" s="10"/>
      <c r="R32" s="10"/>
      <c r="S32" s="10"/>
      <c r="T32" s="10"/>
    </row>
    <row r="33" spans="1:20" x14ac:dyDescent="0.4">
      <c r="A33" s="61">
        <v>36100</v>
      </c>
      <c r="B33" s="62">
        <v>1385.8049115348781</v>
      </c>
      <c r="C33" s="57"/>
      <c r="D33" s="66">
        <v>41090</v>
      </c>
      <c r="E33" s="62">
        <v>1468.6058183520599</v>
      </c>
      <c r="F33" s="57"/>
      <c r="G33" s="57"/>
      <c r="H33" s="68"/>
      <c r="I33" s="69"/>
      <c r="K33" s="1401"/>
      <c r="L33" s="1402"/>
      <c r="M33" s="78"/>
      <c r="N33" s="1401"/>
      <c r="O33" s="1402"/>
      <c r="P33" s="1404"/>
      <c r="Q33" s="10"/>
      <c r="R33" s="10"/>
      <c r="S33" s="10"/>
      <c r="T33" s="10"/>
    </row>
    <row r="34" spans="1:20" x14ac:dyDescent="0.4">
      <c r="A34" s="61">
        <v>36100</v>
      </c>
      <c r="B34" s="62">
        <v>1240.3482891409501</v>
      </c>
      <c r="C34" s="57"/>
      <c r="D34" s="66">
        <v>41455</v>
      </c>
      <c r="E34" s="62">
        <v>1425.9986863345075</v>
      </c>
      <c r="F34" s="57"/>
      <c r="G34" s="57"/>
      <c r="H34" s="68"/>
      <c r="I34" s="69"/>
      <c r="K34" s="78"/>
      <c r="L34" s="78"/>
      <c r="M34" s="78"/>
      <c r="N34" s="1401"/>
      <c r="O34" s="1402"/>
      <c r="P34" s="1404"/>
    </row>
    <row r="35" spans="1:20" x14ac:dyDescent="0.4">
      <c r="A35" s="61">
        <v>36708</v>
      </c>
      <c r="B35" s="62">
        <v>684.8304032038219</v>
      </c>
      <c r="C35" s="57"/>
      <c r="D35" s="66">
        <v>41820</v>
      </c>
      <c r="E35" s="62">
        <v>1277.5358522065071</v>
      </c>
      <c r="F35" s="57"/>
      <c r="G35" s="57"/>
      <c r="H35" s="68"/>
      <c r="I35" s="69"/>
      <c r="K35" s="78"/>
      <c r="L35" s="78"/>
      <c r="M35" s="78"/>
      <c r="N35" s="1401"/>
      <c r="O35" s="1402"/>
      <c r="P35" s="1404"/>
    </row>
    <row r="36" spans="1:20" x14ac:dyDescent="0.4">
      <c r="A36" s="61">
        <v>36861</v>
      </c>
      <c r="B36" s="62">
        <v>952.22975532733255</v>
      </c>
      <c r="C36" s="57"/>
      <c r="D36" s="66">
        <v>42185</v>
      </c>
      <c r="E36" s="62">
        <v>1091.5248476324689</v>
      </c>
      <c r="F36" s="57"/>
      <c r="G36" s="57"/>
      <c r="H36" s="68"/>
      <c r="I36" s="69"/>
      <c r="K36" s="78"/>
      <c r="L36" s="78"/>
      <c r="M36" s="78"/>
      <c r="N36" s="1401"/>
      <c r="O36" s="1402"/>
      <c r="P36" s="1404"/>
    </row>
    <row r="37" spans="1:20" x14ac:dyDescent="0.4">
      <c r="A37" s="61">
        <v>36951</v>
      </c>
      <c r="B37" s="62">
        <v>1105.4890340483812</v>
      </c>
      <c r="C37" s="57"/>
      <c r="D37" s="66">
        <v>42551</v>
      </c>
      <c r="E37" s="62">
        <v>1064.3209199173912</v>
      </c>
      <c r="F37" s="130">
        <v>42551</v>
      </c>
      <c r="G37" s="57">
        <v>1047.6918405437093</v>
      </c>
      <c r="H37" s="66">
        <v>42551</v>
      </c>
      <c r="I37" s="62">
        <v>1109.5249480734803</v>
      </c>
      <c r="K37" s="78"/>
      <c r="L37" s="78"/>
      <c r="M37" s="78"/>
      <c r="N37" s="1401"/>
      <c r="O37" s="1402"/>
      <c r="P37" s="1404"/>
    </row>
    <row r="38" spans="1:20" x14ac:dyDescent="0.4">
      <c r="A38" s="61">
        <v>36982</v>
      </c>
      <c r="B38" s="62">
        <v>707.12187377695932</v>
      </c>
      <c r="C38" s="57"/>
      <c r="D38" s="66">
        <v>42916</v>
      </c>
      <c r="E38" s="62">
        <v>937.9499165482523</v>
      </c>
      <c r="F38" s="130">
        <v>42916</v>
      </c>
      <c r="G38" s="57">
        <v>955.70298902363299</v>
      </c>
      <c r="H38" s="66">
        <v>42916</v>
      </c>
      <c r="I38" s="62">
        <v>952.1575670552196</v>
      </c>
      <c r="K38" s="78"/>
      <c r="L38" s="78"/>
      <c r="M38" s="78"/>
      <c r="N38" s="1401"/>
      <c r="O38" s="1402"/>
      <c r="P38" s="1404"/>
    </row>
    <row r="39" spans="1:20" x14ac:dyDescent="0.4">
      <c r="A39" s="61">
        <v>37288</v>
      </c>
      <c r="B39" s="62">
        <v>922.68211034205706</v>
      </c>
      <c r="C39" s="57"/>
      <c r="D39" s="66">
        <v>43281</v>
      </c>
      <c r="E39" s="62">
        <v>896.60838382234317</v>
      </c>
      <c r="F39" s="130">
        <v>43281</v>
      </c>
      <c r="G39" s="57">
        <v>883.4136003269615</v>
      </c>
      <c r="H39" s="66">
        <v>43281</v>
      </c>
      <c r="I39" s="62">
        <v>919.82621192208148</v>
      </c>
      <c r="K39" s="78"/>
      <c r="L39" s="78"/>
      <c r="M39" s="78"/>
      <c r="N39" s="1401"/>
      <c r="O39" s="1402"/>
      <c r="P39" s="1404"/>
    </row>
    <row r="40" spans="1:20" x14ac:dyDescent="0.4">
      <c r="A40" s="61">
        <v>37347</v>
      </c>
      <c r="B40" s="62">
        <v>700.04577688317534</v>
      </c>
      <c r="C40" s="57"/>
      <c r="D40" s="67">
        <v>43646</v>
      </c>
      <c r="E40" s="132">
        <v>864.11142809196167</v>
      </c>
      <c r="F40" s="133">
        <v>43646</v>
      </c>
      <c r="G40" s="131">
        <v>826.70354670358927</v>
      </c>
      <c r="H40" s="67">
        <v>43646</v>
      </c>
      <c r="I40" s="132">
        <v>796.15803463552152</v>
      </c>
      <c r="K40" s="78"/>
      <c r="L40" s="78"/>
      <c r="M40" s="78"/>
      <c r="N40" s="1401"/>
      <c r="O40" s="1402"/>
      <c r="P40" s="1404"/>
    </row>
    <row r="41" spans="1:20" x14ac:dyDescent="0.4">
      <c r="A41" s="61">
        <v>37377</v>
      </c>
      <c r="B41" s="62">
        <v>837.41865502640474</v>
      </c>
      <c r="C41" s="57"/>
      <c r="K41" s="78"/>
      <c r="L41" s="78"/>
      <c r="M41" s="78"/>
      <c r="N41" s="1401"/>
      <c r="O41" s="1402"/>
      <c r="P41" s="1404"/>
    </row>
    <row r="42" spans="1:20" x14ac:dyDescent="0.4">
      <c r="A42" s="61">
        <v>37408</v>
      </c>
      <c r="B42" s="62">
        <v>938.99950899824796</v>
      </c>
      <c r="C42" s="57"/>
      <c r="D42" s="57"/>
      <c r="K42" s="78"/>
      <c r="L42" s="78"/>
      <c r="M42" s="78"/>
      <c r="N42" s="1401"/>
      <c r="O42" s="1402"/>
      <c r="P42" s="1404"/>
    </row>
    <row r="43" spans="1:20" x14ac:dyDescent="0.4">
      <c r="A43" s="61">
        <v>37469</v>
      </c>
      <c r="B43" s="62">
        <v>838.2522790199846</v>
      </c>
      <c r="C43" s="57"/>
      <c r="D43" s="57"/>
      <c r="K43" s="78"/>
      <c r="L43" s="78"/>
      <c r="M43" s="78"/>
      <c r="N43" s="1401"/>
      <c r="O43" s="1402"/>
      <c r="P43" s="1404"/>
    </row>
    <row r="44" spans="1:20" x14ac:dyDescent="0.4">
      <c r="A44" s="61">
        <v>37591</v>
      </c>
      <c r="B44" s="62">
        <v>950.45068436195322</v>
      </c>
      <c r="C44" s="57"/>
      <c r="D44" s="57"/>
      <c r="K44" s="78"/>
      <c r="L44" s="78"/>
      <c r="M44" s="78"/>
      <c r="N44" s="1401"/>
      <c r="O44" s="1402"/>
      <c r="P44" s="1404"/>
    </row>
    <row r="45" spans="1:20" x14ac:dyDescent="0.4">
      <c r="A45" s="61">
        <v>37742</v>
      </c>
      <c r="B45" s="62">
        <v>1144.276533121692</v>
      </c>
      <c r="C45" s="57"/>
      <c r="D45" s="57"/>
      <c r="K45" s="78"/>
      <c r="L45" s="78"/>
      <c r="M45" s="78"/>
      <c r="N45" s="1401"/>
      <c r="O45" s="1402"/>
      <c r="P45" s="1404"/>
    </row>
    <row r="46" spans="1:20" x14ac:dyDescent="0.4">
      <c r="A46" s="61">
        <v>37773</v>
      </c>
      <c r="B46" s="62">
        <v>1104.6841839905987</v>
      </c>
      <c r="C46" s="57"/>
      <c r="D46" s="57"/>
      <c r="K46" s="78"/>
      <c r="L46" s="78"/>
      <c r="M46" s="78"/>
      <c r="N46" s="1401"/>
      <c r="O46" s="1402"/>
      <c r="P46" s="1404"/>
    </row>
    <row r="47" spans="1:20" x14ac:dyDescent="0.4">
      <c r="A47" s="61">
        <v>37803</v>
      </c>
      <c r="B47" s="62">
        <v>1178.1000180026138</v>
      </c>
      <c r="C47" s="57"/>
      <c r="D47" s="57"/>
      <c r="K47" s="78"/>
      <c r="L47" s="78"/>
      <c r="M47" s="78"/>
      <c r="N47" s="1401"/>
      <c r="O47" s="1402"/>
      <c r="P47" s="1404"/>
    </row>
    <row r="48" spans="1:20" x14ac:dyDescent="0.4">
      <c r="A48" s="61">
        <v>38322</v>
      </c>
      <c r="B48" s="62">
        <v>1132.5406520157178</v>
      </c>
      <c r="C48" s="57"/>
      <c r="D48" s="57"/>
      <c r="K48" s="78"/>
      <c r="L48" s="78"/>
      <c r="M48" s="78"/>
      <c r="N48" s="1401"/>
      <c r="O48" s="1402"/>
      <c r="P48" s="1404"/>
    </row>
    <row r="49" spans="1:16" x14ac:dyDescent="0.4">
      <c r="A49" s="61">
        <v>38200</v>
      </c>
      <c r="B49" s="62">
        <v>1185.7377442741492</v>
      </c>
      <c r="C49" s="57"/>
      <c r="D49" s="57"/>
      <c r="K49" s="78"/>
      <c r="L49" s="78"/>
      <c r="M49" s="78"/>
      <c r="N49" s="1401"/>
      <c r="O49" s="1402"/>
      <c r="P49" s="1404"/>
    </row>
    <row r="50" spans="1:16" x14ac:dyDescent="0.4">
      <c r="A50" s="61">
        <v>38412</v>
      </c>
      <c r="B50" s="62">
        <v>1296.8991642283299</v>
      </c>
      <c r="C50" s="57"/>
      <c r="D50" s="57"/>
      <c r="K50" s="78"/>
      <c r="L50" s="78"/>
      <c r="M50" s="78"/>
      <c r="N50" s="78"/>
      <c r="O50" s="78"/>
      <c r="P50" s="78"/>
    </row>
    <row r="51" spans="1:16" x14ac:dyDescent="0.4">
      <c r="A51" s="61">
        <v>38473</v>
      </c>
      <c r="B51" s="62">
        <v>1506.0178849578272</v>
      </c>
      <c r="C51" s="57"/>
      <c r="D51" s="57"/>
      <c r="K51" s="78"/>
      <c r="L51" s="78"/>
      <c r="M51" s="78"/>
      <c r="N51" s="78"/>
      <c r="O51" s="78"/>
      <c r="P51" s="78"/>
    </row>
    <row r="52" spans="1:16" x14ac:dyDescent="0.4">
      <c r="A52" s="61">
        <v>38657</v>
      </c>
      <c r="B52" s="62">
        <v>1480.6081198769461</v>
      </c>
      <c r="C52" s="57"/>
      <c r="D52" s="57"/>
    </row>
    <row r="53" spans="1:16" x14ac:dyDescent="0.4">
      <c r="A53" s="61">
        <v>38718</v>
      </c>
      <c r="B53" s="62">
        <v>1515.8697934359773</v>
      </c>
      <c r="C53" s="57"/>
      <c r="D53" s="57"/>
    </row>
    <row r="54" spans="1:16" x14ac:dyDescent="0.4">
      <c r="A54" s="61">
        <v>38838</v>
      </c>
      <c r="B54" s="62">
        <v>1499.8095754645672</v>
      </c>
      <c r="C54" s="57"/>
      <c r="D54" s="57"/>
    </row>
    <row r="55" spans="1:16" x14ac:dyDescent="0.4">
      <c r="A55" s="61">
        <v>38869</v>
      </c>
      <c r="B55" s="62">
        <v>1368.9018327923068</v>
      </c>
      <c r="C55" s="57"/>
      <c r="D55" s="57"/>
    </row>
    <row r="56" spans="1:16" x14ac:dyDescent="0.4">
      <c r="A56" s="61">
        <v>38899</v>
      </c>
      <c r="B56" s="62">
        <v>1413.6919718387708</v>
      </c>
      <c r="C56" s="57"/>
      <c r="D56" s="57"/>
    </row>
    <row r="57" spans="1:16" x14ac:dyDescent="0.4">
      <c r="A57" s="61">
        <v>38899</v>
      </c>
      <c r="B57" s="62">
        <v>1347.7986369746941</v>
      </c>
      <c r="C57" s="57"/>
      <c r="D57" s="57"/>
    </row>
    <row r="58" spans="1:16" x14ac:dyDescent="0.4">
      <c r="A58" s="61">
        <v>38961</v>
      </c>
      <c r="B58" s="62">
        <v>1308.6428381218927</v>
      </c>
      <c r="C58" s="57"/>
      <c r="D58" s="57"/>
    </row>
    <row r="59" spans="1:16" x14ac:dyDescent="0.4">
      <c r="A59" s="61">
        <v>38961</v>
      </c>
      <c r="B59" s="62">
        <v>1798.8287352670895</v>
      </c>
      <c r="C59" s="57"/>
      <c r="D59" s="57"/>
    </row>
    <row r="60" spans="1:16" x14ac:dyDescent="0.4">
      <c r="A60" s="61">
        <v>39142</v>
      </c>
      <c r="B60" s="62">
        <v>1483.7653663453552</v>
      </c>
      <c r="C60" s="57"/>
      <c r="D60" s="57"/>
    </row>
    <row r="61" spans="1:16" x14ac:dyDescent="0.4">
      <c r="A61" s="61">
        <v>39142</v>
      </c>
      <c r="B61" s="62">
        <v>1564.2104765688989</v>
      </c>
      <c r="C61" s="57"/>
      <c r="D61" s="57"/>
    </row>
    <row r="62" spans="1:16" x14ac:dyDescent="0.4">
      <c r="A62" s="61">
        <v>39142</v>
      </c>
      <c r="B62" s="62">
        <v>1323.7514542885028</v>
      </c>
      <c r="C62" s="57"/>
      <c r="D62" s="57"/>
    </row>
    <row r="63" spans="1:16" x14ac:dyDescent="0.4">
      <c r="A63" s="61">
        <v>39173</v>
      </c>
      <c r="B63" s="62">
        <v>1354.7799980217801</v>
      </c>
      <c r="C63" s="57"/>
      <c r="D63" s="57"/>
    </row>
    <row r="64" spans="1:16" x14ac:dyDescent="0.4">
      <c r="A64" s="61">
        <v>39203</v>
      </c>
      <c r="B64" s="62">
        <v>1177.9500086303958</v>
      </c>
      <c r="C64" s="57"/>
      <c r="D64" s="57"/>
    </row>
    <row r="65" spans="1:4" x14ac:dyDescent="0.4">
      <c r="A65" s="61">
        <v>39234</v>
      </c>
      <c r="B65" s="62">
        <v>1615.4222134005431</v>
      </c>
      <c r="C65" s="57"/>
      <c r="D65" s="57"/>
    </row>
    <row r="66" spans="1:4" x14ac:dyDescent="0.4">
      <c r="A66" s="61">
        <v>39234</v>
      </c>
      <c r="B66" s="62">
        <v>1795.422273422517</v>
      </c>
      <c r="C66" s="57"/>
      <c r="D66" s="57"/>
    </row>
    <row r="67" spans="1:4" x14ac:dyDescent="0.4">
      <c r="A67" s="61">
        <v>39234</v>
      </c>
      <c r="B67" s="62">
        <v>1518.2539599629165</v>
      </c>
      <c r="C67" s="57"/>
      <c r="D67" s="57"/>
    </row>
    <row r="68" spans="1:4" x14ac:dyDescent="0.4">
      <c r="A68" s="61">
        <v>39234</v>
      </c>
      <c r="B68" s="62">
        <v>1345.7031924496705</v>
      </c>
      <c r="C68" s="57"/>
      <c r="D68" s="57"/>
    </row>
    <row r="69" spans="1:4" x14ac:dyDescent="0.4">
      <c r="A69" s="61">
        <v>39264</v>
      </c>
      <c r="B69" s="62">
        <v>1778.372579638886</v>
      </c>
      <c r="C69" s="57"/>
      <c r="D69" s="57"/>
    </row>
    <row r="70" spans="1:4" x14ac:dyDescent="0.4">
      <c r="A70" s="61">
        <v>39295</v>
      </c>
      <c r="B70" s="62">
        <v>2286.4062161359966</v>
      </c>
      <c r="C70" s="57"/>
      <c r="D70" s="57"/>
    </row>
    <row r="71" spans="1:4" x14ac:dyDescent="0.4">
      <c r="A71" s="61">
        <v>39326</v>
      </c>
      <c r="B71" s="62">
        <v>1592.4995401827971</v>
      </c>
      <c r="C71" s="57"/>
      <c r="D71" s="57"/>
    </row>
    <row r="72" spans="1:4" x14ac:dyDescent="0.4">
      <c r="A72" s="61">
        <v>39326</v>
      </c>
      <c r="B72" s="62">
        <v>1611.8025649122856</v>
      </c>
      <c r="C72" s="57"/>
      <c r="D72" s="57"/>
    </row>
    <row r="73" spans="1:4" x14ac:dyDescent="0.4">
      <c r="A73" s="61">
        <v>39356</v>
      </c>
      <c r="B73" s="62">
        <v>1686.7813340410373</v>
      </c>
      <c r="C73" s="57"/>
      <c r="D73" s="57"/>
    </row>
    <row r="74" spans="1:4" x14ac:dyDescent="0.4">
      <c r="A74" s="61">
        <v>39356</v>
      </c>
      <c r="B74" s="62">
        <v>1757.3181521117465</v>
      </c>
      <c r="C74" s="57"/>
      <c r="D74" s="57"/>
    </row>
    <row r="75" spans="1:4" x14ac:dyDescent="0.4">
      <c r="A75" s="61">
        <v>39387</v>
      </c>
      <c r="B75" s="62">
        <v>1768.2941050346417</v>
      </c>
      <c r="C75" s="57"/>
      <c r="D75" s="57"/>
    </row>
    <row r="76" spans="1:4" x14ac:dyDescent="0.4">
      <c r="A76" s="61">
        <v>39417</v>
      </c>
      <c r="B76" s="62">
        <v>1566.9961921890065</v>
      </c>
      <c r="C76" s="57"/>
      <c r="D76" s="57"/>
    </row>
    <row r="77" spans="1:4" x14ac:dyDescent="0.4">
      <c r="A77" s="61">
        <v>39448</v>
      </c>
      <c r="B77" s="62">
        <v>1982.0455419834966</v>
      </c>
      <c r="C77" s="57"/>
      <c r="D77" s="57"/>
    </row>
    <row r="78" spans="1:4" x14ac:dyDescent="0.4">
      <c r="A78" s="61">
        <v>39448</v>
      </c>
      <c r="B78" s="62">
        <v>1503.3719220141811</v>
      </c>
      <c r="C78" s="57"/>
      <c r="D78" s="57"/>
    </row>
    <row r="79" spans="1:4" x14ac:dyDescent="0.4">
      <c r="A79" s="61">
        <v>39479</v>
      </c>
      <c r="B79" s="62">
        <v>1683.3896685221766</v>
      </c>
      <c r="C79" s="57"/>
      <c r="D79" s="57"/>
    </row>
    <row r="80" spans="1:4" x14ac:dyDescent="0.4">
      <c r="A80" s="61">
        <v>39508</v>
      </c>
      <c r="B80" s="62">
        <v>1598.7792845326653</v>
      </c>
      <c r="C80" s="57"/>
      <c r="D80" s="57"/>
    </row>
    <row r="81" spans="1:4" x14ac:dyDescent="0.4">
      <c r="A81" s="61">
        <v>39539</v>
      </c>
      <c r="B81" s="62">
        <v>2112.3779428977514</v>
      </c>
      <c r="C81" s="57"/>
      <c r="D81" s="57"/>
    </row>
    <row r="82" spans="1:4" x14ac:dyDescent="0.4">
      <c r="A82" s="61">
        <v>39539</v>
      </c>
      <c r="B82" s="62">
        <v>2393.9003123784878</v>
      </c>
      <c r="C82" s="57"/>
      <c r="D82" s="57"/>
    </row>
    <row r="83" spans="1:4" x14ac:dyDescent="0.4">
      <c r="A83" s="61">
        <v>39600</v>
      </c>
      <c r="B83" s="62">
        <v>1951.0496040376752</v>
      </c>
      <c r="C83" s="57"/>
      <c r="D83" s="57"/>
    </row>
    <row r="84" spans="1:4" x14ac:dyDescent="0.4">
      <c r="A84" s="61">
        <v>39661</v>
      </c>
      <c r="B84" s="62">
        <v>1821.9665683066166</v>
      </c>
      <c r="C84" s="57"/>
      <c r="D84" s="57"/>
    </row>
    <row r="85" spans="1:4" x14ac:dyDescent="0.4">
      <c r="A85" s="61">
        <v>39722</v>
      </c>
      <c r="B85" s="62">
        <v>1735.8282204590716</v>
      </c>
      <c r="C85" s="57"/>
      <c r="D85" s="57"/>
    </row>
    <row r="86" spans="1:4" x14ac:dyDescent="0.4">
      <c r="A86" s="61">
        <v>39753</v>
      </c>
      <c r="B86" s="62">
        <v>1761.8399006707446</v>
      </c>
      <c r="C86" s="57"/>
      <c r="D86" s="57"/>
    </row>
    <row r="87" spans="1:4" x14ac:dyDescent="0.4">
      <c r="A87" s="61">
        <v>39753</v>
      </c>
      <c r="B87" s="62">
        <v>1310.1799455395267</v>
      </c>
      <c r="C87" s="57"/>
      <c r="D87" s="57"/>
    </row>
    <row r="88" spans="1:4" x14ac:dyDescent="0.4">
      <c r="A88" s="61">
        <v>39783</v>
      </c>
      <c r="B88" s="62">
        <v>1996.8219666007901</v>
      </c>
      <c r="C88" s="57"/>
      <c r="D88" s="57"/>
    </row>
    <row r="89" spans="1:4" x14ac:dyDescent="0.4">
      <c r="A89" s="61">
        <v>39845</v>
      </c>
      <c r="B89" s="62">
        <v>1418.8941414109067</v>
      </c>
      <c r="C89" s="57"/>
      <c r="D89" s="57"/>
    </row>
    <row r="90" spans="1:4" x14ac:dyDescent="0.4">
      <c r="A90" s="61">
        <v>39873</v>
      </c>
      <c r="B90" s="62">
        <v>1646.9011021594695</v>
      </c>
      <c r="C90" s="57"/>
      <c r="D90" s="57"/>
    </row>
    <row r="91" spans="1:4" x14ac:dyDescent="0.4">
      <c r="A91" s="61">
        <v>39912</v>
      </c>
      <c r="B91" s="62">
        <v>1268.0987281708337</v>
      </c>
      <c r="C91" s="57"/>
      <c r="D91" s="57"/>
    </row>
    <row r="92" spans="1:4" x14ac:dyDescent="0.4">
      <c r="A92" s="61">
        <v>39934</v>
      </c>
      <c r="B92" s="62">
        <v>1539.3720253400095</v>
      </c>
      <c r="C92" s="57"/>
      <c r="D92" s="57"/>
    </row>
    <row r="93" spans="1:4" x14ac:dyDescent="0.4">
      <c r="A93" s="61">
        <v>39965</v>
      </c>
      <c r="B93" s="62">
        <v>1691.0236726025837</v>
      </c>
      <c r="C93" s="57"/>
      <c r="D93" s="57"/>
    </row>
    <row r="94" spans="1:4" x14ac:dyDescent="0.4">
      <c r="A94" s="61">
        <v>39995</v>
      </c>
      <c r="B94" s="62">
        <v>1864.5952227838704</v>
      </c>
      <c r="C94" s="57"/>
      <c r="D94" s="57"/>
    </row>
    <row r="95" spans="1:4" x14ac:dyDescent="0.4">
      <c r="A95" s="61">
        <v>39995</v>
      </c>
      <c r="B95" s="62">
        <v>1938.2682703979492</v>
      </c>
      <c r="C95" s="57"/>
      <c r="D95" s="57"/>
    </row>
    <row r="96" spans="1:4" x14ac:dyDescent="0.4">
      <c r="A96" s="61">
        <v>40026</v>
      </c>
      <c r="B96" s="62">
        <v>1577.1800774615745</v>
      </c>
      <c r="C96" s="57"/>
      <c r="D96" s="57"/>
    </row>
    <row r="97" spans="1:4" x14ac:dyDescent="0.4">
      <c r="A97" s="61">
        <v>40057</v>
      </c>
      <c r="B97" s="62">
        <v>1933.4558918922678</v>
      </c>
      <c r="C97" s="57"/>
      <c r="D97" s="57"/>
    </row>
    <row r="98" spans="1:4" x14ac:dyDescent="0.4">
      <c r="A98" s="61">
        <v>40087</v>
      </c>
      <c r="B98" s="62">
        <v>1831.9640561517303</v>
      </c>
      <c r="C98" s="57"/>
      <c r="D98" s="57"/>
    </row>
    <row r="99" spans="1:4" x14ac:dyDescent="0.4">
      <c r="A99" s="61">
        <v>40148</v>
      </c>
      <c r="B99" s="62">
        <v>1883.8079921354051</v>
      </c>
      <c r="C99" s="57"/>
      <c r="D99" s="57"/>
    </row>
    <row r="100" spans="1:4" x14ac:dyDescent="0.4">
      <c r="A100" s="61">
        <v>40179</v>
      </c>
      <c r="B100" s="62">
        <v>2296.4368380218143</v>
      </c>
      <c r="C100" s="57"/>
      <c r="D100" s="57"/>
    </row>
    <row r="101" spans="1:4" x14ac:dyDescent="0.4">
      <c r="A101" s="61">
        <v>40179</v>
      </c>
      <c r="B101" s="62">
        <v>1761.8620950391917</v>
      </c>
      <c r="C101" s="57"/>
      <c r="D101" s="57"/>
    </row>
    <row r="102" spans="1:4" x14ac:dyDescent="0.4">
      <c r="A102" s="61">
        <v>40238</v>
      </c>
      <c r="B102" s="62">
        <v>1761.1834963450717</v>
      </c>
      <c r="C102" s="57"/>
      <c r="D102" s="57"/>
    </row>
    <row r="103" spans="1:4" x14ac:dyDescent="0.4">
      <c r="A103" s="61">
        <v>40330</v>
      </c>
      <c r="B103" s="62">
        <v>1389.6778547304941</v>
      </c>
      <c r="C103" s="57"/>
      <c r="D103" s="57"/>
    </row>
    <row r="104" spans="1:4" x14ac:dyDescent="0.4">
      <c r="A104" s="61">
        <v>40360</v>
      </c>
      <c r="B104" s="62">
        <v>1752.3476588863336</v>
      </c>
      <c r="C104" s="57"/>
      <c r="D104" s="57"/>
    </row>
    <row r="105" spans="1:4" x14ac:dyDescent="0.4">
      <c r="A105" s="61">
        <v>40360</v>
      </c>
      <c r="B105" s="62">
        <v>1635.1757557249787</v>
      </c>
      <c r="C105" s="57"/>
      <c r="D105" s="57"/>
    </row>
    <row r="106" spans="1:4" x14ac:dyDescent="0.4">
      <c r="A106" s="61">
        <v>40360</v>
      </c>
      <c r="B106" s="62">
        <v>1791.2887179726968</v>
      </c>
      <c r="C106" s="57"/>
      <c r="D106" s="57"/>
    </row>
    <row r="107" spans="1:4" x14ac:dyDescent="0.4">
      <c r="A107" s="61">
        <v>40391</v>
      </c>
      <c r="B107" s="62">
        <v>1564.6841496753159</v>
      </c>
      <c r="C107" s="57"/>
      <c r="D107" s="57"/>
    </row>
    <row r="108" spans="1:4" x14ac:dyDescent="0.4">
      <c r="A108" s="61">
        <v>40452</v>
      </c>
      <c r="B108" s="62">
        <v>1437.5822080668897</v>
      </c>
      <c r="C108" s="57"/>
      <c r="D108" s="57"/>
    </row>
    <row r="109" spans="1:4" x14ac:dyDescent="0.4">
      <c r="A109" s="61">
        <v>40452</v>
      </c>
      <c r="B109" s="62">
        <v>1374.1594635933504</v>
      </c>
      <c r="C109" s="57"/>
      <c r="D109" s="57"/>
    </row>
    <row r="110" spans="1:4" x14ac:dyDescent="0.4">
      <c r="A110" s="61">
        <v>40575</v>
      </c>
      <c r="B110" s="62">
        <v>1413.516361738667</v>
      </c>
      <c r="C110" s="57"/>
      <c r="D110" s="57"/>
    </row>
    <row r="111" spans="1:4" x14ac:dyDescent="0.4">
      <c r="A111" s="61">
        <v>40575</v>
      </c>
      <c r="B111" s="62">
        <v>1721.4314756261833</v>
      </c>
      <c r="C111" s="57"/>
      <c r="D111" s="57"/>
    </row>
    <row r="112" spans="1:4" x14ac:dyDescent="0.4">
      <c r="A112" s="61">
        <v>40603</v>
      </c>
      <c r="B112" s="62">
        <v>1348.5605074034288</v>
      </c>
      <c r="C112" s="57"/>
      <c r="D112" s="57"/>
    </row>
    <row r="113" spans="1:4" x14ac:dyDescent="0.4">
      <c r="A113" s="61">
        <v>40694</v>
      </c>
      <c r="B113" s="62">
        <v>1290.1935658097987</v>
      </c>
      <c r="C113" s="57"/>
      <c r="D113" s="57"/>
    </row>
    <row r="114" spans="1:4" x14ac:dyDescent="0.4">
      <c r="A114" s="61">
        <v>40664</v>
      </c>
      <c r="B114" s="62">
        <v>1911.3978752737762</v>
      </c>
      <c r="C114" s="57"/>
      <c r="D114" s="57"/>
    </row>
    <row r="115" spans="1:4" x14ac:dyDescent="0.4">
      <c r="A115" s="61">
        <v>40695</v>
      </c>
      <c r="B115" s="62">
        <v>1373.2693491127131</v>
      </c>
      <c r="C115" s="57"/>
      <c r="D115" s="57"/>
    </row>
    <row r="116" spans="1:4" x14ac:dyDescent="0.4">
      <c r="A116" s="61">
        <v>40756</v>
      </c>
      <c r="B116" s="62">
        <v>1899.1598707554181</v>
      </c>
      <c r="C116" s="57"/>
      <c r="D116" s="57"/>
    </row>
    <row r="117" spans="1:4" x14ac:dyDescent="0.4">
      <c r="A117" s="61">
        <v>40787</v>
      </c>
      <c r="B117" s="62">
        <v>1898.1978129300453</v>
      </c>
      <c r="C117" s="57"/>
      <c r="D117" s="57"/>
    </row>
    <row r="118" spans="1:4" x14ac:dyDescent="0.4">
      <c r="A118" s="61">
        <v>40787</v>
      </c>
      <c r="B118" s="62">
        <v>1471.1033050207852</v>
      </c>
      <c r="C118" s="57"/>
      <c r="D118" s="57"/>
    </row>
    <row r="119" spans="1:4" x14ac:dyDescent="0.4">
      <c r="A119" s="61">
        <v>40817</v>
      </c>
      <c r="B119" s="62">
        <v>1524.5644460662547</v>
      </c>
      <c r="C119" s="57"/>
      <c r="D119" s="57"/>
    </row>
    <row r="120" spans="1:4" x14ac:dyDescent="0.4">
      <c r="A120" s="61">
        <v>40817</v>
      </c>
      <c r="B120" s="62">
        <v>1109.8829167362335</v>
      </c>
      <c r="C120" s="57"/>
      <c r="D120" s="57"/>
    </row>
    <row r="121" spans="1:4" x14ac:dyDescent="0.4">
      <c r="A121" s="61">
        <v>40848</v>
      </c>
      <c r="B121" s="62">
        <v>1528.339994822122</v>
      </c>
      <c r="C121" s="57"/>
      <c r="D121" s="57"/>
    </row>
    <row r="122" spans="1:4" x14ac:dyDescent="0.4">
      <c r="A122" s="61">
        <v>40878</v>
      </c>
      <c r="B122" s="62">
        <v>1168.4120423207692</v>
      </c>
      <c r="C122" s="57"/>
      <c r="D122" s="128"/>
    </row>
    <row r="123" spans="1:4" x14ac:dyDescent="0.4">
      <c r="A123" s="61">
        <v>40909</v>
      </c>
      <c r="B123" s="62">
        <v>1697.472214529849</v>
      </c>
      <c r="C123" s="57"/>
      <c r="D123" s="128"/>
    </row>
    <row r="124" spans="1:4" x14ac:dyDescent="0.4">
      <c r="A124" s="61">
        <v>40909</v>
      </c>
      <c r="B124" s="62">
        <v>1134.575092561349</v>
      </c>
      <c r="C124" s="57"/>
      <c r="D124" s="128"/>
    </row>
    <row r="125" spans="1:4" x14ac:dyDescent="0.4">
      <c r="A125" s="61">
        <v>40940</v>
      </c>
      <c r="B125" s="62">
        <v>1278.7635032897331</v>
      </c>
      <c r="C125" s="57"/>
      <c r="D125" s="128"/>
    </row>
    <row r="126" spans="1:4" x14ac:dyDescent="0.4">
      <c r="A126" s="61">
        <v>40940</v>
      </c>
      <c r="B126" s="62">
        <v>1088.2123555950984</v>
      </c>
      <c r="C126" s="57"/>
      <c r="D126" s="128"/>
    </row>
    <row r="127" spans="1:4" x14ac:dyDescent="0.4">
      <c r="A127" s="61">
        <v>41183</v>
      </c>
      <c r="B127" s="62">
        <v>1297.094316500205</v>
      </c>
      <c r="C127" s="57"/>
      <c r="D127" s="128"/>
    </row>
    <row r="128" spans="1:4" x14ac:dyDescent="0.4">
      <c r="A128" s="61">
        <v>41291</v>
      </c>
      <c r="B128" s="62">
        <v>1298.8282457925566</v>
      </c>
      <c r="C128" s="57"/>
      <c r="D128" s="128"/>
    </row>
    <row r="129" spans="1:4" x14ac:dyDescent="0.4">
      <c r="A129" s="61">
        <v>41275</v>
      </c>
      <c r="B129" s="62">
        <v>1436.1233197641434</v>
      </c>
      <c r="C129" s="57"/>
      <c r="D129" s="128"/>
    </row>
    <row r="130" spans="1:4" x14ac:dyDescent="0.4">
      <c r="A130" s="61">
        <v>41395</v>
      </c>
      <c r="B130" s="62">
        <v>1377.4994941916118</v>
      </c>
      <c r="C130" s="57"/>
      <c r="D130" s="128"/>
    </row>
    <row r="131" spans="1:4" x14ac:dyDescent="0.4">
      <c r="A131" s="61">
        <v>41395</v>
      </c>
      <c r="B131" s="62">
        <v>1217.8802911347493</v>
      </c>
      <c r="C131" s="57"/>
      <c r="D131" s="128"/>
    </row>
    <row r="132" spans="1:4" x14ac:dyDescent="0.4">
      <c r="A132" s="61">
        <v>41456</v>
      </c>
      <c r="B132" s="62">
        <v>1258.5333705474336</v>
      </c>
      <c r="C132" s="57"/>
      <c r="D132" s="128"/>
    </row>
    <row r="133" spans="1:4" x14ac:dyDescent="0.4">
      <c r="A133" s="61">
        <v>41579</v>
      </c>
      <c r="B133" s="62">
        <v>1460.5804129466037</v>
      </c>
      <c r="C133" s="57"/>
      <c r="D133" s="128"/>
    </row>
    <row r="134" spans="1:4" x14ac:dyDescent="0.4">
      <c r="A134" s="61">
        <v>41609</v>
      </c>
      <c r="B134" s="62">
        <v>1009.9328263113524</v>
      </c>
      <c r="C134" s="57"/>
      <c r="D134" s="128"/>
    </row>
    <row r="135" spans="1:4" x14ac:dyDescent="0.4">
      <c r="A135" s="61">
        <v>41609</v>
      </c>
      <c r="B135" s="62">
        <v>1380.3591456927616</v>
      </c>
      <c r="C135" s="57"/>
      <c r="D135" s="128"/>
    </row>
    <row r="136" spans="1:4" x14ac:dyDescent="0.4">
      <c r="A136" s="61">
        <v>41609</v>
      </c>
      <c r="B136" s="62">
        <v>1636.5438095829616</v>
      </c>
      <c r="C136" s="57"/>
      <c r="D136" s="128"/>
    </row>
    <row r="137" spans="1:4" x14ac:dyDescent="0.4">
      <c r="A137" s="61">
        <v>41609</v>
      </c>
      <c r="B137" s="62">
        <v>1132.751879466661</v>
      </c>
      <c r="C137" s="57"/>
      <c r="D137" s="128"/>
    </row>
    <row r="138" spans="1:4" x14ac:dyDescent="0.4">
      <c r="A138" s="61">
        <v>41640</v>
      </c>
      <c r="B138" s="62">
        <v>1010.3878904343221</v>
      </c>
      <c r="C138" s="57"/>
      <c r="D138" s="128"/>
    </row>
    <row r="139" spans="1:4" x14ac:dyDescent="0.4">
      <c r="A139" s="61">
        <v>41699</v>
      </c>
      <c r="B139" s="62">
        <v>947.55897867491785</v>
      </c>
      <c r="C139" s="57"/>
      <c r="D139" s="128"/>
    </row>
    <row r="140" spans="1:4" x14ac:dyDescent="0.4">
      <c r="A140" s="61">
        <v>41730</v>
      </c>
      <c r="B140" s="62">
        <v>1086.1490643619463</v>
      </c>
      <c r="C140" s="57"/>
      <c r="D140" s="128"/>
    </row>
    <row r="141" spans="1:4" x14ac:dyDescent="0.4">
      <c r="A141" s="61">
        <v>41760</v>
      </c>
      <c r="B141" s="62">
        <v>1334.6097881955168</v>
      </c>
      <c r="C141" s="57"/>
      <c r="D141" s="128"/>
    </row>
    <row r="142" spans="1:4" x14ac:dyDescent="0.4">
      <c r="A142" s="61">
        <v>41791</v>
      </c>
      <c r="B142" s="62">
        <v>1035.8126767821898</v>
      </c>
      <c r="C142" s="57"/>
      <c r="D142" s="128"/>
    </row>
    <row r="143" spans="1:4" x14ac:dyDescent="0.4">
      <c r="A143" s="61">
        <v>41821</v>
      </c>
      <c r="B143" s="62">
        <v>1208.9443419881766</v>
      </c>
      <c r="C143" s="57"/>
      <c r="D143" s="128"/>
    </row>
    <row r="144" spans="1:4" x14ac:dyDescent="0.4">
      <c r="A144" s="61">
        <v>41974</v>
      </c>
      <c r="B144" s="62">
        <v>1256.7861649278361</v>
      </c>
      <c r="C144" s="57"/>
      <c r="D144" s="128"/>
    </row>
    <row r="145" spans="1:4" x14ac:dyDescent="0.4">
      <c r="A145" s="61">
        <v>42005</v>
      </c>
      <c r="B145" s="62">
        <v>1282.1192134822293</v>
      </c>
      <c r="C145" s="57"/>
      <c r="D145" s="128"/>
    </row>
    <row r="146" spans="1:4" x14ac:dyDescent="0.4">
      <c r="A146" s="61">
        <v>42248</v>
      </c>
      <c r="B146" s="62">
        <v>1382.4661398042415</v>
      </c>
      <c r="C146" s="57"/>
      <c r="D146" s="128"/>
    </row>
    <row r="147" spans="1:4" x14ac:dyDescent="0.4">
      <c r="A147" s="63">
        <v>42552</v>
      </c>
      <c r="B147" s="64">
        <v>934.02740377251371</v>
      </c>
      <c r="C147" s="58"/>
      <c r="D147" s="128"/>
    </row>
    <row r="148" spans="1:4" ht="12.6" x14ac:dyDescent="0.45">
      <c r="A148" s="154"/>
      <c r="C148" s="10"/>
      <c r="D148" s="10"/>
    </row>
  </sheetData>
  <mergeCells count="6">
    <mergeCell ref="D24:E24"/>
    <mergeCell ref="D25:E25"/>
    <mergeCell ref="F24:G24"/>
    <mergeCell ref="F25:G25"/>
    <mergeCell ref="H24:I24"/>
    <mergeCell ref="H25:I25"/>
  </mergeCells>
  <pageMargins left="0.75" right="0.75" top="1" bottom="1" header="0.5" footer="0.5"/>
  <pageSetup orientation="portrait"/>
  <headerFooter alignWithMargins="0"/>
  <drawing r:id="rId1"/>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tabColor theme="2" tint="-9.9978637043366805E-2"/>
  </sheetPr>
  <dimension ref="A1:P1041"/>
  <sheetViews>
    <sheetView zoomScale="75" zoomScaleNormal="75" workbookViewId="0"/>
  </sheetViews>
  <sheetFormatPr defaultColWidth="8.6640625" defaultRowHeight="12.3" x14ac:dyDescent="0.4"/>
  <cols>
    <col min="1" max="1" width="10.77734375" style="9" customWidth="1"/>
    <col min="2" max="4" width="9.44140625" style="944" bestFit="1" customWidth="1"/>
    <col min="5" max="5" width="10.33203125" style="944" bestFit="1" customWidth="1"/>
    <col min="6" max="8" width="9.44140625" style="944" bestFit="1" customWidth="1"/>
    <col min="9" max="9" width="5" style="944" bestFit="1" customWidth="1"/>
    <col min="10" max="11" width="10" style="9" bestFit="1" customWidth="1"/>
    <col min="12" max="12" width="11.109375" style="9" bestFit="1" customWidth="1"/>
    <col min="13" max="14" width="10" style="9" bestFit="1" customWidth="1"/>
    <col min="15" max="16384" width="8.6640625" style="944"/>
  </cols>
  <sheetData>
    <row r="1" spans="1:1" ht="14.4" x14ac:dyDescent="0.55000000000000004">
      <c r="A1" s="943" t="s">
        <v>682</v>
      </c>
    </row>
    <row r="2" spans="1:1" x14ac:dyDescent="0.4">
      <c r="A2" s="942"/>
    </row>
    <row r="3" spans="1:1" x14ac:dyDescent="0.4">
      <c r="A3" s="942"/>
    </row>
    <row r="4" spans="1:1" x14ac:dyDescent="0.4">
      <c r="A4" s="942"/>
    </row>
    <row r="5" spans="1:1" x14ac:dyDescent="0.4">
      <c r="A5" s="942"/>
    </row>
    <row r="6" spans="1:1" x14ac:dyDescent="0.4">
      <c r="A6" s="942"/>
    </row>
    <row r="7" spans="1:1" x14ac:dyDescent="0.4">
      <c r="A7" s="942"/>
    </row>
    <row r="8" spans="1:1" x14ac:dyDescent="0.4">
      <c r="A8" s="942"/>
    </row>
    <row r="9" spans="1:1" x14ac:dyDescent="0.4">
      <c r="A9" s="942"/>
    </row>
    <row r="10" spans="1:1" x14ac:dyDescent="0.4">
      <c r="A10" s="942"/>
    </row>
    <row r="11" spans="1:1" x14ac:dyDescent="0.4">
      <c r="A11" s="942"/>
    </row>
    <row r="12" spans="1:1" x14ac:dyDescent="0.4">
      <c r="A12" s="942"/>
    </row>
    <row r="13" spans="1:1" x14ac:dyDescent="0.4">
      <c r="A13" s="942"/>
    </row>
    <row r="14" spans="1:1" x14ac:dyDescent="0.4">
      <c r="A14" s="942"/>
    </row>
    <row r="15" spans="1:1" x14ac:dyDescent="0.4">
      <c r="A15" s="942"/>
    </row>
    <row r="16" spans="1:1" x14ac:dyDescent="0.4">
      <c r="A16" s="942"/>
    </row>
    <row r="17" spans="1:16" x14ac:dyDescent="0.4">
      <c r="A17" s="942"/>
    </row>
    <row r="18" spans="1:16" x14ac:dyDescent="0.4">
      <c r="A18" s="942"/>
    </row>
    <row r="19" spans="1:16" ht="12.6" x14ac:dyDescent="0.45">
      <c r="A19" s="1286"/>
    </row>
    <row r="20" spans="1:16" x14ac:dyDescent="0.4">
      <c r="A20" s="942"/>
    </row>
    <row r="22" spans="1:16" ht="12.6" x14ac:dyDescent="0.45">
      <c r="A22" s="1062" t="s">
        <v>683</v>
      </c>
    </row>
    <row r="23" spans="1:16" x14ac:dyDescent="0.4">
      <c r="A23" s="1278"/>
      <c r="B23" s="121"/>
      <c r="C23" s="121"/>
      <c r="D23" s="121"/>
      <c r="E23" s="121"/>
      <c r="F23" s="121"/>
      <c r="G23" s="121"/>
      <c r="H23" s="121"/>
      <c r="I23" s="121"/>
      <c r="J23" s="121"/>
      <c r="K23" s="121"/>
      <c r="L23" s="121"/>
      <c r="M23" s="121"/>
      <c r="N23" s="121"/>
      <c r="O23" s="121"/>
      <c r="P23" s="121"/>
    </row>
    <row r="24" spans="1:16" x14ac:dyDescent="0.4">
      <c r="A24" s="1278"/>
      <c r="B24" s="1285"/>
      <c r="C24" s="1285"/>
      <c r="D24" s="1285"/>
      <c r="E24" s="1285"/>
      <c r="F24" s="1285"/>
      <c r="G24" s="1285"/>
      <c r="H24" s="121"/>
    </row>
    <row r="25" spans="1:16" x14ac:dyDescent="0.4">
      <c r="A25" s="1279"/>
      <c r="B25" s="529" t="s">
        <v>494</v>
      </c>
      <c r="C25" s="1277"/>
      <c r="D25" s="521"/>
      <c r="E25" s="521"/>
      <c r="F25" s="521"/>
      <c r="G25" s="521"/>
      <c r="H25" s="522"/>
      <c r="I25" s="522"/>
      <c r="J25" s="521"/>
      <c r="K25" s="521"/>
      <c r="L25" s="521"/>
    </row>
    <row r="26" spans="1:16" x14ac:dyDescent="0.4">
      <c r="A26" s="1277" t="s">
        <v>698</v>
      </c>
      <c r="B26" s="474" t="s">
        <v>495</v>
      </c>
      <c r="C26" s="1277"/>
      <c r="D26" s="996"/>
      <c r="E26" s="521"/>
      <c r="F26" s="521"/>
      <c r="G26" s="521"/>
      <c r="H26" s="522"/>
      <c r="I26" s="522"/>
      <c r="J26" s="521"/>
      <c r="K26" s="521"/>
      <c r="L26" s="521"/>
      <c r="M26" s="1278"/>
      <c r="N26" s="1278"/>
      <c r="P26" s="471"/>
    </row>
    <row r="27" spans="1:16" x14ac:dyDescent="0.4">
      <c r="A27" s="1277" t="s">
        <v>699</v>
      </c>
      <c r="B27" s="474" t="s">
        <v>0</v>
      </c>
      <c r="C27" s="1277"/>
      <c r="D27" s="210"/>
      <c r="E27" s="210"/>
      <c r="F27" s="210"/>
      <c r="G27" s="521"/>
      <c r="H27" s="522"/>
      <c r="I27" s="210"/>
      <c r="J27" s="210"/>
      <c r="K27" s="210"/>
      <c r="L27" s="210"/>
      <c r="M27" s="1285"/>
      <c r="N27" s="1285"/>
      <c r="P27" s="471"/>
    </row>
    <row r="28" spans="1:16" x14ac:dyDescent="0.4">
      <c r="A28" s="1275" t="s">
        <v>700</v>
      </c>
      <c r="B28" s="923" t="s">
        <v>684</v>
      </c>
      <c r="C28" s="1277"/>
      <c r="D28" s="210"/>
      <c r="E28" s="210"/>
      <c r="F28" s="210"/>
      <c r="G28" s="521"/>
      <c r="H28" s="522"/>
      <c r="I28" s="1407"/>
      <c r="J28" s="521"/>
      <c r="K28" s="521"/>
      <c r="L28" s="521"/>
      <c r="M28" s="1278"/>
      <c r="N28" s="1278"/>
    </row>
    <row r="29" spans="1:16" x14ac:dyDescent="0.4">
      <c r="A29" s="1277">
        <v>1982</v>
      </c>
      <c r="B29" s="1036"/>
      <c r="C29" s="939"/>
      <c r="D29" s="521"/>
      <c r="E29" s="1038"/>
      <c r="F29" s="521"/>
      <c r="G29" s="936"/>
      <c r="H29" s="522"/>
      <c r="I29" s="522"/>
      <c r="J29" s="1038"/>
      <c r="K29" s="1038"/>
      <c r="L29" s="1038"/>
      <c r="M29" s="1038"/>
      <c r="N29" s="1038"/>
    </row>
    <row r="30" spans="1:16" x14ac:dyDescent="0.4">
      <c r="A30" s="1277">
        <v>1983</v>
      </c>
      <c r="B30" s="1036">
        <v>4556.136540254226</v>
      </c>
      <c r="C30" s="939"/>
      <c r="D30" s="521"/>
      <c r="E30" s="1038"/>
      <c r="F30" s="521"/>
      <c r="G30" s="936"/>
      <c r="H30" s="522"/>
      <c r="I30" s="522"/>
      <c r="J30" s="1038"/>
      <c r="K30" s="1038"/>
      <c r="L30" s="1038"/>
      <c r="M30" s="1038"/>
      <c r="N30" s="1038"/>
    </row>
    <row r="31" spans="1:16" x14ac:dyDescent="0.4">
      <c r="A31" s="1277">
        <v>1984</v>
      </c>
      <c r="B31" s="1036"/>
      <c r="C31" s="939"/>
      <c r="D31" s="521"/>
      <c r="E31" s="1038"/>
      <c r="F31" s="521"/>
      <c r="G31" s="936"/>
      <c r="H31" s="522"/>
      <c r="I31" s="522"/>
      <c r="J31" s="1038"/>
      <c r="K31" s="1038"/>
      <c r="L31" s="1038"/>
      <c r="M31" s="1038"/>
      <c r="N31" s="1038"/>
    </row>
    <row r="32" spans="1:16" x14ac:dyDescent="0.4">
      <c r="A32" s="1277">
        <v>1985</v>
      </c>
      <c r="B32" s="1036">
        <v>3488.6601898401918</v>
      </c>
      <c r="C32" s="939"/>
      <c r="D32" s="521"/>
      <c r="E32" s="1038"/>
      <c r="F32" s="521"/>
      <c r="G32" s="936"/>
      <c r="H32" s="522"/>
      <c r="I32" s="522"/>
      <c r="J32" s="1038"/>
      <c r="K32" s="1038"/>
      <c r="L32" s="1038"/>
      <c r="M32" s="1038"/>
      <c r="N32" s="1038"/>
    </row>
    <row r="33" spans="1:14" x14ac:dyDescent="0.4">
      <c r="A33" s="1277">
        <v>1986</v>
      </c>
      <c r="B33" s="1036"/>
      <c r="C33" s="939"/>
      <c r="D33" s="521"/>
      <c r="E33" s="1038"/>
      <c r="F33" s="521"/>
      <c r="G33" s="936"/>
      <c r="H33" s="522"/>
      <c r="I33" s="522"/>
      <c r="J33" s="1038"/>
      <c r="K33" s="1038"/>
      <c r="L33" s="1038"/>
      <c r="M33" s="1038"/>
      <c r="N33" s="1038"/>
    </row>
    <row r="34" spans="1:14" x14ac:dyDescent="0.4">
      <c r="A34" s="1277">
        <v>1987</v>
      </c>
      <c r="B34" s="1036"/>
      <c r="C34" s="939"/>
      <c r="D34" s="521"/>
      <c r="E34" s="1038"/>
      <c r="F34" s="521"/>
      <c r="G34" s="936"/>
      <c r="H34" s="522"/>
      <c r="I34" s="522"/>
      <c r="J34" s="1038"/>
      <c r="K34" s="1038"/>
      <c r="L34" s="1038"/>
      <c r="M34" s="1038"/>
      <c r="N34" s="1038"/>
    </row>
    <row r="35" spans="1:14" x14ac:dyDescent="0.4">
      <c r="A35" s="1277">
        <v>1988</v>
      </c>
      <c r="B35" s="1036"/>
      <c r="C35" s="939"/>
      <c r="D35" s="521"/>
      <c r="E35" s="1038"/>
      <c r="F35" s="521"/>
      <c r="G35" s="936"/>
      <c r="H35" s="522"/>
      <c r="I35" s="522"/>
      <c r="J35" s="1038"/>
      <c r="K35" s="1038"/>
      <c r="L35" s="1038"/>
      <c r="M35" s="1038"/>
      <c r="N35" s="1038"/>
    </row>
    <row r="36" spans="1:14" x14ac:dyDescent="0.4">
      <c r="A36" s="1277">
        <v>1989</v>
      </c>
      <c r="B36" s="1036"/>
      <c r="C36" s="939"/>
      <c r="D36" s="521"/>
      <c r="E36" s="1038"/>
      <c r="F36" s="521"/>
      <c r="G36" s="936"/>
      <c r="H36" s="522"/>
      <c r="I36" s="522"/>
      <c r="J36" s="1038"/>
      <c r="K36" s="1038"/>
      <c r="L36" s="1038"/>
      <c r="M36" s="1038"/>
      <c r="N36" s="1038"/>
    </row>
    <row r="37" spans="1:14" x14ac:dyDescent="0.4">
      <c r="A37" s="1277">
        <v>1990</v>
      </c>
      <c r="B37" s="1036">
        <v>3251.5002676665836</v>
      </c>
      <c r="C37" s="939"/>
      <c r="D37" s="521"/>
      <c r="E37" s="1038"/>
      <c r="F37" s="521"/>
      <c r="G37" s="936"/>
      <c r="H37" s="522"/>
      <c r="I37" s="522"/>
      <c r="J37" s="1038"/>
      <c r="K37" s="1038"/>
      <c r="L37" s="1038"/>
      <c r="M37" s="1038"/>
      <c r="N37" s="1038"/>
    </row>
    <row r="38" spans="1:14" x14ac:dyDescent="0.4">
      <c r="A38" s="1277">
        <v>1991</v>
      </c>
      <c r="B38" s="1036"/>
      <c r="C38" s="939"/>
      <c r="D38" s="521"/>
      <c r="E38" s="1038"/>
      <c r="F38" s="521"/>
      <c r="G38" s="936"/>
      <c r="H38" s="522"/>
      <c r="I38" s="522"/>
      <c r="J38" s="1038"/>
      <c r="K38" s="1038"/>
      <c r="L38" s="1038"/>
      <c r="M38" s="1038"/>
      <c r="N38" s="1038"/>
    </row>
    <row r="39" spans="1:14" x14ac:dyDescent="0.4">
      <c r="A39" s="1277">
        <v>1992</v>
      </c>
      <c r="B39" s="1036"/>
      <c r="C39" s="939"/>
      <c r="D39" s="521"/>
      <c r="E39" s="1038"/>
      <c r="F39" s="521"/>
      <c r="G39" s="936"/>
      <c r="H39" s="522"/>
      <c r="I39" s="522"/>
      <c r="J39" s="1038"/>
      <c r="K39" s="1038"/>
      <c r="L39" s="1038"/>
      <c r="M39" s="1038"/>
      <c r="N39" s="1038"/>
    </row>
    <row r="40" spans="1:14" x14ac:dyDescent="0.4">
      <c r="A40" s="1277">
        <v>1993</v>
      </c>
      <c r="B40" s="1036"/>
      <c r="C40" s="939"/>
      <c r="D40" s="521"/>
      <c r="E40" s="1038"/>
      <c r="F40" s="521"/>
      <c r="G40" s="936"/>
      <c r="H40" s="522"/>
      <c r="I40" s="522"/>
      <c r="J40" s="1038"/>
      <c r="K40" s="1038"/>
      <c r="L40" s="1038"/>
      <c r="M40" s="1038"/>
      <c r="N40" s="1038"/>
    </row>
    <row r="41" spans="1:14" x14ac:dyDescent="0.4">
      <c r="A41" s="1277">
        <v>1994</v>
      </c>
      <c r="B41" s="1036">
        <v>2070.994583457772</v>
      </c>
      <c r="C41" s="939"/>
      <c r="D41" s="521"/>
      <c r="E41" s="1038"/>
      <c r="F41" s="521"/>
      <c r="G41" s="936"/>
      <c r="H41" s="522"/>
      <c r="I41" s="522"/>
      <c r="J41" s="1038"/>
      <c r="K41" s="1038"/>
      <c r="L41" s="1038"/>
      <c r="M41" s="1038"/>
      <c r="N41" s="1038"/>
    </row>
    <row r="42" spans="1:14" x14ac:dyDescent="0.4">
      <c r="A42" s="1277">
        <v>1995</v>
      </c>
      <c r="B42" s="1036"/>
      <c r="C42" s="939"/>
      <c r="D42" s="521"/>
      <c r="E42" s="1038"/>
      <c r="F42" s="521"/>
      <c r="G42" s="936"/>
      <c r="H42" s="522"/>
      <c r="I42" s="522"/>
      <c r="J42" s="1038"/>
      <c r="K42" s="1038"/>
      <c r="L42" s="1038"/>
      <c r="M42" s="1038"/>
      <c r="N42" s="1038"/>
    </row>
    <row r="43" spans="1:14" x14ac:dyDescent="0.4">
      <c r="A43" s="1277">
        <v>1996</v>
      </c>
      <c r="B43" s="1036"/>
      <c r="C43" s="939"/>
      <c r="D43" s="521"/>
      <c r="E43" s="1038"/>
      <c r="F43" s="521"/>
      <c r="G43" s="936"/>
      <c r="H43" s="522"/>
      <c r="I43" s="522"/>
      <c r="J43" s="1038"/>
      <c r="K43" s="1038"/>
      <c r="L43" s="1038"/>
      <c r="M43" s="1038"/>
      <c r="N43" s="1038"/>
    </row>
    <row r="44" spans="1:14" x14ac:dyDescent="0.4">
      <c r="A44" s="1277">
        <v>1997</v>
      </c>
      <c r="B44" s="1036"/>
      <c r="C44" s="939"/>
      <c r="D44" s="521"/>
      <c r="E44" s="1038"/>
      <c r="F44" s="521"/>
      <c r="G44" s="936"/>
      <c r="H44" s="522"/>
      <c r="I44" s="522"/>
      <c r="J44" s="1038"/>
      <c r="K44" s="1038"/>
      <c r="L44" s="1038"/>
      <c r="M44" s="1038"/>
      <c r="N44" s="1038"/>
    </row>
    <row r="45" spans="1:14" x14ac:dyDescent="0.4">
      <c r="A45" s="1277">
        <v>1998</v>
      </c>
      <c r="B45" s="1036">
        <v>1560.7472277084994</v>
      </c>
      <c r="C45" s="939"/>
      <c r="D45" s="521"/>
      <c r="E45" s="1038"/>
      <c r="F45" s="521"/>
      <c r="G45" s="936"/>
      <c r="H45" s="522"/>
      <c r="I45" s="522"/>
      <c r="J45" s="1038"/>
      <c r="K45" s="1038"/>
      <c r="L45" s="1038"/>
      <c r="M45" s="1038"/>
      <c r="N45" s="1038"/>
    </row>
    <row r="46" spans="1:14" x14ac:dyDescent="0.4">
      <c r="A46" s="1277">
        <v>1999</v>
      </c>
      <c r="B46" s="1036">
        <v>1833.8407516136813</v>
      </c>
      <c r="C46" s="939"/>
      <c r="D46" s="521"/>
      <c r="E46" s="1038"/>
      <c r="F46" s="521"/>
      <c r="G46" s="936"/>
      <c r="H46" s="522"/>
      <c r="I46" s="522"/>
      <c r="J46" s="1038"/>
      <c r="K46" s="1038"/>
      <c r="L46" s="1038"/>
      <c r="M46" s="1038"/>
      <c r="N46" s="1038"/>
    </row>
    <row r="47" spans="1:14" x14ac:dyDescent="0.4">
      <c r="A47" s="1277">
        <v>2000</v>
      </c>
      <c r="B47" s="1036">
        <v>1847.3250738929344</v>
      </c>
      <c r="C47" s="939"/>
      <c r="D47" s="521"/>
      <c r="E47" s="1038"/>
      <c r="F47" s="521"/>
      <c r="G47" s="936"/>
      <c r="H47" s="522"/>
      <c r="I47" s="522"/>
      <c r="J47" s="1038"/>
      <c r="K47" s="1038"/>
      <c r="L47" s="1038"/>
      <c r="M47" s="1038"/>
      <c r="N47" s="1038"/>
    </row>
    <row r="48" spans="1:14" x14ac:dyDescent="0.4">
      <c r="A48" s="1277">
        <v>2001</v>
      </c>
      <c r="B48" s="1036">
        <v>1451.5004763772913</v>
      </c>
      <c r="C48" s="939"/>
      <c r="D48" s="521"/>
      <c r="E48" s="1038"/>
      <c r="F48" s="521"/>
      <c r="G48" s="936"/>
      <c r="H48" s="522"/>
      <c r="I48" s="522"/>
      <c r="J48" s="1038"/>
      <c r="K48" s="1038"/>
      <c r="L48" s="1038"/>
      <c r="M48" s="1038"/>
      <c r="N48" s="1038"/>
    </row>
    <row r="49" spans="1:14" x14ac:dyDescent="0.4">
      <c r="A49" s="1277">
        <v>2002</v>
      </c>
      <c r="B49" s="1036">
        <v>1696.5249805127637</v>
      </c>
      <c r="C49" s="939"/>
      <c r="D49" s="521"/>
      <c r="E49" s="1038"/>
      <c r="F49" s="521"/>
      <c r="G49" s="936"/>
      <c r="H49" s="522"/>
      <c r="I49" s="522"/>
      <c r="J49" s="1038"/>
      <c r="K49" s="1038"/>
      <c r="L49" s="1038"/>
      <c r="M49" s="1038"/>
      <c r="N49" s="1038"/>
    </row>
    <row r="50" spans="1:14" x14ac:dyDescent="0.4">
      <c r="A50" s="1277">
        <v>2003</v>
      </c>
      <c r="B50" s="1036">
        <v>1542.3381123287834</v>
      </c>
      <c r="C50" s="939"/>
      <c r="D50" s="521"/>
      <c r="E50" s="1038"/>
      <c r="F50" s="521"/>
      <c r="G50" s="936"/>
      <c r="H50" s="522"/>
      <c r="I50" s="522"/>
      <c r="J50" s="1038"/>
      <c r="K50" s="1038"/>
      <c r="L50" s="1038"/>
      <c r="M50" s="1038"/>
      <c r="N50" s="1038"/>
    </row>
    <row r="51" spans="1:14" x14ac:dyDescent="0.4">
      <c r="A51" s="1277">
        <v>2004</v>
      </c>
      <c r="B51" s="1036">
        <v>1421.6175894126015</v>
      </c>
      <c r="C51" s="939"/>
      <c r="D51" s="521"/>
      <c r="E51" s="1038"/>
      <c r="F51" s="521"/>
      <c r="G51" s="936"/>
      <c r="H51" s="522"/>
      <c r="I51" s="522"/>
      <c r="J51" s="1038"/>
      <c r="K51" s="1038"/>
      <c r="L51" s="1038"/>
      <c r="M51" s="1038"/>
      <c r="N51" s="1038"/>
    </row>
    <row r="52" spans="1:14" x14ac:dyDescent="0.4">
      <c r="A52" s="1277">
        <v>2005</v>
      </c>
      <c r="B52" s="1036">
        <v>1669.6359165363901</v>
      </c>
      <c r="C52" s="939"/>
      <c r="D52" s="521"/>
      <c r="E52" s="1038"/>
      <c r="F52" s="521"/>
      <c r="G52" s="936"/>
      <c r="H52" s="522"/>
      <c r="I52" s="522"/>
      <c r="J52" s="1038"/>
      <c r="K52" s="1038"/>
      <c r="L52" s="1038"/>
      <c r="M52" s="1038"/>
      <c r="N52" s="1038"/>
    </row>
    <row r="53" spans="1:14" x14ac:dyDescent="0.4">
      <c r="A53" s="1277">
        <v>2006</v>
      </c>
      <c r="B53" s="1036">
        <v>1864.4807173138408</v>
      </c>
      <c r="C53" s="939"/>
      <c r="D53" s="521"/>
      <c r="E53" s="1038"/>
      <c r="F53" s="521"/>
      <c r="G53" s="936"/>
      <c r="H53" s="522"/>
      <c r="I53" s="522"/>
      <c r="J53" s="1038"/>
      <c r="K53" s="1038"/>
      <c r="L53" s="1038"/>
      <c r="M53" s="1038"/>
      <c r="N53" s="1038"/>
    </row>
    <row r="54" spans="1:14" x14ac:dyDescent="0.4">
      <c r="A54" s="1277">
        <v>2007</v>
      </c>
      <c r="B54" s="1036">
        <v>2051.7032924532787</v>
      </c>
      <c r="C54" s="939"/>
      <c r="D54" s="521"/>
      <c r="E54" s="1038"/>
      <c r="F54" s="521"/>
      <c r="G54" s="936"/>
      <c r="H54" s="522"/>
      <c r="I54" s="522"/>
      <c r="J54" s="1038"/>
      <c r="K54" s="1038"/>
      <c r="L54" s="1038"/>
      <c r="M54" s="1038"/>
      <c r="N54" s="1038"/>
    </row>
    <row r="55" spans="1:14" x14ac:dyDescent="0.4">
      <c r="A55" s="1277">
        <v>2008</v>
      </c>
      <c r="B55" s="1036">
        <v>2293.8302581753974</v>
      </c>
      <c r="C55" s="939"/>
      <c r="D55" s="521"/>
      <c r="E55" s="1038"/>
      <c r="F55" s="521"/>
      <c r="G55" s="936"/>
      <c r="H55" s="522"/>
      <c r="I55" s="522"/>
      <c r="J55" s="1038"/>
      <c r="K55" s="1038"/>
      <c r="L55" s="1038"/>
      <c r="M55" s="1038"/>
      <c r="N55" s="1038"/>
    </row>
    <row r="56" spans="1:14" x14ac:dyDescent="0.4">
      <c r="A56" s="1277">
        <v>2009</v>
      </c>
      <c r="B56" s="1036">
        <v>2508.2611311605333</v>
      </c>
      <c r="C56" s="939"/>
      <c r="D56" s="521"/>
      <c r="E56" s="1038"/>
      <c r="F56" s="521"/>
      <c r="G56" s="936"/>
      <c r="H56" s="522"/>
      <c r="I56" s="522"/>
      <c r="J56" s="1038"/>
      <c r="K56" s="1038"/>
      <c r="L56" s="1038"/>
      <c r="M56" s="1038"/>
      <c r="N56" s="1038"/>
    </row>
    <row r="57" spans="1:14" x14ac:dyDescent="0.4">
      <c r="A57" s="1277">
        <v>2010</v>
      </c>
      <c r="B57" s="1036">
        <v>2505.7480180370057</v>
      </c>
      <c r="C57" s="939"/>
      <c r="D57" s="521"/>
      <c r="E57" s="1038"/>
      <c r="F57" s="521"/>
      <c r="G57" s="936"/>
      <c r="H57" s="522"/>
      <c r="I57" s="522"/>
      <c r="J57" s="1038"/>
      <c r="K57" s="1038"/>
      <c r="L57" s="1038"/>
      <c r="M57" s="1038"/>
      <c r="N57" s="1038"/>
    </row>
    <row r="58" spans="1:14" x14ac:dyDescent="0.4">
      <c r="A58" s="1277">
        <v>2011</v>
      </c>
      <c r="B58" s="1036">
        <v>2401.5111161224095</v>
      </c>
      <c r="C58" s="939"/>
      <c r="D58" s="521"/>
      <c r="E58" s="1038"/>
      <c r="F58" s="521"/>
      <c r="G58" s="936"/>
      <c r="H58" s="522"/>
      <c r="I58" s="522"/>
      <c r="J58" s="1038"/>
      <c r="K58" s="1038"/>
      <c r="L58" s="1038"/>
      <c r="M58" s="1038"/>
      <c r="N58" s="1038"/>
    </row>
    <row r="59" spans="1:14" x14ac:dyDescent="0.4">
      <c r="A59" s="1277">
        <v>2012</v>
      </c>
      <c r="B59" s="1036">
        <v>2167.711150886757</v>
      </c>
      <c r="C59" s="939"/>
      <c r="D59" s="521"/>
      <c r="E59" s="1038"/>
      <c r="F59" s="521"/>
      <c r="G59" s="936"/>
      <c r="H59" s="522"/>
      <c r="I59" s="522"/>
      <c r="J59" s="1038"/>
      <c r="K59" s="1038"/>
      <c r="L59" s="1038"/>
      <c r="M59" s="1038"/>
      <c r="N59" s="1038"/>
    </row>
    <row r="60" spans="1:14" x14ac:dyDescent="0.4">
      <c r="A60" s="1277">
        <v>2013</v>
      </c>
      <c r="B60" s="1036">
        <v>2039.4872156078795</v>
      </c>
      <c r="C60" s="939"/>
      <c r="D60" s="521"/>
      <c r="E60" s="1038"/>
      <c r="F60" s="521"/>
      <c r="G60" s="936"/>
      <c r="H60" s="522"/>
      <c r="I60" s="522"/>
      <c r="J60" s="1038"/>
      <c r="K60" s="1038"/>
      <c r="L60" s="1038"/>
      <c r="M60" s="1038"/>
      <c r="N60" s="1038"/>
    </row>
    <row r="61" spans="1:14" x14ac:dyDescent="0.4">
      <c r="A61" s="1277">
        <v>2014</v>
      </c>
      <c r="B61" s="1036">
        <v>1881.4737540068413</v>
      </c>
      <c r="C61" s="939"/>
      <c r="D61" s="521"/>
      <c r="E61" s="1038"/>
      <c r="F61" s="521"/>
      <c r="G61" s="936"/>
      <c r="H61" s="936"/>
      <c r="I61" s="522"/>
      <c r="J61" s="1038"/>
      <c r="K61" s="1038"/>
      <c r="L61" s="1038"/>
      <c r="M61" s="1038"/>
      <c r="N61" s="1038"/>
    </row>
    <row r="62" spans="1:14" x14ac:dyDescent="0.4">
      <c r="A62" s="1277">
        <v>2015</v>
      </c>
      <c r="B62" s="1036">
        <v>1712.0132972736239</v>
      </c>
      <c r="C62" s="939"/>
      <c r="D62" s="521"/>
      <c r="E62" s="1038"/>
      <c r="F62" s="521"/>
      <c r="G62" s="936"/>
      <c r="H62" s="936"/>
      <c r="I62" s="522"/>
      <c r="J62" s="1038"/>
      <c r="K62" s="1038"/>
      <c r="L62" s="1038"/>
      <c r="M62" s="1038"/>
      <c r="N62" s="1038"/>
    </row>
    <row r="63" spans="1:14" x14ac:dyDescent="0.4">
      <c r="A63" s="1277">
        <v>2016</v>
      </c>
      <c r="B63" s="1036">
        <v>1749.6999328906602</v>
      </c>
      <c r="C63" s="939"/>
      <c r="D63" s="521"/>
      <c r="E63" s="1038"/>
      <c r="F63" s="521"/>
      <c r="G63" s="936"/>
      <c r="H63" s="936"/>
      <c r="I63" s="522"/>
      <c r="J63" s="1038"/>
      <c r="K63" s="1038"/>
      <c r="L63" s="1038"/>
      <c r="M63" s="1038"/>
      <c r="N63" s="1038"/>
    </row>
    <row r="64" spans="1:14" x14ac:dyDescent="0.4">
      <c r="A64" s="1277">
        <v>2017</v>
      </c>
      <c r="B64" s="1036">
        <v>1677.4225371438299</v>
      </c>
      <c r="C64" s="939"/>
      <c r="D64" s="521"/>
      <c r="E64" s="1038"/>
      <c r="F64" s="521"/>
      <c r="G64" s="936"/>
      <c r="H64" s="522"/>
      <c r="I64" s="522"/>
      <c r="J64" s="1038"/>
      <c r="K64" s="1038"/>
      <c r="L64" s="1038"/>
      <c r="M64" s="1038"/>
      <c r="N64" s="1038"/>
    </row>
    <row r="65" spans="1:14" x14ac:dyDescent="0.4">
      <c r="A65" s="1277">
        <v>2018</v>
      </c>
      <c r="B65" s="1036">
        <v>1495.502068740393</v>
      </c>
      <c r="C65" s="939"/>
      <c r="D65" s="521"/>
      <c r="E65" s="1038"/>
      <c r="F65" s="521"/>
      <c r="G65" s="936"/>
      <c r="H65" s="522"/>
      <c r="I65" s="522"/>
      <c r="J65" s="1038"/>
      <c r="K65" s="1038"/>
      <c r="L65" s="1038"/>
      <c r="M65" s="1038"/>
      <c r="N65" s="1038"/>
    </row>
    <row r="66" spans="1:14" x14ac:dyDescent="0.4">
      <c r="A66" s="1275">
        <v>2019</v>
      </c>
      <c r="B66" s="1040">
        <v>1436.3540261971232</v>
      </c>
      <c r="C66" s="939"/>
      <c r="D66" s="521"/>
      <c r="E66" s="1038"/>
      <c r="F66" s="521"/>
      <c r="G66" s="522"/>
      <c r="H66" s="522"/>
      <c r="I66" s="522"/>
      <c r="J66" s="1038"/>
      <c r="K66" s="1038"/>
      <c r="L66" s="1038"/>
      <c r="M66" s="1038"/>
      <c r="N66" s="1038"/>
    </row>
    <row r="67" spans="1:14" x14ac:dyDescent="0.4">
      <c r="C67" s="121"/>
      <c r="D67" s="521"/>
      <c r="E67" s="1038"/>
      <c r="F67" s="521"/>
      <c r="G67" s="522"/>
      <c r="H67" s="522"/>
      <c r="I67" s="522"/>
      <c r="J67" s="1038"/>
      <c r="K67" s="1038"/>
      <c r="L67" s="1038"/>
      <c r="M67" s="1038"/>
      <c r="N67" s="1038"/>
    </row>
    <row r="68" spans="1:14" x14ac:dyDescent="0.4">
      <c r="C68" s="471"/>
      <c r="D68" s="521"/>
      <c r="E68" s="1038"/>
      <c r="F68" s="521"/>
      <c r="G68" s="210"/>
      <c r="H68" s="522"/>
      <c r="I68" s="522"/>
      <c r="J68" s="1038"/>
      <c r="K68" s="1038"/>
      <c r="L68" s="1038"/>
      <c r="M68" s="1038"/>
      <c r="N68" s="1038"/>
    </row>
    <row r="69" spans="1:14" x14ac:dyDescent="0.4">
      <c r="D69" s="521"/>
      <c r="E69" s="1038"/>
      <c r="F69" s="521"/>
      <c r="G69" s="522"/>
      <c r="H69" s="522"/>
      <c r="I69" s="522"/>
      <c r="J69" s="1038"/>
      <c r="K69" s="1038"/>
      <c r="L69" s="1038"/>
      <c r="M69" s="1038"/>
      <c r="N69" s="1038"/>
    </row>
    <row r="70" spans="1:14" x14ac:dyDescent="0.4">
      <c r="D70" s="521"/>
      <c r="E70" s="1038"/>
      <c r="F70" s="521"/>
      <c r="G70" s="522"/>
      <c r="H70" s="522"/>
      <c r="I70" s="522"/>
      <c r="J70" s="1038"/>
      <c r="K70" s="1038"/>
      <c r="L70" s="1038"/>
      <c r="M70" s="1038"/>
      <c r="N70" s="1038"/>
    </row>
    <row r="71" spans="1:14" x14ac:dyDescent="0.4">
      <c r="D71" s="521"/>
      <c r="E71" s="1038"/>
      <c r="F71" s="521"/>
      <c r="G71" s="522"/>
      <c r="H71" s="522"/>
      <c r="I71" s="522"/>
      <c r="J71" s="1038"/>
      <c r="K71" s="1038"/>
      <c r="L71" s="1038"/>
      <c r="M71" s="1038"/>
      <c r="N71" s="1038"/>
    </row>
    <row r="72" spans="1:14" x14ac:dyDescent="0.4">
      <c r="D72" s="521"/>
      <c r="E72" s="1038"/>
      <c r="F72" s="521"/>
      <c r="G72" s="522"/>
      <c r="H72" s="522"/>
      <c r="I72" s="522"/>
      <c r="J72" s="1038"/>
      <c r="K72" s="1038"/>
      <c r="L72" s="1038"/>
      <c r="M72" s="1038"/>
      <c r="N72" s="1038"/>
    </row>
    <row r="73" spans="1:14" x14ac:dyDescent="0.4">
      <c r="D73" s="521"/>
      <c r="E73" s="1038"/>
      <c r="F73" s="521"/>
      <c r="G73" s="522"/>
      <c r="H73" s="522"/>
      <c r="I73" s="522"/>
      <c r="J73" s="1038"/>
      <c r="K73" s="1038"/>
      <c r="L73" s="1038"/>
      <c r="M73" s="1038"/>
      <c r="N73" s="1038"/>
    </row>
    <row r="74" spans="1:14" x14ac:dyDescent="0.4">
      <c r="D74" s="521"/>
      <c r="E74" s="1038"/>
      <c r="F74" s="521"/>
      <c r="G74" s="522"/>
      <c r="H74" s="522"/>
      <c r="I74" s="522"/>
      <c r="J74" s="1038"/>
      <c r="K74" s="1038"/>
      <c r="L74" s="1038"/>
      <c r="M74" s="1038"/>
      <c r="N74" s="1038"/>
    </row>
    <row r="75" spans="1:14" x14ac:dyDescent="0.4">
      <c r="D75" s="521"/>
      <c r="E75" s="1038"/>
      <c r="F75" s="521"/>
      <c r="G75" s="522"/>
      <c r="H75" s="522"/>
      <c r="I75" s="522"/>
      <c r="J75" s="1038"/>
      <c r="K75" s="1038"/>
      <c r="L75" s="1038"/>
      <c r="M75" s="1038"/>
      <c r="N75" s="1038"/>
    </row>
    <row r="76" spans="1:14" x14ac:dyDescent="0.4">
      <c r="D76" s="521"/>
      <c r="E76" s="1038"/>
      <c r="F76" s="521"/>
      <c r="G76" s="522"/>
      <c r="H76" s="522"/>
      <c r="I76" s="522"/>
      <c r="J76" s="1038"/>
      <c r="K76" s="1038"/>
      <c r="L76" s="1038"/>
      <c r="M76" s="1038"/>
      <c r="N76" s="1038"/>
    </row>
    <row r="77" spans="1:14" x14ac:dyDescent="0.4">
      <c r="D77" s="521"/>
      <c r="E77" s="1038"/>
      <c r="F77" s="521"/>
      <c r="G77" s="522"/>
      <c r="H77" s="522"/>
      <c r="I77" s="522"/>
      <c r="J77" s="1038"/>
      <c r="K77" s="1038"/>
      <c r="L77" s="1038"/>
      <c r="M77" s="1038"/>
      <c r="N77" s="1038"/>
    </row>
    <row r="78" spans="1:14" x14ac:dyDescent="0.4">
      <c r="D78" s="521"/>
      <c r="E78" s="1038"/>
      <c r="F78" s="521"/>
      <c r="G78" s="522"/>
      <c r="H78" s="522"/>
      <c r="I78" s="522"/>
      <c r="J78" s="1038"/>
      <c r="K78" s="1038"/>
      <c r="L78" s="1038"/>
      <c r="M78" s="1038"/>
      <c r="N78" s="1038"/>
    </row>
    <row r="79" spans="1:14" x14ac:dyDescent="0.4">
      <c r="D79" s="521"/>
      <c r="E79" s="1038"/>
      <c r="F79" s="521"/>
      <c r="G79" s="522"/>
      <c r="H79" s="522"/>
      <c r="I79" s="522"/>
      <c r="J79" s="1038"/>
      <c r="K79" s="1038"/>
      <c r="L79" s="1038"/>
      <c r="M79" s="1038"/>
      <c r="N79" s="1038"/>
    </row>
    <row r="80" spans="1:14" x14ac:dyDescent="0.4">
      <c r="D80" s="521"/>
      <c r="E80" s="1038"/>
      <c r="F80" s="521"/>
      <c r="G80" s="522"/>
      <c r="H80" s="522"/>
      <c r="I80" s="522"/>
      <c r="J80" s="1038"/>
      <c r="K80" s="1038"/>
      <c r="L80" s="1038"/>
      <c r="M80" s="1038"/>
      <c r="N80" s="1038"/>
    </row>
    <row r="81" spans="4:14" x14ac:dyDescent="0.4">
      <c r="D81" s="521"/>
      <c r="E81" s="1038"/>
      <c r="F81" s="521"/>
      <c r="G81" s="522"/>
      <c r="H81" s="522"/>
      <c r="I81" s="522"/>
      <c r="J81" s="1038"/>
      <c r="K81" s="1038"/>
      <c r="L81" s="1038"/>
      <c r="M81" s="1038"/>
      <c r="N81" s="1038"/>
    </row>
    <row r="82" spans="4:14" x14ac:dyDescent="0.4">
      <c r="D82" s="521"/>
      <c r="E82" s="1038"/>
      <c r="F82" s="521"/>
      <c r="G82" s="522"/>
      <c r="H82" s="522"/>
      <c r="I82" s="522"/>
      <c r="J82" s="1038"/>
      <c r="K82" s="1038"/>
      <c r="L82" s="1038"/>
      <c r="M82" s="1038"/>
      <c r="N82" s="1038"/>
    </row>
    <row r="83" spans="4:14" x14ac:dyDescent="0.4">
      <c r="D83" s="521"/>
      <c r="E83" s="1038"/>
      <c r="F83" s="521"/>
      <c r="G83" s="522"/>
      <c r="H83" s="522"/>
      <c r="I83" s="522"/>
      <c r="J83" s="1038"/>
      <c r="K83" s="1038"/>
      <c r="L83" s="1038"/>
      <c r="M83" s="1038"/>
      <c r="N83" s="1038"/>
    </row>
    <row r="84" spans="4:14" x14ac:dyDescent="0.4">
      <c r="D84" s="521"/>
      <c r="E84" s="1038"/>
      <c r="F84" s="521"/>
      <c r="G84" s="522"/>
      <c r="H84" s="522"/>
      <c r="I84" s="522"/>
      <c r="J84" s="1038"/>
      <c r="K84" s="1038"/>
      <c r="L84" s="1038"/>
      <c r="M84" s="1038"/>
      <c r="N84" s="1038"/>
    </row>
    <row r="85" spans="4:14" x14ac:dyDescent="0.4">
      <c r="D85" s="521"/>
      <c r="E85" s="1038"/>
      <c r="F85" s="521"/>
      <c r="G85" s="522"/>
      <c r="H85" s="522"/>
      <c r="I85" s="522"/>
      <c r="J85" s="1038"/>
      <c r="K85" s="1038"/>
      <c r="L85" s="1038"/>
      <c r="M85" s="1038"/>
      <c r="N85" s="1038"/>
    </row>
    <row r="86" spans="4:14" x14ac:dyDescent="0.4">
      <c r="D86" s="521"/>
      <c r="E86" s="1038"/>
      <c r="F86" s="521"/>
      <c r="G86" s="522"/>
      <c r="H86" s="522"/>
      <c r="I86" s="522"/>
      <c r="J86" s="1038"/>
      <c r="K86" s="1038"/>
      <c r="L86" s="1038"/>
      <c r="M86" s="1038"/>
      <c r="N86" s="1038"/>
    </row>
    <row r="87" spans="4:14" x14ac:dyDescent="0.4">
      <c r="D87" s="521"/>
      <c r="E87" s="1038"/>
      <c r="F87" s="521"/>
      <c r="G87" s="522"/>
      <c r="H87" s="522"/>
      <c r="I87" s="522"/>
      <c r="J87" s="1038"/>
      <c r="K87" s="1038"/>
      <c r="L87" s="1038"/>
      <c r="M87" s="1038"/>
      <c r="N87" s="1038"/>
    </row>
    <row r="88" spans="4:14" x14ac:dyDescent="0.4">
      <c r="D88" s="521"/>
      <c r="E88" s="1038"/>
      <c r="F88" s="521"/>
      <c r="G88" s="522"/>
      <c r="H88" s="522"/>
      <c r="I88" s="522"/>
      <c r="J88" s="1038"/>
      <c r="K88" s="1038"/>
      <c r="L88" s="1038"/>
      <c r="M88" s="1038"/>
      <c r="N88" s="1038"/>
    </row>
    <row r="89" spans="4:14" x14ac:dyDescent="0.4">
      <c r="D89" s="521"/>
      <c r="E89" s="1038"/>
      <c r="F89" s="521"/>
      <c r="G89" s="522"/>
      <c r="H89" s="522"/>
      <c r="I89" s="522"/>
      <c r="J89" s="1038"/>
      <c r="K89" s="1038"/>
      <c r="L89" s="1038"/>
      <c r="M89" s="1038"/>
      <c r="N89" s="1038"/>
    </row>
    <row r="90" spans="4:14" x14ac:dyDescent="0.4">
      <c r="D90" s="521"/>
      <c r="E90" s="1038"/>
      <c r="F90" s="521"/>
      <c r="G90" s="522"/>
      <c r="H90" s="522"/>
      <c r="I90" s="522"/>
      <c r="J90" s="1038"/>
      <c r="K90" s="1038"/>
      <c r="L90" s="1038"/>
      <c r="M90" s="1038"/>
      <c r="N90" s="1038"/>
    </row>
    <row r="91" spans="4:14" x14ac:dyDescent="0.4">
      <c r="D91" s="521"/>
      <c r="E91" s="1038"/>
      <c r="F91" s="521"/>
      <c r="G91" s="522"/>
      <c r="H91" s="522"/>
      <c r="I91" s="522"/>
      <c r="J91" s="1038"/>
      <c r="K91" s="1038"/>
      <c r="L91" s="1038"/>
      <c r="M91" s="1038"/>
      <c r="N91" s="1038"/>
    </row>
    <row r="92" spans="4:14" x14ac:dyDescent="0.4">
      <c r="D92" s="521"/>
      <c r="E92" s="1038"/>
      <c r="F92" s="521"/>
      <c r="G92" s="522"/>
      <c r="H92" s="522"/>
      <c r="I92" s="522"/>
      <c r="J92" s="1038"/>
      <c r="K92" s="1038"/>
      <c r="L92" s="1038"/>
      <c r="M92" s="1038"/>
      <c r="N92" s="1038"/>
    </row>
    <row r="93" spans="4:14" x14ac:dyDescent="0.4">
      <c r="D93" s="521"/>
      <c r="E93" s="1038"/>
      <c r="F93" s="521"/>
      <c r="G93" s="522"/>
      <c r="H93" s="522"/>
      <c r="I93" s="522"/>
      <c r="J93" s="1038"/>
      <c r="K93" s="1038"/>
      <c r="L93" s="1038"/>
      <c r="M93" s="1038"/>
      <c r="N93" s="1038"/>
    </row>
    <row r="94" spans="4:14" x14ac:dyDescent="0.4">
      <c r="D94" s="521"/>
      <c r="E94" s="1038"/>
      <c r="F94" s="521"/>
      <c r="G94" s="522"/>
      <c r="H94" s="522"/>
      <c r="I94" s="522"/>
      <c r="J94" s="1038"/>
      <c r="K94" s="1038"/>
      <c r="L94" s="1038"/>
      <c r="M94" s="1038"/>
      <c r="N94" s="1038"/>
    </row>
    <row r="95" spans="4:14" x14ac:dyDescent="0.4">
      <c r="D95" s="521"/>
      <c r="E95" s="1038"/>
      <c r="F95" s="521"/>
      <c r="G95" s="522"/>
      <c r="H95" s="522"/>
      <c r="I95" s="522"/>
      <c r="J95" s="1038"/>
      <c r="K95" s="1038"/>
      <c r="L95" s="1038"/>
      <c r="M95" s="1038"/>
      <c r="N95" s="1038"/>
    </row>
    <row r="96" spans="4:14" x14ac:dyDescent="0.4">
      <c r="D96" s="521"/>
      <c r="E96" s="1038"/>
      <c r="F96" s="521"/>
      <c r="G96" s="522"/>
      <c r="H96" s="522"/>
      <c r="I96" s="522"/>
      <c r="J96" s="1038"/>
      <c r="K96" s="1038"/>
      <c r="L96" s="1038"/>
      <c r="M96" s="1038"/>
      <c r="N96" s="1038"/>
    </row>
    <row r="97" spans="4:14" x14ac:dyDescent="0.4">
      <c r="D97" s="521"/>
      <c r="E97" s="1038"/>
      <c r="F97" s="521"/>
      <c r="G97" s="522"/>
      <c r="H97" s="522"/>
      <c r="I97" s="522"/>
      <c r="J97" s="1038"/>
      <c r="K97" s="1038"/>
      <c r="L97" s="1038"/>
      <c r="M97" s="1038"/>
      <c r="N97" s="1038"/>
    </row>
    <row r="98" spans="4:14" x14ac:dyDescent="0.4">
      <c r="D98" s="521"/>
      <c r="E98" s="1038"/>
      <c r="F98" s="521"/>
      <c r="G98" s="522"/>
      <c r="H98" s="522"/>
      <c r="I98" s="522"/>
      <c r="J98" s="1038"/>
      <c r="K98" s="1038"/>
      <c r="L98" s="1038"/>
      <c r="M98" s="1038"/>
      <c r="N98" s="1038"/>
    </row>
    <row r="99" spans="4:14" x14ac:dyDescent="0.4">
      <c r="D99" s="521"/>
      <c r="E99" s="1038"/>
      <c r="F99" s="521"/>
      <c r="G99" s="522"/>
      <c r="H99" s="522"/>
      <c r="I99" s="522"/>
      <c r="J99" s="1038"/>
      <c r="K99" s="1038"/>
      <c r="L99" s="1038"/>
      <c r="M99" s="1038"/>
      <c r="N99" s="1038"/>
    </row>
    <row r="100" spans="4:14" x14ac:dyDescent="0.4">
      <c r="D100" s="521"/>
      <c r="E100" s="1038"/>
      <c r="F100" s="521"/>
      <c r="G100" s="522"/>
      <c r="H100" s="522"/>
      <c r="I100" s="522"/>
      <c r="J100" s="1038"/>
      <c r="K100" s="1038"/>
      <c r="L100" s="1038"/>
      <c r="M100" s="1038"/>
      <c r="N100" s="1038"/>
    </row>
    <row r="101" spans="4:14" x14ac:dyDescent="0.4">
      <c r="D101" s="521"/>
      <c r="E101" s="1038"/>
      <c r="F101" s="521"/>
      <c r="G101" s="522"/>
      <c r="H101" s="522"/>
      <c r="I101" s="522"/>
      <c r="J101" s="1038"/>
      <c r="K101" s="1038"/>
      <c r="L101" s="1038"/>
      <c r="M101" s="1038"/>
      <c r="N101" s="1038"/>
    </row>
    <row r="102" spans="4:14" x14ac:dyDescent="0.4">
      <c r="D102" s="521"/>
      <c r="E102" s="1038"/>
      <c r="F102" s="521"/>
      <c r="G102" s="522"/>
      <c r="H102" s="522"/>
      <c r="I102" s="522"/>
      <c r="J102" s="1038"/>
      <c r="K102" s="1038"/>
      <c r="L102" s="1038"/>
      <c r="M102" s="1038"/>
      <c r="N102" s="1038"/>
    </row>
    <row r="103" spans="4:14" x14ac:dyDescent="0.4">
      <c r="D103" s="521"/>
      <c r="E103" s="1038"/>
      <c r="F103" s="521"/>
      <c r="G103" s="522"/>
      <c r="H103" s="522"/>
      <c r="I103" s="522"/>
      <c r="J103" s="1038"/>
      <c r="K103" s="1038"/>
      <c r="L103" s="1038"/>
      <c r="M103" s="1038"/>
      <c r="N103" s="1038"/>
    </row>
    <row r="104" spans="4:14" x14ac:dyDescent="0.4">
      <c r="D104" s="521"/>
      <c r="E104" s="1038"/>
      <c r="F104" s="521"/>
      <c r="G104" s="522"/>
      <c r="H104" s="522"/>
      <c r="I104" s="522"/>
      <c r="J104" s="1038"/>
      <c r="K104" s="1038"/>
      <c r="L104" s="1038"/>
      <c r="M104" s="1038"/>
      <c r="N104" s="1038"/>
    </row>
    <row r="105" spans="4:14" x14ac:dyDescent="0.4">
      <c r="D105" s="521"/>
      <c r="E105" s="1038"/>
      <c r="F105" s="521"/>
      <c r="G105" s="522"/>
      <c r="H105" s="522"/>
      <c r="I105" s="522"/>
      <c r="J105" s="1038"/>
      <c r="K105" s="1038"/>
      <c r="L105" s="1038"/>
      <c r="M105" s="1038"/>
      <c r="N105" s="1038"/>
    </row>
    <row r="106" spans="4:14" x14ac:dyDescent="0.4">
      <c r="D106" s="521"/>
      <c r="E106" s="1038"/>
      <c r="F106" s="521"/>
      <c r="G106" s="522"/>
      <c r="H106" s="522"/>
      <c r="I106" s="522"/>
      <c r="J106" s="1038"/>
      <c r="K106" s="1038"/>
      <c r="L106" s="1038"/>
      <c r="M106" s="1038"/>
      <c r="N106" s="1038"/>
    </row>
    <row r="107" spans="4:14" x14ac:dyDescent="0.4">
      <c r="D107" s="521"/>
      <c r="E107" s="1038"/>
      <c r="F107" s="521"/>
      <c r="G107" s="522"/>
      <c r="H107" s="522"/>
      <c r="I107" s="522"/>
      <c r="J107" s="1038"/>
      <c r="K107" s="1038"/>
      <c r="L107" s="1038"/>
      <c r="M107" s="1038"/>
      <c r="N107" s="1038"/>
    </row>
    <row r="108" spans="4:14" x14ac:dyDescent="0.4">
      <c r="D108" s="521"/>
      <c r="E108" s="1038"/>
      <c r="F108" s="521"/>
      <c r="G108" s="522"/>
      <c r="H108" s="522"/>
      <c r="I108" s="522"/>
      <c r="J108" s="1038"/>
      <c r="K108" s="1038"/>
      <c r="L108" s="1038"/>
      <c r="M108" s="1038"/>
      <c r="N108" s="1038"/>
    </row>
    <row r="109" spans="4:14" x14ac:dyDescent="0.4">
      <c r="D109" s="521"/>
      <c r="E109" s="1038"/>
      <c r="F109" s="521"/>
      <c r="G109" s="522"/>
      <c r="H109" s="522"/>
      <c r="I109" s="522"/>
      <c r="J109" s="1038"/>
      <c r="K109" s="1038"/>
      <c r="L109" s="1038"/>
      <c r="M109" s="1038"/>
      <c r="N109" s="1038"/>
    </row>
    <row r="110" spans="4:14" x14ac:dyDescent="0.4">
      <c r="D110" s="521"/>
      <c r="E110" s="1038"/>
      <c r="F110" s="521"/>
      <c r="G110" s="522"/>
      <c r="H110" s="522"/>
      <c r="I110" s="522"/>
      <c r="J110" s="1038"/>
      <c r="K110" s="1038"/>
      <c r="L110" s="1038"/>
      <c r="M110" s="1038"/>
      <c r="N110" s="1038"/>
    </row>
    <row r="111" spans="4:14" x14ac:dyDescent="0.4">
      <c r="D111" s="521"/>
      <c r="E111" s="1038"/>
      <c r="F111" s="521"/>
      <c r="G111" s="522"/>
      <c r="H111" s="522"/>
      <c r="I111" s="522"/>
      <c r="J111" s="1038"/>
      <c r="K111" s="1038"/>
      <c r="L111" s="1038"/>
      <c r="M111" s="1038"/>
      <c r="N111" s="1038"/>
    </row>
    <row r="112" spans="4:14" x14ac:dyDescent="0.4">
      <c r="D112" s="521"/>
      <c r="E112" s="1038"/>
      <c r="F112" s="521"/>
      <c r="G112" s="522"/>
      <c r="H112" s="522"/>
      <c r="I112" s="522"/>
      <c r="J112" s="1038"/>
      <c r="K112" s="1038"/>
      <c r="L112" s="1038"/>
      <c r="M112" s="1038"/>
      <c r="N112" s="1038"/>
    </row>
    <row r="113" spans="4:14" x14ac:dyDescent="0.4">
      <c r="D113" s="521"/>
      <c r="E113" s="1038"/>
      <c r="F113" s="521"/>
      <c r="G113" s="522"/>
      <c r="H113" s="522"/>
      <c r="I113" s="522"/>
      <c r="J113" s="1038"/>
      <c r="K113" s="1038"/>
      <c r="L113" s="1038"/>
      <c r="M113" s="1038"/>
      <c r="N113" s="1038"/>
    </row>
    <row r="114" spans="4:14" x14ac:dyDescent="0.4">
      <c r="D114" s="521"/>
      <c r="E114" s="1038"/>
      <c r="F114" s="521"/>
      <c r="G114" s="522"/>
      <c r="H114" s="522"/>
      <c r="I114" s="522"/>
      <c r="J114" s="1038"/>
      <c r="K114" s="1038"/>
      <c r="L114" s="1038"/>
      <c r="M114" s="1038"/>
      <c r="N114" s="1038"/>
    </row>
    <row r="115" spans="4:14" x14ac:dyDescent="0.4">
      <c r="D115" s="521"/>
      <c r="E115" s="1038"/>
      <c r="F115" s="521"/>
      <c r="G115" s="522"/>
      <c r="H115" s="522"/>
      <c r="I115" s="522"/>
      <c r="J115" s="1038"/>
      <c r="K115" s="1038"/>
      <c r="L115" s="1038"/>
      <c r="M115" s="1038"/>
      <c r="N115" s="1038"/>
    </row>
    <row r="116" spans="4:14" x14ac:dyDescent="0.4">
      <c r="D116" s="521"/>
      <c r="E116" s="1038"/>
      <c r="F116" s="521"/>
      <c r="G116" s="522"/>
      <c r="H116" s="522"/>
      <c r="I116" s="522"/>
      <c r="J116" s="1038"/>
      <c r="K116" s="1038"/>
      <c r="L116" s="1038"/>
      <c r="M116" s="1038"/>
      <c r="N116" s="1038"/>
    </row>
    <row r="117" spans="4:14" x14ac:dyDescent="0.4">
      <c r="D117" s="521"/>
      <c r="E117" s="1038"/>
      <c r="F117" s="521"/>
      <c r="G117" s="522"/>
      <c r="H117" s="522"/>
      <c r="I117" s="522"/>
      <c r="J117" s="1038"/>
      <c r="K117" s="1038"/>
      <c r="L117" s="1038"/>
      <c r="M117" s="1038"/>
      <c r="N117" s="1038"/>
    </row>
    <row r="118" spans="4:14" x14ac:dyDescent="0.4">
      <c r="D118" s="521"/>
      <c r="E118" s="1038"/>
      <c r="F118" s="521"/>
      <c r="G118" s="522"/>
      <c r="H118" s="522"/>
      <c r="I118" s="522"/>
      <c r="J118" s="1038"/>
      <c r="K118" s="1038"/>
      <c r="L118" s="1038"/>
      <c r="M118" s="1038"/>
      <c r="N118" s="1038"/>
    </row>
    <row r="119" spans="4:14" x14ac:dyDescent="0.4">
      <c r="D119" s="521"/>
      <c r="E119" s="1038"/>
      <c r="F119" s="521"/>
      <c r="G119" s="522"/>
      <c r="H119" s="522"/>
      <c r="I119" s="522"/>
      <c r="J119" s="1038"/>
      <c r="K119" s="1038"/>
      <c r="L119" s="1038"/>
      <c r="M119" s="1038"/>
      <c r="N119" s="1038"/>
    </row>
    <row r="120" spans="4:14" x14ac:dyDescent="0.4">
      <c r="D120" s="521"/>
      <c r="E120" s="1038"/>
      <c r="F120" s="521"/>
      <c r="G120" s="522"/>
      <c r="H120" s="522"/>
      <c r="I120" s="522"/>
      <c r="J120" s="1038"/>
      <c r="K120" s="1038"/>
      <c r="L120" s="1038"/>
      <c r="M120" s="1038"/>
      <c r="N120" s="1038"/>
    </row>
    <row r="121" spans="4:14" x14ac:dyDescent="0.4">
      <c r="D121" s="521"/>
      <c r="E121" s="1038"/>
      <c r="F121" s="521"/>
      <c r="G121" s="522"/>
      <c r="H121" s="522"/>
      <c r="I121" s="522"/>
      <c r="J121" s="1038"/>
      <c r="K121" s="1038"/>
      <c r="L121" s="1038"/>
      <c r="M121" s="1038"/>
      <c r="N121" s="1038"/>
    </row>
    <row r="122" spans="4:14" x14ac:dyDescent="0.4">
      <c r="D122" s="521"/>
      <c r="E122" s="1038"/>
      <c r="F122" s="521"/>
      <c r="G122" s="522"/>
      <c r="H122" s="522"/>
      <c r="I122" s="522"/>
      <c r="J122" s="1038"/>
      <c r="K122" s="1038"/>
      <c r="L122" s="1038"/>
      <c r="M122" s="1038"/>
      <c r="N122" s="1038"/>
    </row>
    <row r="123" spans="4:14" x14ac:dyDescent="0.4">
      <c r="D123" s="521"/>
      <c r="E123" s="1038"/>
      <c r="F123" s="521"/>
      <c r="G123" s="522"/>
      <c r="H123" s="522"/>
      <c r="I123" s="522"/>
      <c r="J123" s="1038"/>
      <c r="K123" s="1038"/>
      <c r="L123" s="1038"/>
      <c r="M123" s="1038"/>
      <c r="N123" s="1038"/>
    </row>
    <row r="124" spans="4:14" x14ac:dyDescent="0.4">
      <c r="D124" s="521"/>
      <c r="E124" s="1038"/>
      <c r="F124" s="521"/>
      <c r="G124" s="522"/>
      <c r="H124" s="522"/>
      <c r="I124" s="522"/>
      <c r="J124" s="1038"/>
      <c r="K124" s="1038"/>
      <c r="L124" s="1038"/>
      <c r="M124" s="1038"/>
      <c r="N124" s="1038"/>
    </row>
    <row r="125" spans="4:14" x14ac:dyDescent="0.4">
      <c r="D125" s="521"/>
      <c r="E125" s="1038"/>
      <c r="F125" s="521"/>
      <c r="G125" s="522"/>
      <c r="H125" s="522"/>
      <c r="I125" s="522"/>
      <c r="J125" s="1038"/>
      <c r="K125" s="1038"/>
      <c r="L125" s="1038"/>
      <c r="M125" s="1038"/>
      <c r="N125" s="1038"/>
    </row>
    <row r="126" spans="4:14" x14ac:dyDescent="0.4">
      <c r="D126" s="521"/>
      <c r="E126" s="1038"/>
      <c r="F126" s="521"/>
      <c r="G126" s="522"/>
      <c r="H126" s="522"/>
      <c r="I126" s="522"/>
      <c r="J126" s="1038"/>
      <c r="K126" s="1038"/>
      <c r="L126" s="1038"/>
      <c r="M126" s="1038"/>
      <c r="N126" s="1038"/>
    </row>
    <row r="127" spans="4:14" x14ac:dyDescent="0.4">
      <c r="D127" s="521"/>
      <c r="E127" s="1038"/>
      <c r="F127" s="521"/>
      <c r="G127" s="522"/>
      <c r="H127" s="522"/>
      <c r="I127" s="522"/>
      <c r="J127" s="1038"/>
      <c r="K127" s="1038"/>
      <c r="L127" s="1038"/>
      <c r="M127" s="1038"/>
      <c r="N127" s="1038"/>
    </row>
    <row r="128" spans="4:14" x14ac:dyDescent="0.4">
      <c r="D128" s="521"/>
      <c r="E128" s="1038"/>
      <c r="F128" s="521"/>
      <c r="G128" s="522"/>
      <c r="H128" s="522"/>
      <c r="I128" s="522"/>
      <c r="J128" s="1038"/>
      <c r="K128" s="1038"/>
      <c r="L128" s="1038"/>
      <c r="M128" s="1038"/>
      <c r="N128" s="1038"/>
    </row>
    <row r="129" spans="4:14" x14ac:dyDescent="0.4">
      <c r="D129" s="521"/>
      <c r="E129" s="1038"/>
      <c r="F129" s="521"/>
      <c r="G129" s="522"/>
      <c r="H129" s="522"/>
      <c r="I129" s="522"/>
      <c r="J129" s="1038"/>
      <c r="K129" s="1038"/>
      <c r="L129" s="1038"/>
      <c r="M129" s="1038"/>
      <c r="N129" s="1038"/>
    </row>
    <row r="130" spans="4:14" x14ac:dyDescent="0.4">
      <c r="D130" s="521"/>
      <c r="E130" s="1038"/>
      <c r="F130" s="521"/>
      <c r="G130" s="522"/>
      <c r="H130" s="522"/>
      <c r="I130" s="522"/>
      <c r="J130" s="1038"/>
      <c r="K130" s="1038"/>
      <c r="L130" s="1038"/>
      <c r="M130" s="1038"/>
      <c r="N130" s="1038"/>
    </row>
    <row r="131" spans="4:14" x14ac:dyDescent="0.4">
      <c r="D131" s="521"/>
      <c r="E131" s="1038"/>
      <c r="F131" s="521"/>
      <c r="G131" s="522"/>
      <c r="H131" s="522"/>
      <c r="I131" s="522"/>
      <c r="J131" s="1038"/>
      <c r="K131" s="1038"/>
      <c r="L131" s="1038"/>
      <c r="M131" s="1038"/>
      <c r="N131" s="1038"/>
    </row>
    <row r="132" spans="4:14" x14ac:dyDescent="0.4">
      <c r="D132" s="521"/>
      <c r="E132" s="1038"/>
      <c r="F132" s="521"/>
      <c r="G132" s="522"/>
      <c r="H132" s="522"/>
      <c r="I132" s="522"/>
      <c r="J132" s="1038"/>
      <c r="K132" s="1038"/>
      <c r="L132" s="1038"/>
      <c r="M132" s="1038"/>
      <c r="N132" s="1038"/>
    </row>
    <row r="133" spans="4:14" x14ac:dyDescent="0.4">
      <c r="D133" s="521"/>
      <c r="E133" s="1038"/>
      <c r="F133" s="521"/>
      <c r="G133" s="522"/>
      <c r="H133" s="522"/>
      <c r="I133" s="522"/>
      <c r="J133" s="1038"/>
      <c r="K133" s="1038"/>
      <c r="L133" s="1038"/>
      <c r="M133" s="1038"/>
      <c r="N133" s="1038"/>
    </row>
    <row r="134" spans="4:14" x14ac:dyDescent="0.4">
      <c r="D134" s="521"/>
      <c r="E134" s="1038"/>
      <c r="F134" s="521"/>
      <c r="G134" s="522"/>
      <c r="H134" s="522"/>
      <c r="I134" s="522"/>
      <c r="J134" s="1038"/>
      <c r="K134" s="1038"/>
      <c r="L134" s="1038"/>
      <c r="M134" s="1038"/>
      <c r="N134" s="1038"/>
    </row>
    <row r="135" spans="4:14" x14ac:dyDescent="0.4">
      <c r="D135" s="521"/>
      <c r="E135" s="1038"/>
      <c r="F135" s="521"/>
      <c r="G135" s="522"/>
      <c r="H135" s="522"/>
      <c r="I135" s="522"/>
      <c r="J135" s="1038"/>
      <c r="K135" s="1038"/>
      <c r="L135" s="1038"/>
      <c r="M135" s="1038"/>
      <c r="N135" s="1038"/>
    </row>
    <row r="136" spans="4:14" x14ac:dyDescent="0.4">
      <c r="D136" s="521"/>
      <c r="E136" s="1038"/>
      <c r="F136" s="521"/>
      <c r="G136" s="522"/>
      <c r="H136" s="522"/>
      <c r="I136" s="522"/>
      <c r="J136" s="1038"/>
      <c r="K136" s="1038"/>
      <c r="L136" s="1038"/>
      <c r="M136" s="1038"/>
      <c r="N136" s="1038"/>
    </row>
    <row r="137" spans="4:14" x14ac:dyDescent="0.4">
      <c r="D137" s="521"/>
      <c r="E137" s="1038"/>
      <c r="F137" s="521"/>
      <c r="G137" s="522"/>
      <c r="H137" s="522"/>
      <c r="I137" s="522"/>
      <c r="J137" s="1038"/>
      <c r="K137" s="1038"/>
      <c r="L137" s="1038"/>
      <c r="M137" s="1038"/>
      <c r="N137" s="1038"/>
    </row>
    <row r="138" spans="4:14" x14ac:dyDescent="0.4">
      <c r="D138" s="521"/>
      <c r="E138" s="1038"/>
      <c r="F138" s="521"/>
      <c r="G138" s="522"/>
      <c r="H138" s="522"/>
      <c r="I138" s="522"/>
      <c r="J138" s="1038"/>
      <c r="K138" s="1038"/>
      <c r="L138" s="1038"/>
      <c r="M138" s="1038"/>
      <c r="N138" s="1038"/>
    </row>
    <row r="139" spans="4:14" x14ac:dyDescent="0.4">
      <c r="D139" s="521"/>
      <c r="E139" s="1038"/>
      <c r="F139" s="521"/>
      <c r="G139" s="522"/>
      <c r="H139" s="522"/>
      <c r="I139" s="522"/>
      <c r="J139" s="1038"/>
      <c r="K139" s="1038"/>
      <c r="L139" s="1038"/>
      <c r="M139" s="1038"/>
      <c r="N139" s="1038"/>
    </row>
    <row r="140" spans="4:14" x14ac:dyDescent="0.4">
      <c r="D140" s="521"/>
      <c r="E140" s="1038"/>
      <c r="F140" s="521"/>
      <c r="G140" s="522"/>
      <c r="H140" s="522"/>
      <c r="I140" s="522"/>
      <c r="J140" s="1038"/>
      <c r="K140" s="1038"/>
      <c r="L140" s="1038"/>
      <c r="M140" s="1038"/>
      <c r="N140" s="1038"/>
    </row>
    <row r="141" spans="4:14" x14ac:dyDescent="0.4">
      <c r="D141" s="521"/>
      <c r="E141" s="1038"/>
      <c r="F141" s="521"/>
      <c r="G141" s="522"/>
      <c r="H141" s="522"/>
      <c r="I141" s="522"/>
      <c r="J141" s="1038"/>
      <c r="K141" s="1038"/>
      <c r="L141" s="1038"/>
      <c r="M141" s="1038"/>
      <c r="N141" s="1038"/>
    </row>
    <row r="142" spans="4:14" x14ac:dyDescent="0.4">
      <c r="D142" s="521"/>
      <c r="E142" s="1038"/>
      <c r="F142" s="521"/>
      <c r="G142" s="522"/>
      <c r="H142" s="522"/>
      <c r="I142" s="522"/>
      <c r="J142" s="1038"/>
      <c r="K142" s="1038"/>
      <c r="L142" s="1038"/>
      <c r="M142" s="1038"/>
      <c r="N142" s="1038"/>
    </row>
    <row r="143" spans="4:14" x14ac:dyDescent="0.4">
      <c r="D143" s="521"/>
      <c r="E143" s="1038"/>
      <c r="F143" s="521"/>
      <c r="G143" s="522"/>
      <c r="H143" s="522"/>
      <c r="I143" s="522"/>
      <c r="J143" s="1038"/>
      <c r="K143" s="1038"/>
      <c r="L143" s="1038"/>
      <c r="M143" s="1038"/>
      <c r="N143" s="1038"/>
    </row>
    <row r="144" spans="4:14" x14ac:dyDescent="0.4">
      <c r="D144" s="521"/>
      <c r="E144" s="1038"/>
      <c r="F144" s="521"/>
      <c r="G144" s="522"/>
      <c r="H144" s="522"/>
      <c r="I144" s="522"/>
      <c r="J144" s="1038"/>
      <c r="K144" s="1038"/>
      <c r="L144" s="1038"/>
      <c r="M144" s="1038"/>
      <c r="N144" s="1038"/>
    </row>
    <row r="145" spans="4:14" x14ac:dyDescent="0.4">
      <c r="D145" s="521"/>
      <c r="E145" s="1038"/>
      <c r="F145" s="521"/>
      <c r="G145" s="522"/>
      <c r="H145" s="522"/>
      <c r="I145" s="522"/>
      <c r="J145" s="1038"/>
      <c r="K145" s="1038"/>
      <c r="L145" s="1038"/>
      <c r="M145" s="1038"/>
      <c r="N145" s="1038"/>
    </row>
    <row r="146" spans="4:14" x14ac:dyDescent="0.4">
      <c r="D146" s="521"/>
      <c r="E146" s="1038"/>
      <c r="F146" s="521"/>
      <c r="G146" s="522"/>
      <c r="H146" s="522"/>
      <c r="I146" s="522"/>
      <c r="J146" s="1038"/>
      <c r="K146" s="1038"/>
      <c r="L146" s="1038"/>
      <c r="M146" s="1038"/>
      <c r="N146" s="1038"/>
    </row>
    <row r="147" spans="4:14" x14ac:dyDescent="0.4">
      <c r="D147" s="521"/>
      <c r="E147" s="1038"/>
      <c r="F147" s="521"/>
      <c r="G147" s="522"/>
      <c r="H147" s="522"/>
      <c r="I147" s="522"/>
      <c r="J147" s="1038"/>
      <c r="K147" s="1038"/>
      <c r="L147" s="1038"/>
      <c r="M147" s="1038"/>
      <c r="N147" s="1038"/>
    </row>
    <row r="148" spans="4:14" x14ac:dyDescent="0.4">
      <c r="D148" s="521"/>
      <c r="E148" s="1038"/>
      <c r="F148" s="521"/>
      <c r="G148" s="522"/>
      <c r="H148" s="522"/>
      <c r="I148" s="522"/>
      <c r="J148" s="1038"/>
      <c r="K148" s="1038"/>
      <c r="L148" s="1038"/>
      <c r="M148" s="1038"/>
      <c r="N148" s="1038"/>
    </row>
    <row r="149" spans="4:14" x14ac:dyDescent="0.4">
      <c r="D149" s="521"/>
      <c r="E149" s="1038"/>
      <c r="F149" s="521"/>
      <c r="G149" s="522"/>
      <c r="H149" s="522"/>
      <c r="I149" s="522"/>
      <c r="J149" s="1038"/>
      <c r="K149" s="1038"/>
      <c r="L149" s="1038"/>
      <c r="M149" s="1038"/>
      <c r="N149" s="1038"/>
    </row>
    <row r="150" spans="4:14" x14ac:dyDescent="0.4">
      <c r="D150" s="521"/>
      <c r="E150" s="1038"/>
      <c r="F150" s="521"/>
      <c r="G150" s="522"/>
      <c r="H150" s="522"/>
      <c r="I150" s="522"/>
      <c r="J150" s="1038"/>
      <c r="K150" s="1038"/>
      <c r="L150" s="1038"/>
      <c r="M150" s="1038"/>
      <c r="N150" s="1038"/>
    </row>
    <row r="151" spans="4:14" x14ac:dyDescent="0.4">
      <c r="D151" s="521"/>
      <c r="E151" s="1038"/>
      <c r="F151" s="521"/>
      <c r="G151" s="522"/>
      <c r="H151" s="522"/>
      <c r="I151" s="522"/>
      <c r="J151" s="1038"/>
      <c r="K151" s="1038"/>
      <c r="L151" s="1038"/>
      <c r="M151" s="1038"/>
      <c r="N151" s="1038"/>
    </row>
    <row r="152" spans="4:14" x14ac:dyDescent="0.4">
      <c r="D152" s="521"/>
      <c r="E152" s="1038"/>
      <c r="F152" s="521"/>
      <c r="G152" s="522"/>
      <c r="H152" s="522"/>
      <c r="I152" s="522"/>
      <c r="J152" s="1038"/>
      <c r="K152" s="1038"/>
      <c r="L152" s="1038"/>
      <c r="M152" s="1038"/>
      <c r="N152" s="1038"/>
    </row>
    <row r="153" spans="4:14" x14ac:dyDescent="0.4">
      <c r="D153" s="521"/>
      <c r="E153" s="1038"/>
      <c r="F153" s="521"/>
      <c r="G153" s="522"/>
      <c r="H153" s="522"/>
      <c r="I153" s="522"/>
      <c r="J153" s="1038"/>
      <c r="K153" s="1038"/>
      <c r="L153" s="1038"/>
      <c r="M153" s="1038"/>
      <c r="N153" s="1038"/>
    </row>
    <row r="154" spans="4:14" x14ac:dyDescent="0.4">
      <c r="D154" s="521"/>
      <c r="E154" s="1038"/>
      <c r="F154" s="521"/>
      <c r="G154" s="522"/>
      <c r="H154" s="522"/>
      <c r="I154" s="522"/>
      <c r="J154" s="1038"/>
      <c r="K154" s="1038"/>
      <c r="L154" s="1038"/>
      <c r="M154" s="1038"/>
      <c r="N154" s="1038"/>
    </row>
    <row r="155" spans="4:14" x14ac:dyDescent="0.4">
      <c r="D155" s="521"/>
      <c r="E155" s="1038"/>
      <c r="F155" s="521"/>
      <c r="G155" s="522"/>
      <c r="H155" s="522"/>
      <c r="I155" s="522"/>
      <c r="J155" s="1038"/>
      <c r="K155" s="1038"/>
      <c r="L155" s="1038"/>
      <c r="M155" s="1038"/>
      <c r="N155" s="1038"/>
    </row>
    <row r="156" spans="4:14" x14ac:dyDescent="0.4">
      <c r="D156" s="521"/>
      <c r="E156" s="1038"/>
      <c r="F156" s="521"/>
      <c r="G156" s="522"/>
      <c r="H156" s="522"/>
      <c r="I156" s="522"/>
      <c r="J156" s="1038"/>
      <c r="K156" s="1038"/>
      <c r="L156" s="1038"/>
      <c r="M156" s="1038"/>
      <c r="N156" s="1038"/>
    </row>
    <row r="157" spans="4:14" x14ac:dyDescent="0.4">
      <c r="D157" s="521"/>
      <c r="E157" s="1038"/>
      <c r="F157" s="521"/>
      <c r="G157" s="522"/>
      <c r="H157" s="522"/>
      <c r="I157" s="522"/>
      <c r="J157" s="1038"/>
      <c r="K157" s="1038"/>
      <c r="L157" s="1038"/>
      <c r="M157" s="1038"/>
      <c r="N157" s="1038"/>
    </row>
    <row r="158" spans="4:14" x14ac:dyDescent="0.4">
      <c r="D158" s="521"/>
      <c r="E158" s="1038"/>
      <c r="F158" s="521"/>
      <c r="G158" s="522"/>
      <c r="H158" s="522"/>
      <c r="I158" s="522"/>
      <c r="J158" s="1038"/>
      <c r="K158" s="1038"/>
      <c r="L158" s="1038"/>
      <c r="M158" s="1038"/>
      <c r="N158" s="1038"/>
    </row>
    <row r="159" spans="4:14" x14ac:dyDescent="0.4">
      <c r="D159" s="521"/>
      <c r="E159" s="1038"/>
      <c r="F159" s="521"/>
      <c r="G159" s="522"/>
      <c r="H159" s="522"/>
      <c r="I159" s="522"/>
      <c r="J159" s="1038"/>
      <c r="K159" s="1038"/>
      <c r="L159" s="1038"/>
      <c r="M159" s="1038"/>
      <c r="N159" s="1038"/>
    </row>
    <row r="160" spans="4:14" x14ac:dyDescent="0.4">
      <c r="D160" s="521"/>
      <c r="E160" s="1038"/>
      <c r="F160" s="521"/>
      <c r="G160" s="522"/>
      <c r="H160" s="522"/>
      <c r="I160" s="522"/>
      <c r="J160" s="1038"/>
      <c r="K160" s="1038"/>
      <c r="L160" s="1038"/>
      <c r="M160" s="1038"/>
      <c r="N160" s="1038"/>
    </row>
    <row r="161" spans="4:14" x14ac:dyDescent="0.4">
      <c r="D161" s="521"/>
      <c r="E161" s="1038"/>
      <c r="F161" s="521"/>
      <c r="G161" s="522"/>
      <c r="H161" s="522"/>
      <c r="I161" s="522"/>
      <c r="J161" s="1038"/>
      <c r="K161" s="1038"/>
      <c r="L161" s="1038"/>
      <c r="M161" s="1038"/>
      <c r="N161" s="1038"/>
    </row>
    <row r="162" spans="4:14" x14ac:dyDescent="0.4">
      <c r="D162" s="521"/>
      <c r="E162" s="1038"/>
      <c r="F162" s="521"/>
      <c r="G162" s="522"/>
      <c r="H162" s="522"/>
      <c r="I162" s="522"/>
      <c r="J162" s="1038"/>
      <c r="K162" s="1038"/>
      <c r="L162" s="1038"/>
      <c r="M162" s="1038"/>
      <c r="N162" s="1038"/>
    </row>
    <row r="163" spans="4:14" x14ac:dyDescent="0.4">
      <c r="D163" s="521"/>
      <c r="E163" s="1038"/>
      <c r="F163" s="521"/>
      <c r="G163" s="522"/>
      <c r="H163" s="522"/>
      <c r="I163" s="522"/>
      <c r="J163" s="1038"/>
      <c r="K163" s="1038"/>
      <c r="L163" s="1038"/>
      <c r="M163" s="1038"/>
      <c r="N163" s="1038"/>
    </row>
    <row r="164" spans="4:14" x14ac:dyDescent="0.4">
      <c r="D164" s="521"/>
      <c r="E164" s="1038"/>
      <c r="F164" s="521"/>
      <c r="G164" s="522"/>
      <c r="H164" s="522"/>
      <c r="I164" s="522"/>
      <c r="J164" s="1038"/>
      <c r="K164" s="1038"/>
      <c r="L164" s="1038"/>
      <c r="M164" s="1038"/>
      <c r="N164" s="1038"/>
    </row>
    <row r="165" spans="4:14" x14ac:dyDescent="0.4">
      <c r="D165" s="521"/>
      <c r="E165" s="1038"/>
      <c r="F165" s="521"/>
      <c r="G165" s="522"/>
      <c r="H165" s="522"/>
      <c r="I165" s="522"/>
      <c r="J165" s="1038"/>
      <c r="K165" s="1038"/>
      <c r="L165" s="1038"/>
      <c r="M165" s="1038"/>
      <c r="N165" s="1038"/>
    </row>
    <row r="166" spans="4:14" x14ac:dyDescent="0.4">
      <c r="D166" s="521"/>
      <c r="E166" s="1038"/>
      <c r="F166" s="521"/>
      <c r="G166" s="522"/>
      <c r="H166" s="522"/>
      <c r="I166" s="522"/>
      <c r="J166" s="1038"/>
      <c r="K166" s="1038"/>
      <c r="L166" s="1038"/>
      <c r="M166" s="1038"/>
      <c r="N166" s="1038"/>
    </row>
    <row r="167" spans="4:14" x14ac:dyDescent="0.4">
      <c r="D167" s="521"/>
      <c r="E167" s="1038"/>
      <c r="F167" s="521"/>
      <c r="G167" s="522"/>
      <c r="H167" s="522"/>
      <c r="I167" s="522"/>
      <c r="J167" s="1038"/>
      <c r="K167" s="1038"/>
      <c r="L167" s="1038"/>
      <c r="M167" s="1038"/>
      <c r="N167" s="1038"/>
    </row>
    <row r="168" spans="4:14" x14ac:dyDescent="0.4">
      <c r="D168" s="521"/>
      <c r="E168" s="1038"/>
      <c r="F168" s="521"/>
      <c r="G168" s="522"/>
      <c r="H168" s="522"/>
      <c r="I168" s="522"/>
      <c r="J168" s="1038"/>
      <c r="K168" s="1038"/>
      <c r="L168" s="1038"/>
      <c r="M168" s="1038"/>
      <c r="N168" s="1038"/>
    </row>
    <row r="169" spans="4:14" x14ac:dyDescent="0.4">
      <c r="D169" s="521"/>
      <c r="E169" s="1038"/>
      <c r="F169" s="521"/>
      <c r="G169" s="522"/>
      <c r="H169" s="522"/>
      <c r="I169" s="522"/>
      <c r="J169" s="1038"/>
      <c r="K169" s="1038"/>
      <c r="L169" s="1038"/>
      <c r="M169" s="1038"/>
      <c r="N169" s="1038"/>
    </row>
    <row r="170" spans="4:14" x14ac:dyDescent="0.4">
      <c r="D170" s="521"/>
      <c r="E170" s="1038"/>
      <c r="F170" s="521"/>
      <c r="G170" s="522"/>
      <c r="H170" s="522"/>
      <c r="I170" s="522"/>
      <c r="J170" s="1038"/>
      <c r="K170" s="1038"/>
      <c r="L170" s="1038"/>
      <c r="M170" s="1038"/>
      <c r="N170" s="1038"/>
    </row>
    <row r="171" spans="4:14" x14ac:dyDescent="0.4">
      <c r="D171" s="521"/>
      <c r="E171" s="1038"/>
      <c r="F171" s="521"/>
      <c r="G171" s="522"/>
      <c r="H171" s="522"/>
      <c r="I171" s="522"/>
      <c r="J171" s="1038"/>
      <c r="K171" s="1038"/>
      <c r="L171" s="1038"/>
      <c r="M171" s="1038"/>
      <c r="N171" s="1038"/>
    </row>
    <row r="172" spans="4:14" x14ac:dyDescent="0.4">
      <c r="D172" s="521"/>
      <c r="E172" s="1038"/>
      <c r="F172" s="521"/>
      <c r="G172" s="522"/>
      <c r="H172" s="522"/>
      <c r="I172" s="522"/>
      <c r="J172" s="1038"/>
      <c r="K172" s="1038"/>
      <c r="L172" s="1038"/>
      <c r="M172" s="1038"/>
      <c r="N172" s="1038"/>
    </row>
    <row r="173" spans="4:14" x14ac:dyDescent="0.4">
      <c r="D173" s="521"/>
      <c r="E173" s="1038"/>
      <c r="F173" s="521"/>
      <c r="G173" s="522"/>
      <c r="H173" s="522"/>
      <c r="I173" s="522"/>
      <c r="J173" s="1038"/>
      <c r="K173" s="1038"/>
      <c r="L173" s="1038"/>
      <c r="M173" s="1038"/>
      <c r="N173" s="1038"/>
    </row>
    <row r="174" spans="4:14" x14ac:dyDescent="0.4">
      <c r="D174" s="521"/>
      <c r="E174" s="1038"/>
      <c r="F174" s="521"/>
      <c r="G174" s="522"/>
      <c r="H174" s="522"/>
      <c r="I174" s="522"/>
      <c r="J174" s="1038"/>
      <c r="K174" s="1038"/>
      <c r="L174" s="1038"/>
      <c r="M174" s="1038"/>
      <c r="N174" s="1038"/>
    </row>
    <row r="175" spans="4:14" x14ac:dyDescent="0.4">
      <c r="D175" s="521"/>
      <c r="E175" s="1038"/>
      <c r="F175" s="521"/>
      <c r="G175" s="522"/>
      <c r="H175" s="522"/>
      <c r="I175" s="522"/>
      <c r="J175" s="1038"/>
      <c r="K175" s="1038"/>
      <c r="L175" s="1038"/>
      <c r="M175" s="1038"/>
      <c r="N175" s="1038"/>
    </row>
    <row r="176" spans="4:14" x14ac:dyDescent="0.4">
      <c r="D176" s="521"/>
      <c r="E176" s="1038"/>
      <c r="F176" s="521"/>
      <c r="G176" s="522"/>
      <c r="H176" s="522"/>
      <c r="I176" s="522"/>
      <c r="J176" s="1038"/>
      <c r="K176" s="1038"/>
      <c r="L176" s="1038"/>
      <c r="M176" s="1038"/>
      <c r="N176" s="1038"/>
    </row>
    <row r="177" spans="4:14" x14ac:dyDescent="0.4">
      <c r="D177" s="521"/>
      <c r="E177" s="1038"/>
      <c r="F177" s="521"/>
      <c r="G177" s="522"/>
      <c r="H177" s="522"/>
      <c r="I177" s="522"/>
      <c r="J177" s="1038"/>
      <c r="K177" s="1038"/>
      <c r="L177" s="1038"/>
      <c r="M177" s="1038"/>
      <c r="N177" s="1038"/>
    </row>
    <row r="178" spans="4:14" x14ac:dyDescent="0.4">
      <c r="D178" s="521"/>
      <c r="E178" s="1038"/>
      <c r="F178" s="521"/>
      <c r="G178" s="522"/>
      <c r="H178" s="522"/>
      <c r="I178" s="522"/>
      <c r="J178" s="1038"/>
      <c r="K178" s="1038"/>
      <c r="L178" s="1038"/>
      <c r="M178" s="1038"/>
      <c r="N178" s="1038"/>
    </row>
    <row r="179" spans="4:14" x14ac:dyDescent="0.4">
      <c r="D179" s="521"/>
      <c r="E179" s="1038"/>
      <c r="F179" s="521"/>
      <c r="G179" s="522"/>
      <c r="H179" s="522"/>
      <c r="I179" s="522"/>
      <c r="J179" s="1038"/>
      <c r="K179" s="1038"/>
      <c r="L179" s="1038"/>
      <c r="M179" s="1038"/>
      <c r="N179" s="1038"/>
    </row>
    <row r="180" spans="4:14" x14ac:dyDescent="0.4">
      <c r="D180" s="521"/>
      <c r="E180" s="1038"/>
      <c r="F180" s="521"/>
      <c r="G180" s="522"/>
      <c r="H180" s="522"/>
      <c r="I180" s="522"/>
      <c r="J180" s="1038"/>
      <c r="K180" s="1038"/>
      <c r="L180" s="1038"/>
      <c r="M180" s="1038"/>
      <c r="N180" s="1038"/>
    </row>
    <row r="181" spans="4:14" x14ac:dyDescent="0.4">
      <c r="D181" s="521"/>
      <c r="E181" s="1038"/>
      <c r="F181" s="521"/>
      <c r="G181" s="522"/>
      <c r="H181" s="522"/>
      <c r="I181" s="522"/>
      <c r="J181" s="1038"/>
      <c r="K181" s="1038"/>
      <c r="L181" s="1038"/>
      <c r="M181" s="1038"/>
      <c r="N181" s="1038"/>
    </row>
    <row r="182" spans="4:14" x14ac:dyDescent="0.4">
      <c r="D182" s="521"/>
      <c r="E182" s="1038"/>
      <c r="F182" s="521"/>
      <c r="G182" s="522"/>
      <c r="H182" s="522"/>
      <c r="I182" s="522"/>
      <c r="J182" s="1038"/>
      <c r="K182" s="1038"/>
      <c r="L182" s="1038"/>
      <c r="M182" s="1038"/>
      <c r="N182" s="1038"/>
    </row>
    <row r="183" spans="4:14" x14ac:dyDescent="0.4">
      <c r="D183" s="521"/>
      <c r="E183" s="1038"/>
      <c r="F183" s="521"/>
      <c r="G183" s="522"/>
      <c r="H183" s="522"/>
      <c r="I183" s="522"/>
      <c r="J183" s="1038"/>
      <c r="K183" s="1038"/>
      <c r="L183" s="1038"/>
      <c r="M183" s="1038"/>
      <c r="N183" s="1038"/>
    </row>
    <row r="184" spans="4:14" x14ac:dyDescent="0.4">
      <c r="D184" s="521"/>
      <c r="E184" s="1038"/>
      <c r="F184" s="521"/>
      <c r="G184" s="522"/>
      <c r="H184" s="522"/>
      <c r="I184" s="522"/>
      <c r="J184" s="1038"/>
      <c r="K184" s="1038"/>
      <c r="L184" s="1038"/>
      <c r="M184" s="1038"/>
      <c r="N184" s="1038"/>
    </row>
    <row r="185" spans="4:14" x14ac:dyDescent="0.4">
      <c r="D185" s="521"/>
      <c r="E185" s="1038"/>
      <c r="F185" s="521"/>
      <c r="G185" s="522"/>
      <c r="H185" s="522"/>
      <c r="I185" s="522"/>
      <c r="J185" s="1038"/>
      <c r="K185" s="1038"/>
      <c r="L185" s="1038"/>
      <c r="M185" s="1038"/>
      <c r="N185" s="1038"/>
    </row>
    <row r="186" spans="4:14" x14ac:dyDescent="0.4">
      <c r="D186" s="521"/>
      <c r="E186" s="1038"/>
      <c r="F186" s="521"/>
      <c r="G186" s="522"/>
      <c r="H186" s="522"/>
      <c r="I186" s="522"/>
      <c r="J186" s="1038"/>
      <c r="K186" s="1038"/>
      <c r="L186" s="1038"/>
      <c r="M186" s="1038"/>
      <c r="N186" s="1038"/>
    </row>
    <row r="187" spans="4:14" x14ac:dyDescent="0.4">
      <c r="D187" s="521"/>
      <c r="E187" s="1038"/>
      <c r="F187" s="521"/>
      <c r="G187" s="522"/>
      <c r="H187" s="522"/>
      <c r="I187" s="522"/>
      <c r="J187" s="1038"/>
      <c r="K187" s="1038"/>
      <c r="L187" s="1038"/>
      <c r="M187" s="1038"/>
      <c r="N187" s="1038"/>
    </row>
    <row r="188" spans="4:14" x14ac:dyDescent="0.4">
      <c r="D188" s="521"/>
      <c r="E188" s="1038"/>
      <c r="F188" s="521"/>
      <c r="G188" s="522"/>
      <c r="H188" s="522"/>
      <c r="I188" s="522"/>
      <c r="J188" s="1038"/>
      <c r="K188" s="1038"/>
      <c r="L188" s="1038"/>
      <c r="M188" s="1038"/>
      <c r="N188" s="1038"/>
    </row>
    <row r="189" spans="4:14" x14ac:dyDescent="0.4">
      <c r="D189" s="521"/>
      <c r="E189" s="1038"/>
      <c r="F189" s="521"/>
      <c r="G189" s="522"/>
      <c r="H189" s="522"/>
      <c r="I189" s="522"/>
      <c r="J189" s="1038"/>
      <c r="K189" s="1038"/>
      <c r="L189" s="1038"/>
      <c r="M189" s="1038"/>
      <c r="N189" s="1038"/>
    </row>
    <row r="190" spans="4:14" x14ac:dyDescent="0.4">
      <c r="D190" s="521"/>
      <c r="E190" s="1038"/>
      <c r="F190" s="521"/>
      <c r="G190" s="522"/>
      <c r="H190" s="522"/>
      <c r="I190" s="522"/>
      <c r="J190" s="1038"/>
      <c r="K190" s="1038"/>
      <c r="L190" s="1038"/>
      <c r="M190" s="1038"/>
      <c r="N190" s="1038"/>
    </row>
    <row r="191" spans="4:14" x14ac:dyDescent="0.4">
      <c r="D191" s="521"/>
      <c r="E191" s="1038"/>
      <c r="F191" s="521"/>
      <c r="G191" s="522"/>
      <c r="H191" s="522"/>
      <c r="I191" s="522"/>
      <c r="J191" s="1038"/>
      <c r="K191" s="1038"/>
      <c r="L191" s="1038"/>
      <c r="M191" s="1038"/>
      <c r="N191" s="1038"/>
    </row>
    <row r="192" spans="4:14" x14ac:dyDescent="0.4">
      <c r="D192" s="521"/>
      <c r="E192" s="1038"/>
      <c r="F192" s="521"/>
      <c r="G192" s="522"/>
      <c r="H192" s="522"/>
      <c r="I192" s="522"/>
      <c r="J192" s="1038"/>
      <c r="K192" s="1038"/>
      <c r="L192" s="1038"/>
      <c r="M192" s="1038"/>
      <c r="N192" s="1038"/>
    </row>
    <row r="193" spans="4:14" x14ac:dyDescent="0.4">
      <c r="D193" s="521"/>
      <c r="E193" s="1038"/>
      <c r="F193" s="521"/>
      <c r="G193" s="522"/>
      <c r="H193" s="522"/>
      <c r="I193" s="522"/>
      <c r="J193" s="1038"/>
      <c r="K193" s="1038"/>
      <c r="L193" s="1038"/>
      <c r="M193" s="1038"/>
      <c r="N193" s="1038"/>
    </row>
    <row r="194" spans="4:14" x14ac:dyDescent="0.4">
      <c r="D194" s="521"/>
      <c r="E194" s="1038"/>
      <c r="F194" s="521"/>
      <c r="G194" s="522"/>
      <c r="H194" s="522"/>
      <c r="I194" s="522"/>
      <c r="J194" s="1038"/>
      <c r="K194" s="1038"/>
      <c r="L194" s="1038"/>
      <c r="M194" s="1038"/>
      <c r="N194" s="1038"/>
    </row>
    <row r="195" spans="4:14" x14ac:dyDescent="0.4">
      <c r="D195" s="521"/>
      <c r="E195" s="1038"/>
      <c r="F195" s="521"/>
      <c r="G195" s="522"/>
      <c r="H195" s="522"/>
      <c r="I195" s="522"/>
      <c r="J195" s="1038"/>
      <c r="K195" s="1038"/>
      <c r="L195" s="1038"/>
      <c r="M195" s="1038"/>
      <c r="N195" s="1038"/>
    </row>
    <row r="196" spans="4:14" x14ac:dyDescent="0.4">
      <c r="D196" s="521"/>
      <c r="E196" s="1038"/>
      <c r="F196" s="521"/>
      <c r="G196" s="522"/>
      <c r="H196" s="522"/>
      <c r="I196" s="522"/>
      <c r="J196" s="1038"/>
      <c r="K196" s="1038"/>
      <c r="L196" s="1038"/>
      <c r="M196" s="1038"/>
      <c r="N196" s="1038"/>
    </row>
    <row r="197" spans="4:14" x14ac:dyDescent="0.4">
      <c r="D197" s="521"/>
      <c r="E197" s="1038"/>
      <c r="F197" s="521"/>
      <c r="G197" s="522"/>
      <c r="H197" s="522"/>
      <c r="I197" s="522"/>
      <c r="J197" s="1038"/>
      <c r="K197" s="1038"/>
      <c r="L197" s="1038"/>
      <c r="M197" s="1038"/>
      <c r="N197" s="1038"/>
    </row>
    <row r="198" spans="4:14" x14ac:dyDescent="0.4">
      <c r="D198" s="521"/>
      <c r="E198" s="1038"/>
      <c r="F198" s="521"/>
      <c r="G198" s="522"/>
      <c r="H198" s="522"/>
      <c r="I198" s="522"/>
      <c r="J198" s="1038"/>
      <c r="K198" s="1038"/>
      <c r="L198" s="1038"/>
      <c r="M198" s="1038"/>
      <c r="N198" s="1038"/>
    </row>
    <row r="199" spans="4:14" x14ac:dyDescent="0.4">
      <c r="D199" s="521"/>
      <c r="E199" s="1038"/>
      <c r="F199" s="521"/>
      <c r="G199" s="522"/>
      <c r="H199" s="522"/>
      <c r="I199" s="522"/>
      <c r="J199" s="1038"/>
      <c r="K199" s="1038"/>
      <c r="L199" s="1038"/>
      <c r="M199" s="1038"/>
      <c r="N199" s="1038"/>
    </row>
    <row r="200" spans="4:14" x14ac:dyDescent="0.4">
      <c r="D200" s="521"/>
      <c r="E200" s="1038"/>
      <c r="F200" s="521"/>
      <c r="G200" s="522"/>
      <c r="H200" s="522"/>
      <c r="I200" s="522"/>
      <c r="J200" s="1038"/>
      <c r="K200" s="1038"/>
      <c r="L200" s="1038"/>
      <c r="M200" s="1038"/>
      <c r="N200" s="1038"/>
    </row>
    <row r="201" spans="4:14" x14ac:dyDescent="0.4">
      <c r="D201" s="521"/>
      <c r="E201" s="1038"/>
      <c r="F201" s="521"/>
      <c r="G201" s="522"/>
      <c r="H201" s="522"/>
      <c r="I201" s="522"/>
      <c r="J201" s="1038"/>
      <c r="K201" s="1038"/>
      <c r="L201" s="1038"/>
      <c r="M201" s="1038"/>
      <c r="N201" s="1038"/>
    </row>
    <row r="202" spans="4:14" x14ac:dyDescent="0.4">
      <c r="D202" s="521"/>
      <c r="E202" s="1038"/>
      <c r="F202" s="521"/>
      <c r="G202" s="522"/>
      <c r="H202" s="522"/>
      <c r="I202" s="522"/>
      <c r="J202" s="1038"/>
      <c r="K202" s="1038"/>
      <c r="L202" s="1038"/>
      <c r="M202" s="1038"/>
      <c r="N202" s="1038"/>
    </row>
    <row r="203" spans="4:14" x14ac:dyDescent="0.4">
      <c r="D203" s="521"/>
      <c r="E203" s="1038"/>
      <c r="F203" s="521"/>
      <c r="G203" s="522"/>
      <c r="H203" s="522"/>
      <c r="I203" s="522"/>
      <c r="J203" s="1038"/>
      <c r="K203" s="1038"/>
      <c r="L203" s="1038"/>
      <c r="M203" s="1038"/>
      <c r="N203" s="1038"/>
    </row>
    <row r="204" spans="4:14" x14ac:dyDescent="0.4">
      <c r="D204" s="521"/>
      <c r="E204" s="1038"/>
      <c r="F204" s="521"/>
      <c r="G204" s="522"/>
      <c r="H204" s="522"/>
      <c r="I204" s="522"/>
      <c r="J204" s="1038"/>
      <c r="K204" s="1038"/>
      <c r="L204" s="1038"/>
      <c r="M204" s="1038"/>
      <c r="N204" s="1038"/>
    </row>
    <row r="205" spans="4:14" x14ac:dyDescent="0.4">
      <c r="D205" s="521"/>
      <c r="E205" s="1038"/>
      <c r="F205" s="521"/>
      <c r="G205" s="522"/>
      <c r="H205" s="522"/>
      <c r="I205" s="522"/>
      <c r="J205" s="1038"/>
      <c r="K205" s="1038"/>
      <c r="L205" s="1038"/>
      <c r="M205" s="1038"/>
      <c r="N205" s="1038"/>
    </row>
    <row r="206" spans="4:14" x14ac:dyDescent="0.4">
      <c r="D206" s="521"/>
      <c r="E206" s="1038"/>
      <c r="F206" s="521"/>
      <c r="G206" s="522"/>
      <c r="H206" s="522"/>
      <c r="I206" s="522"/>
      <c r="J206" s="1038"/>
      <c r="K206" s="1038"/>
      <c r="L206" s="1038"/>
      <c r="M206" s="1038"/>
      <c r="N206" s="1038"/>
    </row>
    <row r="207" spans="4:14" x14ac:dyDescent="0.4">
      <c r="D207" s="521"/>
      <c r="E207" s="1038"/>
      <c r="F207" s="521"/>
      <c r="G207" s="522"/>
      <c r="H207" s="522"/>
      <c r="I207" s="522"/>
      <c r="J207" s="1038"/>
      <c r="K207" s="1038"/>
      <c r="L207" s="1038"/>
      <c r="M207" s="1038"/>
      <c r="N207" s="1038"/>
    </row>
    <row r="208" spans="4:14" x14ac:dyDescent="0.4">
      <c r="D208" s="521"/>
      <c r="E208" s="1038"/>
      <c r="F208" s="521"/>
      <c r="G208" s="522"/>
      <c r="H208" s="522"/>
      <c r="I208" s="522"/>
      <c r="J208" s="1038"/>
      <c r="K208" s="1038"/>
      <c r="L208" s="1038"/>
      <c r="M208" s="1038"/>
      <c r="N208" s="1038"/>
    </row>
    <row r="209" spans="4:14" x14ac:dyDescent="0.4">
      <c r="D209" s="521"/>
      <c r="E209" s="1038"/>
      <c r="F209" s="521"/>
      <c r="G209" s="522"/>
      <c r="H209" s="522"/>
      <c r="I209" s="522"/>
      <c r="J209" s="1038"/>
      <c r="K209" s="1038"/>
      <c r="L209" s="1038"/>
      <c r="M209" s="1038"/>
      <c r="N209" s="1038"/>
    </row>
    <row r="210" spans="4:14" x14ac:dyDescent="0.4">
      <c r="D210" s="521"/>
      <c r="E210" s="1038"/>
      <c r="F210" s="521"/>
      <c r="G210" s="522"/>
      <c r="H210" s="522"/>
      <c r="I210" s="522"/>
      <c r="J210" s="1038"/>
      <c r="K210" s="1038"/>
      <c r="L210" s="1038"/>
      <c r="M210" s="1038"/>
      <c r="N210" s="1038"/>
    </row>
    <row r="211" spans="4:14" x14ac:dyDescent="0.4">
      <c r="D211" s="521"/>
      <c r="E211" s="1038"/>
      <c r="F211" s="521"/>
      <c r="G211" s="522"/>
      <c r="H211" s="522"/>
      <c r="I211" s="522"/>
      <c r="J211" s="1038"/>
      <c r="K211" s="1038"/>
      <c r="L211" s="1038"/>
      <c r="M211" s="1038"/>
      <c r="N211" s="1038"/>
    </row>
    <row r="212" spans="4:14" x14ac:dyDescent="0.4">
      <c r="D212" s="521"/>
      <c r="E212" s="1038"/>
      <c r="F212" s="521"/>
      <c r="G212" s="522"/>
      <c r="H212" s="522"/>
      <c r="I212" s="522"/>
      <c r="J212" s="1038"/>
      <c r="K212" s="1038"/>
      <c r="L212" s="1038"/>
      <c r="M212" s="1038"/>
      <c r="N212" s="1038"/>
    </row>
    <row r="213" spans="4:14" x14ac:dyDescent="0.4">
      <c r="D213" s="521"/>
      <c r="E213" s="1038"/>
      <c r="F213" s="521"/>
      <c r="G213" s="522"/>
      <c r="H213" s="522"/>
      <c r="I213" s="522"/>
      <c r="J213" s="1038"/>
      <c r="K213" s="1038"/>
      <c r="L213" s="1038"/>
      <c r="M213" s="1038"/>
      <c r="N213" s="1038"/>
    </row>
    <row r="214" spans="4:14" x14ac:dyDescent="0.4">
      <c r="D214" s="521"/>
      <c r="E214" s="1038"/>
      <c r="F214" s="521"/>
      <c r="G214" s="522"/>
      <c r="H214" s="522"/>
      <c r="I214" s="522"/>
      <c r="J214" s="1038"/>
      <c r="K214" s="1038"/>
      <c r="L214" s="1038"/>
      <c r="M214" s="1038"/>
      <c r="N214" s="1038"/>
    </row>
    <row r="215" spans="4:14" x14ac:dyDescent="0.4">
      <c r="D215" s="521"/>
      <c r="E215" s="1038"/>
      <c r="F215" s="521"/>
      <c r="G215" s="522"/>
      <c r="H215" s="522"/>
      <c r="I215" s="522"/>
      <c r="J215" s="1038"/>
      <c r="K215" s="1038"/>
      <c r="L215" s="1038"/>
      <c r="M215" s="1038"/>
      <c r="N215" s="1038"/>
    </row>
    <row r="216" spans="4:14" x14ac:dyDescent="0.4">
      <c r="D216" s="521"/>
      <c r="E216" s="1038"/>
      <c r="F216" s="521"/>
      <c r="G216" s="522"/>
      <c r="H216" s="522"/>
      <c r="I216" s="522"/>
      <c r="J216" s="1038"/>
      <c r="K216" s="1038"/>
      <c r="L216" s="1038"/>
      <c r="M216" s="1038"/>
      <c r="N216" s="1038"/>
    </row>
    <row r="217" spans="4:14" x14ac:dyDescent="0.4">
      <c r="D217" s="521"/>
      <c r="E217" s="1038"/>
      <c r="F217" s="521"/>
      <c r="G217" s="522"/>
      <c r="H217" s="522"/>
      <c r="I217" s="522"/>
      <c r="J217" s="1038"/>
      <c r="K217" s="1038"/>
      <c r="L217" s="1038"/>
      <c r="M217" s="1038"/>
      <c r="N217" s="1038"/>
    </row>
    <row r="218" spans="4:14" x14ac:dyDescent="0.4">
      <c r="D218" s="521"/>
      <c r="E218" s="1038"/>
      <c r="F218" s="521"/>
      <c r="G218" s="522"/>
      <c r="H218" s="522"/>
      <c r="I218" s="522"/>
      <c r="J218" s="1038"/>
      <c r="K218" s="1038"/>
      <c r="L218" s="1038"/>
      <c r="M218" s="1038"/>
      <c r="N218" s="1038"/>
    </row>
    <row r="219" spans="4:14" x14ac:dyDescent="0.4">
      <c r="D219" s="521"/>
      <c r="E219" s="1038"/>
      <c r="F219" s="521"/>
      <c r="G219" s="522"/>
      <c r="H219" s="522"/>
      <c r="I219" s="522"/>
      <c r="J219" s="1038"/>
      <c r="K219" s="1038"/>
      <c r="L219" s="1038"/>
      <c r="M219" s="1038"/>
      <c r="N219" s="1038"/>
    </row>
    <row r="220" spans="4:14" x14ac:dyDescent="0.4">
      <c r="D220" s="521"/>
      <c r="E220" s="1038"/>
      <c r="F220" s="521"/>
      <c r="G220" s="522"/>
      <c r="H220" s="522"/>
      <c r="I220" s="522"/>
      <c r="J220" s="1038"/>
      <c r="K220" s="1038"/>
      <c r="L220" s="1038"/>
      <c r="M220" s="1038"/>
      <c r="N220" s="1038"/>
    </row>
    <row r="221" spans="4:14" x14ac:dyDescent="0.4">
      <c r="D221" s="521"/>
      <c r="E221" s="1038"/>
      <c r="F221" s="521"/>
      <c r="G221" s="522"/>
      <c r="H221" s="522"/>
      <c r="I221" s="522"/>
      <c r="J221" s="1038"/>
      <c r="K221" s="1038"/>
      <c r="L221" s="1038"/>
      <c r="M221" s="1038"/>
      <c r="N221" s="1038"/>
    </row>
    <row r="222" spans="4:14" x14ac:dyDescent="0.4">
      <c r="D222" s="521"/>
      <c r="E222" s="1038"/>
      <c r="F222" s="521"/>
      <c r="G222" s="522"/>
      <c r="H222" s="522"/>
      <c r="I222" s="522"/>
      <c r="J222" s="1038"/>
      <c r="K222" s="1038"/>
      <c r="L222" s="1038"/>
      <c r="M222" s="1038"/>
      <c r="N222" s="1038"/>
    </row>
    <row r="223" spans="4:14" x14ac:dyDescent="0.4">
      <c r="D223" s="521"/>
      <c r="E223" s="1038"/>
      <c r="F223" s="521"/>
      <c r="G223" s="522"/>
      <c r="H223" s="522"/>
      <c r="I223" s="522"/>
      <c r="J223" s="1038"/>
      <c r="K223" s="1038"/>
      <c r="L223" s="1038"/>
      <c r="M223" s="1038"/>
      <c r="N223" s="1038"/>
    </row>
    <row r="224" spans="4:14" x14ac:dyDescent="0.4">
      <c r="D224" s="521"/>
      <c r="E224" s="1038"/>
      <c r="F224" s="521"/>
      <c r="G224" s="522"/>
      <c r="H224" s="522"/>
      <c r="I224" s="522"/>
      <c r="J224" s="1038"/>
      <c r="K224" s="1038"/>
      <c r="L224" s="1038"/>
      <c r="M224" s="1038"/>
      <c r="N224" s="1038"/>
    </row>
    <row r="225" spans="4:14" x14ac:dyDescent="0.4">
      <c r="D225" s="521"/>
      <c r="E225" s="1038"/>
      <c r="F225" s="521"/>
      <c r="G225" s="522"/>
      <c r="H225" s="522"/>
      <c r="I225" s="522"/>
      <c r="J225" s="1038"/>
      <c r="K225" s="1038"/>
      <c r="L225" s="1038"/>
      <c r="M225" s="1038"/>
      <c r="N225" s="1038"/>
    </row>
    <row r="226" spans="4:14" x14ac:dyDescent="0.4">
      <c r="D226" s="521"/>
      <c r="E226" s="1038"/>
      <c r="F226" s="521"/>
      <c r="G226" s="522"/>
      <c r="H226" s="522"/>
      <c r="I226" s="522"/>
      <c r="J226" s="1038"/>
      <c r="K226" s="1038"/>
      <c r="L226" s="1038"/>
      <c r="M226" s="1038"/>
      <c r="N226" s="1038"/>
    </row>
    <row r="227" spans="4:14" x14ac:dyDescent="0.4">
      <c r="D227" s="521"/>
      <c r="E227" s="1038"/>
      <c r="F227" s="521"/>
      <c r="G227" s="522"/>
      <c r="H227" s="522"/>
      <c r="I227" s="522"/>
      <c r="J227" s="1038"/>
      <c r="K227" s="1038"/>
      <c r="L227" s="1038"/>
      <c r="M227" s="1038"/>
      <c r="N227" s="1038"/>
    </row>
    <row r="228" spans="4:14" x14ac:dyDescent="0.4">
      <c r="D228" s="521"/>
      <c r="E228" s="1038"/>
      <c r="F228" s="521"/>
      <c r="G228" s="522"/>
      <c r="H228" s="522"/>
      <c r="I228" s="522"/>
      <c r="J228" s="1038"/>
      <c r="K228" s="1038"/>
      <c r="L228" s="1038"/>
      <c r="M228" s="1038"/>
      <c r="N228" s="1038"/>
    </row>
    <row r="229" spans="4:14" x14ac:dyDescent="0.4">
      <c r="D229" s="521"/>
      <c r="E229" s="1038"/>
      <c r="F229" s="521"/>
      <c r="G229" s="522"/>
      <c r="H229" s="522"/>
      <c r="I229" s="522"/>
      <c r="J229" s="1038"/>
      <c r="K229" s="1038"/>
      <c r="L229" s="1038"/>
      <c r="M229" s="1038"/>
      <c r="N229" s="1038"/>
    </row>
    <row r="230" spans="4:14" x14ac:dyDescent="0.4">
      <c r="D230" s="521"/>
      <c r="E230" s="1038"/>
      <c r="F230" s="521"/>
      <c r="G230" s="522"/>
      <c r="H230" s="522"/>
      <c r="I230" s="522"/>
      <c r="J230" s="1038"/>
      <c r="K230" s="1038"/>
      <c r="L230" s="1038"/>
      <c r="M230" s="1038"/>
      <c r="N230" s="1038"/>
    </row>
    <row r="231" spans="4:14" x14ac:dyDescent="0.4">
      <c r="D231" s="521"/>
      <c r="E231" s="1038"/>
      <c r="F231" s="521"/>
      <c r="G231" s="522"/>
      <c r="H231" s="522"/>
      <c r="I231" s="522"/>
      <c r="J231" s="1038"/>
      <c r="K231" s="1038"/>
      <c r="L231" s="1038"/>
      <c r="M231" s="1038"/>
      <c r="N231" s="1038"/>
    </row>
    <row r="232" spans="4:14" x14ac:dyDescent="0.4">
      <c r="D232" s="521"/>
      <c r="E232" s="1038"/>
      <c r="F232" s="521"/>
      <c r="G232" s="522"/>
      <c r="H232" s="522"/>
      <c r="I232" s="522"/>
      <c r="J232" s="1038"/>
      <c r="K232" s="1038"/>
      <c r="L232" s="1038"/>
      <c r="M232" s="1038"/>
      <c r="N232" s="1038"/>
    </row>
    <row r="233" spans="4:14" x14ac:dyDescent="0.4">
      <c r="D233" s="521"/>
      <c r="E233" s="1038"/>
      <c r="F233" s="521"/>
      <c r="G233" s="522"/>
      <c r="H233" s="522"/>
      <c r="I233" s="522"/>
      <c r="J233" s="1038"/>
      <c r="K233" s="1038"/>
      <c r="L233" s="1038"/>
      <c r="M233" s="1038"/>
      <c r="N233" s="1038"/>
    </row>
    <row r="234" spans="4:14" x14ac:dyDescent="0.4">
      <c r="D234" s="521"/>
      <c r="E234" s="1038"/>
      <c r="F234" s="521"/>
      <c r="G234" s="522"/>
      <c r="H234" s="522"/>
      <c r="I234" s="522"/>
      <c r="J234" s="1038"/>
      <c r="K234" s="1038"/>
      <c r="L234" s="1038"/>
      <c r="M234" s="1038"/>
      <c r="N234" s="1038"/>
    </row>
    <row r="235" spans="4:14" x14ac:dyDescent="0.4">
      <c r="D235" s="521"/>
      <c r="E235" s="1038"/>
      <c r="F235" s="521"/>
      <c r="G235" s="522"/>
      <c r="H235" s="522"/>
      <c r="I235" s="522"/>
      <c r="J235" s="1038"/>
      <c r="K235" s="1038"/>
      <c r="L235" s="1038"/>
      <c r="M235" s="1038"/>
      <c r="N235" s="1038"/>
    </row>
    <row r="236" spans="4:14" x14ac:dyDescent="0.4">
      <c r="D236" s="521"/>
      <c r="E236" s="1038"/>
      <c r="F236" s="521"/>
      <c r="G236" s="522"/>
      <c r="H236" s="522"/>
      <c r="I236" s="522"/>
      <c r="J236" s="1038"/>
      <c r="K236" s="1038"/>
      <c r="L236" s="1038"/>
      <c r="M236" s="1038"/>
      <c r="N236" s="1038"/>
    </row>
    <row r="237" spans="4:14" x14ac:dyDescent="0.4">
      <c r="D237" s="521"/>
      <c r="E237" s="1038"/>
      <c r="F237" s="521"/>
      <c r="G237" s="522"/>
      <c r="H237" s="522"/>
      <c r="I237" s="522"/>
      <c r="J237" s="1038"/>
      <c r="K237" s="1038"/>
      <c r="L237" s="1038"/>
      <c r="M237" s="1038"/>
      <c r="N237" s="1038"/>
    </row>
    <row r="238" spans="4:14" x14ac:dyDescent="0.4">
      <c r="D238" s="521"/>
      <c r="E238" s="1038"/>
      <c r="F238" s="521"/>
      <c r="G238" s="522"/>
      <c r="H238" s="522"/>
      <c r="I238" s="522"/>
      <c r="J238" s="1038"/>
      <c r="K238" s="1038"/>
      <c r="L238" s="1038"/>
      <c r="M238" s="1038"/>
      <c r="N238" s="1038"/>
    </row>
    <row r="239" spans="4:14" x14ac:dyDescent="0.4">
      <c r="D239" s="521"/>
      <c r="E239" s="1038"/>
      <c r="F239" s="521"/>
      <c r="G239" s="522"/>
      <c r="H239" s="522"/>
      <c r="I239" s="522"/>
      <c r="J239" s="1038"/>
      <c r="K239" s="1038"/>
      <c r="L239" s="1038"/>
      <c r="M239" s="1038"/>
      <c r="N239" s="1038"/>
    </row>
    <row r="240" spans="4:14" x14ac:dyDescent="0.4">
      <c r="D240" s="521"/>
      <c r="E240" s="1038"/>
      <c r="F240" s="521"/>
      <c r="G240" s="522"/>
      <c r="H240" s="522"/>
      <c r="I240" s="522"/>
      <c r="J240" s="1038"/>
      <c r="K240" s="1038"/>
      <c r="L240" s="1038"/>
      <c r="M240" s="1038"/>
      <c r="N240" s="1038"/>
    </row>
    <row r="241" spans="4:14" x14ac:dyDescent="0.4">
      <c r="D241" s="521"/>
      <c r="E241" s="1038"/>
      <c r="F241" s="521"/>
      <c r="G241" s="522"/>
      <c r="H241" s="522"/>
      <c r="I241" s="522"/>
      <c r="J241" s="1038"/>
      <c r="K241" s="1038"/>
      <c r="L241" s="1038"/>
      <c r="M241" s="1038"/>
      <c r="N241" s="1038"/>
    </row>
    <row r="242" spans="4:14" x14ac:dyDescent="0.4">
      <c r="D242" s="521"/>
      <c r="E242" s="1038"/>
      <c r="F242" s="521"/>
      <c r="G242" s="522"/>
      <c r="H242" s="522"/>
      <c r="I242" s="522"/>
      <c r="J242" s="1038"/>
      <c r="K242" s="1038"/>
      <c r="L242" s="1038"/>
      <c r="M242" s="1038"/>
      <c r="N242" s="1038"/>
    </row>
    <row r="243" spans="4:14" x14ac:dyDescent="0.4">
      <c r="D243" s="521"/>
      <c r="E243" s="1038"/>
      <c r="F243" s="521"/>
      <c r="G243" s="522"/>
      <c r="H243" s="522"/>
      <c r="I243" s="522"/>
      <c r="J243" s="1038"/>
      <c r="K243" s="1038"/>
      <c r="L243" s="1038"/>
      <c r="M243" s="1038"/>
      <c r="N243" s="1038"/>
    </row>
    <row r="244" spans="4:14" x14ac:dyDescent="0.4">
      <c r="D244" s="521"/>
      <c r="E244" s="1038"/>
      <c r="F244" s="521"/>
      <c r="G244" s="522"/>
      <c r="H244" s="522"/>
      <c r="I244" s="522"/>
      <c r="J244" s="1038"/>
      <c r="K244" s="1038"/>
      <c r="L244" s="1038"/>
      <c r="M244" s="1038"/>
      <c r="N244" s="1038"/>
    </row>
    <row r="245" spans="4:14" x14ac:dyDescent="0.4">
      <c r="D245" s="521"/>
      <c r="E245" s="1038"/>
      <c r="F245" s="521"/>
      <c r="G245" s="522"/>
      <c r="H245" s="522"/>
      <c r="I245" s="522"/>
      <c r="J245" s="1038"/>
      <c r="K245" s="1038"/>
      <c r="L245" s="1038"/>
      <c r="M245" s="1038"/>
      <c r="N245" s="1038"/>
    </row>
    <row r="246" spans="4:14" x14ac:dyDescent="0.4">
      <c r="D246" s="521"/>
      <c r="E246" s="1038"/>
      <c r="F246" s="521"/>
      <c r="G246" s="522"/>
      <c r="H246" s="522"/>
      <c r="I246" s="522"/>
      <c r="J246" s="1038"/>
      <c r="K246" s="1038"/>
      <c r="L246" s="1038"/>
      <c r="M246" s="1038"/>
      <c r="N246" s="1038"/>
    </row>
    <row r="247" spans="4:14" x14ac:dyDescent="0.4">
      <c r="D247" s="521"/>
      <c r="E247" s="1038"/>
      <c r="F247" s="521"/>
      <c r="G247" s="522"/>
      <c r="H247" s="522"/>
      <c r="I247" s="522"/>
      <c r="J247" s="1038"/>
      <c r="K247" s="1038"/>
      <c r="L247" s="1038"/>
      <c r="M247" s="1038"/>
      <c r="N247" s="1038"/>
    </row>
    <row r="248" spans="4:14" x14ac:dyDescent="0.4">
      <c r="D248" s="521"/>
      <c r="E248" s="1038"/>
      <c r="F248" s="521"/>
      <c r="G248" s="522"/>
      <c r="H248" s="522"/>
      <c r="I248" s="522"/>
      <c r="J248" s="1038"/>
      <c r="K248" s="1038"/>
      <c r="L248" s="1038"/>
      <c r="M248" s="1038"/>
      <c r="N248" s="1038"/>
    </row>
    <row r="249" spans="4:14" x14ac:dyDescent="0.4">
      <c r="D249" s="521"/>
      <c r="E249" s="1038"/>
      <c r="F249" s="521"/>
      <c r="G249" s="522"/>
      <c r="H249" s="522"/>
      <c r="I249" s="522"/>
      <c r="J249" s="1038"/>
      <c r="K249" s="1038"/>
      <c r="L249" s="1038"/>
      <c r="M249" s="1038"/>
      <c r="N249" s="1038"/>
    </row>
    <row r="250" spans="4:14" x14ac:dyDescent="0.4">
      <c r="D250" s="521"/>
      <c r="E250" s="1038"/>
      <c r="F250" s="521"/>
      <c r="G250" s="522"/>
      <c r="H250" s="522"/>
      <c r="I250" s="522"/>
      <c r="J250" s="1038"/>
      <c r="K250" s="1038"/>
      <c r="L250" s="1038"/>
      <c r="M250" s="1038"/>
      <c r="N250" s="1038"/>
    </row>
    <row r="251" spans="4:14" x14ac:dyDescent="0.4">
      <c r="D251" s="521"/>
      <c r="E251" s="1038"/>
      <c r="F251" s="521"/>
      <c r="G251" s="522"/>
      <c r="H251" s="522"/>
      <c r="I251" s="522"/>
      <c r="J251" s="1038"/>
      <c r="K251" s="1038"/>
      <c r="L251" s="1038"/>
      <c r="M251" s="1038"/>
      <c r="N251" s="1038"/>
    </row>
    <row r="252" spans="4:14" x14ac:dyDescent="0.4">
      <c r="D252" s="521"/>
      <c r="E252" s="1038"/>
      <c r="F252" s="521"/>
      <c r="G252" s="522"/>
      <c r="H252" s="522"/>
      <c r="I252" s="522"/>
      <c r="J252" s="1038"/>
      <c r="K252" s="1038"/>
      <c r="L252" s="1038"/>
      <c r="M252" s="1038"/>
      <c r="N252" s="1038"/>
    </row>
    <row r="253" spans="4:14" x14ac:dyDescent="0.4">
      <c r="D253" s="521"/>
      <c r="E253" s="1038"/>
      <c r="F253" s="521"/>
      <c r="G253" s="522"/>
      <c r="H253" s="522"/>
      <c r="I253" s="522"/>
      <c r="J253" s="1038"/>
      <c r="K253" s="1038"/>
      <c r="L253" s="1038"/>
      <c r="M253" s="1038"/>
      <c r="N253" s="1038"/>
    </row>
    <row r="254" spans="4:14" x14ac:dyDescent="0.4">
      <c r="D254" s="521"/>
      <c r="E254" s="1038"/>
      <c r="F254" s="521"/>
      <c r="G254" s="522"/>
      <c r="H254" s="522"/>
      <c r="I254" s="522"/>
      <c r="J254" s="1038"/>
      <c r="K254" s="1038"/>
      <c r="L254" s="1038"/>
      <c r="M254" s="1038"/>
      <c r="N254" s="1038"/>
    </row>
    <row r="255" spans="4:14" x14ac:dyDescent="0.4">
      <c r="D255" s="521"/>
      <c r="E255" s="1038"/>
      <c r="F255" s="521"/>
      <c r="G255" s="522"/>
      <c r="H255" s="522"/>
      <c r="I255" s="522"/>
      <c r="J255" s="1038"/>
      <c r="K255" s="1038"/>
      <c r="L255" s="1038"/>
      <c r="M255" s="1038"/>
      <c r="N255" s="1038"/>
    </row>
    <row r="256" spans="4:14" x14ac:dyDescent="0.4">
      <c r="D256" s="521"/>
      <c r="E256" s="1038"/>
      <c r="F256" s="521"/>
      <c r="G256" s="522"/>
      <c r="H256" s="522"/>
      <c r="I256" s="522"/>
      <c r="J256" s="1038"/>
      <c r="K256" s="1038"/>
      <c r="L256" s="1038"/>
      <c r="M256" s="1038"/>
      <c r="N256" s="1038"/>
    </row>
    <row r="257" spans="4:14" x14ac:dyDescent="0.4">
      <c r="D257" s="521"/>
      <c r="E257" s="1038"/>
      <c r="F257" s="521"/>
      <c r="G257" s="522"/>
      <c r="H257" s="522"/>
      <c r="I257" s="522"/>
      <c r="J257" s="1038"/>
      <c r="K257" s="1038"/>
      <c r="L257" s="1038"/>
      <c r="M257" s="1038"/>
      <c r="N257" s="1038"/>
    </row>
    <row r="258" spans="4:14" x14ac:dyDescent="0.4">
      <c r="D258" s="521"/>
      <c r="E258" s="1038"/>
      <c r="F258" s="521"/>
      <c r="G258" s="522"/>
      <c r="H258" s="522"/>
      <c r="I258" s="522"/>
      <c r="J258" s="1038"/>
      <c r="K258" s="1038"/>
      <c r="L258" s="1038"/>
      <c r="M258" s="1038"/>
      <c r="N258" s="1038"/>
    </row>
    <row r="259" spans="4:14" x14ac:dyDescent="0.4">
      <c r="D259" s="521"/>
      <c r="E259" s="1038"/>
      <c r="F259" s="521"/>
      <c r="G259" s="522"/>
      <c r="H259" s="522"/>
      <c r="I259" s="522"/>
      <c r="J259" s="1038"/>
      <c r="K259" s="1038"/>
      <c r="L259" s="1038"/>
      <c r="M259" s="1038"/>
      <c r="N259" s="1038"/>
    </row>
    <row r="260" spans="4:14" x14ac:dyDescent="0.4">
      <c r="D260" s="521"/>
      <c r="E260" s="1038"/>
      <c r="F260" s="521"/>
      <c r="G260" s="522"/>
      <c r="H260" s="522"/>
      <c r="I260" s="522"/>
      <c r="J260" s="1038"/>
      <c r="K260" s="1038"/>
      <c r="L260" s="1038"/>
      <c r="M260" s="1038"/>
      <c r="N260" s="1038"/>
    </row>
    <row r="261" spans="4:14" x14ac:dyDescent="0.4">
      <c r="D261" s="521"/>
      <c r="E261" s="1038"/>
      <c r="F261" s="521"/>
      <c r="G261" s="522"/>
      <c r="H261" s="522"/>
      <c r="I261" s="522"/>
      <c r="J261" s="1038"/>
      <c r="K261" s="1038"/>
      <c r="L261" s="1038"/>
      <c r="M261" s="1038"/>
      <c r="N261" s="1038"/>
    </row>
    <row r="262" spans="4:14" x14ac:dyDescent="0.4">
      <c r="D262" s="521"/>
      <c r="E262" s="1038"/>
      <c r="F262" s="521"/>
      <c r="G262" s="522"/>
      <c r="H262" s="522"/>
      <c r="I262" s="522"/>
      <c r="J262" s="1038"/>
      <c r="K262" s="1038"/>
      <c r="L262" s="1038"/>
      <c r="M262" s="1038"/>
      <c r="N262" s="1038"/>
    </row>
    <row r="263" spans="4:14" x14ac:dyDescent="0.4">
      <c r="D263" s="521"/>
      <c r="E263" s="1038"/>
      <c r="F263" s="521"/>
      <c r="G263" s="522"/>
      <c r="H263" s="522"/>
      <c r="I263" s="522"/>
      <c r="J263" s="1038"/>
      <c r="K263" s="1038"/>
      <c r="L263" s="1038"/>
      <c r="M263" s="1038"/>
      <c r="N263" s="1038"/>
    </row>
    <row r="264" spans="4:14" x14ac:dyDescent="0.4">
      <c r="D264" s="521"/>
      <c r="E264" s="1038"/>
      <c r="F264" s="521"/>
      <c r="G264" s="522"/>
      <c r="H264" s="522"/>
      <c r="I264" s="522"/>
      <c r="J264" s="1038"/>
      <c r="K264" s="1038"/>
      <c r="L264" s="1038"/>
      <c r="M264" s="1038"/>
      <c r="N264" s="1038"/>
    </row>
    <row r="265" spans="4:14" x14ac:dyDescent="0.4">
      <c r="D265" s="521"/>
      <c r="E265" s="1038"/>
      <c r="F265" s="521"/>
      <c r="G265" s="522"/>
      <c r="H265" s="522"/>
      <c r="I265" s="522"/>
      <c r="J265" s="1038"/>
      <c r="K265" s="1038"/>
      <c r="L265" s="1038"/>
      <c r="M265" s="1038"/>
      <c r="N265" s="1038"/>
    </row>
    <row r="266" spans="4:14" x14ac:dyDescent="0.4">
      <c r="D266" s="521"/>
      <c r="E266" s="1038"/>
      <c r="F266" s="521"/>
      <c r="G266" s="522"/>
      <c r="H266" s="522"/>
      <c r="I266" s="522"/>
      <c r="J266" s="1038"/>
      <c r="K266" s="1038"/>
      <c r="L266" s="1038"/>
      <c r="M266" s="1038"/>
      <c r="N266" s="1038"/>
    </row>
    <row r="267" spans="4:14" x14ac:dyDescent="0.4">
      <c r="D267" s="521"/>
      <c r="E267" s="1038"/>
      <c r="F267" s="521"/>
      <c r="G267" s="522"/>
      <c r="H267" s="522"/>
      <c r="I267" s="522"/>
      <c r="J267" s="1038"/>
      <c r="K267" s="1038"/>
      <c r="L267" s="1038"/>
      <c r="M267" s="1038"/>
      <c r="N267" s="1038"/>
    </row>
    <row r="268" spans="4:14" x14ac:dyDescent="0.4">
      <c r="D268" s="521"/>
      <c r="E268" s="1038"/>
      <c r="F268" s="521"/>
      <c r="G268" s="522"/>
      <c r="H268" s="522"/>
      <c r="I268" s="522"/>
      <c r="J268" s="1038"/>
      <c r="K268" s="1038"/>
      <c r="L268" s="1038"/>
      <c r="M268" s="1038"/>
      <c r="N268" s="1038"/>
    </row>
    <row r="269" spans="4:14" x14ac:dyDescent="0.4">
      <c r="D269" s="521"/>
      <c r="E269" s="1038"/>
      <c r="F269" s="521"/>
      <c r="G269" s="522"/>
      <c r="H269" s="522"/>
      <c r="I269" s="522"/>
      <c r="J269" s="1038"/>
      <c r="K269" s="1038"/>
      <c r="L269" s="1038"/>
      <c r="M269" s="1038"/>
      <c r="N269" s="1038"/>
    </row>
    <row r="270" spans="4:14" x14ac:dyDescent="0.4">
      <c r="D270" s="521"/>
      <c r="E270" s="1038"/>
      <c r="F270" s="521"/>
      <c r="G270" s="522"/>
      <c r="H270" s="522"/>
      <c r="I270" s="522"/>
      <c r="J270" s="1038"/>
      <c r="K270" s="1038"/>
      <c r="L270" s="1038"/>
      <c r="M270" s="1038"/>
      <c r="N270" s="1038"/>
    </row>
    <row r="271" spans="4:14" x14ac:dyDescent="0.4">
      <c r="D271" s="521"/>
      <c r="E271" s="1038"/>
      <c r="F271" s="521"/>
      <c r="G271" s="522"/>
      <c r="H271" s="522"/>
      <c r="I271" s="522"/>
      <c r="J271" s="1038"/>
      <c r="K271" s="1038"/>
      <c r="L271" s="1038"/>
      <c r="M271" s="1038"/>
      <c r="N271" s="1038"/>
    </row>
    <row r="272" spans="4:14" x14ac:dyDescent="0.4">
      <c r="D272" s="521"/>
      <c r="E272" s="1038"/>
      <c r="F272" s="521"/>
      <c r="G272" s="522"/>
      <c r="H272" s="522"/>
      <c r="I272" s="522"/>
      <c r="J272" s="1038"/>
      <c r="K272" s="1038"/>
      <c r="L272" s="1038"/>
      <c r="M272" s="1038"/>
      <c r="N272" s="1038"/>
    </row>
    <row r="273" spans="4:14" x14ac:dyDescent="0.4">
      <c r="D273" s="521"/>
      <c r="E273" s="1038"/>
      <c r="F273" s="521"/>
      <c r="G273" s="522"/>
      <c r="H273" s="522"/>
      <c r="I273" s="522"/>
      <c r="J273" s="1038"/>
      <c r="K273" s="1038"/>
      <c r="L273" s="1038"/>
      <c r="M273" s="1038"/>
      <c r="N273" s="1038"/>
    </row>
    <row r="274" spans="4:14" x14ac:dyDescent="0.4">
      <c r="D274" s="521"/>
      <c r="E274" s="1038"/>
      <c r="F274" s="521"/>
      <c r="G274" s="522"/>
      <c r="H274" s="522"/>
      <c r="I274" s="522"/>
      <c r="J274" s="1038"/>
      <c r="K274" s="1038"/>
      <c r="L274" s="1038"/>
      <c r="M274" s="1038"/>
      <c r="N274" s="1038"/>
    </row>
    <row r="275" spans="4:14" x14ac:dyDescent="0.4">
      <c r="D275" s="521"/>
      <c r="E275" s="1038"/>
      <c r="F275" s="521"/>
      <c r="G275" s="522"/>
      <c r="H275" s="522"/>
      <c r="I275" s="522"/>
      <c r="J275" s="1038"/>
      <c r="K275" s="1038"/>
      <c r="L275" s="1038"/>
      <c r="M275" s="1038"/>
      <c r="N275" s="1038"/>
    </row>
    <row r="276" spans="4:14" x14ac:dyDescent="0.4">
      <c r="D276" s="521"/>
      <c r="E276" s="1038"/>
      <c r="F276" s="521"/>
      <c r="G276" s="522"/>
      <c r="H276" s="522"/>
      <c r="I276" s="522"/>
      <c r="J276" s="1038"/>
      <c r="K276" s="1038"/>
      <c r="L276" s="1038"/>
      <c r="M276" s="1038"/>
      <c r="N276" s="1038"/>
    </row>
    <row r="277" spans="4:14" x14ac:dyDescent="0.4">
      <c r="D277" s="521"/>
      <c r="E277" s="1038"/>
      <c r="F277" s="521"/>
      <c r="G277" s="522"/>
      <c r="H277" s="522"/>
      <c r="I277" s="522"/>
      <c r="J277" s="1038"/>
      <c r="K277" s="1038"/>
      <c r="L277" s="1038"/>
      <c r="M277" s="1038"/>
      <c r="N277" s="1038"/>
    </row>
    <row r="278" spans="4:14" x14ac:dyDescent="0.4">
      <c r="D278" s="521"/>
      <c r="E278" s="1038"/>
      <c r="F278" s="521"/>
      <c r="G278" s="522"/>
      <c r="H278" s="522"/>
      <c r="I278" s="522"/>
      <c r="J278" s="1038"/>
      <c r="K278" s="1038"/>
      <c r="L278" s="1038"/>
      <c r="M278" s="1038"/>
      <c r="N278" s="1038"/>
    </row>
    <row r="279" spans="4:14" x14ac:dyDescent="0.4">
      <c r="D279" s="521"/>
      <c r="E279" s="1038"/>
      <c r="F279" s="521"/>
      <c r="G279" s="522"/>
      <c r="H279" s="522"/>
      <c r="I279" s="522"/>
      <c r="J279" s="1038"/>
      <c r="K279" s="1038"/>
      <c r="L279" s="1038"/>
      <c r="M279" s="1038"/>
      <c r="N279" s="1038"/>
    </row>
    <row r="280" spans="4:14" x14ac:dyDescent="0.4">
      <c r="D280" s="521"/>
      <c r="E280" s="1038"/>
      <c r="F280" s="521"/>
      <c r="G280" s="522"/>
      <c r="H280" s="522"/>
      <c r="I280" s="522"/>
      <c r="J280" s="1038"/>
      <c r="K280" s="1038"/>
      <c r="L280" s="1038"/>
      <c r="M280" s="1038"/>
      <c r="N280" s="1038"/>
    </row>
    <row r="281" spans="4:14" x14ac:dyDescent="0.4">
      <c r="D281" s="521"/>
      <c r="E281" s="1038"/>
      <c r="F281" s="521"/>
      <c r="G281" s="522"/>
      <c r="H281" s="522"/>
      <c r="I281" s="522"/>
      <c r="J281" s="1038"/>
      <c r="K281" s="1038"/>
      <c r="L281" s="1038"/>
      <c r="M281" s="1038"/>
      <c r="N281" s="1038"/>
    </row>
    <row r="282" spans="4:14" x14ac:dyDescent="0.4">
      <c r="D282" s="521"/>
      <c r="E282" s="1038"/>
      <c r="F282" s="521"/>
      <c r="G282" s="522"/>
      <c r="H282" s="522"/>
      <c r="I282" s="522"/>
      <c r="J282" s="1038"/>
      <c r="K282" s="1038"/>
      <c r="L282" s="1038"/>
      <c r="M282" s="1038"/>
      <c r="N282" s="1038"/>
    </row>
    <row r="283" spans="4:14" x14ac:dyDescent="0.4">
      <c r="D283" s="521"/>
      <c r="E283" s="1038"/>
      <c r="F283" s="521"/>
      <c r="G283" s="522"/>
      <c r="H283" s="522"/>
      <c r="I283" s="522"/>
      <c r="J283" s="1038"/>
      <c r="K283" s="1038"/>
      <c r="L283" s="1038"/>
      <c r="M283" s="1038"/>
      <c r="N283" s="1038"/>
    </row>
    <row r="284" spans="4:14" x14ac:dyDescent="0.4">
      <c r="D284" s="521"/>
      <c r="E284" s="1038"/>
      <c r="F284" s="521"/>
      <c r="G284" s="522"/>
      <c r="H284" s="522"/>
      <c r="I284" s="522"/>
      <c r="J284" s="1038"/>
      <c r="K284" s="1038"/>
      <c r="L284" s="1038"/>
      <c r="M284" s="1038"/>
      <c r="N284" s="1038"/>
    </row>
    <row r="285" spans="4:14" x14ac:dyDescent="0.4">
      <c r="D285" s="521"/>
      <c r="E285" s="1038"/>
      <c r="F285" s="521"/>
      <c r="G285" s="522"/>
      <c r="H285" s="522"/>
      <c r="I285" s="522"/>
      <c r="J285" s="1038"/>
      <c r="K285" s="1038"/>
      <c r="L285" s="1038"/>
      <c r="M285" s="1038"/>
      <c r="N285" s="1038"/>
    </row>
    <row r="286" spans="4:14" x14ac:dyDescent="0.4">
      <c r="D286" s="521"/>
      <c r="E286" s="1038"/>
      <c r="F286" s="521"/>
      <c r="G286" s="522"/>
      <c r="H286" s="522"/>
      <c r="I286" s="522"/>
      <c r="J286" s="1038"/>
      <c r="K286" s="1038"/>
      <c r="L286" s="1038"/>
      <c r="M286" s="1038"/>
      <c r="N286" s="1038"/>
    </row>
    <row r="287" spans="4:14" x14ac:dyDescent="0.4">
      <c r="D287" s="521"/>
      <c r="E287" s="1038"/>
      <c r="F287" s="521"/>
      <c r="G287" s="522"/>
      <c r="H287" s="522"/>
      <c r="I287" s="522"/>
      <c r="J287" s="1038"/>
      <c r="K287" s="1038"/>
      <c r="L287" s="1038"/>
      <c r="M287" s="1038"/>
      <c r="N287" s="1038"/>
    </row>
    <row r="288" spans="4:14" x14ac:dyDescent="0.4">
      <c r="D288" s="521"/>
      <c r="E288" s="1038"/>
      <c r="F288" s="521"/>
      <c r="G288" s="522"/>
      <c r="H288" s="522"/>
      <c r="I288" s="522"/>
      <c r="J288" s="1038"/>
      <c r="K288" s="1038"/>
      <c r="L288" s="1038"/>
      <c r="M288" s="1038"/>
      <c r="N288" s="1038"/>
    </row>
    <row r="289" spans="4:14" x14ac:dyDescent="0.4">
      <c r="D289" s="521"/>
      <c r="E289" s="1038"/>
      <c r="F289" s="521"/>
      <c r="G289" s="522"/>
      <c r="H289" s="522"/>
      <c r="I289" s="522"/>
      <c r="J289" s="1038"/>
      <c r="K289" s="1038"/>
      <c r="L289" s="1038"/>
      <c r="M289" s="1038"/>
      <c r="N289" s="1038"/>
    </row>
    <row r="290" spans="4:14" x14ac:dyDescent="0.4">
      <c r="D290" s="521"/>
      <c r="E290" s="1038"/>
      <c r="F290" s="521"/>
      <c r="G290" s="522"/>
      <c r="H290" s="522"/>
      <c r="I290" s="522"/>
      <c r="J290" s="1038"/>
      <c r="K290" s="1038"/>
      <c r="L290" s="1038"/>
      <c r="M290" s="1038"/>
      <c r="N290" s="1038"/>
    </row>
    <row r="291" spans="4:14" x14ac:dyDescent="0.4">
      <c r="D291" s="521"/>
      <c r="E291" s="1038"/>
      <c r="F291" s="521"/>
      <c r="G291" s="522"/>
      <c r="H291" s="522"/>
      <c r="I291" s="522"/>
      <c r="J291" s="1038"/>
      <c r="K291" s="1038"/>
      <c r="L291" s="1038"/>
      <c r="M291" s="1038"/>
      <c r="N291" s="1038"/>
    </row>
    <row r="292" spans="4:14" x14ac:dyDescent="0.4">
      <c r="D292" s="521"/>
      <c r="E292" s="1038"/>
      <c r="F292" s="521"/>
      <c r="G292" s="522"/>
      <c r="H292" s="522"/>
      <c r="I292" s="522"/>
      <c r="J292" s="1038"/>
      <c r="K292" s="1038"/>
      <c r="L292" s="1038"/>
      <c r="M292" s="1038"/>
      <c r="N292" s="1038"/>
    </row>
    <row r="293" spans="4:14" x14ac:dyDescent="0.4">
      <c r="D293" s="521"/>
      <c r="E293" s="1038"/>
      <c r="F293" s="521"/>
      <c r="G293" s="522"/>
      <c r="H293" s="522"/>
      <c r="I293" s="522"/>
      <c r="J293" s="1038"/>
      <c r="K293" s="1038"/>
      <c r="L293" s="1038"/>
      <c r="M293" s="1038"/>
      <c r="N293" s="1038"/>
    </row>
    <row r="294" spans="4:14" x14ac:dyDescent="0.4">
      <c r="D294" s="521"/>
      <c r="E294" s="1038"/>
      <c r="F294" s="521"/>
      <c r="G294" s="522"/>
      <c r="H294" s="522"/>
      <c r="I294" s="522"/>
      <c r="J294" s="1038"/>
      <c r="K294" s="1038"/>
      <c r="L294" s="1038"/>
      <c r="M294" s="1038"/>
      <c r="N294" s="1038"/>
    </row>
    <row r="295" spans="4:14" x14ac:dyDescent="0.4">
      <c r="D295" s="521"/>
      <c r="E295" s="1038"/>
      <c r="F295" s="521"/>
      <c r="G295" s="522"/>
      <c r="H295" s="522"/>
      <c r="I295" s="522"/>
      <c r="J295" s="1038"/>
      <c r="K295" s="1038"/>
      <c r="L295" s="1038"/>
      <c r="M295" s="1038"/>
      <c r="N295" s="1038"/>
    </row>
    <row r="296" spans="4:14" x14ac:dyDescent="0.4">
      <c r="D296" s="521"/>
      <c r="E296" s="1038"/>
      <c r="F296" s="521"/>
      <c r="G296" s="522"/>
      <c r="H296" s="522"/>
      <c r="I296" s="522"/>
      <c r="J296" s="1038"/>
      <c r="K296" s="1038"/>
      <c r="L296" s="1038"/>
      <c r="M296" s="1038"/>
      <c r="N296" s="1038"/>
    </row>
    <row r="297" spans="4:14" x14ac:dyDescent="0.4">
      <c r="D297" s="521"/>
      <c r="E297" s="1038"/>
      <c r="F297" s="521"/>
      <c r="G297" s="522"/>
      <c r="H297" s="522"/>
      <c r="I297" s="522"/>
      <c r="J297" s="1038"/>
      <c r="K297" s="1038"/>
      <c r="L297" s="1038"/>
      <c r="M297" s="1038"/>
      <c r="N297" s="1038"/>
    </row>
    <row r="298" spans="4:14" x14ac:dyDescent="0.4">
      <c r="D298" s="521"/>
      <c r="E298" s="1038"/>
      <c r="F298" s="521"/>
      <c r="G298" s="522"/>
      <c r="H298" s="522"/>
      <c r="I298" s="522"/>
      <c r="J298" s="1038"/>
      <c r="K298" s="1038"/>
      <c r="L298" s="1038"/>
      <c r="M298" s="1038"/>
      <c r="N298" s="1038"/>
    </row>
    <row r="299" spans="4:14" x14ac:dyDescent="0.4">
      <c r="D299" s="521"/>
      <c r="E299" s="1038"/>
      <c r="F299" s="521"/>
      <c r="G299" s="522"/>
      <c r="H299" s="522"/>
      <c r="I299" s="522"/>
      <c r="J299" s="1038"/>
      <c r="K299" s="1038"/>
      <c r="L299" s="1038"/>
      <c r="M299" s="1038"/>
      <c r="N299" s="1038"/>
    </row>
    <row r="300" spans="4:14" x14ac:dyDescent="0.4">
      <c r="D300" s="521"/>
      <c r="E300" s="1038"/>
      <c r="F300" s="521"/>
      <c r="G300" s="522"/>
      <c r="H300" s="522"/>
      <c r="I300" s="522"/>
      <c r="J300" s="1038"/>
      <c r="K300" s="1038"/>
      <c r="L300" s="1038"/>
      <c r="M300" s="1038"/>
      <c r="N300" s="1038"/>
    </row>
    <row r="301" spans="4:14" x14ac:dyDescent="0.4">
      <c r="D301" s="521"/>
      <c r="E301" s="1038"/>
      <c r="F301" s="521"/>
      <c r="G301" s="522"/>
      <c r="H301" s="522"/>
      <c r="I301" s="522"/>
      <c r="J301" s="1038"/>
      <c r="K301" s="1038"/>
      <c r="L301" s="1038"/>
      <c r="M301" s="1038"/>
      <c r="N301" s="1038"/>
    </row>
    <row r="302" spans="4:14" x14ac:dyDescent="0.4">
      <c r="D302" s="521"/>
      <c r="E302" s="1038"/>
      <c r="F302" s="521"/>
      <c r="G302" s="522"/>
      <c r="H302" s="522"/>
      <c r="I302" s="522"/>
      <c r="J302" s="1038"/>
      <c r="K302" s="1038"/>
      <c r="L302" s="1038"/>
      <c r="M302" s="1038"/>
      <c r="N302" s="1038"/>
    </row>
    <row r="303" spans="4:14" x14ac:dyDescent="0.4">
      <c r="D303" s="521"/>
      <c r="E303" s="1038"/>
      <c r="F303" s="521"/>
      <c r="G303" s="522"/>
      <c r="H303" s="522"/>
      <c r="I303" s="522"/>
      <c r="J303" s="1038"/>
      <c r="K303" s="1038"/>
      <c r="L303" s="1038"/>
      <c r="M303" s="1038"/>
      <c r="N303" s="1038"/>
    </row>
    <row r="304" spans="4:14" x14ac:dyDescent="0.4">
      <c r="D304" s="521"/>
      <c r="E304" s="1038"/>
      <c r="F304" s="521"/>
      <c r="G304" s="522"/>
      <c r="H304" s="522"/>
      <c r="I304" s="522"/>
      <c r="J304" s="1038"/>
      <c r="K304" s="1038"/>
      <c r="L304" s="1038"/>
      <c r="M304" s="1038"/>
      <c r="N304" s="1038"/>
    </row>
    <row r="305" spans="4:14" x14ac:dyDescent="0.4">
      <c r="D305" s="521"/>
      <c r="E305" s="1038"/>
      <c r="F305" s="521"/>
      <c r="G305" s="522"/>
      <c r="H305" s="522"/>
      <c r="I305" s="522"/>
      <c r="J305" s="1038"/>
      <c r="K305" s="1038"/>
      <c r="L305" s="1038"/>
      <c r="M305" s="1038"/>
      <c r="N305" s="1038"/>
    </row>
    <row r="306" spans="4:14" x14ac:dyDescent="0.4">
      <c r="D306" s="521"/>
      <c r="E306" s="1038"/>
      <c r="F306" s="521"/>
      <c r="G306" s="522"/>
      <c r="H306" s="522"/>
      <c r="I306" s="522"/>
      <c r="J306" s="1038"/>
      <c r="K306" s="1038"/>
      <c r="L306" s="1038"/>
      <c r="M306" s="1038"/>
      <c r="N306" s="1038"/>
    </row>
    <row r="307" spans="4:14" x14ac:dyDescent="0.4">
      <c r="D307" s="521"/>
      <c r="E307" s="1038"/>
      <c r="F307" s="521"/>
      <c r="G307" s="522"/>
      <c r="H307" s="522"/>
      <c r="I307" s="522"/>
      <c r="J307" s="1038"/>
      <c r="K307" s="1038"/>
      <c r="L307" s="1038"/>
      <c r="M307" s="1038"/>
      <c r="N307" s="1038"/>
    </row>
    <row r="308" spans="4:14" x14ac:dyDescent="0.4">
      <c r="D308" s="521"/>
      <c r="E308" s="1038"/>
      <c r="F308" s="521"/>
      <c r="G308" s="522"/>
      <c r="H308" s="522"/>
      <c r="I308" s="522"/>
      <c r="J308" s="1038"/>
      <c r="K308" s="1038"/>
      <c r="L308" s="1038"/>
      <c r="M308" s="1038"/>
      <c r="N308" s="1038"/>
    </row>
    <row r="309" spans="4:14" x14ac:dyDescent="0.4">
      <c r="D309" s="521"/>
      <c r="E309" s="1038"/>
      <c r="F309" s="521"/>
      <c r="G309" s="522"/>
      <c r="H309" s="522"/>
      <c r="I309" s="522"/>
      <c r="J309" s="1038"/>
      <c r="K309" s="1038"/>
      <c r="L309" s="1038"/>
      <c r="M309" s="1038"/>
      <c r="N309" s="1038"/>
    </row>
    <row r="310" spans="4:14" x14ac:dyDescent="0.4">
      <c r="D310" s="521"/>
      <c r="E310" s="1038"/>
      <c r="F310" s="521"/>
      <c r="G310" s="522"/>
      <c r="H310" s="522"/>
      <c r="I310" s="522"/>
      <c r="J310" s="1038"/>
      <c r="K310" s="1038"/>
      <c r="L310" s="1038"/>
      <c r="M310" s="1038"/>
      <c r="N310" s="1038"/>
    </row>
    <row r="311" spans="4:14" x14ac:dyDescent="0.4">
      <c r="D311" s="521"/>
      <c r="E311" s="1038"/>
      <c r="F311" s="521"/>
      <c r="G311" s="522"/>
      <c r="H311" s="522"/>
      <c r="I311" s="522"/>
      <c r="J311" s="1038"/>
      <c r="K311" s="1038"/>
      <c r="L311" s="1038"/>
      <c r="M311" s="1038"/>
      <c r="N311" s="1038"/>
    </row>
    <row r="312" spans="4:14" x14ac:dyDescent="0.4">
      <c r="D312" s="521"/>
      <c r="E312" s="1038"/>
      <c r="F312" s="521"/>
      <c r="G312" s="522"/>
      <c r="H312" s="522"/>
      <c r="I312" s="522"/>
      <c r="J312" s="1038"/>
      <c r="K312" s="1038"/>
      <c r="L312" s="1038"/>
      <c r="M312" s="1038"/>
      <c r="N312" s="1038"/>
    </row>
    <row r="313" spans="4:14" x14ac:dyDescent="0.4">
      <c r="D313" s="521"/>
      <c r="E313" s="1038"/>
      <c r="F313" s="521"/>
      <c r="G313" s="522"/>
      <c r="H313" s="522"/>
      <c r="I313" s="522"/>
      <c r="J313" s="1038"/>
      <c r="K313" s="1038"/>
      <c r="L313" s="1038"/>
      <c r="M313" s="1038"/>
      <c r="N313" s="1038"/>
    </row>
    <row r="314" spans="4:14" x14ac:dyDescent="0.4">
      <c r="D314" s="521"/>
      <c r="E314" s="1038"/>
      <c r="F314" s="521"/>
      <c r="G314" s="522"/>
      <c r="H314" s="522"/>
      <c r="I314" s="522"/>
      <c r="J314" s="1038"/>
      <c r="K314" s="1038"/>
      <c r="L314" s="1038"/>
      <c r="M314" s="1038"/>
      <c r="N314" s="1038"/>
    </row>
    <row r="315" spans="4:14" x14ac:dyDescent="0.4">
      <c r="D315" s="521"/>
      <c r="E315" s="1038"/>
      <c r="F315" s="521"/>
      <c r="G315" s="522"/>
      <c r="H315" s="522"/>
      <c r="I315" s="522"/>
      <c r="J315" s="1038"/>
      <c r="K315" s="1038"/>
      <c r="L315" s="1038"/>
      <c r="M315" s="1038"/>
      <c r="N315" s="1038"/>
    </row>
    <row r="316" spans="4:14" x14ac:dyDescent="0.4">
      <c r="D316" s="521"/>
      <c r="E316" s="1038"/>
      <c r="F316" s="521"/>
      <c r="G316" s="522"/>
      <c r="H316" s="522"/>
      <c r="I316" s="522"/>
      <c r="J316" s="1038"/>
      <c r="K316" s="1038"/>
      <c r="L316" s="1038"/>
      <c r="M316" s="1038"/>
      <c r="N316" s="1038"/>
    </row>
    <row r="317" spans="4:14" x14ac:dyDescent="0.4">
      <c r="D317" s="521"/>
      <c r="E317" s="1038"/>
      <c r="F317" s="521"/>
      <c r="G317" s="522"/>
      <c r="H317" s="522"/>
      <c r="I317" s="522"/>
      <c r="J317" s="1038"/>
      <c r="K317" s="1038"/>
      <c r="L317" s="1038"/>
      <c r="M317" s="1038"/>
      <c r="N317" s="1038"/>
    </row>
    <row r="318" spans="4:14" x14ac:dyDescent="0.4">
      <c r="D318" s="521"/>
      <c r="E318" s="1038"/>
      <c r="F318" s="521"/>
      <c r="G318" s="522"/>
      <c r="H318" s="522"/>
      <c r="I318" s="522"/>
      <c r="J318" s="1038"/>
      <c r="K318" s="1038"/>
      <c r="L318" s="1038"/>
      <c r="M318" s="1038"/>
      <c r="N318" s="1038"/>
    </row>
    <row r="319" spans="4:14" x14ac:dyDescent="0.4">
      <c r="D319" s="521"/>
      <c r="E319" s="1038"/>
      <c r="F319" s="521"/>
      <c r="G319" s="522"/>
      <c r="H319" s="522"/>
      <c r="I319" s="522"/>
      <c r="J319" s="1038"/>
      <c r="K319" s="1038"/>
      <c r="L319" s="1038"/>
      <c r="M319" s="1038"/>
      <c r="N319" s="1038"/>
    </row>
    <row r="320" spans="4:14" x14ac:dyDescent="0.4">
      <c r="D320" s="521"/>
      <c r="E320" s="1038"/>
      <c r="F320" s="521"/>
      <c r="G320" s="522"/>
      <c r="H320" s="522"/>
      <c r="I320" s="522"/>
      <c r="J320" s="1038"/>
      <c r="K320" s="1038"/>
      <c r="L320" s="1038"/>
      <c r="M320" s="1038"/>
      <c r="N320" s="1038"/>
    </row>
    <row r="321" spans="4:14" x14ac:dyDescent="0.4">
      <c r="D321" s="521"/>
      <c r="E321" s="1038"/>
      <c r="F321" s="521"/>
      <c r="G321" s="522"/>
      <c r="H321" s="522"/>
      <c r="I321" s="522"/>
      <c r="J321" s="1038"/>
      <c r="K321" s="1038"/>
      <c r="L321" s="1038"/>
      <c r="M321" s="1038"/>
      <c r="N321" s="1038"/>
    </row>
    <row r="322" spans="4:14" x14ac:dyDescent="0.4">
      <c r="D322" s="521"/>
      <c r="E322" s="1038"/>
      <c r="F322" s="521"/>
      <c r="G322" s="522"/>
      <c r="H322" s="522"/>
      <c r="I322" s="522"/>
      <c r="J322" s="1038"/>
      <c r="K322" s="1038"/>
      <c r="L322" s="1038"/>
      <c r="M322" s="1038"/>
      <c r="N322" s="1038"/>
    </row>
    <row r="323" spans="4:14" x14ac:dyDescent="0.4">
      <c r="D323" s="521"/>
      <c r="E323" s="1038"/>
      <c r="F323" s="521"/>
      <c r="G323" s="522"/>
      <c r="H323" s="522"/>
      <c r="I323" s="522"/>
      <c r="J323" s="1038"/>
      <c r="K323" s="1038"/>
      <c r="L323" s="1038"/>
      <c r="M323" s="1038"/>
      <c r="N323" s="1038"/>
    </row>
    <row r="324" spans="4:14" x14ac:dyDescent="0.4">
      <c r="D324" s="521"/>
      <c r="E324" s="1038"/>
      <c r="F324" s="521"/>
      <c r="G324" s="522"/>
      <c r="H324" s="522"/>
      <c r="I324" s="522"/>
      <c r="J324" s="1038"/>
      <c r="K324" s="1038"/>
      <c r="L324" s="1038"/>
      <c r="M324" s="1038"/>
      <c r="N324" s="1038"/>
    </row>
    <row r="325" spans="4:14" x14ac:dyDescent="0.4">
      <c r="D325" s="521"/>
      <c r="E325" s="1038"/>
      <c r="F325" s="521"/>
      <c r="G325" s="522"/>
      <c r="H325" s="522"/>
      <c r="I325" s="522"/>
      <c r="J325" s="1038"/>
      <c r="K325" s="1038"/>
      <c r="L325" s="1038"/>
      <c r="M325" s="1038"/>
      <c r="N325" s="1038"/>
    </row>
    <row r="326" spans="4:14" x14ac:dyDescent="0.4">
      <c r="D326" s="521"/>
      <c r="E326" s="1038"/>
      <c r="F326" s="521"/>
      <c r="G326" s="522"/>
      <c r="H326" s="522"/>
      <c r="I326" s="522"/>
      <c r="J326" s="1038"/>
      <c r="K326" s="1038"/>
      <c r="L326" s="1038"/>
      <c r="M326" s="1038"/>
      <c r="N326" s="1038"/>
    </row>
    <row r="327" spans="4:14" x14ac:dyDescent="0.4">
      <c r="D327" s="521"/>
      <c r="E327" s="1038"/>
      <c r="F327" s="521"/>
      <c r="G327" s="522"/>
      <c r="H327" s="522"/>
      <c r="I327" s="522"/>
      <c r="J327" s="1038"/>
      <c r="K327" s="1038"/>
      <c r="L327" s="1038"/>
      <c r="M327" s="1038"/>
      <c r="N327" s="1038"/>
    </row>
    <row r="328" spans="4:14" x14ac:dyDescent="0.4">
      <c r="D328" s="521"/>
      <c r="E328" s="1038"/>
      <c r="F328" s="521"/>
      <c r="G328" s="522"/>
      <c r="H328" s="522"/>
      <c r="I328" s="522"/>
      <c r="J328" s="1038"/>
      <c r="K328" s="1038"/>
      <c r="L328" s="1038"/>
      <c r="M328" s="1038"/>
      <c r="N328" s="1038"/>
    </row>
    <row r="329" spans="4:14" x14ac:dyDescent="0.4">
      <c r="D329" s="521"/>
      <c r="E329" s="1038"/>
      <c r="F329" s="521"/>
      <c r="G329" s="522"/>
      <c r="H329" s="522"/>
      <c r="I329" s="522"/>
      <c r="J329" s="1038"/>
      <c r="K329" s="1038"/>
      <c r="L329" s="1038"/>
      <c r="M329" s="1038"/>
      <c r="N329" s="1038"/>
    </row>
    <row r="330" spans="4:14" x14ac:dyDescent="0.4">
      <c r="D330" s="521"/>
      <c r="E330" s="1038"/>
      <c r="F330" s="521"/>
      <c r="G330" s="522"/>
      <c r="H330" s="522"/>
      <c r="I330" s="522"/>
      <c r="J330" s="1038"/>
      <c r="K330" s="1038"/>
      <c r="L330" s="1038"/>
      <c r="M330" s="1038"/>
      <c r="N330" s="1038"/>
    </row>
    <row r="331" spans="4:14" x14ac:dyDescent="0.4">
      <c r="D331" s="521"/>
      <c r="E331" s="1038"/>
      <c r="F331" s="521"/>
      <c r="G331" s="522"/>
      <c r="H331" s="522"/>
      <c r="I331" s="522"/>
      <c r="J331" s="1038"/>
      <c r="K331" s="1038"/>
      <c r="L331" s="1038"/>
      <c r="M331" s="1038"/>
      <c r="N331" s="1038"/>
    </row>
    <row r="332" spans="4:14" x14ac:dyDescent="0.4">
      <c r="D332" s="521"/>
      <c r="E332" s="1038"/>
      <c r="F332" s="521"/>
      <c r="G332" s="522"/>
      <c r="H332" s="522"/>
      <c r="I332" s="522"/>
      <c r="J332" s="1038"/>
      <c r="K332" s="1038"/>
      <c r="L332" s="1038"/>
      <c r="M332" s="1038"/>
      <c r="N332" s="1038"/>
    </row>
    <row r="333" spans="4:14" x14ac:dyDescent="0.4">
      <c r="D333" s="521"/>
      <c r="E333" s="1038"/>
      <c r="F333" s="521"/>
      <c r="G333" s="522"/>
      <c r="H333" s="522"/>
      <c r="I333" s="522"/>
      <c r="J333" s="1038"/>
      <c r="K333" s="1038"/>
      <c r="L333" s="1038"/>
      <c r="M333" s="1038"/>
      <c r="N333" s="1038"/>
    </row>
    <row r="334" spans="4:14" x14ac:dyDescent="0.4">
      <c r="D334" s="521"/>
      <c r="E334" s="1038"/>
      <c r="F334" s="521"/>
      <c r="G334" s="522"/>
      <c r="H334" s="522"/>
      <c r="I334" s="522"/>
      <c r="J334" s="1038"/>
      <c r="K334" s="1038"/>
      <c r="L334" s="1038"/>
      <c r="M334" s="1038"/>
      <c r="N334" s="1038"/>
    </row>
    <row r="335" spans="4:14" x14ac:dyDescent="0.4">
      <c r="D335" s="521"/>
      <c r="E335" s="1038"/>
      <c r="F335" s="521"/>
      <c r="G335" s="522"/>
      <c r="H335" s="522"/>
      <c r="I335" s="522"/>
      <c r="J335" s="1038"/>
      <c r="K335" s="1038"/>
      <c r="L335" s="1038"/>
      <c r="M335" s="1038"/>
      <c r="N335" s="1038"/>
    </row>
    <row r="336" spans="4:14" x14ac:dyDescent="0.4">
      <c r="D336" s="521"/>
      <c r="E336" s="1038"/>
      <c r="F336" s="521"/>
      <c r="G336" s="522"/>
      <c r="H336" s="522"/>
      <c r="I336" s="522"/>
      <c r="J336" s="1038"/>
      <c r="K336" s="1038"/>
      <c r="L336" s="1038"/>
      <c r="M336" s="1038"/>
      <c r="N336" s="1038"/>
    </row>
    <row r="337" spans="4:14" x14ac:dyDescent="0.4">
      <c r="D337" s="521"/>
      <c r="E337" s="1038"/>
      <c r="F337" s="521"/>
      <c r="G337" s="522"/>
      <c r="H337" s="522"/>
      <c r="I337" s="522"/>
      <c r="J337" s="1038"/>
      <c r="K337" s="1038"/>
      <c r="L337" s="1038"/>
      <c r="M337" s="1038"/>
      <c r="N337" s="1038"/>
    </row>
    <row r="338" spans="4:14" x14ac:dyDescent="0.4">
      <c r="D338" s="521"/>
      <c r="E338" s="1038"/>
      <c r="F338" s="521"/>
      <c r="G338" s="522"/>
      <c r="H338" s="522"/>
      <c r="I338" s="522"/>
      <c r="J338" s="1038"/>
      <c r="K338" s="1038"/>
      <c r="L338" s="1038"/>
      <c r="M338" s="1038"/>
      <c r="N338" s="1038"/>
    </row>
    <row r="339" spans="4:14" x14ac:dyDescent="0.4">
      <c r="D339" s="521"/>
      <c r="E339" s="1038"/>
      <c r="F339" s="521"/>
      <c r="G339" s="522"/>
      <c r="H339" s="522"/>
      <c r="I339" s="522"/>
      <c r="J339" s="1038"/>
      <c r="K339" s="1038"/>
      <c r="L339" s="1038"/>
      <c r="M339" s="1038"/>
      <c r="N339" s="1038"/>
    </row>
    <row r="340" spans="4:14" x14ac:dyDescent="0.4">
      <c r="D340" s="521"/>
      <c r="E340" s="1038"/>
      <c r="F340" s="521"/>
      <c r="G340" s="522"/>
      <c r="H340" s="522"/>
      <c r="I340" s="522"/>
      <c r="J340" s="1038"/>
      <c r="K340" s="1038"/>
      <c r="L340" s="1038"/>
      <c r="M340" s="1038"/>
      <c r="N340" s="1038"/>
    </row>
    <row r="341" spans="4:14" x14ac:dyDescent="0.4">
      <c r="D341" s="521"/>
      <c r="E341" s="1038"/>
      <c r="F341" s="521"/>
      <c r="G341" s="522"/>
      <c r="H341" s="522"/>
      <c r="I341" s="522"/>
      <c r="J341" s="1038"/>
      <c r="K341" s="1038"/>
      <c r="L341" s="1038"/>
      <c r="M341" s="1038"/>
      <c r="N341" s="1038"/>
    </row>
    <row r="342" spans="4:14" x14ac:dyDescent="0.4">
      <c r="D342" s="521"/>
      <c r="E342" s="1038"/>
      <c r="F342" s="521"/>
      <c r="G342" s="522"/>
      <c r="H342" s="522"/>
      <c r="I342" s="522"/>
      <c r="J342" s="1038"/>
      <c r="K342" s="1038"/>
      <c r="L342" s="1038"/>
      <c r="M342" s="1038"/>
      <c r="N342" s="1038"/>
    </row>
    <row r="343" spans="4:14" x14ac:dyDescent="0.4">
      <c r="D343" s="521"/>
      <c r="E343" s="1038"/>
      <c r="F343" s="521"/>
      <c r="G343" s="522"/>
      <c r="H343" s="522"/>
      <c r="I343" s="522"/>
      <c r="J343" s="1038"/>
      <c r="K343" s="1038"/>
      <c r="L343" s="1038"/>
      <c r="M343" s="1038"/>
      <c r="N343" s="1038"/>
    </row>
    <row r="344" spans="4:14" x14ac:dyDescent="0.4">
      <c r="D344" s="521"/>
      <c r="E344" s="1038"/>
      <c r="F344" s="521"/>
      <c r="G344" s="522"/>
      <c r="H344" s="522"/>
      <c r="I344" s="522"/>
      <c r="J344" s="1038"/>
      <c r="K344" s="1038"/>
      <c r="L344" s="1038"/>
      <c r="M344" s="1038"/>
      <c r="N344" s="1038"/>
    </row>
    <row r="345" spans="4:14" x14ac:dyDescent="0.4">
      <c r="D345" s="521"/>
      <c r="E345" s="1038"/>
      <c r="F345" s="521"/>
      <c r="G345" s="522"/>
      <c r="H345" s="522"/>
      <c r="I345" s="522"/>
      <c r="J345" s="1038"/>
      <c r="K345" s="1038"/>
      <c r="L345" s="1038"/>
      <c r="M345" s="1038"/>
      <c r="N345" s="1038"/>
    </row>
    <row r="346" spans="4:14" x14ac:dyDescent="0.4">
      <c r="D346" s="521"/>
      <c r="E346" s="1038"/>
      <c r="F346" s="521"/>
      <c r="G346" s="522"/>
      <c r="H346" s="522"/>
      <c r="I346" s="522"/>
      <c r="J346" s="1038"/>
      <c r="K346" s="1038"/>
      <c r="L346" s="1038"/>
      <c r="M346" s="1038"/>
      <c r="N346" s="1038"/>
    </row>
    <row r="347" spans="4:14" x14ac:dyDescent="0.4">
      <c r="D347" s="521"/>
      <c r="E347" s="1038"/>
      <c r="F347" s="521"/>
      <c r="G347" s="522"/>
      <c r="H347" s="522"/>
      <c r="I347" s="522"/>
      <c r="J347" s="1038"/>
      <c r="K347" s="1038"/>
      <c r="L347" s="1038"/>
      <c r="M347" s="1038"/>
      <c r="N347" s="1038"/>
    </row>
    <row r="348" spans="4:14" x14ac:dyDescent="0.4">
      <c r="D348" s="521"/>
      <c r="E348" s="1038"/>
      <c r="F348" s="521"/>
      <c r="G348" s="522"/>
      <c r="H348" s="522"/>
      <c r="I348" s="522"/>
      <c r="J348" s="1038"/>
      <c r="K348" s="1038"/>
      <c r="L348" s="1038"/>
      <c r="M348" s="1038"/>
      <c r="N348" s="1038"/>
    </row>
    <row r="349" spans="4:14" x14ac:dyDescent="0.4">
      <c r="D349" s="521"/>
      <c r="E349" s="1038"/>
      <c r="F349" s="521"/>
      <c r="G349" s="522"/>
      <c r="H349" s="522"/>
      <c r="I349" s="522"/>
      <c r="J349" s="1038"/>
      <c r="K349" s="1038"/>
      <c r="L349" s="1038"/>
      <c r="M349" s="1038"/>
      <c r="N349" s="1038"/>
    </row>
    <row r="350" spans="4:14" x14ac:dyDescent="0.4">
      <c r="D350" s="521"/>
      <c r="E350" s="1038"/>
      <c r="F350" s="521"/>
      <c r="G350" s="522"/>
      <c r="H350" s="522"/>
      <c r="I350" s="522"/>
      <c r="J350" s="1038"/>
      <c r="K350" s="1038"/>
      <c r="L350" s="1038"/>
      <c r="M350" s="1038"/>
      <c r="N350" s="1038"/>
    </row>
    <row r="351" spans="4:14" x14ac:dyDescent="0.4">
      <c r="D351" s="521"/>
      <c r="E351" s="1038"/>
      <c r="F351" s="521"/>
      <c r="G351" s="522"/>
      <c r="H351" s="522"/>
      <c r="I351" s="522"/>
      <c r="J351" s="1038"/>
      <c r="K351" s="1038"/>
      <c r="L351" s="1038"/>
      <c r="M351" s="1038"/>
      <c r="N351" s="1038"/>
    </row>
    <row r="352" spans="4:14" x14ac:dyDescent="0.4">
      <c r="D352" s="521"/>
      <c r="E352" s="1038"/>
      <c r="F352" s="521"/>
      <c r="G352" s="522"/>
      <c r="H352" s="522"/>
      <c r="I352" s="522"/>
      <c r="J352" s="1038"/>
      <c r="K352" s="1038"/>
      <c r="L352" s="1038"/>
      <c r="M352" s="1038"/>
      <c r="N352" s="1038"/>
    </row>
    <row r="353" spans="4:14" x14ac:dyDescent="0.4">
      <c r="D353" s="521"/>
      <c r="E353" s="1038"/>
      <c r="F353" s="521"/>
      <c r="G353" s="522"/>
      <c r="H353" s="522"/>
      <c r="I353" s="522"/>
      <c r="J353" s="1038"/>
      <c r="K353" s="1038"/>
      <c r="L353" s="1038"/>
      <c r="M353" s="1038"/>
      <c r="N353" s="1038"/>
    </row>
    <row r="354" spans="4:14" x14ac:dyDescent="0.4">
      <c r="D354" s="521"/>
      <c r="E354" s="1038"/>
      <c r="F354" s="521"/>
      <c r="G354" s="522"/>
      <c r="H354" s="522"/>
      <c r="I354" s="522"/>
      <c r="J354" s="1038"/>
      <c r="K354" s="1038"/>
      <c r="L354" s="1038"/>
      <c r="M354" s="1038"/>
      <c r="N354" s="1038"/>
    </row>
    <row r="355" spans="4:14" x14ac:dyDescent="0.4">
      <c r="D355" s="521"/>
      <c r="E355" s="1038"/>
      <c r="F355" s="521"/>
      <c r="G355" s="522"/>
      <c r="H355" s="522"/>
      <c r="I355" s="522"/>
      <c r="J355" s="1038"/>
      <c r="K355" s="1038"/>
      <c r="L355" s="1038"/>
      <c r="M355" s="1038"/>
      <c r="N355" s="1038"/>
    </row>
    <row r="356" spans="4:14" x14ac:dyDescent="0.4">
      <c r="D356" s="521"/>
      <c r="E356" s="1038"/>
      <c r="F356" s="521"/>
      <c r="G356" s="522"/>
      <c r="H356" s="522"/>
      <c r="I356" s="522"/>
      <c r="J356" s="1038"/>
      <c r="K356" s="1038"/>
      <c r="L356" s="1038"/>
      <c r="M356" s="1038"/>
      <c r="N356" s="1038"/>
    </row>
    <row r="357" spans="4:14" x14ac:dyDescent="0.4">
      <c r="D357" s="521"/>
      <c r="E357" s="1038"/>
      <c r="F357" s="521"/>
      <c r="G357" s="522"/>
      <c r="H357" s="522"/>
      <c r="I357" s="522"/>
      <c r="J357" s="1038"/>
      <c r="K357" s="1038"/>
      <c r="L357" s="1038"/>
      <c r="M357" s="1038"/>
      <c r="N357" s="1038"/>
    </row>
    <row r="358" spans="4:14" x14ac:dyDescent="0.4">
      <c r="D358" s="521"/>
      <c r="E358" s="1038"/>
      <c r="F358" s="521"/>
      <c r="G358" s="522"/>
      <c r="H358" s="522"/>
      <c r="I358" s="522"/>
      <c r="J358" s="1038"/>
      <c r="K358" s="1038"/>
      <c r="L358" s="1038"/>
      <c r="M358" s="1038"/>
      <c r="N358" s="1038"/>
    </row>
    <row r="359" spans="4:14" x14ac:dyDescent="0.4">
      <c r="D359" s="521"/>
      <c r="E359" s="1038"/>
      <c r="F359" s="521"/>
      <c r="G359" s="522"/>
      <c r="H359" s="522"/>
      <c r="I359" s="522"/>
      <c r="J359" s="1038"/>
      <c r="K359" s="1038"/>
      <c r="L359" s="1038"/>
      <c r="M359" s="1038"/>
      <c r="N359" s="1038"/>
    </row>
    <row r="360" spans="4:14" x14ac:dyDescent="0.4">
      <c r="D360" s="521"/>
      <c r="E360" s="1038"/>
      <c r="F360" s="521"/>
      <c r="G360" s="522"/>
      <c r="H360" s="522"/>
      <c r="I360" s="522"/>
      <c r="J360" s="1038"/>
      <c r="K360" s="1038"/>
      <c r="L360" s="1038"/>
      <c r="M360" s="1038"/>
      <c r="N360" s="1038"/>
    </row>
    <row r="361" spans="4:14" x14ac:dyDescent="0.4">
      <c r="D361" s="521"/>
      <c r="E361" s="1038"/>
      <c r="F361" s="521"/>
      <c r="G361" s="522"/>
      <c r="H361" s="522"/>
      <c r="I361" s="522"/>
      <c r="J361" s="1038"/>
      <c r="K361" s="1038"/>
      <c r="L361" s="1038"/>
      <c r="M361" s="1038"/>
      <c r="N361" s="1038"/>
    </row>
    <row r="362" spans="4:14" x14ac:dyDescent="0.4">
      <c r="D362" s="521"/>
      <c r="E362" s="1038"/>
      <c r="F362" s="521"/>
      <c r="G362" s="522"/>
      <c r="H362" s="522"/>
      <c r="I362" s="522"/>
      <c r="J362" s="1038"/>
      <c r="K362" s="1038"/>
      <c r="L362" s="1038"/>
      <c r="M362" s="1038"/>
      <c r="N362" s="1038"/>
    </row>
    <row r="363" spans="4:14" x14ac:dyDescent="0.4">
      <c r="D363" s="521"/>
      <c r="E363" s="1038"/>
      <c r="F363" s="521"/>
      <c r="G363" s="522"/>
      <c r="H363" s="522"/>
      <c r="I363" s="522"/>
      <c r="J363" s="1038"/>
      <c r="K363" s="1038"/>
      <c r="L363" s="1038"/>
      <c r="M363" s="1038"/>
      <c r="N363" s="1038"/>
    </row>
    <row r="364" spans="4:14" x14ac:dyDescent="0.4">
      <c r="D364" s="521"/>
      <c r="E364" s="1038"/>
      <c r="F364" s="521"/>
      <c r="G364" s="522"/>
      <c r="H364" s="522"/>
      <c r="I364" s="522"/>
      <c r="J364" s="1038"/>
      <c r="K364" s="1038"/>
      <c r="L364" s="1038"/>
      <c r="M364" s="1038"/>
      <c r="N364" s="1038"/>
    </row>
    <row r="365" spans="4:14" x14ac:dyDescent="0.4">
      <c r="D365" s="521"/>
      <c r="E365" s="1038"/>
      <c r="F365" s="521"/>
      <c r="G365" s="522"/>
      <c r="H365" s="522"/>
      <c r="I365" s="522"/>
      <c r="J365" s="1038"/>
      <c r="K365" s="1038"/>
      <c r="L365" s="1038"/>
      <c r="M365" s="1038"/>
      <c r="N365" s="1038"/>
    </row>
    <row r="366" spans="4:14" x14ac:dyDescent="0.4">
      <c r="D366" s="521"/>
      <c r="E366" s="1038"/>
      <c r="F366" s="521"/>
      <c r="G366" s="522"/>
      <c r="H366" s="522"/>
      <c r="I366" s="522"/>
      <c r="J366" s="1038"/>
      <c r="K366" s="1038"/>
      <c r="L366" s="1038"/>
      <c r="M366" s="1038"/>
      <c r="N366" s="1038"/>
    </row>
    <row r="367" spans="4:14" x14ac:dyDescent="0.4">
      <c r="D367" s="521"/>
      <c r="E367" s="1038"/>
      <c r="F367" s="521"/>
      <c r="G367" s="522"/>
      <c r="H367" s="522"/>
      <c r="I367" s="522"/>
      <c r="J367" s="1038"/>
      <c r="K367" s="1038"/>
      <c r="L367" s="1038"/>
      <c r="M367" s="1038"/>
      <c r="N367" s="1038"/>
    </row>
    <row r="368" spans="4:14" x14ac:dyDescent="0.4">
      <c r="D368" s="521"/>
      <c r="E368" s="1038"/>
      <c r="F368" s="521"/>
      <c r="G368" s="522"/>
      <c r="H368" s="522"/>
      <c r="I368" s="522"/>
      <c r="J368" s="1038"/>
      <c r="K368" s="1038"/>
      <c r="L368" s="1038"/>
      <c r="M368" s="1038"/>
      <c r="N368" s="1038"/>
    </row>
    <row r="369" spans="4:14" x14ac:dyDescent="0.4">
      <c r="D369" s="521"/>
      <c r="E369" s="1038"/>
      <c r="F369" s="521"/>
      <c r="G369" s="522"/>
      <c r="H369" s="522"/>
      <c r="I369" s="522"/>
      <c r="J369" s="1038"/>
      <c r="K369" s="1038"/>
      <c r="L369" s="1038"/>
      <c r="M369" s="1038"/>
      <c r="N369" s="1038"/>
    </row>
    <row r="370" spans="4:14" x14ac:dyDescent="0.4">
      <c r="D370" s="521"/>
      <c r="E370" s="1038"/>
      <c r="F370" s="521"/>
      <c r="G370" s="522"/>
      <c r="H370" s="522"/>
      <c r="I370" s="522"/>
      <c r="J370" s="1038"/>
      <c r="K370" s="1038"/>
      <c r="L370" s="1038"/>
      <c r="M370" s="1038"/>
      <c r="N370" s="1038"/>
    </row>
    <row r="371" spans="4:14" x14ac:dyDescent="0.4">
      <c r="D371" s="521"/>
      <c r="E371" s="1038"/>
      <c r="F371" s="521"/>
      <c r="G371" s="522"/>
      <c r="H371" s="522"/>
      <c r="I371" s="522"/>
      <c r="J371" s="1038"/>
      <c r="K371" s="1038"/>
      <c r="L371" s="1038"/>
      <c r="M371" s="1038"/>
      <c r="N371" s="1038"/>
    </row>
    <row r="372" spans="4:14" x14ac:dyDescent="0.4">
      <c r="D372" s="521"/>
      <c r="E372" s="1038"/>
      <c r="F372" s="521"/>
      <c r="G372" s="522"/>
      <c r="H372" s="522"/>
      <c r="I372" s="522"/>
      <c r="J372" s="1038"/>
      <c r="K372" s="1038"/>
      <c r="L372" s="1038"/>
      <c r="M372" s="1038"/>
      <c r="N372" s="1038"/>
    </row>
    <row r="373" spans="4:14" x14ac:dyDescent="0.4">
      <c r="D373" s="521"/>
      <c r="E373" s="1038"/>
      <c r="F373" s="521"/>
      <c r="G373" s="522"/>
      <c r="H373" s="522"/>
      <c r="I373" s="522"/>
      <c r="J373" s="1038"/>
      <c r="K373" s="1038"/>
      <c r="L373" s="1038"/>
      <c r="M373" s="1038"/>
      <c r="N373" s="1038"/>
    </row>
    <row r="374" spans="4:14" x14ac:dyDescent="0.4">
      <c r="D374" s="521"/>
      <c r="E374" s="1038"/>
      <c r="F374" s="521"/>
      <c r="G374" s="522"/>
      <c r="H374" s="522"/>
      <c r="I374" s="522"/>
      <c r="J374" s="1038"/>
      <c r="K374" s="1038"/>
      <c r="L374" s="1038"/>
      <c r="M374" s="1038"/>
      <c r="N374" s="1038"/>
    </row>
    <row r="375" spans="4:14" x14ac:dyDescent="0.4">
      <c r="D375" s="521"/>
      <c r="E375" s="1038"/>
      <c r="F375" s="521"/>
      <c r="G375" s="522"/>
      <c r="H375" s="522"/>
      <c r="I375" s="522"/>
      <c r="J375" s="1038"/>
      <c r="K375" s="1038"/>
      <c r="L375" s="1038"/>
      <c r="M375" s="1038"/>
      <c r="N375" s="1038"/>
    </row>
    <row r="376" spans="4:14" x14ac:dyDescent="0.4">
      <c r="D376" s="521"/>
      <c r="E376" s="1038"/>
      <c r="F376" s="521"/>
      <c r="G376" s="522"/>
      <c r="H376" s="522"/>
      <c r="I376" s="522"/>
      <c r="J376" s="1038"/>
      <c r="K376" s="1038"/>
      <c r="L376" s="1038"/>
      <c r="M376" s="1038"/>
      <c r="N376" s="1038"/>
    </row>
    <row r="377" spans="4:14" x14ac:dyDescent="0.4">
      <c r="D377" s="521"/>
      <c r="E377" s="1038"/>
      <c r="F377" s="521"/>
      <c r="G377" s="522"/>
      <c r="H377" s="522"/>
      <c r="I377" s="522"/>
      <c r="J377" s="1038"/>
      <c r="K377" s="1038"/>
      <c r="L377" s="1038"/>
      <c r="M377" s="1038"/>
      <c r="N377" s="1038"/>
    </row>
    <row r="378" spans="4:14" x14ac:dyDescent="0.4">
      <c r="D378" s="521"/>
      <c r="E378" s="1038"/>
      <c r="F378" s="521"/>
      <c r="G378" s="522"/>
      <c r="H378" s="522"/>
      <c r="I378" s="522"/>
      <c r="J378" s="1038"/>
      <c r="K378" s="1038"/>
      <c r="L378" s="1038"/>
      <c r="M378" s="1038"/>
      <c r="N378" s="1038"/>
    </row>
    <row r="379" spans="4:14" x14ac:dyDescent="0.4">
      <c r="D379" s="521"/>
      <c r="E379" s="1038"/>
      <c r="F379" s="521"/>
      <c r="G379" s="522"/>
      <c r="H379" s="522"/>
      <c r="I379" s="522"/>
      <c r="J379" s="1038"/>
      <c r="K379" s="1038"/>
      <c r="L379" s="1038"/>
      <c r="M379" s="1038"/>
      <c r="N379" s="1038"/>
    </row>
    <row r="380" spans="4:14" x14ac:dyDescent="0.4">
      <c r="D380" s="521"/>
      <c r="E380" s="1038"/>
      <c r="F380" s="521"/>
      <c r="G380" s="522"/>
      <c r="H380" s="522"/>
      <c r="I380" s="522"/>
      <c r="J380" s="1038"/>
      <c r="K380" s="1038"/>
      <c r="L380" s="1038"/>
      <c r="M380" s="1038"/>
      <c r="N380" s="1038"/>
    </row>
    <row r="381" spans="4:14" x14ac:dyDescent="0.4">
      <c r="D381" s="521"/>
      <c r="E381" s="1038"/>
      <c r="F381" s="521"/>
      <c r="G381" s="522"/>
      <c r="H381" s="522"/>
      <c r="I381" s="522"/>
      <c r="J381" s="1038"/>
      <c r="K381" s="1038"/>
      <c r="L381" s="1038"/>
      <c r="M381" s="1038"/>
      <c r="N381" s="1038"/>
    </row>
    <row r="382" spans="4:14" x14ac:dyDescent="0.4">
      <c r="D382" s="521"/>
      <c r="E382" s="1038"/>
      <c r="F382" s="521"/>
      <c r="G382" s="522"/>
      <c r="H382" s="522"/>
      <c r="I382" s="522"/>
      <c r="J382" s="1038"/>
      <c r="K382" s="1038"/>
      <c r="L382" s="1038"/>
      <c r="M382" s="1038"/>
      <c r="N382" s="1038"/>
    </row>
    <row r="383" spans="4:14" x14ac:dyDescent="0.4">
      <c r="D383" s="521"/>
      <c r="E383" s="1038"/>
      <c r="F383" s="521"/>
      <c r="G383" s="522"/>
      <c r="H383" s="522"/>
      <c r="I383" s="522"/>
      <c r="J383" s="1038"/>
      <c r="K383" s="1038"/>
      <c r="L383" s="1038"/>
      <c r="M383" s="1038"/>
      <c r="N383" s="1038"/>
    </row>
    <row r="384" spans="4:14" x14ac:dyDescent="0.4">
      <c r="D384" s="521"/>
      <c r="E384" s="1038"/>
      <c r="F384" s="521"/>
      <c r="G384" s="522"/>
      <c r="H384" s="522"/>
      <c r="I384" s="522"/>
      <c r="J384" s="1038"/>
      <c r="K384" s="1038"/>
      <c r="L384" s="1038"/>
      <c r="M384" s="1038"/>
      <c r="N384" s="1038"/>
    </row>
    <row r="385" spans="4:14" x14ac:dyDescent="0.4">
      <c r="D385" s="521"/>
      <c r="E385" s="1038"/>
      <c r="F385" s="521"/>
      <c r="G385" s="522"/>
      <c r="H385" s="522"/>
      <c r="I385" s="522"/>
      <c r="J385" s="1038"/>
      <c r="K385" s="1038"/>
      <c r="L385" s="1038"/>
      <c r="M385" s="1038"/>
      <c r="N385" s="1038"/>
    </row>
    <row r="386" spans="4:14" x14ac:dyDescent="0.4">
      <c r="D386" s="521"/>
      <c r="E386" s="1038"/>
      <c r="F386" s="521"/>
      <c r="G386" s="522"/>
      <c r="H386" s="522"/>
      <c r="I386" s="522"/>
      <c r="J386" s="1038"/>
      <c r="K386" s="1038"/>
      <c r="L386" s="1038"/>
      <c r="M386" s="1038"/>
      <c r="N386" s="1038"/>
    </row>
    <row r="387" spans="4:14" x14ac:dyDescent="0.4">
      <c r="D387" s="521"/>
      <c r="E387" s="1038"/>
      <c r="F387" s="521"/>
      <c r="G387" s="522"/>
      <c r="H387" s="522"/>
      <c r="I387" s="522"/>
      <c r="J387" s="1038"/>
      <c r="K387" s="1038"/>
      <c r="L387" s="1038"/>
      <c r="M387" s="1038"/>
      <c r="N387" s="1038"/>
    </row>
    <row r="388" spans="4:14" x14ac:dyDescent="0.4">
      <c r="D388" s="521"/>
      <c r="E388" s="1038"/>
      <c r="F388" s="521"/>
      <c r="G388" s="522"/>
      <c r="H388" s="522"/>
      <c r="I388" s="522"/>
      <c r="J388" s="1038"/>
      <c r="K388" s="1038"/>
      <c r="L388" s="1038"/>
      <c r="M388" s="1038"/>
      <c r="N388" s="1038"/>
    </row>
    <row r="389" spans="4:14" x14ac:dyDescent="0.4">
      <c r="D389" s="521"/>
      <c r="E389" s="1038"/>
      <c r="F389" s="521"/>
      <c r="G389" s="522"/>
      <c r="H389" s="522"/>
      <c r="I389" s="522"/>
      <c r="J389" s="1038"/>
      <c r="K389" s="1038"/>
      <c r="L389" s="1038"/>
      <c r="M389" s="1038"/>
      <c r="N389" s="1038"/>
    </row>
    <row r="390" spans="4:14" x14ac:dyDescent="0.4">
      <c r="D390" s="521"/>
      <c r="E390" s="1038"/>
      <c r="F390" s="521"/>
      <c r="G390" s="522"/>
      <c r="H390" s="522"/>
      <c r="I390" s="522"/>
      <c r="J390" s="1038"/>
      <c r="K390" s="1038"/>
      <c r="L390" s="1038"/>
      <c r="M390" s="1038"/>
      <c r="N390" s="1038"/>
    </row>
    <row r="391" spans="4:14" x14ac:dyDescent="0.4">
      <c r="D391" s="521"/>
      <c r="E391" s="1038"/>
      <c r="F391" s="521"/>
      <c r="G391" s="522"/>
      <c r="H391" s="522"/>
      <c r="I391" s="522"/>
      <c r="J391" s="1038"/>
      <c r="K391" s="1038"/>
      <c r="L391" s="1038"/>
      <c r="M391" s="1038"/>
      <c r="N391" s="1038"/>
    </row>
    <row r="392" spans="4:14" x14ac:dyDescent="0.4">
      <c r="D392" s="521"/>
      <c r="E392" s="1038"/>
      <c r="F392" s="521"/>
      <c r="G392" s="522"/>
      <c r="H392" s="522"/>
      <c r="I392" s="522"/>
      <c r="J392" s="1038"/>
      <c r="K392" s="1038"/>
      <c r="L392" s="1038"/>
      <c r="M392" s="1038"/>
      <c r="N392" s="1038"/>
    </row>
    <row r="393" spans="4:14" x14ac:dyDescent="0.4">
      <c r="D393" s="521"/>
      <c r="E393" s="1038"/>
      <c r="F393" s="521"/>
      <c r="G393" s="522"/>
      <c r="H393" s="522"/>
      <c r="I393" s="522"/>
      <c r="J393" s="1038"/>
      <c r="K393" s="1038"/>
      <c r="L393" s="1038"/>
      <c r="M393" s="1038"/>
      <c r="N393" s="1038"/>
    </row>
    <row r="394" spans="4:14" x14ac:dyDescent="0.4">
      <c r="D394" s="521"/>
      <c r="E394" s="1038"/>
      <c r="F394" s="521"/>
      <c r="G394" s="522"/>
      <c r="H394" s="522"/>
      <c r="I394" s="522"/>
      <c r="J394" s="1038"/>
      <c r="K394" s="1038"/>
      <c r="L394" s="1038"/>
      <c r="M394" s="1038"/>
      <c r="N394" s="1038"/>
    </row>
    <row r="395" spans="4:14" x14ac:dyDescent="0.4">
      <c r="D395" s="521"/>
      <c r="E395" s="1038"/>
      <c r="F395" s="521"/>
      <c r="G395" s="522"/>
      <c r="H395" s="522"/>
      <c r="I395" s="522"/>
      <c r="J395" s="1038"/>
      <c r="K395" s="1038"/>
      <c r="L395" s="1038"/>
      <c r="M395" s="1038"/>
      <c r="N395" s="1038"/>
    </row>
    <row r="396" spans="4:14" x14ac:dyDescent="0.4">
      <c r="D396" s="521"/>
      <c r="E396" s="1038"/>
      <c r="F396" s="521"/>
      <c r="G396" s="522"/>
      <c r="H396" s="522"/>
      <c r="I396" s="522"/>
      <c r="J396" s="1038"/>
      <c r="K396" s="1038"/>
      <c r="L396" s="1038"/>
      <c r="M396" s="1038"/>
      <c r="N396" s="1038"/>
    </row>
    <row r="397" spans="4:14" x14ac:dyDescent="0.4">
      <c r="D397" s="521"/>
      <c r="E397" s="1038"/>
      <c r="F397" s="521"/>
      <c r="G397" s="522"/>
      <c r="H397" s="522"/>
      <c r="I397" s="522"/>
      <c r="J397" s="1038"/>
      <c r="K397" s="1038"/>
      <c r="L397" s="1038"/>
      <c r="M397" s="1038"/>
      <c r="N397" s="1038"/>
    </row>
    <row r="398" spans="4:14" x14ac:dyDescent="0.4">
      <c r="D398" s="521"/>
      <c r="E398" s="1038"/>
      <c r="F398" s="521"/>
      <c r="G398" s="522"/>
      <c r="H398" s="522"/>
      <c r="I398" s="522"/>
      <c r="J398" s="1038"/>
      <c r="K398" s="1038"/>
      <c r="L398" s="1038"/>
      <c r="M398" s="1038"/>
      <c r="N398" s="1038"/>
    </row>
    <row r="399" spans="4:14" x14ac:dyDescent="0.4">
      <c r="D399" s="521"/>
      <c r="E399" s="1038"/>
      <c r="F399" s="521"/>
      <c r="G399" s="522"/>
      <c r="H399" s="522"/>
      <c r="I399" s="522"/>
      <c r="J399" s="1038"/>
      <c r="K399" s="1038"/>
      <c r="L399" s="1038"/>
      <c r="M399" s="1038"/>
      <c r="N399" s="1038"/>
    </row>
    <row r="400" spans="4:14" x14ac:dyDescent="0.4">
      <c r="D400" s="521"/>
      <c r="E400" s="1038"/>
      <c r="F400" s="521"/>
      <c r="G400" s="522"/>
      <c r="H400" s="522"/>
      <c r="I400" s="522"/>
      <c r="J400" s="1038"/>
      <c r="K400" s="1038"/>
      <c r="L400" s="1038"/>
      <c r="M400" s="1038"/>
      <c r="N400" s="1038"/>
    </row>
    <row r="401" spans="4:14" x14ac:dyDescent="0.4">
      <c r="D401" s="521"/>
      <c r="E401" s="1038"/>
      <c r="F401" s="521"/>
      <c r="G401" s="522"/>
      <c r="H401" s="522"/>
      <c r="I401" s="522"/>
      <c r="J401" s="1038"/>
      <c r="K401" s="1038"/>
      <c r="L401" s="1038"/>
      <c r="M401" s="1038"/>
      <c r="N401" s="1038"/>
    </row>
    <row r="402" spans="4:14" x14ac:dyDescent="0.4">
      <c r="D402" s="521"/>
      <c r="E402" s="1038"/>
      <c r="F402" s="521"/>
      <c r="G402" s="522"/>
      <c r="H402" s="522"/>
      <c r="I402" s="522"/>
      <c r="J402" s="1038"/>
      <c r="K402" s="1038"/>
      <c r="L402" s="1038"/>
      <c r="M402" s="1038"/>
      <c r="N402" s="1038"/>
    </row>
    <row r="403" spans="4:14" x14ac:dyDescent="0.4">
      <c r="D403" s="521"/>
      <c r="E403" s="1038"/>
      <c r="F403" s="521"/>
      <c r="G403" s="522"/>
      <c r="H403" s="522"/>
      <c r="I403" s="522"/>
      <c r="J403" s="1038"/>
      <c r="K403" s="1038"/>
      <c r="L403" s="1038"/>
      <c r="M403" s="1038"/>
      <c r="N403" s="1038"/>
    </row>
    <row r="404" spans="4:14" x14ac:dyDescent="0.4">
      <c r="D404" s="521"/>
      <c r="E404" s="1038"/>
      <c r="F404" s="521"/>
      <c r="G404" s="522"/>
      <c r="H404" s="522"/>
      <c r="I404" s="522"/>
      <c r="J404" s="1038"/>
      <c r="K404" s="1038"/>
      <c r="L404" s="1038"/>
      <c r="M404" s="1038"/>
      <c r="N404" s="1038"/>
    </row>
    <row r="405" spans="4:14" x14ac:dyDescent="0.4">
      <c r="D405" s="521"/>
      <c r="E405" s="1038"/>
      <c r="F405" s="521"/>
      <c r="G405" s="522"/>
      <c r="H405" s="522"/>
      <c r="I405" s="522"/>
      <c r="J405" s="1038"/>
      <c r="K405" s="1038"/>
      <c r="L405" s="1038"/>
      <c r="M405" s="1038"/>
      <c r="N405" s="1038"/>
    </row>
    <row r="406" spans="4:14" x14ac:dyDescent="0.4">
      <c r="D406" s="521"/>
      <c r="E406" s="1038"/>
      <c r="F406" s="521"/>
      <c r="G406" s="522"/>
      <c r="H406" s="522"/>
      <c r="I406" s="522"/>
      <c r="J406" s="1038"/>
      <c r="K406" s="1038"/>
      <c r="L406" s="1038"/>
      <c r="M406" s="1038"/>
      <c r="N406" s="1038"/>
    </row>
    <row r="407" spans="4:14" x14ac:dyDescent="0.4">
      <c r="D407" s="521"/>
      <c r="E407" s="1038"/>
      <c r="F407" s="521"/>
      <c r="G407" s="522"/>
      <c r="H407" s="522"/>
      <c r="I407" s="522"/>
      <c r="J407" s="1038"/>
      <c r="K407" s="1038"/>
      <c r="L407" s="1038"/>
      <c r="M407" s="1038"/>
      <c r="N407" s="1038"/>
    </row>
    <row r="408" spans="4:14" x14ac:dyDescent="0.4">
      <c r="D408" s="521"/>
      <c r="E408" s="1038"/>
      <c r="F408" s="521"/>
      <c r="G408" s="522"/>
      <c r="H408" s="522"/>
      <c r="I408" s="522"/>
      <c r="J408" s="1038"/>
      <c r="K408" s="1038"/>
      <c r="L408" s="1038"/>
      <c r="M408" s="1038"/>
      <c r="N408" s="1038"/>
    </row>
    <row r="409" spans="4:14" x14ac:dyDescent="0.4">
      <c r="D409" s="521"/>
      <c r="E409" s="1038"/>
      <c r="F409" s="521"/>
      <c r="G409" s="522"/>
      <c r="H409" s="522"/>
      <c r="I409" s="522"/>
      <c r="J409" s="1038"/>
      <c r="K409" s="1038"/>
      <c r="L409" s="1038"/>
      <c r="M409" s="1038"/>
      <c r="N409" s="1038"/>
    </row>
    <row r="410" spans="4:14" x14ac:dyDescent="0.4">
      <c r="D410" s="521"/>
      <c r="E410" s="1038"/>
      <c r="F410" s="521"/>
      <c r="G410" s="522"/>
      <c r="H410" s="522"/>
      <c r="I410" s="522"/>
      <c r="J410" s="1038"/>
      <c r="K410" s="1038"/>
      <c r="L410" s="1038"/>
      <c r="M410" s="1038"/>
      <c r="N410" s="1038"/>
    </row>
    <row r="411" spans="4:14" x14ac:dyDescent="0.4">
      <c r="D411" s="521"/>
      <c r="E411" s="1038"/>
      <c r="F411" s="521"/>
      <c r="G411" s="522"/>
      <c r="H411" s="522"/>
      <c r="I411" s="522"/>
      <c r="J411" s="1038"/>
      <c r="K411" s="1038"/>
      <c r="L411" s="1038"/>
      <c r="M411" s="1038"/>
      <c r="N411" s="1038"/>
    </row>
    <row r="412" spans="4:14" x14ac:dyDescent="0.4">
      <c r="D412" s="521"/>
      <c r="E412" s="1038"/>
      <c r="F412" s="521"/>
      <c r="G412" s="522"/>
      <c r="H412" s="522"/>
      <c r="I412" s="522"/>
      <c r="J412" s="1038"/>
      <c r="K412" s="1038"/>
      <c r="L412" s="1038"/>
      <c r="M412" s="1038"/>
      <c r="N412" s="1038"/>
    </row>
    <row r="413" spans="4:14" x14ac:dyDescent="0.4">
      <c r="D413" s="521"/>
      <c r="E413" s="1038"/>
      <c r="F413" s="521"/>
      <c r="G413" s="522"/>
      <c r="H413" s="522"/>
      <c r="I413" s="522"/>
      <c r="J413" s="1038"/>
      <c r="K413" s="1038"/>
      <c r="L413" s="1038"/>
      <c r="M413" s="1038"/>
      <c r="N413" s="1038"/>
    </row>
    <row r="414" spans="4:14" x14ac:dyDescent="0.4">
      <c r="D414" s="521"/>
      <c r="E414" s="1038"/>
      <c r="F414" s="521"/>
      <c r="G414" s="522"/>
      <c r="H414" s="522"/>
      <c r="I414" s="522"/>
      <c r="J414" s="1038"/>
      <c r="K414" s="1038"/>
      <c r="L414" s="1038"/>
      <c r="M414" s="1038"/>
      <c r="N414" s="1038"/>
    </row>
    <row r="415" spans="4:14" x14ac:dyDescent="0.4">
      <c r="D415" s="521"/>
      <c r="E415" s="1038"/>
      <c r="F415" s="521"/>
      <c r="G415" s="522"/>
      <c r="H415" s="522"/>
      <c r="I415" s="522"/>
      <c r="J415" s="1038"/>
      <c r="K415" s="1038"/>
      <c r="L415" s="1038"/>
      <c r="M415" s="1038"/>
      <c r="N415" s="1038"/>
    </row>
    <row r="416" spans="4:14" x14ac:dyDescent="0.4">
      <c r="D416" s="521"/>
      <c r="E416" s="1038"/>
      <c r="F416" s="521"/>
      <c r="G416" s="522"/>
      <c r="H416" s="522"/>
      <c r="I416" s="522"/>
      <c r="J416" s="1038"/>
      <c r="K416" s="1038"/>
      <c r="L416" s="1038"/>
      <c r="M416" s="1038"/>
      <c r="N416" s="1038"/>
    </row>
    <row r="417" spans="4:14" x14ac:dyDescent="0.4">
      <c r="D417" s="521"/>
      <c r="E417" s="1038"/>
      <c r="F417" s="521"/>
      <c r="G417" s="522"/>
      <c r="H417" s="522"/>
      <c r="I417" s="522"/>
      <c r="J417" s="1038"/>
      <c r="K417" s="1038"/>
      <c r="L417" s="1038"/>
      <c r="M417" s="1038"/>
      <c r="N417" s="1038"/>
    </row>
    <row r="418" spans="4:14" x14ac:dyDescent="0.4">
      <c r="D418" s="521"/>
      <c r="E418" s="1038"/>
      <c r="F418" s="521"/>
      <c r="G418" s="522"/>
      <c r="H418" s="522"/>
      <c r="I418" s="522"/>
      <c r="J418" s="1038"/>
      <c r="K418" s="1038"/>
      <c r="L418" s="1038"/>
      <c r="M418" s="1038"/>
      <c r="N418" s="1038"/>
    </row>
    <row r="419" spans="4:14" x14ac:dyDescent="0.4">
      <c r="D419" s="521"/>
      <c r="E419" s="1038"/>
      <c r="F419" s="521"/>
      <c r="G419" s="522"/>
      <c r="H419" s="522"/>
      <c r="I419" s="522"/>
      <c r="J419" s="1038"/>
      <c r="K419" s="1038"/>
      <c r="L419" s="1038"/>
      <c r="M419" s="1038"/>
      <c r="N419" s="1038"/>
    </row>
    <row r="420" spans="4:14" x14ac:dyDescent="0.4">
      <c r="D420" s="521"/>
      <c r="E420" s="1038"/>
      <c r="F420" s="521"/>
      <c r="G420" s="522"/>
      <c r="H420" s="522"/>
      <c r="I420" s="522"/>
      <c r="J420" s="1038"/>
      <c r="K420" s="1038"/>
      <c r="L420" s="1038"/>
      <c r="M420" s="1038"/>
      <c r="N420" s="1038"/>
    </row>
    <row r="421" spans="4:14" x14ac:dyDescent="0.4">
      <c r="D421" s="521"/>
      <c r="E421" s="1038"/>
      <c r="F421" s="521"/>
      <c r="G421" s="522"/>
      <c r="H421" s="522"/>
      <c r="I421" s="522"/>
      <c r="J421" s="1038"/>
      <c r="K421" s="1038"/>
      <c r="L421" s="1038"/>
      <c r="M421" s="1038"/>
      <c r="N421" s="1038"/>
    </row>
    <row r="422" spans="4:14" x14ac:dyDescent="0.4">
      <c r="D422" s="521"/>
      <c r="E422" s="1038"/>
      <c r="F422" s="521"/>
      <c r="G422" s="522"/>
      <c r="H422" s="522"/>
      <c r="I422" s="522"/>
      <c r="J422" s="1038"/>
      <c r="K422" s="1038"/>
      <c r="L422" s="1038"/>
      <c r="M422" s="1038"/>
      <c r="N422" s="1038"/>
    </row>
    <row r="423" spans="4:14" x14ac:dyDescent="0.4">
      <c r="D423" s="521"/>
      <c r="E423" s="1038"/>
      <c r="F423" s="521"/>
      <c r="G423" s="522"/>
      <c r="H423" s="522"/>
      <c r="I423" s="522"/>
      <c r="J423" s="1038"/>
      <c r="K423" s="1038"/>
      <c r="L423" s="1038"/>
      <c r="M423" s="1038"/>
      <c r="N423" s="1038"/>
    </row>
    <row r="424" spans="4:14" x14ac:dyDescent="0.4">
      <c r="D424" s="521"/>
      <c r="E424" s="1038"/>
      <c r="F424" s="521"/>
      <c r="G424" s="522"/>
      <c r="H424" s="522"/>
      <c r="I424" s="522"/>
      <c r="J424" s="1038"/>
      <c r="K424" s="1038"/>
      <c r="L424" s="1038"/>
      <c r="M424" s="1038"/>
      <c r="N424" s="1038"/>
    </row>
    <row r="425" spans="4:14" x14ac:dyDescent="0.4">
      <c r="D425" s="521"/>
      <c r="E425" s="1038"/>
      <c r="F425" s="521"/>
      <c r="G425" s="522"/>
      <c r="H425" s="522"/>
      <c r="I425" s="522"/>
      <c r="J425" s="1038"/>
      <c r="K425" s="1038"/>
      <c r="L425" s="1038"/>
      <c r="M425" s="1038"/>
      <c r="N425" s="1038"/>
    </row>
    <row r="426" spans="4:14" x14ac:dyDescent="0.4">
      <c r="D426" s="521"/>
      <c r="E426" s="1038"/>
      <c r="F426" s="521"/>
      <c r="G426" s="522"/>
      <c r="H426" s="522"/>
      <c r="I426" s="522"/>
      <c r="J426" s="1038"/>
      <c r="K426" s="1038"/>
      <c r="L426" s="1038"/>
      <c r="M426" s="1038"/>
      <c r="N426" s="1038"/>
    </row>
    <row r="427" spans="4:14" x14ac:dyDescent="0.4">
      <c r="D427" s="521"/>
      <c r="E427" s="1038"/>
      <c r="F427" s="521"/>
      <c r="G427" s="522"/>
      <c r="H427" s="522"/>
      <c r="I427" s="522"/>
      <c r="J427" s="1038"/>
      <c r="K427" s="1038"/>
      <c r="L427" s="1038"/>
      <c r="M427" s="1038"/>
      <c r="N427" s="1038"/>
    </row>
    <row r="428" spans="4:14" x14ac:dyDescent="0.4">
      <c r="D428" s="521"/>
      <c r="E428" s="1038"/>
      <c r="F428" s="521"/>
      <c r="G428" s="522"/>
      <c r="H428" s="522"/>
      <c r="I428" s="522"/>
      <c r="J428" s="1038"/>
      <c r="K428" s="1038"/>
      <c r="L428" s="1038"/>
      <c r="M428" s="1038"/>
      <c r="N428" s="1038"/>
    </row>
    <row r="429" spans="4:14" x14ac:dyDescent="0.4">
      <c r="D429" s="521"/>
      <c r="E429" s="1038"/>
      <c r="F429" s="521"/>
      <c r="G429" s="522"/>
      <c r="H429" s="522"/>
      <c r="I429" s="522"/>
      <c r="J429" s="1038"/>
      <c r="K429" s="1038"/>
      <c r="L429" s="1038"/>
      <c r="M429" s="1038"/>
      <c r="N429" s="1038"/>
    </row>
    <row r="430" spans="4:14" x14ac:dyDescent="0.4">
      <c r="D430" s="521"/>
      <c r="E430" s="1038"/>
      <c r="F430" s="521"/>
      <c r="G430" s="522"/>
      <c r="H430" s="522"/>
      <c r="I430" s="522"/>
      <c r="J430" s="1038"/>
      <c r="K430" s="1038"/>
      <c r="L430" s="1038"/>
      <c r="M430" s="1038"/>
      <c r="N430" s="1038"/>
    </row>
    <row r="431" spans="4:14" x14ac:dyDescent="0.4">
      <c r="D431" s="521"/>
      <c r="E431" s="1038"/>
      <c r="F431" s="521"/>
      <c r="G431" s="522"/>
      <c r="H431" s="522"/>
      <c r="I431" s="522"/>
      <c r="J431" s="1038"/>
      <c r="K431" s="1038"/>
      <c r="L431" s="1038"/>
      <c r="M431" s="1038"/>
      <c r="N431" s="1038"/>
    </row>
    <row r="432" spans="4:14" x14ac:dyDescent="0.4">
      <c r="D432" s="521"/>
      <c r="E432" s="1038"/>
      <c r="F432" s="521"/>
      <c r="G432" s="522"/>
      <c r="H432" s="522"/>
      <c r="I432" s="522"/>
      <c r="J432" s="1038"/>
      <c r="K432" s="1038"/>
      <c r="L432" s="1038"/>
      <c r="M432" s="1038"/>
      <c r="N432" s="1038"/>
    </row>
    <row r="433" spans="4:14" x14ac:dyDescent="0.4">
      <c r="D433" s="521"/>
      <c r="E433" s="1038"/>
      <c r="F433" s="521"/>
      <c r="G433" s="522"/>
      <c r="H433" s="522"/>
      <c r="I433" s="522"/>
      <c r="J433" s="1038"/>
      <c r="K433" s="1038"/>
      <c r="L433" s="1038"/>
      <c r="M433" s="1038"/>
      <c r="N433" s="1038"/>
    </row>
    <row r="434" spans="4:14" x14ac:dyDescent="0.4">
      <c r="D434" s="521"/>
      <c r="E434" s="1038"/>
      <c r="F434" s="521"/>
      <c r="G434" s="522"/>
      <c r="H434" s="522"/>
      <c r="I434" s="522"/>
      <c r="J434" s="1038"/>
      <c r="K434" s="1038"/>
      <c r="L434" s="1038"/>
      <c r="M434" s="1038"/>
      <c r="N434" s="1038"/>
    </row>
    <row r="435" spans="4:14" x14ac:dyDescent="0.4">
      <c r="D435" s="521"/>
      <c r="E435" s="1038"/>
      <c r="F435" s="521"/>
      <c r="G435" s="522"/>
      <c r="H435" s="522"/>
      <c r="I435" s="522"/>
      <c r="J435" s="1038"/>
      <c r="K435" s="1038"/>
      <c r="L435" s="1038"/>
      <c r="M435" s="1038"/>
      <c r="N435" s="1038"/>
    </row>
    <row r="436" spans="4:14" x14ac:dyDescent="0.4">
      <c r="D436" s="521"/>
      <c r="E436" s="1038"/>
      <c r="F436" s="521"/>
      <c r="G436" s="522"/>
      <c r="H436" s="522"/>
      <c r="I436" s="522"/>
      <c r="J436" s="1038"/>
      <c r="K436" s="1038"/>
      <c r="L436" s="1038"/>
      <c r="M436" s="1038"/>
      <c r="N436" s="1038"/>
    </row>
    <row r="437" spans="4:14" x14ac:dyDescent="0.4">
      <c r="D437" s="521"/>
      <c r="E437" s="1038"/>
      <c r="F437" s="521"/>
      <c r="G437" s="522"/>
      <c r="H437" s="522"/>
      <c r="I437" s="522"/>
      <c r="J437" s="1038"/>
      <c r="K437" s="1038"/>
      <c r="L437" s="1038"/>
      <c r="M437" s="1038"/>
      <c r="N437" s="1038"/>
    </row>
    <row r="438" spans="4:14" x14ac:dyDescent="0.4">
      <c r="D438" s="521"/>
      <c r="E438" s="1038"/>
      <c r="F438" s="521"/>
      <c r="G438" s="522"/>
      <c r="H438" s="522"/>
      <c r="I438" s="522"/>
      <c r="J438" s="1038"/>
      <c r="K438" s="1038"/>
      <c r="L438" s="1038"/>
      <c r="M438" s="1038"/>
      <c r="N438" s="1038"/>
    </row>
    <row r="439" spans="4:14" x14ac:dyDescent="0.4">
      <c r="D439" s="521"/>
      <c r="E439" s="1038"/>
      <c r="F439" s="521"/>
      <c r="G439" s="522"/>
      <c r="H439" s="522"/>
      <c r="I439" s="522"/>
      <c r="J439" s="1038"/>
      <c r="K439" s="1038"/>
      <c r="L439" s="1038"/>
      <c r="M439" s="1038"/>
      <c r="N439" s="1038"/>
    </row>
    <row r="440" spans="4:14" x14ac:dyDescent="0.4">
      <c r="D440" s="521"/>
      <c r="E440" s="1038"/>
      <c r="F440" s="521"/>
      <c r="G440" s="522"/>
      <c r="H440" s="522"/>
      <c r="I440" s="522"/>
      <c r="J440" s="1038"/>
      <c r="K440" s="1038"/>
      <c r="L440" s="1038"/>
      <c r="M440" s="1038"/>
      <c r="N440" s="1038"/>
    </row>
    <row r="441" spans="4:14" x14ac:dyDescent="0.4">
      <c r="D441" s="521"/>
      <c r="E441" s="1038"/>
      <c r="F441" s="521"/>
      <c r="G441" s="522"/>
      <c r="H441" s="522"/>
      <c r="I441" s="522"/>
      <c r="J441" s="1038"/>
      <c r="K441" s="1038"/>
      <c r="L441" s="1038"/>
      <c r="M441" s="1038"/>
      <c r="N441" s="1038"/>
    </row>
    <row r="442" spans="4:14" x14ac:dyDescent="0.4">
      <c r="D442" s="521"/>
      <c r="E442" s="1038"/>
      <c r="F442" s="521"/>
      <c r="G442" s="522"/>
      <c r="H442" s="522"/>
      <c r="I442" s="522"/>
      <c r="J442" s="1038"/>
      <c r="K442" s="1038"/>
      <c r="L442" s="1038"/>
      <c r="M442" s="1038"/>
      <c r="N442" s="1038"/>
    </row>
    <row r="443" spans="4:14" x14ac:dyDescent="0.4">
      <c r="D443" s="521"/>
      <c r="E443" s="1038"/>
      <c r="F443" s="521"/>
      <c r="G443" s="522"/>
      <c r="H443" s="522"/>
      <c r="I443" s="522"/>
      <c r="J443" s="1038"/>
      <c r="K443" s="1038"/>
      <c r="L443" s="1038"/>
      <c r="M443" s="1038"/>
      <c r="N443" s="1038"/>
    </row>
    <row r="444" spans="4:14" x14ac:dyDescent="0.4">
      <c r="D444" s="521"/>
      <c r="E444" s="1038"/>
      <c r="F444" s="521"/>
      <c r="G444" s="522"/>
      <c r="H444" s="522"/>
      <c r="I444" s="522"/>
      <c r="J444" s="1038"/>
      <c r="K444" s="1038"/>
      <c r="L444" s="1038"/>
      <c r="M444" s="1038"/>
      <c r="N444" s="1038"/>
    </row>
    <row r="445" spans="4:14" x14ac:dyDescent="0.4">
      <c r="D445" s="521"/>
      <c r="E445" s="1038"/>
      <c r="F445" s="521"/>
      <c r="G445" s="522"/>
      <c r="H445" s="522"/>
      <c r="I445" s="522"/>
      <c r="J445" s="1038"/>
      <c r="K445" s="1038"/>
      <c r="L445" s="1038"/>
      <c r="M445" s="1038"/>
      <c r="N445" s="1038"/>
    </row>
    <row r="446" spans="4:14" x14ac:dyDescent="0.4">
      <c r="D446" s="521"/>
      <c r="E446" s="1038"/>
      <c r="F446" s="521"/>
      <c r="G446" s="522"/>
      <c r="H446" s="522"/>
      <c r="I446" s="522"/>
      <c r="J446" s="1038"/>
      <c r="K446" s="1038"/>
      <c r="L446" s="1038"/>
      <c r="M446" s="1038"/>
      <c r="N446" s="1038"/>
    </row>
    <row r="447" spans="4:14" x14ac:dyDescent="0.4">
      <c r="D447" s="521"/>
      <c r="E447" s="1038"/>
      <c r="F447" s="521"/>
      <c r="G447" s="522"/>
      <c r="H447" s="522"/>
      <c r="I447" s="522"/>
      <c r="J447" s="1038"/>
      <c r="K447" s="1038"/>
      <c r="L447" s="1038"/>
      <c r="M447" s="1038"/>
      <c r="N447" s="1038"/>
    </row>
    <row r="448" spans="4:14" x14ac:dyDescent="0.4">
      <c r="D448" s="521"/>
      <c r="E448" s="1038"/>
      <c r="F448" s="521"/>
      <c r="G448" s="522"/>
      <c r="H448" s="522"/>
      <c r="I448" s="522"/>
      <c r="J448" s="1038"/>
      <c r="K448" s="1038"/>
      <c r="L448" s="1038"/>
      <c r="M448" s="1038"/>
      <c r="N448" s="1038"/>
    </row>
    <row r="449" spans="4:14" x14ac:dyDescent="0.4">
      <c r="D449" s="521"/>
      <c r="E449" s="1038"/>
      <c r="F449" s="521"/>
      <c r="G449" s="522"/>
      <c r="H449" s="522"/>
      <c r="I449" s="522"/>
      <c r="J449" s="1038"/>
      <c r="K449" s="1038"/>
      <c r="L449" s="1038"/>
      <c r="M449" s="1038"/>
      <c r="N449" s="1038"/>
    </row>
    <row r="450" spans="4:14" x14ac:dyDescent="0.4">
      <c r="D450" s="521"/>
      <c r="E450" s="1038"/>
      <c r="F450" s="521"/>
      <c r="G450" s="522"/>
      <c r="H450" s="522"/>
      <c r="I450" s="522"/>
      <c r="J450" s="1038"/>
      <c r="K450" s="1038"/>
      <c r="L450" s="1038"/>
      <c r="M450" s="1038"/>
      <c r="N450" s="1038"/>
    </row>
    <row r="451" spans="4:14" x14ac:dyDescent="0.4">
      <c r="D451" s="521"/>
      <c r="E451" s="1038"/>
      <c r="F451" s="521"/>
      <c r="G451" s="522"/>
      <c r="H451" s="522"/>
      <c r="I451" s="522"/>
      <c r="J451" s="1038"/>
      <c r="K451" s="1038"/>
      <c r="L451" s="1038"/>
      <c r="M451" s="1038"/>
      <c r="N451" s="1038"/>
    </row>
    <row r="452" spans="4:14" x14ac:dyDescent="0.4">
      <c r="D452" s="521"/>
      <c r="E452" s="1038"/>
      <c r="F452" s="521"/>
      <c r="G452" s="522"/>
      <c r="H452" s="522"/>
      <c r="I452" s="522"/>
      <c r="J452" s="1038"/>
      <c r="K452" s="1038"/>
      <c r="L452" s="1038"/>
      <c r="M452" s="1038"/>
      <c r="N452" s="1038"/>
    </row>
    <row r="453" spans="4:14" x14ac:dyDescent="0.4">
      <c r="D453" s="521"/>
      <c r="E453" s="1038"/>
      <c r="F453" s="521"/>
      <c r="G453" s="522"/>
      <c r="H453" s="522"/>
      <c r="I453" s="522"/>
      <c r="J453" s="1038"/>
      <c r="K453" s="1038"/>
      <c r="L453" s="1038"/>
      <c r="M453" s="1038"/>
      <c r="N453" s="1038"/>
    </row>
    <row r="454" spans="4:14" x14ac:dyDescent="0.4">
      <c r="D454" s="521"/>
      <c r="E454" s="1038"/>
      <c r="F454" s="521"/>
      <c r="G454" s="522"/>
      <c r="H454" s="522"/>
      <c r="I454" s="522"/>
      <c r="J454" s="1038"/>
      <c r="K454" s="1038"/>
      <c r="L454" s="1038"/>
      <c r="M454" s="1038"/>
      <c r="N454" s="1038"/>
    </row>
    <row r="455" spans="4:14" x14ac:dyDescent="0.4">
      <c r="D455" s="521"/>
      <c r="E455" s="1038"/>
      <c r="F455" s="521"/>
      <c r="G455" s="522"/>
      <c r="H455" s="522"/>
      <c r="I455" s="522"/>
      <c r="J455" s="1038"/>
      <c r="K455" s="1038"/>
      <c r="L455" s="1038"/>
      <c r="M455" s="1038"/>
      <c r="N455" s="1038"/>
    </row>
    <row r="456" spans="4:14" x14ac:dyDescent="0.4">
      <c r="D456" s="521"/>
      <c r="E456" s="1038"/>
      <c r="F456" s="521"/>
      <c r="G456" s="522"/>
      <c r="H456" s="522"/>
      <c r="I456" s="522"/>
      <c r="J456" s="1038"/>
      <c r="K456" s="1038"/>
      <c r="L456" s="1038"/>
      <c r="M456" s="1038"/>
      <c r="N456" s="1038"/>
    </row>
    <row r="457" spans="4:14" x14ac:dyDescent="0.4">
      <c r="D457" s="521"/>
      <c r="E457" s="1038"/>
      <c r="F457" s="521"/>
      <c r="G457" s="522"/>
      <c r="H457" s="522"/>
      <c r="I457" s="522"/>
      <c r="J457" s="1038"/>
      <c r="K457" s="1038"/>
      <c r="L457" s="1038"/>
      <c r="M457" s="1038"/>
      <c r="N457" s="1038"/>
    </row>
    <row r="458" spans="4:14" x14ac:dyDescent="0.4">
      <c r="D458" s="521"/>
      <c r="E458" s="1038"/>
      <c r="F458" s="521"/>
      <c r="G458" s="522"/>
      <c r="H458" s="522"/>
      <c r="I458" s="522"/>
      <c r="J458" s="1038"/>
      <c r="K458" s="1038"/>
      <c r="L458" s="1038"/>
      <c r="M458" s="1038"/>
      <c r="N458" s="1038"/>
    </row>
    <row r="459" spans="4:14" x14ac:dyDescent="0.4">
      <c r="D459" s="521"/>
      <c r="E459" s="1038"/>
      <c r="F459" s="521"/>
      <c r="G459" s="522"/>
      <c r="H459" s="522"/>
      <c r="I459" s="522"/>
      <c r="J459" s="1038"/>
      <c r="K459" s="1038"/>
      <c r="L459" s="1038"/>
      <c r="M459" s="1038"/>
      <c r="N459" s="1038"/>
    </row>
    <row r="460" spans="4:14" x14ac:dyDescent="0.4">
      <c r="D460" s="521"/>
      <c r="E460" s="1038"/>
      <c r="F460" s="521"/>
      <c r="G460" s="522"/>
      <c r="H460" s="522"/>
      <c r="I460" s="522"/>
      <c r="J460" s="1038"/>
      <c r="K460" s="1038"/>
      <c r="L460" s="1038"/>
      <c r="M460" s="1038"/>
      <c r="N460" s="1038"/>
    </row>
    <row r="461" spans="4:14" x14ac:dyDescent="0.4">
      <c r="D461" s="521"/>
      <c r="E461" s="1038"/>
      <c r="F461" s="521"/>
      <c r="G461" s="522"/>
      <c r="H461" s="522"/>
      <c r="I461" s="522"/>
      <c r="J461" s="1038"/>
      <c r="K461" s="1038"/>
      <c r="L461" s="1038"/>
      <c r="M461" s="1038"/>
      <c r="N461" s="1038"/>
    </row>
    <row r="462" spans="4:14" x14ac:dyDescent="0.4">
      <c r="D462" s="521"/>
      <c r="E462" s="1038"/>
      <c r="F462" s="521"/>
      <c r="G462" s="522"/>
      <c r="H462" s="522"/>
      <c r="I462" s="522"/>
      <c r="J462" s="1038"/>
      <c r="K462" s="1038"/>
      <c r="L462" s="1038"/>
      <c r="M462" s="1038"/>
      <c r="N462" s="1038"/>
    </row>
    <row r="463" spans="4:14" x14ac:dyDescent="0.4">
      <c r="D463" s="521"/>
      <c r="E463" s="1038"/>
      <c r="F463" s="521"/>
      <c r="G463" s="522"/>
      <c r="H463" s="522"/>
      <c r="I463" s="522"/>
      <c r="J463" s="1038"/>
      <c r="K463" s="1038"/>
      <c r="L463" s="1038"/>
      <c r="M463" s="1038"/>
      <c r="N463" s="1038"/>
    </row>
    <row r="464" spans="4:14" x14ac:dyDescent="0.4">
      <c r="D464" s="521"/>
      <c r="E464" s="1038"/>
      <c r="F464" s="521"/>
      <c r="G464" s="522"/>
      <c r="H464" s="522"/>
      <c r="I464" s="522"/>
      <c r="J464" s="1038"/>
      <c r="K464" s="1038"/>
      <c r="L464" s="1038"/>
      <c r="M464" s="1038"/>
      <c r="N464" s="1038"/>
    </row>
    <row r="465" spans="4:14" x14ac:dyDescent="0.4">
      <c r="D465" s="521"/>
      <c r="E465" s="1038"/>
      <c r="F465" s="521"/>
      <c r="G465" s="522"/>
      <c r="H465" s="522"/>
      <c r="I465" s="522"/>
      <c r="J465" s="1038"/>
      <c r="K465" s="1038"/>
      <c r="L465" s="1038"/>
      <c r="M465" s="1038"/>
      <c r="N465" s="1038"/>
    </row>
    <row r="466" spans="4:14" x14ac:dyDescent="0.4">
      <c r="D466" s="521"/>
      <c r="E466" s="1038"/>
      <c r="F466" s="521"/>
      <c r="G466" s="522"/>
      <c r="H466" s="522"/>
      <c r="I466" s="522"/>
      <c r="J466" s="1038"/>
      <c r="K466" s="1038"/>
      <c r="L466" s="1038"/>
      <c r="M466" s="1038"/>
      <c r="N466" s="1038"/>
    </row>
    <row r="467" spans="4:14" x14ac:dyDescent="0.4">
      <c r="D467" s="521"/>
      <c r="E467" s="1038"/>
      <c r="F467" s="521"/>
      <c r="G467" s="522"/>
      <c r="H467" s="522"/>
      <c r="I467" s="522"/>
      <c r="J467" s="1038"/>
      <c r="K467" s="1038"/>
      <c r="L467" s="1038"/>
      <c r="M467" s="1038"/>
      <c r="N467" s="1038"/>
    </row>
    <row r="468" spans="4:14" x14ac:dyDescent="0.4">
      <c r="D468" s="521"/>
      <c r="E468" s="1038"/>
      <c r="F468" s="521"/>
      <c r="G468" s="522"/>
      <c r="H468" s="522"/>
      <c r="I468" s="522"/>
      <c r="J468" s="1038"/>
      <c r="K468" s="1038"/>
      <c r="L468" s="1038"/>
      <c r="M468" s="1038"/>
      <c r="N468" s="1038"/>
    </row>
    <row r="469" spans="4:14" x14ac:dyDescent="0.4">
      <c r="D469" s="521"/>
      <c r="E469" s="1038"/>
      <c r="F469" s="521"/>
      <c r="G469" s="522"/>
      <c r="H469" s="522"/>
      <c r="I469" s="522"/>
      <c r="J469" s="1038"/>
      <c r="K469" s="1038"/>
      <c r="L469" s="1038"/>
      <c r="M469" s="1038"/>
      <c r="N469" s="1038"/>
    </row>
    <row r="470" spans="4:14" x14ac:dyDescent="0.4">
      <c r="D470" s="521"/>
      <c r="E470" s="1038"/>
      <c r="F470" s="521"/>
      <c r="G470" s="522"/>
      <c r="H470" s="522"/>
      <c r="I470" s="522"/>
      <c r="J470" s="1038"/>
      <c r="K470" s="1038"/>
      <c r="L470" s="1038"/>
      <c r="M470" s="1038"/>
      <c r="N470" s="1038"/>
    </row>
    <row r="471" spans="4:14" x14ac:dyDescent="0.4">
      <c r="D471" s="521"/>
      <c r="E471" s="1038"/>
      <c r="F471" s="521"/>
      <c r="G471" s="522"/>
      <c r="H471" s="522"/>
      <c r="I471" s="522"/>
      <c r="J471" s="1038"/>
      <c r="K471" s="1038"/>
      <c r="L471" s="1038"/>
      <c r="M471" s="1038"/>
      <c r="N471" s="1038"/>
    </row>
    <row r="472" spans="4:14" x14ac:dyDescent="0.4">
      <c r="D472" s="521"/>
      <c r="E472" s="1038"/>
      <c r="F472" s="521"/>
      <c r="G472" s="522"/>
      <c r="H472" s="522"/>
      <c r="I472" s="522"/>
      <c r="J472" s="1038"/>
      <c r="K472" s="1038"/>
      <c r="L472" s="1038"/>
      <c r="M472" s="1038"/>
      <c r="N472" s="1038"/>
    </row>
    <row r="473" spans="4:14" x14ac:dyDescent="0.4">
      <c r="D473" s="521"/>
      <c r="E473" s="1038"/>
      <c r="F473" s="521"/>
      <c r="G473" s="522"/>
      <c r="H473" s="522"/>
      <c r="I473" s="522"/>
      <c r="J473" s="1038"/>
      <c r="K473" s="1038"/>
      <c r="L473" s="1038"/>
      <c r="M473" s="1038"/>
      <c r="N473" s="1038"/>
    </row>
    <row r="474" spans="4:14" x14ac:dyDescent="0.4">
      <c r="D474" s="521"/>
      <c r="E474" s="1038"/>
      <c r="F474" s="521"/>
      <c r="G474" s="522"/>
      <c r="H474" s="522"/>
      <c r="I474" s="522"/>
      <c r="J474" s="1038"/>
      <c r="K474" s="1038"/>
      <c r="L474" s="1038"/>
      <c r="M474" s="1038"/>
      <c r="N474" s="1038"/>
    </row>
    <row r="475" spans="4:14" x14ac:dyDescent="0.4">
      <c r="D475" s="521"/>
      <c r="E475" s="1038"/>
      <c r="F475" s="521"/>
      <c r="G475" s="522"/>
      <c r="H475" s="522"/>
      <c r="I475" s="522"/>
      <c r="J475" s="1038"/>
      <c r="K475" s="1038"/>
      <c r="L475" s="1038"/>
      <c r="M475" s="1038"/>
      <c r="N475" s="1038"/>
    </row>
    <row r="476" spans="4:14" x14ac:dyDescent="0.4">
      <c r="D476" s="521"/>
      <c r="E476" s="1038"/>
      <c r="F476" s="521"/>
      <c r="G476" s="522"/>
      <c r="H476" s="522"/>
      <c r="I476" s="522"/>
      <c r="J476" s="1038"/>
      <c r="K476" s="1038"/>
      <c r="L476" s="1038"/>
      <c r="M476" s="1038"/>
      <c r="N476" s="1038"/>
    </row>
    <row r="477" spans="4:14" x14ac:dyDescent="0.4">
      <c r="D477" s="521"/>
      <c r="E477" s="1038"/>
      <c r="F477" s="521"/>
      <c r="G477" s="522"/>
      <c r="H477" s="522"/>
      <c r="I477" s="522"/>
      <c r="J477" s="1038"/>
      <c r="K477" s="1038"/>
      <c r="L477" s="1038"/>
      <c r="M477" s="1038"/>
      <c r="N477" s="1038"/>
    </row>
    <row r="478" spans="4:14" x14ac:dyDescent="0.4">
      <c r="D478" s="521"/>
      <c r="E478" s="1038"/>
      <c r="F478" s="521"/>
      <c r="G478" s="522"/>
      <c r="H478" s="522"/>
      <c r="I478" s="522"/>
      <c r="J478" s="1038"/>
      <c r="K478" s="1038"/>
      <c r="L478" s="1038"/>
      <c r="M478" s="1038"/>
      <c r="N478" s="1038"/>
    </row>
    <row r="479" spans="4:14" x14ac:dyDescent="0.4">
      <c r="D479" s="521"/>
      <c r="E479" s="1038"/>
      <c r="F479" s="521"/>
      <c r="G479" s="522"/>
      <c r="H479" s="522"/>
      <c r="I479" s="522"/>
      <c r="J479" s="1038"/>
      <c r="K479" s="1038"/>
      <c r="L479" s="1038"/>
      <c r="M479" s="1038"/>
      <c r="N479" s="1038"/>
    </row>
    <row r="480" spans="4:14" x14ac:dyDescent="0.4">
      <c r="D480" s="521"/>
      <c r="E480" s="1038"/>
      <c r="F480" s="521"/>
      <c r="G480" s="522"/>
      <c r="H480" s="522"/>
      <c r="I480" s="522"/>
      <c r="J480" s="1038"/>
      <c r="K480" s="1038"/>
      <c r="L480" s="1038"/>
      <c r="M480" s="1038"/>
      <c r="N480" s="1038"/>
    </row>
    <row r="481" spans="4:14" x14ac:dyDescent="0.4">
      <c r="D481" s="521"/>
      <c r="E481" s="1038"/>
      <c r="F481" s="521"/>
      <c r="G481" s="522"/>
      <c r="H481" s="522"/>
      <c r="I481" s="522"/>
      <c r="J481" s="1038"/>
      <c r="K481" s="1038"/>
      <c r="L481" s="1038"/>
      <c r="M481" s="1038"/>
      <c r="N481" s="1038"/>
    </row>
    <row r="482" spans="4:14" x14ac:dyDescent="0.4">
      <c r="D482" s="521"/>
      <c r="E482" s="1038"/>
      <c r="F482" s="521"/>
      <c r="G482" s="522"/>
      <c r="H482" s="522"/>
      <c r="I482" s="522"/>
      <c r="J482" s="1038"/>
      <c r="K482" s="1038"/>
      <c r="L482" s="1038"/>
      <c r="M482" s="1038"/>
      <c r="N482" s="1038"/>
    </row>
    <row r="483" spans="4:14" x14ac:dyDescent="0.4">
      <c r="D483" s="521"/>
      <c r="E483" s="1038"/>
      <c r="F483" s="521"/>
      <c r="G483" s="522"/>
      <c r="H483" s="522"/>
      <c r="I483" s="522"/>
      <c r="J483" s="1038"/>
      <c r="K483" s="1038"/>
      <c r="L483" s="1038"/>
      <c r="M483" s="1038"/>
      <c r="N483" s="1038"/>
    </row>
    <row r="484" spans="4:14" x14ac:dyDescent="0.4">
      <c r="D484" s="521"/>
      <c r="E484" s="1038"/>
      <c r="F484" s="521"/>
      <c r="G484" s="522"/>
      <c r="H484" s="522"/>
      <c r="I484" s="522"/>
      <c r="J484" s="1038"/>
      <c r="K484" s="1038"/>
      <c r="L484" s="1038"/>
      <c r="M484" s="1038"/>
      <c r="N484" s="1038"/>
    </row>
    <row r="485" spans="4:14" x14ac:dyDescent="0.4">
      <c r="D485" s="521"/>
      <c r="E485" s="1038"/>
      <c r="F485" s="521"/>
      <c r="G485" s="522"/>
      <c r="H485" s="522"/>
      <c r="I485" s="522"/>
      <c r="J485" s="1038"/>
      <c r="K485" s="1038"/>
      <c r="L485" s="1038"/>
      <c r="M485" s="1038"/>
      <c r="N485" s="1038"/>
    </row>
    <row r="486" spans="4:14" x14ac:dyDescent="0.4">
      <c r="D486" s="521"/>
      <c r="E486" s="1038"/>
      <c r="F486" s="521"/>
      <c r="G486" s="522"/>
      <c r="H486" s="522"/>
      <c r="I486" s="522"/>
      <c r="J486" s="1038"/>
      <c r="K486" s="1038"/>
      <c r="L486" s="1038"/>
      <c r="M486" s="1038"/>
      <c r="N486" s="1038"/>
    </row>
    <row r="487" spans="4:14" x14ac:dyDescent="0.4">
      <c r="D487" s="521"/>
      <c r="E487" s="1038"/>
      <c r="F487" s="521"/>
      <c r="G487" s="522"/>
      <c r="H487" s="522"/>
      <c r="I487" s="522"/>
      <c r="J487" s="1038"/>
      <c r="K487" s="1038"/>
      <c r="L487" s="1038"/>
      <c r="M487" s="1038"/>
      <c r="N487" s="1038"/>
    </row>
    <row r="488" spans="4:14" x14ac:dyDescent="0.4">
      <c r="D488" s="521"/>
      <c r="E488" s="1038"/>
      <c r="F488" s="521"/>
      <c r="G488" s="522"/>
      <c r="H488" s="522"/>
      <c r="I488" s="522"/>
      <c r="J488" s="1038"/>
      <c r="K488" s="1038"/>
      <c r="L488" s="1038"/>
      <c r="M488" s="1038"/>
      <c r="N488" s="1038"/>
    </row>
    <row r="489" spans="4:14" x14ac:dyDescent="0.4">
      <c r="D489" s="521"/>
      <c r="E489" s="1038"/>
      <c r="F489" s="521"/>
      <c r="G489" s="522"/>
      <c r="H489" s="522"/>
      <c r="I489" s="522"/>
      <c r="J489" s="1038"/>
      <c r="K489" s="1038"/>
      <c r="L489" s="1038"/>
      <c r="M489" s="1038"/>
      <c r="N489" s="1038"/>
    </row>
    <row r="490" spans="4:14" x14ac:dyDescent="0.4">
      <c r="D490" s="521"/>
      <c r="E490" s="1038"/>
      <c r="F490" s="521"/>
      <c r="G490" s="522"/>
      <c r="H490" s="522"/>
      <c r="I490" s="522"/>
      <c r="J490" s="1038"/>
      <c r="K490" s="1038"/>
      <c r="L490" s="1038"/>
      <c r="M490" s="1038"/>
      <c r="N490" s="1038"/>
    </row>
    <row r="491" spans="4:14" x14ac:dyDescent="0.4">
      <c r="D491" s="521"/>
      <c r="E491" s="1038"/>
      <c r="F491" s="521"/>
      <c r="G491" s="522"/>
      <c r="H491" s="522"/>
      <c r="I491" s="522"/>
      <c r="J491" s="1038"/>
      <c r="K491" s="1038"/>
      <c r="L491" s="1038"/>
      <c r="M491" s="1038"/>
      <c r="N491" s="1038"/>
    </row>
    <row r="492" spans="4:14" x14ac:dyDescent="0.4">
      <c r="D492" s="521"/>
      <c r="E492" s="1038"/>
      <c r="F492" s="521"/>
      <c r="G492" s="522"/>
      <c r="H492" s="522"/>
      <c r="I492" s="522"/>
      <c r="J492" s="1038"/>
      <c r="K492" s="1038"/>
      <c r="L492" s="1038"/>
      <c r="M492" s="1038"/>
      <c r="N492" s="1038"/>
    </row>
    <row r="493" spans="4:14" x14ac:dyDescent="0.4">
      <c r="D493" s="521"/>
      <c r="E493" s="1038"/>
      <c r="F493" s="521"/>
      <c r="G493" s="522"/>
      <c r="H493" s="522"/>
      <c r="I493" s="522"/>
      <c r="J493" s="1038"/>
      <c r="K493" s="1038"/>
      <c r="L493" s="1038"/>
      <c r="M493" s="1038"/>
      <c r="N493" s="1038"/>
    </row>
    <row r="494" spans="4:14" x14ac:dyDescent="0.4">
      <c r="D494" s="521"/>
      <c r="E494" s="1038"/>
      <c r="F494" s="521"/>
      <c r="G494" s="522"/>
      <c r="H494" s="522"/>
      <c r="I494" s="522"/>
      <c r="J494" s="1038"/>
      <c r="K494" s="1038"/>
      <c r="L494" s="1038"/>
      <c r="M494" s="1038"/>
      <c r="N494" s="1038"/>
    </row>
    <row r="495" spans="4:14" x14ac:dyDescent="0.4">
      <c r="D495" s="521"/>
      <c r="E495" s="1038"/>
      <c r="F495" s="521"/>
      <c r="G495" s="522"/>
      <c r="H495" s="522"/>
      <c r="I495" s="522"/>
      <c r="J495" s="1038"/>
      <c r="K495" s="1038"/>
      <c r="L495" s="1038"/>
      <c r="M495" s="1038"/>
      <c r="N495" s="1038"/>
    </row>
    <row r="496" spans="4:14" x14ac:dyDescent="0.4">
      <c r="D496" s="521"/>
      <c r="E496" s="1038"/>
      <c r="F496" s="521"/>
      <c r="G496" s="522"/>
      <c r="H496" s="522"/>
      <c r="I496" s="522"/>
      <c r="J496" s="1038"/>
      <c r="K496" s="1038"/>
      <c r="L496" s="1038"/>
      <c r="M496" s="1038"/>
      <c r="N496" s="1038"/>
    </row>
    <row r="497" spans="4:14" x14ac:dyDescent="0.4">
      <c r="D497" s="521"/>
      <c r="E497" s="1038"/>
      <c r="F497" s="521"/>
      <c r="G497" s="522"/>
      <c r="H497" s="522"/>
      <c r="I497" s="522"/>
      <c r="J497" s="1038"/>
      <c r="K497" s="1038"/>
      <c r="L497" s="1038"/>
      <c r="M497" s="1038"/>
      <c r="N497" s="1038"/>
    </row>
    <row r="498" spans="4:14" x14ac:dyDescent="0.4">
      <c r="D498" s="521"/>
      <c r="E498" s="1038"/>
      <c r="F498" s="521"/>
      <c r="G498" s="522"/>
      <c r="H498" s="522"/>
      <c r="I498" s="522"/>
      <c r="J498" s="1038"/>
      <c r="K498" s="1038"/>
      <c r="L498" s="1038"/>
      <c r="M498" s="1038"/>
      <c r="N498" s="1038"/>
    </row>
    <row r="499" spans="4:14" x14ac:dyDescent="0.4">
      <c r="D499" s="521"/>
      <c r="E499" s="1038"/>
      <c r="F499" s="521"/>
      <c r="G499" s="522"/>
      <c r="H499" s="522"/>
      <c r="I499" s="522"/>
      <c r="J499" s="1038"/>
      <c r="K499" s="1038"/>
      <c r="L499" s="1038"/>
      <c r="M499" s="1038"/>
      <c r="N499" s="1038"/>
    </row>
    <row r="500" spans="4:14" x14ac:dyDescent="0.4">
      <c r="D500" s="521"/>
      <c r="E500" s="1038"/>
      <c r="F500" s="521"/>
      <c r="G500" s="522"/>
      <c r="H500" s="522"/>
      <c r="I500" s="522"/>
      <c r="J500" s="1038"/>
      <c r="K500" s="1038"/>
      <c r="L500" s="1038"/>
      <c r="M500" s="1038"/>
      <c r="N500" s="1038"/>
    </row>
    <row r="501" spans="4:14" x14ac:dyDescent="0.4">
      <c r="D501" s="521"/>
      <c r="E501" s="1038"/>
      <c r="F501" s="521"/>
      <c r="G501" s="522"/>
      <c r="H501" s="522"/>
      <c r="I501" s="522"/>
      <c r="J501" s="1038"/>
      <c r="K501" s="1038"/>
      <c r="L501" s="1038"/>
      <c r="M501" s="1038"/>
      <c r="N501" s="1038"/>
    </row>
    <row r="502" spans="4:14" x14ac:dyDescent="0.4">
      <c r="D502" s="521"/>
      <c r="E502" s="1038"/>
      <c r="F502" s="521"/>
      <c r="G502" s="522"/>
      <c r="H502" s="522"/>
      <c r="I502" s="522"/>
      <c r="J502" s="1038"/>
      <c r="K502" s="1038"/>
      <c r="L502" s="1038"/>
      <c r="M502" s="1038"/>
      <c r="N502" s="1038"/>
    </row>
    <row r="503" spans="4:14" x14ac:dyDescent="0.4">
      <c r="D503" s="521"/>
      <c r="E503" s="1038"/>
      <c r="F503" s="521"/>
      <c r="G503" s="522"/>
      <c r="H503" s="522"/>
      <c r="I503" s="522"/>
      <c r="J503" s="1038"/>
      <c r="K503" s="1038"/>
      <c r="L503" s="1038"/>
      <c r="M503" s="1038"/>
      <c r="N503" s="1038"/>
    </row>
    <row r="504" spans="4:14" x14ac:dyDescent="0.4">
      <c r="D504" s="521"/>
      <c r="E504" s="1038"/>
      <c r="F504" s="521"/>
      <c r="G504" s="522"/>
      <c r="H504" s="522"/>
      <c r="I504" s="522"/>
      <c r="J504" s="1038"/>
      <c r="K504" s="1038"/>
      <c r="L504" s="1038"/>
      <c r="M504" s="1038"/>
      <c r="N504" s="1038"/>
    </row>
    <row r="505" spans="4:14" x14ac:dyDescent="0.4">
      <c r="D505" s="521"/>
      <c r="E505" s="1038"/>
      <c r="F505" s="521"/>
      <c r="G505" s="522"/>
      <c r="H505" s="522"/>
      <c r="I505" s="522"/>
      <c r="J505" s="1038"/>
      <c r="K505" s="1038"/>
      <c r="L505" s="1038"/>
      <c r="M505" s="1038"/>
      <c r="N505" s="1038"/>
    </row>
    <row r="506" spans="4:14" x14ac:dyDescent="0.4">
      <c r="D506" s="521"/>
      <c r="E506" s="1038"/>
      <c r="F506" s="521"/>
      <c r="G506" s="522"/>
      <c r="H506" s="522"/>
      <c r="I506" s="522"/>
      <c r="J506" s="1038"/>
      <c r="K506" s="1038"/>
      <c r="L506" s="1038"/>
      <c r="M506" s="1038"/>
      <c r="N506" s="1038"/>
    </row>
    <row r="507" spans="4:14" x14ac:dyDescent="0.4">
      <c r="D507" s="521"/>
      <c r="E507" s="1038"/>
      <c r="F507" s="521"/>
      <c r="G507" s="522"/>
      <c r="H507" s="522"/>
      <c r="I507" s="522"/>
      <c r="J507" s="1038"/>
      <c r="K507" s="1038"/>
      <c r="L507" s="1038"/>
      <c r="M507" s="1038"/>
      <c r="N507" s="1038"/>
    </row>
    <row r="508" spans="4:14" x14ac:dyDescent="0.4">
      <c r="D508" s="521"/>
      <c r="E508" s="1038"/>
      <c r="F508" s="521"/>
      <c r="G508" s="522"/>
      <c r="H508" s="522"/>
      <c r="I508" s="522"/>
      <c r="J508" s="1038"/>
      <c r="K508" s="1038"/>
      <c r="L508" s="1038"/>
      <c r="M508" s="1038"/>
      <c r="N508" s="1038"/>
    </row>
    <row r="509" spans="4:14" x14ac:dyDescent="0.4">
      <c r="D509" s="521"/>
      <c r="E509" s="1038"/>
      <c r="F509" s="521"/>
      <c r="G509" s="522"/>
      <c r="H509" s="522"/>
      <c r="I509" s="522"/>
      <c r="J509" s="1038"/>
      <c r="K509" s="1038"/>
      <c r="L509" s="1038"/>
      <c r="M509" s="1038"/>
      <c r="N509" s="1038"/>
    </row>
    <row r="510" spans="4:14" x14ac:dyDescent="0.4">
      <c r="D510" s="521"/>
      <c r="E510" s="1038"/>
      <c r="F510" s="521"/>
      <c r="G510" s="522"/>
      <c r="H510" s="522"/>
      <c r="I510" s="522"/>
      <c r="J510" s="1038"/>
      <c r="K510" s="1038"/>
      <c r="L510" s="1038"/>
      <c r="M510" s="1038"/>
      <c r="N510" s="1038"/>
    </row>
    <row r="511" spans="4:14" x14ac:dyDescent="0.4">
      <c r="D511" s="521"/>
      <c r="E511" s="1038"/>
      <c r="F511" s="521"/>
      <c r="G511" s="522"/>
      <c r="H511" s="522"/>
      <c r="I511" s="522"/>
      <c r="J511" s="1038"/>
      <c r="K511" s="1038"/>
      <c r="L511" s="1038"/>
      <c r="M511" s="1038"/>
      <c r="N511" s="1038"/>
    </row>
    <row r="512" spans="4:14" x14ac:dyDescent="0.4">
      <c r="D512" s="521"/>
      <c r="E512" s="1038"/>
      <c r="F512" s="521"/>
      <c r="G512" s="522"/>
      <c r="H512" s="522"/>
      <c r="I512" s="522"/>
      <c r="J512" s="1038"/>
      <c r="K512" s="1038"/>
      <c r="L512" s="1038"/>
      <c r="M512" s="1038"/>
      <c r="N512" s="1038"/>
    </row>
    <row r="513" spans="4:14" x14ac:dyDescent="0.4">
      <c r="D513" s="521"/>
      <c r="E513" s="1038"/>
      <c r="F513" s="521"/>
      <c r="G513" s="522"/>
      <c r="H513" s="522"/>
      <c r="I513" s="522"/>
      <c r="J513" s="1038"/>
      <c r="K513" s="1038"/>
      <c r="L513" s="1038"/>
      <c r="M513" s="1038"/>
      <c r="N513" s="1038"/>
    </row>
    <row r="514" spans="4:14" x14ac:dyDescent="0.4">
      <c r="D514" s="521"/>
      <c r="E514" s="1038"/>
      <c r="F514" s="521"/>
      <c r="G514" s="522"/>
      <c r="H514" s="522"/>
      <c r="I514" s="522"/>
      <c r="J514" s="1038"/>
      <c r="K514" s="1038"/>
      <c r="L514" s="1038"/>
      <c r="M514" s="1038"/>
      <c r="N514" s="1038"/>
    </row>
    <row r="515" spans="4:14" x14ac:dyDescent="0.4">
      <c r="D515" s="521"/>
      <c r="E515" s="1038"/>
      <c r="F515" s="521"/>
      <c r="G515" s="522"/>
      <c r="H515" s="522"/>
      <c r="I515" s="522"/>
      <c r="J515" s="1038"/>
      <c r="K515" s="1038"/>
      <c r="L515" s="1038"/>
      <c r="M515" s="1038"/>
      <c r="N515" s="1038"/>
    </row>
    <row r="516" spans="4:14" x14ac:dyDescent="0.4">
      <c r="D516" s="521"/>
      <c r="E516" s="1038"/>
      <c r="F516" s="521"/>
      <c r="G516" s="522"/>
      <c r="H516" s="522"/>
      <c r="I516" s="522"/>
      <c r="J516" s="1038"/>
      <c r="K516" s="1038"/>
      <c r="L516" s="1038"/>
      <c r="M516" s="1038"/>
      <c r="N516" s="1038"/>
    </row>
    <row r="517" spans="4:14" x14ac:dyDescent="0.4">
      <c r="D517" s="521"/>
      <c r="E517" s="1038"/>
      <c r="F517" s="521"/>
      <c r="G517" s="522"/>
      <c r="H517" s="522"/>
      <c r="I517" s="522"/>
      <c r="J517" s="1038"/>
      <c r="K517" s="1038"/>
      <c r="L517" s="1038"/>
      <c r="M517" s="1038"/>
      <c r="N517" s="1038"/>
    </row>
    <row r="518" spans="4:14" x14ac:dyDescent="0.4">
      <c r="D518" s="521"/>
      <c r="E518" s="1038"/>
      <c r="F518" s="521"/>
      <c r="G518" s="522"/>
      <c r="H518" s="522"/>
      <c r="I518" s="522"/>
      <c r="J518" s="1038"/>
      <c r="K518" s="1038"/>
      <c r="L518" s="1038"/>
      <c r="M518" s="1038"/>
      <c r="N518" s="1038"/>
    </row>
    <row r="519" spans="4:14" x14ac:dyDescent="0.4">
      <c r="D519" s="521"/>
      <c r="E519" s="1038"/>
      <c r="F519" s="521"/>
      <c r="G519" s="522"/>
      <c r="H519" s="522"/>
      <c r="I519" s="522"/>
      <c r="J519" s="1038"/>
      <c r="K519" s="1038"/>
      <c r="L519" s="1038"/>
      <c r="M519" s="1038"/>
      <c r="N519" s="1038"/>
    </row>
    <row r="520" spans="4:14" x14ac:dyDescent="0.4">
      <c r="D520" s="521"/>
      <c r="E520" s="1038"/>
      <c r="F520" s="521"/>
      <c r="G520" s="522"/>
      <c r="H520" s="522"/>
      <c r="I520" s="522"/>
      <c r="J520" s="1038"/>
      <c r="K520" s="1038"/>
      <c r="L520" s="1038"/>
      <c r="M520" s="1038"/>
      <c r="N520" s="1038"/>
    </row>
    <row r="521" spans="4:14" x14ac:dyDescent="0.4">
      <c r="D521" s="521"/>
      <c r="E521" s="1038"/>
      <c r="F521" s="521"/>
      <c r="G521" s="522"/>
      <c r="H521" s="522"/>
      <c r="I521" s="522"/>
      <c r="J521" s="1038"/>
      <c r="K521" s="1038"/>
      <c r="L521" s="1038"/>
      <c r="M521" s="1038"/>
      <c r="N521" s="1038"/>
    </row>
    <row r="522" spans="4:14" x14ac:dyDescent="0.4">
      <c r="D522" s="521"/>
      <c r="E522" s="1038"/>
      <c r="F522" s="521"/>
      <c r="G522" s="522"/>
      <c r="H522" s="522"/>
      <c r="I522" s="522"/>
      <c r="J522" s="1038"/>
      <c r="K522" s="1038"/>
      <c r="L522" s="1038"/>
      <c r="M522" s="1038"/>
      <c r="N522" s="1038"/>
    </row>
    <row r="523" spans="4:14" x14ac:dyDescent="0.4">
      <c r="D523" s="521"/>
      <c r="E523" s="1038"/>
      <c r="F523" s="521"/>
      <c r="G523" s="522"/>
      <c r="H523" s="522"/>
      <c r="I523" s="522"/>
      <c r="J523" s="1038"/>
      <c r="K523" s="1038"/>
      <c r="L523" s="1038"/>
      <c r="M523" s="1038"/>
      <c r="N523" s="1038"/>
    </row>
    <row r="524" spans="4:14" x14ac:dyDescent="0.4">
      <c r="D524" s="521"/>
      <c r="E524" s="1038"/>
      <c r="F524" s="521"/>
      <c r="G524" s="522"/>
      <c r="H524" s="522"/>
      <c r="I524" s="522"/>
      <c r="J524" s="1038"/>
      <c r="K524" s="1038"/>
      <c r="L524" s="1038"/>
      <c r="M524" s="1038"/>
      <c r="N524" s="1038"/>
    </row>
    <row r="525" spans="4:14" x14ac:dyDescent="0.4">
      <c r="D525" s="521"/>
      <c r="E525" s="1038"/>
      <c r="F525" s="521"/>
      <c r="G525" s="522"/>
      <c r="H525" s="522"/>
      <c r="I525" s="522"/>
      <c r="J525" s="1038"/>
      <c r="K525" s="1038"/>
      <c r="L525" s="1038"/>
      <c r="M525" s="1038"/>
      <c r="N525" s="1038"/>
    </row>
    <row r="526" spans="4:14" x14ac:dyDescent="0.4">
      <c r="D526" s="521"/>
      <c r="E526" s="1038"/>
      <c r="F526" s="521"/>
      <c r="G526" s="522"/>
      <c r="H526" s="522"/>
      <c r="I526" s="522"/>
      <c r="J526" s="1038"/>
      <c r="K526" s="1038"/>
      <c r="L526" s="1038"/>
      <c r="M526" s="1038"/>
      <c r="N526" s="1038"/>
    </row>
    <row r="527" spans="4:14" x14ac:dyDescent="0.4">
      <c r="D527" s="521"/>
      <c r="E527" s="1038"/>
      <c r="F527" s="521"/>
      <c r="G527" s="522"/>
      <c r="H527" s="522"/>
      <c r="I527" s="522"/>
      <c r="J527" s="1038"/>
      <c r="K527" s="1038"/>
      <c r="L527" s="1038"/>
      <c r="M527" s="1038"/>
      <c r="N527" s="1038"/>
    </row>
    <row r="528" spans="4:14" x14ac:dyDescent="0.4">
      <c r="D528" s="521"/>
      <c r="E528" s="1038"/>
      <c r="F528" s="521"/>
      <c r="G528" s="522"/>
      <c r="H528" s="522"/>
      <c r="I528" s="522"/>
      <c r="J528" s="1038"/>
      <c r="K528" s="1038"/>
      <c r="L528" s="1038"/>
      <c r="M528" s="1038"/>
      <c r="N528" s="1038"/>
    </row>
    <row r="529" spans="4:14" x14ac:dyDescent="0.4">
      <c r="D529" s="521"/>
      <c r="E529" s="1038"/>
      <c r="F529" s="521"/>
      <c r="G529" s="522"/>
      <c r="H529" s="522"/>
      <c r="I529" s="522"/>
      <c r="J529" s="1038"/>
      <c r="K529" s="1038"/>
      <c r="L529" s="1038"/>
      <c r="M529" s="1038"/>
      <c r="N529" s="1038"/>
    </row>
    <row r="530" spans="4:14" x14ac:dyDescent="0.4">
      <c r="D530" s="521"/>
      <c r="E530" s="1038"/>
      <c r="F530" s="521"/>
      <c r="G530" s="522"/>
      <c r="H530" s="522"/>
      <c r="I530" s="522"/>
      <c r="J530" s="1038"/>
      <c r="K530" s="1038"/>
      <c r="L530" s="1038"/>
      <c r="M530" s="1038"/>
      <c r="N530" s="1038"/>
    </row>
    <row r="531" spans="4:14" x14ac:dyDescent="0.4">
      <c r="D531" s="521"/>
      <c r="E531" s="1038"/>
      <c r="F531" s="521"/>
      <c r="G531" s="522"/>
      <c r="H531" s="522"/>
      <c r="I531" s="522"/>
      <c r="J531" s="1038"/>
      <c r="K531" s="1038"/>
      <c r="L531" s="1038"/>
      <c r="M531" s="1038"/>
      <c r="N531" s="1038"/>
    </row>
    <row r="532" spans="4:14" x14ac:dyDescent="0.4">
      <c r="D532" s="521"/>
      <c r="E532" s="1038"/>
      <c r="F532" s="521"/>
      <c r="G532" s="522"/>
      <c r="H532" s="522"/>
      <c r="I532" s="522"/>
      <c r="J532" s="1038"/>
      <c r="K532" s="1038"/>
      <c r="L532" s="1038"/>
      <c r="M532" s="1038"/>
      <c r="N532" s="1038"/>
    </row>
    <row r="533" spans="4:14" x14ac:dyDescent="0.4">
      <c r="D533" s="521"/>
      <c r="E533" s="1038"/>
      <c r="F533" s="521"/>
      <c r="G533" s="522"/>
      <c r="H533" s="522"/>
      <c r="I533" s="522"/>
      <c r="J533" s="1038"/>
      <c r="K533" s="1038"/>
      <c r="L533" s="1038"/>
      <c r="M533" s="1038"/>
      <c r="N533" s="1038"/>
    </row>
    <row r="534" spans="4:14" x14ac:dyDescent="0.4">
      <c r="D534" s="521"/>
      <c r="E534" s="1038"/>
      <c r="F534" s="521"/>
      <c r="G534" s="522"/>
      <c r="H534" s="522"/>
      <c r="I534" s="522"/>
      <c r="J534" s="1038"/>
      <c r="K534" s="1038"/>
      <c r="L534" s="1038"/>
      <c r="M534" s="1038"/>
      <c r="N534" s="1038"/>
    </row>
    <row r="535" spans="4:14" x14ac:dyDescent="0.4">
      <c r="D535" s="521"/>
      <c r="E535" s="1038"/>
      <c r="F535" s="521"/>
      <c r="G535" s="522"/>
      <c r="H535" s="522"/>
      <c r="I535" s="522"/>
      <c r="J535" s="1038"/>
      <c r="K535" s="1038"/>
      <c r="L535" s="1038"/>
      <c r="M535" s="1038"/>
      <c r="N535" s="1038"/>
    </row>
    <row r="536" spans="4:14" x14ac:dyDescent="0.4">
      <c r="D536" s="521"/>
      <c r="E536" s="1038"/>
      <c r="F536" s="521"/>
      <c r="G536" s="522"/>
      <c r="H536" s="522"/>
      <c r="I536" s="522"/>
      <c r="J536" s="1038"/>
      <c r="K536" s="1038"/>
      <c r="L536" s="1038"/>
      <c r="M536" s="1038"/>
      <c r="N536" s="1038"/>
    </row>
    <row r="537" spans="4:14" x14ac:dyDescent="0.4">
      <c r="D537" s="521"/>
      <c r="E537" s="1038"/>
      <c r="F537" s="521"/>
      <c r="G537" s="522"/>
      <c r="H537" s="522"/>
      <c r="I537" s="522"/>
      <c r="J537" s="1038"/>
      <c r="K537" s="1038"/>
      <c r="L537" s="1038"/>
      <c r="M537" s="1038"/>
      <c r="N537" s="1038"/>
    </row>
    <row r="538" spans="4:14" x14ac:dyDescent="0.4">
      <c r="D538" s="521"/>
      <c r="E538" s="1038"/>
      <c r="F538" s="521"/>
      <c r="G538" s="522"/>
      <c r="H538" s="522"/>
      <c r="I538" s="522"/>
      <c r="J538" s="1038"/>
      <c r="K538" s="1038"/>
      <c r="L538" s="1038"/>
      <c r="M538" s="1038"/>
      <c r="N538" s="1038"/>
    </row>
    <row r="539" spans="4:14" x14ac:dyDescent="0.4">
      <c r="D539" s="521"/>
      <c r="E539" s="1038"/>
      <c r="F539" s="521"/>
      <c r="G539" s="522"/>
      <c r="H539" s="522"/>
      <c r="I539" s="522"/>
      <c r="J539" s="1038"/>
      <c r="K539" s="1038"/>
      <c r="L539" s="1038"/>
      <c r="M539" s="1038"/>
      <c r="N539" s="1038"/>
    </row>
    <row r="540" spans="4:14" x14ac:dyDescent="0.4">
      <c r="D540" s="521"/>
      <c r="E540" s="1038"/>
      <c r="F540" s="521"/>
      <c r="G540" s="522"/>
      <c r="H540" s="522"/>
      <c r="I540" s="522"/>
      <c r="J540" s="1038"/>
      <c r="K540" s="1038"/>
      <c r="L540" s="1038"/>
      <c r="M540" s="1038"/>
      <c r="N540" s="1038"/>
    </row>
    <row r="541" spans="4:14" x14ac:dyDescent="0.4">
      <c r="D541" s="521"/>
      <c r="E541" s="1038"/>
      <c r="F541" s="521"/>
      <c r="G541" s="522"/>
      <c r="H541" s="522"/>
      <c r="I541" s="522"/>
      <c r="J541" s="1038"/>
      <c r="K541" s="1038"/>
      <c r="L541" s="1038"/>
      <c r="M541" s="1038"/>
      <c r="N541" s="1038"/>
    </row>
    <row r="542" spans="4:14" x14ac:dyDescent="0.4">
      <c r="D542" s="521"/>
      <c r="E542" s="1038"/>
      <c r="F542" s="521"/>
      <c r="G542" s="522"/>
      <c r="H542" s="522"/>
      <c r="I542" s="522"/>
      <c r="J542" s="1038"/>
      <c r="K542" s="1038"/>
      <c r="L542" s="1038"/>
      <c r="M542" s="1038"/>
      <c r="N542" s="1038"/>
    </row>
    <row r="543" spans="4:14" x14ac:dyDescent="0.4">
      <c r="D543" s="521"/>
      <c r="E543" s="1038"/>
      <c r="F543" s="521"/>
      <c r="G543" s="522"/>
      <c r="H543" s="522"/>
      <c r="I543" s="522"/>
      <c r="J543" s="1038"/>
      <c r="K543" s="1038"/>
      <c r="L543" s="1038"/>
      <c r="M543" s="1038"/>
      <c r="N543" s="1038"/>
    </row>
    <row r="544" spans="4:14" x14ac:dyDescent="0.4">
      <c r="D544" s="521"/>
      <c r="E544" s="1038"/>
      <c r="F544" s="521"/>
      <c r="G544" s="522"/>
      <c r="H544" s="522"/>
      <c r="I544" s="522"/>
      <c r="J544" s="1038"/>
      <c r="K544" s="1038"/>
      <c r="L544" s="1038"/>
      <c r="M544" s="1038"/>
      <c r="N544" s="1038"/>
    </row>
    <row r="545" spans="4:14" x14ac:dyDescent="0.4">
      <c r="D545" s="521"/>
      <c r="E545" s="1038"/>
      <c r="F545" s="521"/>
      <c r="G545" s="522"/>
      <c r="H545" s="522"/>
      <c r="I545" s="522"/>
      <c r="J545" s="1038"/>
      <c r="K545" s="1038"/>
      <c r="L545" s="1038"/>
      <c r="M545" s="1038"/>
      <c r="N545" s="1038"/>
    </row>
    <row r="546" spans="4:14" x14ac:dyDescent="0.4">
      <c r="D546" s="521"/>
      <c r="E546" s="1038"/>
      <c r="F546" s="521"/>
      <c r="G546" s="522"/>
      <c r="H546" s="522"/>
      <c r="I546" s="522"/>
      <c r="J546" s="1038"/>
      <c r="K546" s="1038"/>
      <c r="L546" s="1038"/>
      <c r="M546" s="1038"/>
      <c r="N546" s="1038"/>
    </row>
    <row r="547" spans="4:14" x14ac:dyDescent="0.4">
      <c r="D547" s="521"/>
      <c r="E547" s="1038"/>
      <c r="F547" s="521"/>
      <c r="G547" s="522"/>
      <c r="H547" s="522"/>
      <c r="I547" s="522"/>
      <c r="J547" s="1038"/>
      <c r="K547" s="1038"/>
      <c r="L547" s="1038"/>
      <c r="M547" s="1038"/>
      <c r="N547" s="1038"/>
    </row>
    <row r="548" spans="4:14" x14ac:dyDescent="0.4">
      <c r="D548" s="521"/>
      <c r="E548" s="1038"/>
      <c r="F548" s="521"/>
      <c r="G548" s="522"/>
      <c r="H548" s="522"/>
      <c r="I548" s="522"/>
      <c r="J548" s="1038"/>
      <c r="K548" s="1038"/>
      <c r="L548" s="1038"/>
      <c r="M548" s="1038"/>
      <c r="N548" s="1038"/>
    </row>
    <row r="549" spans="4:14" x14ac:dyDescent="0.4">
      <c r="D549" s="521"/>
      <c r="E549" s="1038"/>
      <c r="F549" s="521"/>
      <c r="G549" s="522"/>
      <c r="H549" s="522"/>
      <c r="I549" s="522"/>
      <c r="J549" s="1038"/>
      <c r="K549" s="1038"/>
      <c r="L549" s="1038"/>
      <c r="M549" s="1038"/>
      <c r="N549" s="1038"/>
    </row>
    <row r="550" spans="4:14" x14ac:dyDescent="0.4">
      <c r="D550" s="521"/>
      <c r="E550" s="1038"/>
      <c r="F550" s="521"/>
      <c r="G550" s="522"/>
      <c r="H550" s="522"/>
      <c r="I550" s="522"/>
      <c r="J550" s="1038"/>
      <c r="K550" s="1038"/>
      <c r="L550" s="1038"/>
      <c r="M550" s="1038"/>
      <c r="N550" s="1038"/>
    </row>
    <row r="551" spans="4:14" x14ac:dyDescent="0.4">
      <c r="D551" s="521"/>
      <c r="E551" s="1038"/>
      <c r="F551" s="521"/>
      <c r="G551" s="522"/>
      <c r="H551" s="522"/>
      <c r="I551" s="522"/>
      <c r="J551" s="1038"/>
      <c r="K551" s="1038"/>
      <c r="L551" s="1038"/>
      <c r="M551" s="1038"/>
      <c r="N551" s="1038"/>
    </row>
    <row r="552" spans="4:14" x14ac:dyDescent="0.4">
      <c r="D552" s="521"/>
      <c r="E552" s="1038"/>
      <c r="F552" s="521"/>
      <c r="G552" s="522"/>
      <c r="H552" s="522"/>
      <c r="I552" s="522"/>
      <c r="J552" s="1038"/>
      <c r="K552" s="1038"/>
      <c r="L552" s="1038"/>
      <c r="M552" s="1038"/>
      <c r="N552" s="1038"/>
    </row>
    <row r="553" spans="4:14" x14ac:dyDescent="0.4">
      <c r="D553" s="521"/>
      <c r="E553" s="1038"/>
      <c r="F553" s="521"/>
      <c r="G553" s="522"/>
      <c r="H553" s="522"/>
      <c r="I553" s="522"/>
      <c r="J553" s="1038"/>
      <c r="K553" s="1038"/>
      <c r="L553" s="1038"/>
      <c r="M553" s="1038"/>
      <c r="N553" s="1038"/>
    </row>
    <row r="554" spans="4:14" x14ac:dyDescent="0.4">
      <c r="D554" s="521"/>
      <c r="E554" s="1038"/>
      <c r="F554" s="521"/>
      <c r="G554" s="522"/>
      <c r="H554" s="522"/>
      <c r="I554" s="522"/>
      <c r="J554" s="1038"/>
      <c r="K554" s="1038"/>
      <c r="L554" s="1038"/>
      <c r="M554" s="1038"/>
      <c r="N554" s="1038"/>
    </row>
    <row r="555" spans="4:14" x14ac:dyDescent="0.4">
      <c r="D555" s="521"/>
      <c r="E555" s="1038"/>
      <c r="F555" s="521"/>
      <c r="G555" s="522"/>
      <c r="H555" s="522"/>
      <c r="I555" s="522"/>
      <c r="J555" s="1038"/>
      <c r="K555" s="1038"/>
      <c r="L555" s="1038"/>
      <c r="M555" s="1038"/>
      <c r="N555" s="1038"/>
    </row>
    <row r="556" spans="4:14" x14ac:dyDescent="0.4">
      <c r="D556" s="521"/>
      <c r="E556" s="1038"/>
      <c r="F556" s="521"/>
      <c r="G556" s="522"/>
      <c r="H556" s="522"/>
      <c r="I556" s="522"/>
      <c r="J556" s="1038"/>
      <c r="K556" s="1038"/>
      <c r="L556" s="1038"/>
      <c r="M556" s="1038"/>
      <c r="N556" s="1038"/>
    </row>
    <row r="557" spans="4:14" x14ac:dyDescent="0.4">
      <c r="D557" s="521"/>
      <c r="E557" s="1038"/>
      <c r="F557" s="521"/>
      <c r="G557" s="522"/>
      <c r="H557" s="522"/>
      <c r="I557" s="522"/>
      <c r="J557" s="1038"/>
      <c r="K557" s="1038"/>
      <c r="L557" s="1038"/>
      <c r="M557" s="1038"/>
      <c r="N557" s="1038"/>
    </row>
    <row r="558" spans="4:14" x14ac:dyDescent="0.4">
      <c r="D558" s="521"/>
      <c r="E558" s="1038"/>
      <c r="F558" s="521"/>
      <c r="G558" s="522"/>
      <c r="H558" s="522"/>
      <c r="I558" s="522"/>
      <c r="J558" s="1038"/>
      <c r="K558" s="1038"/>
      <c r="L558" s="1038"/>
      <c r="M558" s="1038"/>
      <c r="N558" s="1038"/>
    </row>
    <row r="559" spans="4:14" x14ac:dyDescent="0.4">
      <c r="D559" s="521"/>
      <c r="E559" s="1038"/>
      <c r="F559" s="521"/>
      <c r="G559" s="522"/>
      <c r="H559" s="522"/>
      <c r="I559" s="522"/>
      <c r="J559" s="1038"/>
      <c r="K559" s="1038"/>
      <c r="L559" s="1038"/>
      <c r="M559" s="1038"/>
      <c r="N559" s="1038"/>
    </row>
    <row r="560" spans="4:14" x14ac:dyDescent="0.4">
      <c r="D560" s="521"/>
      <c r="E560" s="1038"/>
      <c r="F560" s="521"/>
      <c r="G560" s="522"/>
      <c r="H560" s="522"/>
      <c r="I560" s="522"/>
      <c r="J560" s="1038"/>
      <c r="K560" s="1038"/>
      <c r="L560" s="1038"/>
      <c r="M560" s="1038"/>
      <c r="N560" s="1038"/>
    </row>
    <row r="561" spans="4:14" x14ac:dyDescent="0.4">
      <c r="D561" s="521"/>
      <c r="E561" s="1038"/>
      <c r="F561" s="521"/>
      <c r="G561" s="522"/>
      <c r="H561" s="522"/>
      <c r="I561" s="522"/>
      <c r="J561" s="1038"/>
      <c r="K561" s="1038"/>
      <c r="L561" s="1038"/>
      <c r="M561" s="1038"/>
      <c r="N561" s="1038"/>
    </row>
    <row r="562" spans="4:14" x14ac:dyDescent="0.4">
      <c r="D562" s="521"/>
      <c r="E562" s="1038"/>
      <c r="F562" s="521"/>
      <c r="G562" s="522"/>
      <c r="H562" s="522"/>
      <c r="I562" s="522"/>
      <c r="J562" s="1038"/>
      <c r="K562" s="1038"/>
      <c r="L562" s="1038"/>
      <c r="M562" s="1038"/>
      <c r="N562" s="1038"/>
    </row>
    <row r="563" spans="4:14" x14ac:dyDescent="0.4">
      <c r="D563" s="521"/>
      <c r="E563" s="1038"/>
      <c r="F563" s="521"/>
      <c r="G563" s="522"/>
      <c r="H563" s="522"/>
      <c r="I563" s="522"/>
      <c r="J563" s="1038"/>
      <c r="K563" s="1038"/>
      <c r="L563" s="1038"/>
      <c r="M563" s="1038"/>
      <c r="N563" s="1038"/>
    </row>
    <row r="564" spans="4:14" x14ac:dyDescent="0.4">
      <c r="D564" s="521"/>
      <c r="E564" s="1038"/>
      <c r="F564" s="521"/>
      <c r="G564" s="522"/>
      <c r="H564" s="522"/>
      <c r="I564" s="522"/>
      <c r="J564" s="1038"/>
      <c r="K564" s="1038"/>
      <c r="L564" s="1038"/>
      <c r="M564" s="1038"/>
      <c r="N564" s="1038"/>
    </row>
    <row r="565" spans="4:14" x14ac:dyDescent="0.4">
      <c r="D565" s="521"/>
      <c r="E565" s="1038"/>
      <c r="F565" s="521"/>
      <c r="G565" s="522"/>
      <c r="H565" s="522"/>
      <c r="I565" s="522"/>
      <c r="J565" s="1038"/>
      <c r="K565" s="1038"/>
      <c r="L565" s="1038"/>
      <c r="M565" s="1038"/>
      <c r="N565" s="1038"/>
    </row>
    <row r="566" spans="4:14" x14ac:dyDescent="0.4">
      <c r="D566" s="521"/>
      <c r="E566" s="1038"/>
      <c r="F566" s="521"/>
      <c r="G566" s="522"/>
      <c r="H566" s="522"/>
      <c r="I566" s="522"/>
      <c r="J566" s="1038"/>
      <c r="K566" s="1038"/>
      <c r="L566" s="1038"/>
      <c r="M566" s="1038"/>
      <c r="N566" s="1038"/>
    </row>
    <row r="567" spans="4:14" x14ac:dyDescent="0.4">
      <c r="D567" s="521"/>
      <c r="E567" s="1038"/>
      <c r="F567" s="521"/>
      <c r="G567" s="522"/>
      <c r="H567" s="522"/>
      <c r="I567" s="522"/>
      <c r="J567" s="1038"/>
      <c r="K567" s="1038"/>
      <c r="L567" s="1038"/>
      <c r="M567" s="1038"/>
      <c r="N567" s="1038"/>
    </row>
    <row r="568" spans="4:14" x14ac:dyDescent="0.4">
      <c r="D568" s="521"/>
      <c r="E568" s="1038"/>
      <c r="F568" s="521"/>
      <c r="G568" s="522"/>
      <c r="H568" s="522"/>
      <c r="I568" s="522"/>
      <c r="J568" s="1038"/>
      <c r="K568" s="1038"/>
      <c r="L568" s="1038"/>
      <c r="M568" s="1038"/>
      <c r="N568" s="1038"/>
    </row>
    <row r="569" spans="4:14" x14ac:dyDescent="0.4">
      <c r="D569" s="521"/>
      <c r="E569" s="1038"/>
      <c r="F569" s="521"/>
      <c r="G569" s="522"/>
      <c r="H569" s="522"/>
      <c r="I569" s="522"/>
      <c r="J569" s="1038"/>
      <c r="K569" s="1038"/>
      <c r="L569" s="1038"/>
      <c r="M569" s="1038"/>
      <c r="N569" s="1038"/>
    </row>
    <row r="570" spans="4:14" x14ac:dyDescent="0.4">
      <c r="D570" s="521"/>
      <c r="E570" s="1038"/>
      <c r="F570" s="521"/>
      <c r="G570" s="522"/>
      <c r="H570" s="522"/>
      <c r="I570" s="522"/>
      <c r="J570" s="1038"/>
      <c r="K570" s="1038"/>
      <c r="L570" s="1038"/>
      <c r="M570" s="1038"/>
      <c r="N570" s="1038"/>
    </row>
    <row r="571" spans="4:14" x14ac:dyDescent="0.4">
      <c r="D571" s="521"/>
      <c r="E571" s="1038"/>
      <c r="F571" s="521"/>
      <c r="G571" s="522"/>
      <c r="H571" s="522"/>
      <c r="I571" s="522"/>
      <c r="J571" s="1038"/>
      <c r="K571" s="1038"/>
      <c r="L571" s="1038"/>
      <c r="M571" s="1038"/>
      <c r="N571" s="1038"/>
    </row>
    <row r="572" spans="4:14" x14ac:dyDescent="0.4">
      <c r="D572" s="521"/>
      <c r="E572" s="1038"/>
      <c r="F572" s="521"/>
      <c r="G572" s="522"/>
      <c r="H572" s="522"/>
      <c r="I572" s="522"/>
      <c r="J572" s="1038"/>
      <c r="K572" s="1038"/>
      <c r="L572" s="1038"/>
      <c r="M572" s="1038"/>
      <c r="N572" s="1038"/>
    </row>
    <row r="573" spans="4:14" x14ac:dyDescent="0.4">
      <c r="D573" s="521"/>
      <c r="E573" s="1038"/>
      <c r="F573" s="521"/>
      <c r="G573" s="522"/>
      <c r="H573" s="522"/>
      <c r="I573" s="522"/>
      <c r="J573" s="1038"/>
      <c r="K573" s="1038"/>
      <c r="L573" s="1038"/>
      <c r="M573" s="1038"/>
      <c r="N573" s="1038"/>
    </row>
    <row r="574" spans="4:14" x14ac:dyDescent="0.4">
      <c r="D574" s="521"/>
      <c r="E574" s="1038"/>
      <c r="F574" s="521"/>
      <c r="G574" s="522"/>
      <c r="H574" s="522"/>
      <c r="I574" s="522"/>
      <c r="J574" s="1038"/>
      <c r="K574" s="1038"/>
      <c r="L574" s="1038"/>
      <c r="M574" s="1038"/>
      <c r="N574" s="1038"/>
    </row>
    <row r="575" spans="4:14" x14ac:dyDescent="0.4">
      <c r="D575" s="521"/>
      <c r="E575" s="1038"/>
      <c r="F575" s="521"/>
      <c r="G575" s="522"/>
      <c r="H575" s="522"/>
      <c r="I575" s="522"/>
      <c r="J575" s="1038"/>
      <c r="K575" s="1038"/>
      <c r="L575" s="1038"/>
      <c r="M575" s="1038"/>
      <c r="N575" s="1038"/>
    </row>
    <row r="576" spans="4:14" x14ac:dyDescent="0.4">
      <c r="D576" s="521"/>
      <c r="E576" s="1038"/>
      <c r="F576" s="521"/>
      <c r="G576" s="522"/>
      <c r="H576" s="522"/>
      <c r="I576" s="522"/>
      <c r="J576" s="1038"/>
      <c r="K576" s="1038"/>
      <c r="L576" s="1038"/>
      <c r="M576" s="1038"/>
      <c r="N576" s="1038"/>
    </row>
    <row r="577" spans="4:14" x14ac:dyDescent="0.4">
      <c r="D577" s="521"/>
      <c r="E577" s="1038"/>
      <c r="F577" s="521"/>
      <c r="G577" s="522"/>
      <c r="H577" s="522"/>
      <c r="I577" s="522"/>
      <c r="J577" s="1038"/>
      <c r="K577" s="1038"/>
      <c r="L577" s="1038"/>
      <c r="M577" s="1038"/>
      <c r="N577" s="1038"/>
    </row>
    <row r="578" spans="4:14" x14ac:dyDescent="0.4">
      <c r="D578" s="521"/>
      <c r="E578" s="1038"/>
      <c r="F578" s="521"/>
      <c r="G578" s="522"/>
      <c r="H578" s="522"/>
      <c r="I578" s="522"/>
      <c r="J578" s="1038"/>
      <c r="K578" s="1038"/>
      <c r="L578" s="1038"/>
      <c r="M578" s="1038"/>
      <c r="N578" s="1038"/>
    </row>
    <row r="579" spans="4:14" x14ac:dyDescent="0.4">
      <c r="D579" s="521"/>
      <c r="E579" s="1038"/>
      <c r="F579" s="521"/>
      <c r="G579" s="522"/>
      <c r="H579" s="522"/>
      <c r="I579" s="522"/>
      <c r="J579" s="1038"/>
      <c r="K579" s="1038"/>
      <c r="L579" s="1038"/>
      <c r="M579" s="1038"/>
      <c r="N579" s="1038"/>
    </row>
    <row r="580" spans="4:14" x14ac:dyDescent="0.4">
      <c r="D580" s="521"/>
      <c r="E580" s="1038"/>
      <c r="F580" s="521"/>
      <c r="G580" s="522"/>
      <c r="H580" s="522"/>
      <c r="I580" s="522"/>
      <c r="J580" s="1038"/>
      <c r="K580" s="1038"/>
      <c r="L580" s="1038"/>
      <c r="M580" s="1038"/>
      <c r="N580" s="1038"/>
    </row>
    <row r="581" spans="4:14" x14ac:dyDescent="0.4">
      <c r="D581" s="521"/>
      <c r="E581" s="1038"/>
      <c r="F581" s="521"/>
      <c r="G581" s="522"/>
      <c r="H581" s="522"/>
      <c r="I581" s="522"/>
      <c r="J581" s="1038"/>
      <c r="K581" s="1038"/>
      <c r="L581" s="1038"/>
      <c r="M581" s="1038"/>
      <c r="N581" s="1038"/>
    </row>
    <row r="582" spans="4:14" x14ac:dyDescent="0.4">
      <c r="D582" s="521"/>
      <c r="E582" s="1038"/>
      <c r="F582" s="521"/>
      <c r="G582" s="522"/>
      <c r="H582" s="522"/>
      <c r="I582" s="522"/>
      <c r="J582" s="1038"/>
      <c r="K582" s="1038"/>
      <c r="L582" s="1038"/>
      <c r="M582" s="1038"/>
      <c r="N582" s="1038"/>
    </row>
    <row r="583" spans="4:14" x14ac:dyDescent="0.4">
      <c r="D583" s="521"/>
      <c r="E583" s="1038"/>
      <c r="F583" s="521"/>
      <c r="G583" s="522"/>
      <c r="H583" s="522"/>
      <c r="I583" s="522"/>
      <c r="J583" s="1038"/>
      <c r="K583" s="1038"/>
      <c r="L583" s="1038"/>
      <c r="M583" s="1038"/>
      <c r="N583" s="1038"/>
    </row>
    <row r="584" spans="4:14" x14ac:dyDescent="0.4">
      <c r="D584" s="521"/>
      <c r="E584" s="1038"/>
      <c r="F584" s="521"/>
      <c r="G584" s="522"/>
      <c r="H584" s="522"/>
      <c r="I584" s="522"/>
      <c r="J584" s="1038"/>
      <c r="K584" s="1038"/>
      <c r="L584" s="1038"/>
      <c r="M584" s="1038"/>
      <c r="N584" s="1038"/>
    </row>
    <row r="585" spans="4:14" x14ac:dyDescent="0.4">
      <c r="D585" s="521"/>
      <c r="E585" s="1038"/>
      <c r="F585" s="521"/>
      <c r="G585" s="522"/>
      <c r="H585" s="522"/>
      <c r="I585" s="522"/>
      <c r="J585" s="1038"/>
      <c r="K585" s="1038"/>
      <c r="L585" s="1038"/>
      <c r="M585" s="1038"/>
      <c r="N585" s="1038"/>
    </row>
    <row r="586" spans="4:14" x14ac:dyDescent="0.4">
      <c r="D586" s="521"/>
      <c r="E586" s="1038"/>
      <c r="F586" s="521"/>
      <c r="G586" s="522"/>
      <c r="H586" s="522"/>
      <c r="I586" s="522"/>
      <c r="J586" s="1038"/>
      <c r="K586" s="1038"/>
      <c r="L586" s="1038"/>
      <c r="M586" s="1038"/>
      <c r="N586" s="1038"/>
    </row>
    <row r="587" spans="4:14" x14ac:dyDescent="0.4">
      <c r="D587" s="521"/>
      <c r="E587" s="1038"/>
      <c r="F587" s="521"/>
      <c r="G587" s="522"/>
      <c r="H587" s="522"/>
      <c r="I587" s="522"/>
      <c r="J587" s="1038"/>
      <c r="K587" s="1038"/>
      <c r="L587" s="1038"/>
      <c r="M587" s="1038"/>
      <c r="N587" s="1038"/>
    </row>
    <row r="588" spans="4:14" x14ac:dyDescent="0.4">
      <c r="D588" s="521"/>
      <c r="E588" s="1038"/>
      <c r="F588" s="521"/>
      <c r="G588" s="522"/>
      <c r="H588" s="522"/>
      <c r="I588" s="522"/>
      <c r="J588" s="1038"/>
      <c r="K588" s="1038"/>
      <c r="L588" s="1038"/>
      <c r="M588" s="1038"/>
      <c r="N588" s="1038"/>
    </row>
    <row r="589" spans="4:14" x14ac:dyDescent="0.4">
      <c r="D589" s="521"/>
      <c r="E589" s="1038"/>
      <c r="F589" s="521"/>
      <c r="G589" s="522"/>
      <c r="H589" s="522"/>
      <c r="I589" s="522"/>
      <c r="J589" s="1038"/>
      <c r="K589" s="1038"/>
      <c r="L589" s="1038"/>
      <c r="M589" s="1038"/>
      <c r="N589" s="1038"/>
    </row>
    <row r="590" spans="4:14" x14ac:dyDescent="0.4">
      <c r="D590" s="521"/>
      <c r="E590" s="1038"/>
      <c r="F590" s="521"/>
      <c r="G590" s="522"/>
      <c r="H590" s="522"/>
      <c r="I590" s="522"/>
      <c r="J590" s="1038"/>
      <c r="K590" s="1038"/>
      <c r="L590" s="1038"/>
      <c r="M590" s="1038"/>
      <c r="N590" s="1038"/>
    </row>
    <row r="591" spans="4:14" x14ac:dyDescent="0.4">
      <c r="D591" s="521"/>
      <c r="E591" s="1038"/>
      <c r="F591" s="521"/>
      <c r="G591" s="522"/>
      <c r="H591" s="522"/>
      <c r="I591" s="522"/>
      <c r="J591" s="1038"/>
      <c r="K591" s="1038"/>
      <c r="L591" s="1038"/>
      <c r="M591" s="1038"/>
      <c r="N591" s="1038"/>
    </row>
    <row r="592" spans="4:14" x14ac:dyDescent="0.4">
      <c r="D592" s="521"/>
      <c r="E592" s="1038"/>
      <c r="F592" s="521"/>
      <c r="G592" s="522"/>
      <c r="H592" s="522"/>
      <c r="I592" s="522"/>
      <c r="J592" s="1038"/>
      <c r="K592" s="1038"/>
      <c r="L592" s="1038"/>
      <c r="M592" s="1038"/>
      <c r="N592" s="1038"/>
    </row>
    <row r="593" spans="4:14" x14ac:dyDescent="0.4">
      <c r="D593" s="521"/>
      <c r="E593" s="1038"/>
      <c r="F593" s="521"/>
      <c r="G593" s="522"/>
      <c r="H593" s="522"/>
      <c r="I593" s="522"/>
      <c r="J593" s="1038"/>
      <c r="K593" s="1038"/>
      <c r="L593" s="1038"/>
      <c r="M593" s="1038"/>
      <c r="N593" s="1038"/>
    </row>
    <row r="594" spans="4:14" x14ac:dyDescent="0.4">
      <c r="D594" s="521"/>
      <c r="E594" s="1038"/>
      <c r="F594" s="521"/>
      <c r="G594" s="522"/>
      <c r="H594" s="522"/>
      <c r="I594" s="522"/>
      <c r="J594" s="1038"/>
      <c r="K594" s="1038"/>
      <c r="L594" s="1038"/>
      <c r="M594" s="1038"/>
      <c r="N594" s="1038"/>
    </row>
    <row r="595" spans="4:14" x14ac:dyDescent="0.4">
      <c r="D595" s="521"/>
      <c r="E595" s="1038"/>
      <c r="F595" s="521"/>
      <c r="G595" s="522"/>
      <c r="H595" s="522"/>
      <c r="I595" s="522"/>
      <c r="J595" s="1038"/>
      <c r="K595" s="1038"/>
      <c r="L595" s="1038"/>
      <c r="M595" s="1038"/>
      <c r="N595" s="1038"/>
    </row>
    <row r="596" spans="4:14" x14ac:dyDescent="0.4">
      <c r="D596" s="521"/>
      <c r="E596" s="1038"/>
      <c r="F596" s="521"/>
      <c r="G596" s="522"/>
      <c r="H596" s="522"/>
      <c r="I596" s="522"/>
      <c r="J596" s="1038"/>
      <c r="K596" s="1038"/>
      <c r="L596" s="1038"/>
      <c r="M596" s="1038"/>
      <c r="N596" s="1038"/>
    </row>
    <row r="597" spans="4:14" x14ac:dyDescent="0.4">
      <c r="D597" s="521"/>
      <c r="E597" s="1038"/>
      <c r="F597" s="521"/>
      <c r="G597" s="522"/>
      <c r="H597" s="522"/>
      <c r="I597" s="522"/>
      <c r="J597" s="1038"/>
      <c r="K597" s="1038"/>
      <c r="L597" s="1038"/>
      <c r="M597" s="1038"/>
      <c r="N597" s="1038"/>
    </row>
    <row r="598" spans="4:14" x14ac:dyDescent="0.4">
      <c r="D598" s="521"/>
      <c r="E598" s="1038"/>
      <c r="F598" s="521"/>
      <c r="G598" s="522"/>
      <c r="H598" s="522"/>
      <c r="I598" s="522"/>
      <c r="J598" s="1038"/>
      <c r="K598" s="1038"/>
      <c r="L598" s="1038"/>
      <c r="M598" s="1038"/>
      <c r="N598" s="1038"/>
    </row>
    <row r="599" spans="4:14" x14ac:dyDescent="0.4">
      <c r="D599" s="521"/>
      <c r="E599" s="1038"/>
      <c r="F599" s="521"/>
      <c r="G599" s="522"/>
      <c r="H599" s="522"/>
      <c r="I599" s="522"/>
      <c r="J599" s="1038"/>
      <c r="K599" s="1038"/>
      <c r="L599" s="1038"/>
      <c r="M599" s="1038"/>
      <c r="N599" s="1038"/>
    </row>
    <row r="600" spans="4:14" x14ac:dyDescent="0.4">
      <c r="D600" s="521"/>
      <c r="E600" s="1038"/>
      <c r="F600" s="521"/>
      <c r="G600" s="522"/>
      <c r="H600" s="522"/>
      <c r="I600" s="522"/>
      <c r="J600" s="1038"/>
      <c r="K600" s="1038"/>
      <c r="L600" s="1038"/>
      <c r="M600" s="1038"/>
      <c r="N600" s="1038"/>
    </row>
    <row r="601" spans="4:14" x14ac:dyDescent="0.4">
      <c r="D601" s="521"/>
      <c r="E601" s="1038"/>
      <c r="F601" s="521"/>
      <c r="G601" s="522"/>
      <c r="H601" s="522"/>
      <c r="I601" s="522"/>
      <c r="J601" s="1038"/>
      <c r="K601" s="1038"/>
      <c r="L601" s="1038"/>
      <c r="M601" s="1038"/>
      <c r="N601" s="1038"/>
    </row>
    <row r="602" spans="4:14" x14ac:dyDescent="0.4">
      <c r="D602" s="521"/>
      <c r="E602" s="1038"/>
      <c r="F602" s="521"/>
      <c r="G602" s="522"/>
      <c r="H602" s="522"/>
      <c r="I602" s="522"/>
      <c r="J602" s="1038"/>
      <c r="K602" s="1038"/>
      <c r="L602" s="1038"/>
      <c r="M602" s="1038"/>
      <c r="N602" s="1038"/>
    </row>
    <row r="603" spans="4:14" x14ac:dyDescent="0.4">
      <c r="D603" s="521"/>
      <c r="E603" s="1038"/>
      <c r="F603" s="521"/>
      <c r="G603" s="522"/>
      <c r="H603" s="522"/>
      <c r="I603" s="522"/>
      <c r="J603" s="1038"/>
      <c r="K603" s="1038"/>
      <c r="L603" s="1038"/>
      <c r="M603" s="1038"/>
      <c r="N603" s="1038"/>
    </row>
    <row r="604" spans="4:14" x14ac:dyDescent="0.4">
      <c r="D604" s="521"/>
      <c r="E604" s="1038"/>
      <c r="F604" s="521"/>
      <c r="G604" s="522"/>
      <c r="H604" s="522"/>
      <c r="I604" s="522"/>
      <c r="J604" s="1038"/>
      <c r="K604" s="1038"/>
      <c r="L604" s="1038"/>
      <c r="M604" s="1038"/>
      <c r="N604" s="1038"/>
    </row>
    <row r="605" spans="4:14" x14ac:dyDescent="0.4">
      <c r="D605" s="521"/>
      <c r="E605" s="1038"/>
      <c r="F605" s="521"/>
      <c r="G605" s="522"/>
      <c r="H605" s="522"/>
      <c r="I605" s="522"/>
      <c r="J605" s="1038"/>
      <c r="K605" s="1038"/>
      <c r="L605" s="1038"/>
      <c r="M605" s="1038"/>
      <c r="N605" s="1038"/>
    </row>
    <row r="606" spans="4:14" x14ac:dyDescent="0.4">
      <c r="D606" s="521"/>
      <c r="E606" s="1038"/>
      <c r="F606" s="521"/>
      <c r="G606" s="522"/>
      <c r="H606" s="522"/>
      <c r="I606" s="522"/>
      <c r="J606" s="1038"/>
      <c r="K606" s="1038"/>
      <c r="L606" s="1038"/>
      <c r="M606" s="1038"/>
      <c r="N606" s="1038"/>
    </row>
    <row r="607" spans="4:14" x14ac:dyDescent="0.4">
      <c r="D607" s="521"/>
      <c r="E607" s="1038"/>
      <c r="F607" s="521"/>
      <c r="G607" s="522"/>
      <c r="H607" s="522"/>
      <c r="I607" s="522"/>
      <c r="J607" s="1038"/>
      <c r="K607" s="1038"/>
      <c r="L607" s="1038"/>
      <c r="M607" s="1038"/>
      <c r="N607" s="1038"/>
    </row>
    <row r="608" spans="4:14" x14ac:dyDescent="0.4">
      <c r="D608" s="521"/>
      <c r="E608" s="1038"/>
      <c r="F608" s="521"/>
      <c r="G608" s="522"/>
      <c r="H608" s="522"/>
      <c r="I608" s="522"/>
      <c r="J608" s="1038"/>
      <c r="K608" s="1038"/>
      <c r="L608" s="1038"/>
      <c r="M608" s="1038"/>
      <c r="N608" s="1038"/>
    </row>
    <row r="609" spans="4:14" x14ac:dyDescent="0.4">
      <c r="D609" s="521"/>
      <c r="E609" s="1038"/>
      <c r="F609" s="521"/>
      <c r="G609" s="522"/>
      <c r="H609" s="522"/>
      <c r="I609" s="522"/>
      <c r="J609" s="1038"/>
      <c r="K609" s="1038"/>
      <c r="L609" s="1038"/>
      <c r="M609" s="1038"/>
      <c r="N609" s="1038"/>
    </row>
    <row r="610" spans="4:14" x14ac:dyDescent="0.4">
      <c r="D610" s="521"/>
      <c r="E610" s="1038"/>
      <c r="F610" s="521"/>
      <c r="G610" s="522"/>
      <c r="H610" s="522"/>
      <c r="I610" s="522"/>
      <c r="J610" s="1038"/>
      <c r="K610" s="1038"/>
      <c r="L610" s="1038"/>
      <c r="M610" s="1038"/>
      <c r="N610" s="1038"/>
    </row>
    <row r="611" spans="4:14" x14ac:dyDescent="0.4">
      <c r="D611" s="521"/>
      <c r="E611" s="1038"/>
      <c r="F611" s="521"/>
      <c r="G611" s="522"/>
      <c r="H611" s="522"/>
      <c r="I611" s="522"/>
      <c r="J611" s="1038"/>
      <c r="K611" s="1038"/>
      <c r="L611" s="1038"/>
      <c r="M611" s="1038"/>
      <c r="N611" s="1038"/>
    </row>
    <row r="612" spans="4:14" x14ac:dyDescent="0.4">
      <c r="D612" s="521"/>
      <c r="E612" s="1038"/>
      <c r="F612" s="521"/>
      <c r="G612" s="522"/>
      <c r="H612" s="522"/>
      <c r="I612" s="522"/>
      <c r="J612" s="1038"/>
      <c r="K612" s="1038"/>
      <c r="L612" s="1038"/>
      <c r="M612" s="1038"/>
      <c r="N612" s="1038"/>
    </row>
    <row r="613" spans="4:14" x14ac:dyDescent="0.4">
      <c r="D613" s="521"/>
      <c r="E613" s="1038"/>
      <c r="F613" s="521"/>
      <c r="G613" s="522"/>
      <c r="H613" s="522"/>
      <c r="I613" s="522"/>
      <c r="J613" s="1038"/>
      <c r="K613" s="1038"/>
      <c r="L613" s="1038"/>
      <c r="M613" s="1038"/>
      <c r="N613" s="1038"/>
    </row>
    <row r="614" spans="4:14" x14ac:dyDescent="0.4">
      <c r="D614" s="521"/>
      <c r="E614" s="1038"/>
      <c r="F614" s="521"/>
      <c r="G614" s="522"/>
      <c r="H614" s="522"/>
      <c r="I614" s="522"/>
      <c r="J614" s="1038"/>
      <c r="K614" s="1038"/>
      <c r="L614" s="1038"/>
      <c r="M614" s="1038"/>
      <c r="N614" s="1038"/>
    </row>
    <row r="615" spans="4:14" x14ac:dyDescent="0.4">
      <c r="D615" s="521"/>
      <c r="E615" s="1038"/>
      <c r="F615" s="521"/>
      <c r="G615" s="522"/>
      <c r="H615" s="522"/>
      <c r="I615" s="522"/>
      <c r="J615" s="1038"/>
      <c r="K615" s="1038"/>
      <c r="L615" s="1038"/>
      <c r="M615" s="1038"/>
      <c r="N615" s="1038"/>
    </row>
    <row r="616" spans="4:14" x14ac:dyDescent="0.4">
      <c r="D616" s="521"/>
      <c r="E616" s="1038"/>
      <c r="F616" s="521"/>
      <c r="G616" s="522"/>
      <c r="H616" s="522"/>
      <c r="I616" s="522"/>
      <c r="J616" s="1038"/>
      <c r="K616" s="1038"/>
      <c r="L616" s="1038"/>
      <c r="M616" s="1038"/>
      <c r="N616" s="1038"/>
    </row>
    <row r="617" spans="4:14" x14ac:dyDescent="0.4">
      <c r="D617" s="521"/>
      <c r="E617" s="1038"/>
      <c r="F617" s="521"/>
      <c r="G617" s="522"/>
      <c r="H617" s="522"/>
      <c r="I617" s="522"/>
      <c r="J617" s="1038"/>
      <c r="K617" s="1038"/>
      <c r="L617" s="1038"/>
      <c r="M617" s="1038"/>
      <c r="N617" s="1038"/>
    </row>
    <row r="618" spans="4:14" x14ac:dyDescent="0.4">
      <c r="D618" s="521"/>
      <c r="E618" s="1038"/>
      <c r="F618" s="521"/>
      <c r="G618" s="522"/>
      <c r="H618" s="522"/>
      <c r="I618" s="522"/>
      <c r="J618" s="1038"/>
      <c r="K618" s="1038"/>
      <c r="L618" s="1038"/>
      <c r="M618" s="1038"/>
      <c r="N618" s="1038"/>
    </row>
    <row r="619" spans="4:14" x14ac:dyDescent="0.4">
      <c r="D619" s="521"/>
      <c r="E619" s="1038"/>
      <c r="F619" s="521"/>
      <c r="G619" s="522"/>
      <c r="H619" s="522"/>
      <c r="I619" s="522"/>
      <c r="J619" s="1038"/>
      <c r="K619" s="1038"/>
      <c r="L619" s="1038"/>
      <c r="M619" s="1038"/>
      <c r="N619" s="1038"/>
    </row>
    <row r="620" spans="4:14" x14ac:dyDescent="0.4">
      <c r="D620" s="521"/>
      <c r="E620" s="1038"/>
      <c r="F620" s="521"/>
      <c r="G620" s="522"/>
      <c r="H620" s="522"/>
      <c r="I620" s="522"/>
      <c r="J620" s="1038"/>
      <c r="K620" s="1038"/>
      <c r="L620" s="1038"/>
      <c r="M620" s="1038"/>
      <c r="N620" s="1038"/>
    </row>
    <row r="621" spans="4:14" x14ac:dyDescent="0.4">
      <c r="D621" s="521"/>
      <c r="E621" s="1038"/>
      <c r="F621" s="521"/>
      <c r="G621" s="522"/>
      <c r="H621" s="522"/>
      <c r="I621" s="522"/>
      <c r="J621" s="1038"/>
      <c r="K621" s="1038"/>
      <c r="L621" s="1038"/>
      <c r="M621" s="1038"/>
      <c r="N621" s="1038"/>
    </row>
    <row r="622" spans="4:14" x14ac:dyDescent="0.4">
      <c r="D622" s="521"/>
      <c r="E622" s="1038"/>
      <c r="F622" s="521"/>
      <c r="G622" s="522"/>
      <c r="H622" s="522"/>
      <c r="I622" s="522"/>
      <c r="J622" s="1038"/>
      <c r="K622" s="1038"/>
      <c r="L622" s="1038"/>
      <c r="M622" s="1038"/>
      <c r="N622" s="1038"/>
    </row>
    <row r="623" spans="4:14" x14ac:dyDescent="0.4">
      <c r="D623" s="521"/>
      <c r="E623" s="1038"/>
      <c r="F623" s="521"/>
      <c r="G623" s="522"/>
      <c r="H623" s="522"/>
      <c r="I623" s="522"/>
      <c r="J623" s="1038"/>
      <c r="K623" s="1038"/>
      <c r="L623" s="1038"/>
      <c r="M623" s="1038"/>
      <c r="N623" s="1038"/>
    </row>
    <row r="624" spans="4:14" x14ac:dyDescent="0.4">
      <c r="D624" s="521"/>
      <c r="E624" s="1038"/>
      <c r="F624" s="521"/>
      <c r="G624" s="522"/>
      <c r="H624" s="522"/>
      <c r="I624" s="522"/>
      <c r="J624" s="1038"/>
      <c r="K624" s="1038"/>
      <c r="L624" s="1038"/>
      <c r="M624" s="1038"/>
      <c r="N624" s="1038"/>
    </row>
    <row r="625" spans="4:14" x14ac:dyDescent="0.4">
      <c r="D625" s="521"/>
      <c r="E625" s="1038"/>
      <c r="F625" s="521"/>
      <c r="G625" s="522"/>
      <c r="H625" s="522"/>
      <c r="I625" s="522"/>
      <c r="J625" s="1038"/>
      <c r="K625" s="1038"/>
      <c r="L625" s="1038"/>
      <c r="M625" s="1038"/>
      <c r="N625" s="1038"/>
    </row>
    <row r="626" spans="4:14" x14ac:dyDescent="0.4">
      <c r="D626" s="521"/>
      <c r="E626" s="1038"/>
      <c r="F626" s="521"/>
      <c r="G626" s="522"/>
      <c r="H626" s="522"/>
      <c r="I626" s="522"/>
      <c r="J626" s="1038"/>
      <c r="K626" s="1038"/>
      <c r="L626" s="1038"/>
      <c r="M626" s="1038"/>
      <c r="N626" s="1038"/>
    </row>
    <row r="627" spans="4:14" x14ac:dyDescent="0.4">
      <c r="D627" s="521"/>
      <c r="E627" s="1038"/>
      <c r="F627" s="521"/>
      <c r="G627" s="522"/>
      <c r="H627" s="522"/>
      <c r="I627" s="522"/>
      <c r="J627" s="1038"/>
      <c r="K627" s="1038"/>
      <c r="L627" s="1038"/>
      <c r="M627" s="1038"/>
      <c r="N627" s="1038"/>
    </row>
    <row r="628" spans="4:14" x14ac:dyDescent="0.4">
      <c r="D628" s="521"/>
      <c r="E628" s="1038"/>
      <c r="F628" s="521"/>
      <c r="G628" s="522"/>
      <c r="H628" s="522"/>
      <c r="I628" s="522"/>
      <c r="J628" s="1038"/>
      <c r="K628" s="1038"/>
      <c r="L628" s="1038"/>
      <c r="M628" s="1038"/>
      <c r="N628" s="1038"/>
    </row>
    <row r="629" spans="4:14" x14ac:dyDescent="0.4">
      <c r="D629" s="521"/>
      <c r="E629" s="1038"/>
      <c r="F629" s="521"/>
      <c r="G629" s="522"/>
      <c r="H629" s="522"/>
      <c r="I629" s="522"/>
      <c r="J629" s="1038"/>
      <c r="K629" s="1038"/>
      <c r="L629" s="1038"/>
      <c r="M629" s="1038"/>
      <c r="N629" s="1038"/>
    </row>
    <row r="630" spans="4:14" x14ac:dyDescent="0.4">
      <c r="D630" s="521"/>
      <c r="E630" s="1038"/>
      <c r="F630" s="521"/>
      <c r="G630" s="522"/>
      <c r="H630" s="522"/>
      <c r="I630" s="522"/>
      <c r="J630" s="1038"/>
      <c r="K630" s="1038"/>
      <c r="L630" s="1038"/>
      <c r="M630" s="1038"/>
      <c r="N630" s="1038"/>
    </row>
    <row r="631" spans="4:14" x14ac:dyDescent="0.4">
      <c r="D631" s="521"/>
      <c r="E631" s="1038"/>
      <c r="F631" s="521"/>
      <c r="G631" s="522"/>
      <c r="H631" s="522"/>
      <c r="I631" s="522"/>
      <c r="J631" s="1038"/>
      <c r="K631" s="1038"/>
      <c r="L631" s="1038"/>
      <c r="M631" s="1038"/>
      <c r="N631" s="1038"/>
    </row>
    <row r="632" spans="4:14" x14ac:dyDescent="0.4">
      <c r="D632" s="521"/>
      <c r="E632" s="1038"/>
      <c r="F632" s="521"/>
      <c r="G632" s="522"/>
      <c r="H632" s="522"/>
      <c r="I632" s="522"/>
      <c r="J632" s="1038"/>
      <c r="K632" s="1038"/>
      <c r="L632" s="1038"/>
      <c r="M632" s="1038"/>
      <c r="N632" s="1038"/>
    </row>
    <row r="633" spans="4:14" x14ac:dyDescent="0.4">
      <c r="D633" s="521"/>
      <c r="E633" s="1038"/>
      <c r="F633" s="521"/>
      <c r="G633" s="522"/>
      <c r="H633" s="522"/>
      <c r="I633" s="522"/>
      <c r="J633" s="1038"/>
      <c r="K633" s="1038"/>
      <c r="L633" s="1038"/>
      <c r="M633" s="1038"/>
      <c r="N633" s="1038"/>
    </row>
    <row r="634" spans="4:14" x14ac:dyDescent="0.4">
      <c r="D634" s="521"/>
      <c r="E634" s="1038"/>
      <c r="F634" s="521"/>
      <c r="G634" s="522"/>
      <c r="H634" s="522"/>
      <c r="I634" s="522"/>
      <c r="J634" s="1038"/>
      <c r="K634" s="1038"/>
      <c r="L634" s="1038"/>
      <c r="M634" s="1038"/>
      <c r="N634" s="1038"/>
    </row>
    <row r="635" spans="4:14" x14ac:dyDescent="0.4">
      <c r="D635" s="521"/>
      <c r="E635" s="1038"/>
      <c r="F635" s="521"/>
      <c r="G635" s="522"/>
      <c r="H635" s="522"/>
      <c r="I635" s="522"/>
      <c r="J635" s="1038"/>
      <c r="K635" s="1038"/>
      <c r="L635" s="1038"/>
      <c r="M635" s="1038"/>
      <c r="N635" s="1038"/>
    </row>
    <row r="636" spans="4:14" x14ac:dyDescent="0.4">
      <c r="D636" s="521"/>
      <c r="E636" s="1038"/>
      <c r="F636" s="521"/>
      <c r="G636" s="522"/>
      <c r="H636" s="522"/>
      <c r="I636" s="522"/>
      <c r="J636" s="1038"/>
      <c r="K636" s="1038"/>
      <c r="L636" s="1038"/>
      <c r="M636" s="1038"/>
      <c r="N636" s="1038"/>
    </row>
    <row r="637" spans="4:14" x14ac:dyDescent="0.4">
      <c r="D637" s="521"/>
      <c r="E637" s="1038"/>
      <c r="F637" s="521"/>
      <c r="G637" s="522"/>
      <c r="H637" s="522"/>
      <c r="I637" s="522"/>
      <c r="J637" s="1038"/>
      <c r="K637" s="1038"/>
      <c r="L637" s="1038"/>
      <c r="M637" s="1038"/>
      <c r="N637" s="1038"/>
    </row>
    <row r="638" spans="4:14" x14ac:dyDescent="0.4">
      <c r="D638" s="521"/>
      <c r="E638" s="1038"/>
      <c r="F638" s="521"/>
      <c r="G638" s="522"/>
      <c r="H638" s="522"/>
      <c r="I638" s="522"/>
      <c r="J638" s="1038"/>
      <c r="K638" s="1038"/>
      <c r="L638" s="1038"/>
      <c r="M638" s="1038"/>
      <c r="N638" s="1038"/>
    </row>
    <row r="639" spans="4:14" x14ac:dyDescent="0.4">
      <c r="D639" s="521"/>
      <c r="E639" s="1038"/>
      <c r="F639" s="521"/>
      <c r="G639" s="522"/>
      <c r="H639" s="522"/>
      <c r="I639" s="522"/>
      <c r="J639" s="1038"/>
      <c r="K639" s="1038"/>
      <c r="L639" s="1038"/>
      <c r="M639" s="1038"/>
      <c r="N639" s="1038"/>
    </row>
    <row r="640" spans="4:14" x14ac:dyDescent="0.4">
      <c r="D640" s="521"/>
      <c r="E640" s="1038"/>
      <c r="F640" s="521"/>
      <c r="G640" s="522"/>
      <c r="H640" s="522"/>
      <c r="I640" s="522"/>
      <c r="J640" s="1038"/>
      <c r="K640" s="1038"/>
      <c r="L640" s="1038"/>
      <c r="M640" s="1038"/>
      <c r="N640" s="1038"/>
    </row>
    <row r="641" spans="4:14" x14ac:dyDescent="0.4">
      <c r="D641" s="521"/>
      <c r="E641" s="1038"/>
      <c r="F641" s="521"/>
      <c r="G641" s="522"/>
      <c r="H641" s="522"/>
      <c r="I641" s="522"/>
      <c r="J641" s="1038"/>
      <c r="K641" s="1038"/>
      <c r="L641" s="1038"/>
      <c r="M641" s="1038"/>
      <c r="N641" s="1038"/>
    </row>
    <row r="642" spans="4:14" x14ac:dyDescent="0.4">
      <c r="D642" s="521"/>
      <c r="E642" s="1038"/>
      <c r="F642" s="521"/>
      <c r="G642" s="522"/>
      <c r="H642" s="522"/>
      <c r="I642" s="522"/>
      <c r="J642" s="1038"/>
      <c r="K642" s="1038"/>
      <c r="L642" s="1038"/>
      <c r="M642" s="1038"/>
      <c r="N642" s="1038"/>
    </row>
    <row r="643" spans="4:14" x14ac:dyDescent="0.4">
      <c r="D643" s="521"/>
      <c r="E643" s="1038"/>
      <c r="F643" s="521"/>
      <c r="G643" s="522"/>
      <c r="H643" s="522"/>
      <c r="I643" s="522"/>
      <c r="J643" s="1038"/>
      <c r="K643" s="1038"/>
      <c r="L643" s="1038"/>
      <c r="M643" s="1038"/>
      <c r="N643" s="1038"/>
    </row>
    <row r="644" spans="4:14" x14ac:dyDescent="0.4">
      <c r="D644" s="521"/>
      <c r="E644" s="1038"/>
      <c r="F644" s="521"/>
      <c r="G644" s="522"/>
      <c r="H644" s="522"/>
      <c r="I644" s="522"/>
      <c r="J644" s="1038"/>
      <c r="K644" s="1038"/>
      <c r="L644" s="1038"/>
      <c r="M644" s="1038"/>
      <c r="N644" s="1038"/>
    </row>
    <row r="645" spans="4:14" x14ac:dyDescent="0.4">
      <c r="D645" s="521"/>
      <c r="E645" s="1038"/>
      <c r="F645" s="521"/>
      <c r="G645" s="522"/>
      <c r="H645" s="522"/>
      <c r="I645" s="522"/>
      <c r="J645" s="1038"/>
      <c r="K645" s="1038"/>
      <c r="L645" s="1038"/>
      <c r="M645" s="1038"/>
      <c r="N645" s="1038"/>
    </row>
    <row r="646" spans="4:14" x14ac:dyDescent="0.4">
      <c r="D646" s="521"/>
      <c r="E646" s="1038"/>
      <c r="F646" s="521"/>
      <c r="G646" s="522"/>
      <c r="H646" s="522"/>
      <c r="I646" s="522"/>
      <c r="J646" s="1038"/>
      <c r="K646" s="1038"/>
      <c r="L646" s="1038"/>
      <c r="M646" s="1038"/>
      <c r="N646" s="1038"/>
    </row>
    <row r="647" spans="4:14" x14ac:dyDescent="0.4">
      <c r="D647" s="521"/>
      <c r="E647" s="1038"/>
      <c r="F647" s="521"/>
      <c r="G647" s="522"/>
      <c r="H647" s="522"/>
      <c r="I647" s="522"/>
      <c r="J647" s="1038"/>
      <c r="K647" s="1038"/>
      <c r="L647" s="1038"/>
      <c r="M647" s="1038"/>
      <c r="N647" s="1038"/>
    </row>
    <row r="648" spans="4:14" x14ac:dyDescent="0.4">
      <c r="D648" s="521"/>
      <c r="E648" s="1038"/>
      <c r="F648" s="521"/>
      <c r="G648" s="522"/>
      <c r="H648" s="522"/>
      <c r="I648" s="522"/>
      <c r="J648" s="1038"/>
      <c r="K648" s="1038"/>
      <c r="L648" s="1038"/>
      <c r="M648" s="1038"/>
      <c r="N648" s="1038"/>
    </row>
    <row r="649" spans="4:14" x14ac:dyDescent="0.4">
      <c r="D649" s="521"/>
      <c r="E649" s="1038"/>
      <c r="F649" s="521"/>
      <c r="G649" s="522"/>
      <c r="H649" s="522"/>
      <c r="I649" s="522"/>
      <c r="J649" s="1038"/>
      <c r="K649" s="1038"/>
      <c r="L649" s="1038"/>
      <c r="M649" s="1038"/>
      <c r="N649" s="1038"/>
    </row>
    <row r="650" spans="4:14" x14ac:dyDescent="0.4">
      <c r="D650" s="521"/>
      <c r="E650" s="1038"/>
      <c r="F650" s="521"/>
      <c r="G650" s="522"/>
      <c r="H650" s="522"/>
      <c r="I650" s="522"/>
      <c r="J650" s="1038"/>
      <c r="K650" s="1038"/>
      <c r="L650" s="1038"/>
      <c r="M650" s="1038"/>
      <c r="N650" s="1038"/>
    </row>
    <row r="651" spans="4:14" x14ac:dyDescent="0.4">
      <c r="D651" s="521"/>
      <c r="E651" s="1038"/>
      <c r="F651" s="521"/>
      <c r="G651" s="522"/>
      <c r="H651" s="522"/>
      <c r="I651" s="522"/>
      <c r="J651" s="1038"/>
      <c r="K651" s="1038"/>
      <c r="L651" s="1038"/>
      <c r="M651" s="1038"/>
      <c r="N651" s="1038"/>
    </row>
    <row r="652" spans="4:14" x14ac:dyDescent="0.4">
      <c r="D652" s="521"/>
      <c r="E652" s="1038"/>
      <c r="F652" s="521"/>
      <c r="G652" s="522"/>
      <c r="H652" s="522"/>
      <c r="I652" s="522"/>
      <c r="J652" s="1038"/>
      <c r="K652" s="1038"/>
      <c r="L652" s="1038"/>
      <c r="M652" s="1038"/>
      <c r="N652" s="1038"/>
    </row>
    <row r="653" spans="4:14" x14ac:dyDescent="0.4">
      <c r="D653" s="521"/>
      <c r="E653" s="1038"/>
      <c r="F653" s="521"/>
      <c r="G653" s="522"/>
      <c r="H653" s="522"/>
      <c r="I653" s="522"/>
      <c r="J653" s="1038"/>
      <c r="K653" s="1038"/>
      <c r="L653" s="1038"/>
      <c r="M653" s="1038"/>
      <c r="N653" s="1038"/>
    </row>
    <row r="654" spans="4:14" x14ac:dyDescent="0.4">
      <c r="D654" s="521"/>
      <c r="E654" s="1038"/>
      <c r="F654" s="521"/>
      <c r="G654" s="522"/>
      <c r="H654" s="522"/>
      <c r="I654" s="522"/>
      <c r="J654" s="1038"/>
      <c r="K654" s="1038"/>
      <c r="L654" s="1038"/>
      <c r="M654" s="1038"/>
      <c r="N654" s="1038"/>
    </row>
    <row r="655" spans="4:14" x14ac:dyDescent="0.4">
      <c r="D655" s="521"/>
      <c r="E655" s="1038"/>
      <c r="F655" s="521"/>
      <c r="G655" s="522"/>
      <c r="H655" s="522"/>
      <c r="I655" s="522"/>
      <c r="J655" s="1038"/>
      <c r="K655" s="1038"/>
      <c r="L655" s="1038"/>
      <c r="M655" s="1038"/>
      <c r="N655" s="1038"/>
    </row>
    <row r="656" spans="4:14" x14ac:dyDescent="0.4">
      <c r="D656" s="521"/>
      <c r="E656" s="1038"/>
      <c r="F656" s="521"/>
      <c r="G656" s="522"/>
      <c r="H656" s="522"/>
      <c r="I656" s="522"/>
      <c r="J656" s="1038"/>
      <c r="K656" s="1038"/>
      <c r="L656" s="1038"/>
      <c r="M656" s="1038"/>
      <c r="N656" s="1038"/>
    </row>
    <row r="657" spans="4:14" x14ac:dyDescent="0.4">
      <c r="D657" s="521"/>
      <c r="E657" s="1038"/>
      <c r="F657" s="521"/>
      <c r="G657" s="522"/>
      <c r="H657" s="522"/>
      <c r="I657" s="522"/>
      <c r="J657" s="1038"/>
      <c r="K657" s="1038"/>
      <c r="L657" s="1038"/>
      <c r="M657" s="1038"/>
      <c r="N657" s="1038"/>
    </row>
    <row r="658" spans="4:14" x14ac:dyDescent="0.4">
      <c r="D658" s="521"/>
      <c r="E658" s="1038"/>
      <c r="F658" s="521"/>
      <c r="G658" s="522"/>
      <c r="H658" s="522"/>
      <c r="I658" s="522"/>
      <c r="J658" s="1038"/>
      <c r="K658" s="1038"/>
      <c r="L658" s="1038"/>
      <c r="M658" s="1038"/>
      <c r="N658" s="1038"/>
    </row>
    <row r="659" spans="4:14" x14ac:dyDescent="0.4">
      <c r="D659" s="521"/>
      <c r="E659" s="1038"/>
      <c r="F659" s="521"/>
      <c r="G659" s="522"/>
      <c r="H659" s="522"/>
      <c r="I659" s="522"/>
      <c r="J659" s="1038"/>
      <c r="K659" s="1038"/>
      <c r="L659" s="1038"/>
      <c r="M659" s="1038"/>
      <c r="N659" s="1038"/>
    </row>
    <row r="660" spans="4:14" x14ac:dyDescent="0.4">
      <c r="D660" s="521"/>
      <c r="E660" s="1038"/>
      <c r="F660" s="521"/>
      <c r="G660" s="522"/>
      <c r="H660" s="522"/>
      <c r="I660" s="522"/>
      <c r="J660" s="1038"/>
      <c r="K660" s="1038"/>
      <c r="L660" s="1038"/>
      <c r="M660" s="1038"/>
      <c r="N660" s="1038"/>
    </row>
    <row r="661" spans="4:14" x14ac:dyDescent="0.4">
      <c r="D661" s="521"/>
      <c r="E661" s="1038"/>
      <c r="F661" s="521"/>
      <c r="G661" s="522"/>
      <c r="H661" s="522"/>
      <c r="I661" s="522"/>
      <c r="J661" s="1038"/>
      <c r="K661" s="1038"/>
      <c r="L661" s="1038"/>
      <c r="M661" s="1038"/>
      <c r="N661" s="1038"/>
    </row>
    <row r="662" spans="4:14" x14ac:dyDescent="0.4">
      <c r="D662" s="521"/>
      <c r="E662" s="1038"/>
      <c r="F662" s="521"/>
      <c r="G662" s="522"/>
      <c r="H662" s="522"/>
      <c r="I662" s="522"/>
      <c r="J662" s="1038"/>
      <c r="K662" s="1038"/>
      <c r="L662" s="1038"/>
      <c r="M662" s="1038"/>
      <c r="N662" s="1038"/>
    </row>
    <row r="663" spans="4:14" x14ac:dyDescent="0.4">
      <c r="D663" s="521"/>
      <c r="E663" s="1038"/>
      <c r="F663" s="521"/>
      <c r="G663" s="522"/>
      <c r="H663" s="522"/>
      <c r="I663" s="522"/>
      <c r="J663" s="1038"/>
      <c r="K663" s="1038"/>
      <c r="L663" s="1038"/>
      <c r="M663" s="1038"/>
      <c r="N663" s="1038"/>
    </row>
    <row r="664" spans="4:14" x14ac:dyDescent="0.4">
      <c r="D664" s="521"/>
      <c r="E664" s="1038"/>
      <c r="F664" s="521"/>
      <c r="G664" s="522"/>
      <c r="H664" s="522"/>
      <c r="I664" s="522"/>
      <c r="J664" s="1038"/>
      <c r="K664" s="1038"/>
      <c r="L664" s="1038"/>
      <c r="M664" s="1038"/>
      <c r="N664" s="1038"/>
    </row>
    <row r="665" spans="4:14" x14ac:dyDescent="0.4">
      <c r="D665" s="521"/>
      <c r="E665" s="1038"/>
      <c r="F665" s="521"/>
      <c r="G665" s="522"/>
      <c r="H665" s="522"/>
      <c r="I665" s="522"/>
      <c r="J665" s="1038"/>
      <c r="K665" s="1038"/>
      <c r="L665" s="1038"/>
      <c r="M665" s="1038"/>
      <c r="N665" s="1038"/>
    </row>
    <row r="666" spans="4:14" x14ac:dyDescent="0.4">
      <c r="D666" s="521"/>
      <c r="E666" s="1038"/>
      <c r="F666" s="521"/>
      <c r="G666" s="522"/>
      <c r="H666" s="522"/>
      <c r="I666" s="522"/>
      <c r="J666" s="1038"/>
      <c r="K666" s="1038"/>
      <c r="L666" s="1038"/>
      <c r="M666" s="1038"/>
      <c r="N666" s="1038"/>
    </row>
    <row r="667" spans="4:14" x14ac:dyDescent="0.4">
      <c r="D667" s="521"/>
      <c r="E667" s="1038"/>
      <c r="F667" s="521"/>
      <c r="G667" s="522"/>
      <c r="H667" s="522"/>
      <c r="I667" s="522"/>
      <c r="J667" s="1038"/>
      <c r="K667" s="1038"/>
      <c r="L667" s="1038"/>
      <c r="M667" s="1038"/>
      <c r="N667" s="1038"/>
    </row>
    <row r="668" spans="4:14" x14ac:dyDescent="0.4">
      <c r="D668" s="521"/>
      <c r="E668" s="1038"/>
      <c r="F668" s="521"/>
      <c r="G668" s="522"/>
      <c r="H668" s="522"/>
      <c r="I668" s="522"/>
      <c r="J668" s="1038"/>
      <c r="K668" s="1038"/>
      <c r="L668" s="1038"/>
      <c r="M668" s="1038"/>
      <c r="N668" s="1038"/>
    </row>
    <row r="669" spans="4:14" x14ac:dyDescent="0.4">
      <c r="D669" s="521"/>
      <c r="E669" s="1038"/>
      <c r="F669" s="521"/>
      <c r="G669" s="522"/>
      <c r="H669" s="522"/>
      <c r="I669" s="522"/>
      <c r="J669" s="1038"/>
      <c r="K669" s="1038"/>
      <c r="L669" s="1038"/>
      <c r="M669" s="1038"/>
      <c r="N669" s="1038"/>
    </row>
    <row r="670" spans="4:14" x14ac:dyDescent="0.4">
      <c r="D670" s="521"/>
      <c r="E670" s="1038"/>
      <c r="F670" s="521"/>
      <c r="G670" s="522"/>
      <c r="H670" s="522"/>
      <c r="I670" s="522"/>
      <c r="J670" s="1038"/>
      <c r="K670" s="1038"/>
      <c r="L670" s="1038"/>
      <c r="M670" s="1038"/>
      <c r="N670" s="1038"/>
    </row>
    <row r="671" spans="4:14" x14ac:dyDescent="0.4">
      <c r="D671" s="521"/>
      <c r="E671" s="1038"/>
      <c r="F671" s="521"/>
      <c r="G671" s="522"/>
      <c r="H671" s="522"/>
      <c r="I671" s="522"/>
      <c r="J671" s="1038"/>
      <c r="K671" s="1038"/>
      <c r="L671" s="1038"/>
      <c r="M671" s="1038"/>
      <c r="N671" s="1038"/>
    </row>
    <row r="672" spans="4:14" x14ac:dyDescent="0.4">
      <c r="D672" s="521"/>
      <c r="E672" s="1038"/>
      <c r="F672" s="521"/>
      <c r="G672" s="522"/>
      <c r="H672" s="522"/>
      <c r="I672" s="522"/>
      <c r="J672" s="1038"/>
      <c r="K672" s="1038"/>
      <c r="L672" s="1038"/>
      <c r="M672" s="1038"/>
      <c r="N672" s="1038"/>
    </row>
    <row r="673" spans="4:14" x14ac:dyDescent="0.4">
      <c r="D673" s="521"/>
      <c r="E673" s="1038"/>
      <c r="F673" s="521"/>
      <c r="G673" s="522"/>
      <c r="H673" s="522"/>
      <c r="I673" s="522"/>
      <c r="J673" s="1038"/>
      <c r="K673" s="1038"/>
      <c r="L673" s="1038"/>
      <c r="M673" s="1038"/>
      <c r="N673" s="1038"/>
    </row>
    <row r="674" spans="4:14" x14ac:dyDescent="0.4">
      <c r="D674" s="521"/>
      <c r="E674" s="1038"/>
      <c r="F674" s="521"/>
      <c r="G674" s="522"/>
      <c r="H674" s="522"/>
      <c r="I674" s="522"/>
      <c r="J674" s="1038"/>
      <c r="K674" s="1038"/>
      <c r="L674" s="1038"/>
      <c r="M674" s="1038"/>
      <c r="N674" s="1038"/>
    </row>
    <row r="675" spans="4:14" x14ac:dyDescent="0.4">
      <c r="D675" s="521"/>
      <c r="E675" s="1038"/>
      <c r="F675" s="521"/>
      <c r="G675" s="522"/>
      <c r="H675" s="522"/>
      <c r="I675" s="522"/>
      <c r="J675" s="1038"/>
      <c r="K675" s="1038"/>
      <c r="L675" s="1038"/>
      <c r="M675" s="1038"/>
      <c r="N675" s="1038"/>
    </row>
    <row r="676" spans="4:14" x14ac:dyDescent="0.4">
      <c r="D676" s="521"/>
      <c r="E676" s="1038"/>
      <c r="F676" s="521"/>
      <c r="G676" s="522"/>
      <c r="H676" s="522"/>
      <c r="I676" s="522"/>
      <c r="J676" s="1038"/>
      <c r="K676" s="1038"/>
      <c r="L676" s="1038"/>
      <c r="M676" s="1038"/>
      <c r="N676" s="1038"/>
    </row>
    <row r="677" spans="4:14" x14ac:dyDescent="0.4">
      <c r="D677" s="521"/>
      <c r="E677" s="1038"/>
      <c r="F677" s="521"/>
      <c r="G677" s="522"/>
      <c r="H677" s="522"/>
      <c r="I677" s="522"/>
      <c r="J677" s="1038"/>
      <c r="K677" s="1038"/>
      <c r="L677" s="1038"/>
      <c r="M677" s="1038"/>
      <c r="N677" s="1038"/>
    </row>
    <row r="678" spans="4:14" x14ac:dyDescent="0.4">
      <c r="D678" s="521"/>
      <c r="E678" s="1038"/>
      <c r="F678" s="521"/>
      <c r="G678" s="522"/>
      <c r="H678" s="522"/>
      <c r="I678" s="522"/>
      <c r="J678" s="1038"/>
      <c r="K678" s="1038"/>
      <c r="L678" s="1038"/>
      <c r="M678" s="1038"/>
      <c r="N678" s="1038"/>
    </row>
    <row r="679" spans="4:14" x14ac:dyDescent="0.4">
      <c r="D679" s="521"/>
      <c r="E679" s="1038"/>
      <c r="F679" s="521"/>
      <c r="G679" s="522"/>
      <c r="H679" s="522"/>
      <c r="I679" s="522"/>
      <c r="J679" s="1038"/>
      <c r="K679" s="1038"/>
      <c r="L679" s="1038"/>
      <c r="M679" s="1038"/>
      <c r="N679" s="1038"/>
    </row>
    <row r="680" spans="4:14" x14ac:dyDescent="0.4">
      <c r="D680" s="521"/>
      <c r="E680" s="1038"/>
      <c r="F680" s="521"/>
      <c r="G680" s="522"/>
      <c r="H680" s="522"/>
      <c r="I680" s="522"/>
      <c r="J680" s="1038"/>
      <c r="K680" s="1038"/>
      <c r="L680" s="1038"/>
      <c r="M680" s="1038"/>
      <c r="N680" s="1038"/>
    </row>
    <row r="681" spans="4:14" x14ac:dyDescent="0.4">
      <c r="D681" s="521"/>
      <c r="E681" s="1038"/>
      <c r="F681" s="521"/>
      <c r="G681" s="522"/>
      <c r="H681" s="522"/>
      <c r="I681" s="522"/>
      <c r="J681" s="1038"/>
      <c r="K681" s="1038"/>
      <c r="L681" s="1038"/>
      <c r="M681" s="1038"/>
      <c r="N681" s="1038"/>
    </row>
    <row r="682" spans="4:14" x14ac:dyDescent="0.4">
      <c r="D682" s="521"/>
      <c r="E682" s="1038"/>
      <c r="F682" s="521"/>
      <c r="G682" s="522"/>
      <c r="H682" s="522"/>
      <c r="I682" s="522"/>
      <c r="J682" s="1038"/>
      <c r="K682" s="1038"/>
      <c r="L682" s="1038"/>
      <c r="M682" s="1038"/>
      <c r="N682" s="1038"/>
    </row>
    <row r="683" spans="4:14" x14ac:dyDescent="0.4">
      <c r="D683" s="521"/>
      <c r="E683" s="1038"/>
      <c r="F683" s="521"/>
      <c r="G683" s="522"/>
      <c r="H683" s="522"/>
      <c r="I683" s="522"/>
      <c r="J683" s="1038"/>
      <c r="K683" s="1038"/>
      <c r="L683" s="1038"/>
      <c r="M683" s="1038"/>
      <c r="N683" s="1038"/>
    </row>
    <row r="684" spans="4:14" x14ac:dyDescent="0.4">
      <c r="D684" s="521"/>
      <c r="E684" s="1038"/>
      <c r="F684" s="521"/>
      <c r="G684" s="522"/>
      <c r="H684" s="522"/>
      <c r="I684" s="522"/>
      <c r="J684" s="1038"/>
      <c r="K684" s="1038"/>
      <c r="L684" s="1038"/>
      <c r="M684" s="1038"/>
      <c r="N684" s="1038"/>
    </row>
    <row r="685" spans="4:14" x14ac:dyDescent="0.4">
      <c r="D685" s="521"/>
      <c r="E685" s="1038"/>
      <c r="F685" s="521"/>
      <c r="G685" s="522"/>
      <c r="H685" s="522"/>
      <c r="I685" s="522"/>
      <c r="J685" s="1038"/>
      <c r="K685" s="1038"/>
      <c r="L685" s="1038"/>
      <c r="M685" s="1038"/>
      <c r="N685" s="1038"/>
    </row>
    <row r="686" spans="4:14" x14ac:dyDescent="0.4">
      <c r="D686" s="521"/>
      <c r="E686" s="1038"/>
      <c r="F686" s="521"/>
      <c r="G686" s="522"/>
      <c r="H686" s="522"/>
      <c r="I686" s="522"/>
      <c r="J686" s="1038"/>
      <c r="K686" s="1038"/>
      <c r="L686" s="1038"/>
      <c r="M686" s="1038"/>
      <c r="N686" s="1038"/>
    </row>
    <row r="687" spans="4:14" x14ac:dyDescent="0.4">
      <c r="D687" s="521"/>
      <c r="E687" s="1038"/>
      <c r="F687" s="521"/>
      <c r="G687" s="522"/>
      <c r="H687" s="522"/>
      <c r="I687" s="522"/>
      <c r="J687" s="1038"/>
      <c r="K687" s="1038"/>
      <c r="L687" s="1038"/>
      <c r="M687" s="1038"/>
      <c r="N687" s="1038"/>
    </row>
    <row r="688" spans="4:14" x14ac:dyDescent="0.4">
      <c r="D688" s="521"/>
      <c r="E688" s="1038"/>
      <c r="F688" s="521"/>
      <c r="G688" s="522"/>
      <c r="H688" s="522"/>
      <c r="I688" s="522"/>
      <c r="J688" s="1038"/>
      <c r="K688" s="1038"/>
      <c r="L688" s="1038"/>
      <c r="M688" s="1038"/>
      <c r="N688" s="1038"/>
    </row>
    <row r="689" spans="4:14" x14ac:dyDescent="0.4">
      <c r="D689" s="521"/>
      <c r="E689" s="1038"/>
      <c r="F689" s="521"/>
      <c r="G689" s="522"/>
      <c r="H689" s="522"/>
      <c r="I689" s="522"/>
      <c r="J689" s="1038"/>
      <c r="K689" s="1038"/>
      <c r="L689" s="1038"/>
      <c r="M689" s="1038"/>
      <c r="N689" s="1038"/>
    </row>
    <row r="690" spans="4:14" x14ac:dyDescent="0.4">
      <c r="D690" s="521"/>
      <c r="E690" s="1038"/>
      <c r="F690" s="521"/>
      <c r="G690" s="522"/>
      <c r="H690" s="522"/>
      <c r="I690" s="522"/>
      <c r="J690" s="1038"/>
      <c r="K690" s="1038"/>
      <c r="L690" s="1038"/>
      <c r="M690" s="1038"/>
      <c r="N690" s="1038"/>
    </row>
    <row r="691" spans="4:14" x14ac:dyDescent="0.4">
      <c r="D691" s="521"/>
      <c r="E691" s="1038"/>
      <c r="F691" s="521"/>
      <c r="G691" s="522"/>
      <c r="H691" s="522"/>
      <c r="I691" s="522"/>
      <c r="J691" s="1038"/>
      <c r="K691" s="1038"/>
      <c r="L691" s="1038"/>
      <c r="M691" s="1038"/>
      <c r="N691" s="1038"/>
    </row>
    <row r="692" spans="4:14" x14ac:dyDescent="0.4">
      <c r="D692" s="521"/>
      <c r="E692" s="1038"/>
      <c r="F692" s="521"/>
      <c r="G692" s="522"/>
      <c r="H692" s="522"/>
      <c r="I692" s="522"/>
      <c r="J692" s="1038"/>
      <c r="K692" s="1038"/>
      <c r="L692" s="1038"/>
      <c r="M692" s="1038"/>
      <c r="N692" s="1038"/>
    </row>
    <row r="693" spans="4:14" x14ac:dyDescent="0.4">
      <c r="D693" s="521"/>
      <c r="E693" s="1038"/>
      <c r="F693" s="521"/>
      <c r="G693" s="522"/>
      <c r="H693" s="522"/>
      <c r="I693" s="522"/>
      <c r="J693" s="1038"/>
      <c r="K693" s="1038"/>
      <c r="L693" s="1038"/>
      <c r="M693" s="1038"/>
      <c r="N693" s="1038"/>
    </row>
    <row r="694" spans="4:14" x14ac:dyDescent="0.4">
      <c r="D694" s="521"/>
      <c r="E694" s="1038"/>
      <c r="F694" s="521"/>
      <c r="G694" s="522"/>
      <c r="H694" s="522"/>
      <c r="I694" s="522"/>
      <c r="J694" s="1038"/>
      <c r="K694" s="1038"/>
      <c r="L694" s="1038"/>
      <c r="M694" s="1038"/>
      <c r="N694" s="1038"/>
    </row>
    <row r="695" spans="4:14" x14ac:dyDescent="0.4">
      <c r="D695" s="521"/>
      <c r="E695" s="1038"/>
      <c r="F695" s="521"/>
      <c r="G695" s="522"/>
      <c r="H695" s="522"/>
      <c r="I695" s="522"/>
      <c r="J695" s="1038"/>
      <c r="K695" s="1038"/>
      <c r="L695" s="1038"/>
      <c r="M695" s="1038"/>
      <c r="N695" s="1038"/>
    </row>
    <row r="696" spans="4:14" x14ac:dyDescent="0.4">
      <c r="D696" s="521"/>
      <c r="E696" s="1038"/>
      <c r="F696" s="521"/>
      <c r="G696" s="522"/>
      <c r="H696" s="522"/>
      <c r="I696" s="522"/>
      <c r="J696" s="1038"/>
      <c r="K696" s="1038"/>
      <c r="L696" s="1038"/>
      <c r="M696" s="1038"/>
      <c r="N696" s="1038"/>
    </row>
    <row r="697" spans="4:14" x14ac:dyDescent="0.4">
      <c r="D697" s="521"/>
      <c r="E697" s="1038"/>
      <c r="F697" s="521"/>
      <c r="G697" s="522"/>
      <c r="H697" s="522"/>
      <c r="I697" s="522"/>
      <c r="J697" s="1038"/>
      <c r="K697" s="1038"/>
      <c r="L697" s="1038"/>
      <c r="M697" s="1038"/>
      <c r="N697" s="1038"/>
    </row>
    <row r="698" spans="4:14" x14ac:dyDescent="0.4">
      <c r="D698" s="521"/>
      <c r="E698" s="1038"/>
      <c r="F698" s="521"/>
      <c r="G698" s="522"/>
      <c r="H698" s="522"/>
      <c r="I698" s="522"/>
      <c r="J698" s="1038"/>
      <c r="K698" s="1038"/>
      <c r="L698" s="1038"/>
      <c r="M698" s="1038"/>
      <c r="N698" s="1038"/>
    </row>
    <row r="699" spans="4:14" x14ac:dyDescent="0.4">
      <c r="D699" s="521"/>
      <c r="E699" s="1038"/>
      <c r="F699" s="521"/>
      <c r="G699" s="522"/>
      <c r="H699" s="522"/>
      <c r="I699" s="522"/>
      <c r="J699" s="1038"/>
      <c r="K699" s="1038"/>
      <c r="L699" s="1038"/>
      <c r="M699" s="1038"/>
      <c r="N699" s="1038"/>
    </row>
    <row r="700" spans="4:14" x14ac:dyDescent="0.4">
      <c r="D700" s="521"/>
      <c r="E700" s="1038"/>
      <c r="F700" s="521"/>
      <c r="G700" s="522"/>
      <c r="H700" s="522"/>
      <c r="I700" s="522"/>
      <c r="J700" s="1038"/>
      <c r="K700" s="1038"/>
      <c r="L700" s="1038"/>
      <c r="M700" s="1038"/>
      <c r="N700" s="1038"/>
    </row>
    <row r="701" spans="4:14" x14ac:dyDescent="0.4">
      <c r="D701" s="521"/>
      <c r="E701" s="1038"/>
      <c r="F701" s="521"/>
      <c r="G701" s="522"/>
      <c r="H701" s="522"/>
      <c r="I701" s="522"/>
      <c r="J701" s="1038"/>
      <c r="K701" s="1038"/>
      <c r="L701" s="1038"/>
      <c r="M701" s="1038"/>
      <c r="N701" s="1038"/>
    </row>
    <row r="702" spans="4:14" x14ac:dyDescent="0.4">
      <c r="D702" s="521"/>
      <c r="E702" s="1038"/>
      <c r="F702" s="521"/>
      <c r="G702" s="522"/>
      <c r="H702" s="522"/>
      <c r="I702" s="522"/>
      <c r="J702" s="1038"/>
      <c r="K702" s="1038"/>
      <c r="L702" s="1038"/>
      <c r="M702" s="1038"/>
      <c r="N702" s="1038"/>
    </row>
    <row r="703" spans="4:14" x14ac:dyDescent="0.4">
      <c r="D703" s="521"/>
      <c r="E703" s="1038"/>
      <c r="F703" s="521"/>
      <c r="G703" s="522"/>
      <c r="H703" s="522"/>
      <c r="I703" s="522"/>
      <c r="J703" s="1038"/>
      <c r="K703" s="1038"/>
      <c r="L703" s="1038"/>
      <c r="M703" s="1038"/>
      <c r="N703" s="1038"/>
    </row>
    <row r="704" spans="4:14" x14ac:dyDescent="0.4">
      <c r="D704" s="521"/>
      <c r="E704" s="1038"/>
      <c r="F704" s="521"/>
      <c r="G704" s="522"/>
      <c r="H704" s="522"/>
      <c r="I704" s="522"/>
      <c r="J704" s="1038"/>
      <c r="K704" s="1038"/>
      <c r="L704" s="1038"/>
      <c r="M704" s="1038"/>
      <c r="N704" s="1038"/>
    </row>
    <row r="705" spans="4:14" x14ac:dyDescent="0.4">
      <c r="D705" s="521"/>
      <c r="E705" s="1038"/>
      <c r="F705" s="521"/>
      <c r="G705" s="522"/>
      <c r="H705" s="522"/>
      <c r="I705" s="522"/>
      <c r="J705" s="1038"/>
      <c r="K705" s="1038"/>
      <c r="L705" s="1038"/>
      <c r="M705" s="1038"/>
      <c r="N705" s="1038"/>
    </row>
    <row r="706" spans="4:14" x14ac:dyDescent="0.4">
      <c r="D706" s="521"/>
      <c r="E706" s="1038"/>
      <c r="F706" s="521"/>
      <c r="G706" s="522"/>
      <c r="H706" s="522"/>
      <c r="I706" s="522"/>
      <c r="J706" s="1038"/>
      <c r="K706" s="1038"/>
      <c r="L706" s="1038"/>
      <c r="M706" s="1038"/>
      <c r="N706" s="1038"/>
    </row>
    <row r="707" spans="4:14" x14ac:dyDescent="0.4">
      <c r="D707" s="521"/>
      <c r="E707" s="1038"/>
      <c r="F707" s="521"/>
      <c r="G707" s="522"/>
      <c r="H707" s="522"/>
      <c r="I707" s="522"/>
      <c r="J707" s="1038"/>
      <c r="K707" s="1038"/>
      <c r="L707" s="1038"/>
      <c r="M707" s="1038"/>
      <c r="N707" s="1038"/>
    </row>
    <row r="708" spans="4:14" x14ac:dyDescent="0.4">
      <c r="D708" s="521"/>
      <c r="E708" s="1038"/>
      <c r="F708" s="521"/>
      <c r="G708" s="522"/>
      <c r="H708" s="522"/>
      <c r="I708" s="522"/>
      <c r="J708" s="1038"/>
      <c r="K708" s="1038"/>
      <c r="L708" s="1038"/>
      <c r="M708" s="1038"/>
      <c r="N708" s="1038"/>
    </row>
    <row r="709" spans="4:14" x14ac:dyDescent="0.4">
      <c r="D709" s="521"/>
      <c r="E709" s="1038"/>
      <c r="F709" s="521"/>
      <c r="G709" s="522"/>
      <c r="H709" s="522"/>
      <c r="I709" s="522"/>
      <c r="J709" s="1038"/>
      <c r="K709" s="1038"/>
      <c r="L709" s="1038"/>
      <c r="M709" s="1038"/>
      <c r="N709" s="1038"/>
    </row>
    <row r="710" spans="4:14" x14ac:dyDescent="0.4">
      <c r="D710" s="521"/>
      <c r="E710" s="1038"/>
      <c r="F710" s="521"/>
      <c r="G710" s="522"/>
      <c r="H710" s="522"/>
      <c r="I710" s="522"/>
      <c r="J710" s="1038"/>
      <c r="K710" s="1038"/>
      <c r="L710" s="1038"/>
      <c r="M710" s="1038"/>
      <c r="N710" s="1038"/>
    </row>
    <row r="711" spans="4:14" x14ac:dyDescent="0.4">
      <c r="D711" s="521"/>
      <c r="E711" s="1038"/>
      <c r="F711" s="521"/>
      <c r="G711" s="522"/>
      <c r="H711" s="522"/>
      <c r="I711" s="522"/>
      <c r="J711" s="1038"/>
      <c r="K711" s="1038"/>
      <c r="L711" s="1038"/>
      <c r="M711" s="1038"/>
      <c r="N711" s="1038"/>
    </row>
    <row r="712" spans="4:14" x14ac:dyDescent="0.4">
      <c r="D712" s="521"/>
      <c r="E712" s="1038"/>
      <c r="F712" s="521"/>
      <c r="G712" s="522"/>
      <c r="H712" s="522"/>
      <c r="I712" s="522"/>
      <c r="J712" s="1038"/>
      <c r="K712" s="1038"/>
      <c r="L712" s="1038"/>
      <c r="M712" s="1038"/>
      <c r="N712" s="1038"/>
    </row>
    <row r="713" spans="4:14" x14ac:dyDescent="0.4">
      <c r="D713" s="521"/>
      <c r="E713" s="1038"/>
      <c r="F713" s="521"/>
      <c r="G713" s="522"/>
      <c r="H713" s="522"/>
      <c r="I713" s="522"/>
      <c r="J713" s="1038"/>
      <c r="K713" s="1038"/>
      <c r="L713" s="1038"/>
      <c r="M713" s="1038"/>
      <c r="N713" s="1038"/>
    </row>
    <row r="714" spans="4:14" x14ac:dyDescent="0.4">
      <c r="D714" s="521"/>
      <c r="E714" s="1038"/>
      <c r="F714" s="521"/>
      <c r="G714" s="522"/>
      <c r="H714" s="522"/>
      <c r="I714" s="522"/>
      <c r="J714" s="1038"/>
      <c r="K714" s="1038"/>
      <c r="L714" s="1038"/>
      <c r="M714" s="1038"/>
      <c r="N714" s="1038"/>
    </row>
    <row r="715" spans="4:14" x14ac:dyDescent="0.4">
      <c r="D715" s="521"/>
      <c r="E715" s="1038"/>
      <c r="F715" s="521"/>
      <c r="G715" s="522"/>
      <c r="H715" s="522"/>
      <c r="I715" s="522"/>
      <c r="J715" s="1038"/>
      <c r="K715" s="1038"/>
      <c r="L715" s="1038"/>
      <c r="M715" s="1038"/>
      <c r="N715" s="1038"/>
    </row>
    <row r="716" spans="4:14" x14ac:dyDescent="0.4">
      <c r="D716" s="521"/>
      <c r="E716" s="1038"/>
      <c r="F716" s="521"/>
      <c r="G716" s="522"/>
      <c r="H716" s="522"/>
      <c r="I716" s="522"/>
      <c r="J716" s="1038"/>
      <c r="K716" s="1038"/>
      <c r="L716" s="1038"/>
      <c r="M716" s="1038"/>
      <c r="N716" s="1038"/>
    </row>
    <row r="717" spans="4:14" x14ac:dyDescent="0.4">
      <c r="D717" s="521"/>
      <c r="E717" s="1038"/>
      <c r="F717" s="521"/>
      <c r="G717" s="522"/>
      <c r="H717" s="522"/>
      <c r="I717" s="522"/>
      <c r="J717" s="1038"/>
      <c r="K717" s="1038"/>
      <c r="L717" s="1038"/>
      <c r="M717" s="1038"/>
      <c r="N717" s="1038"/>
    </row>
    <row r="718" spans="4:14" x14ac:dyDescent="0.4">
      <c r="D718" s="521"/>
      <c r="E718" s="1038"/>
      <c r="F718" s="521"/>
      <c r="G718" s="522"/>
      <c r="H718" s="522"/>
      <c r="I718" s="522"/>
      <c r="J718" s="1038"/>
      <c r="K718" s="1038"/>
      <c r="L718" s="1038"/>
      <c r="M718" s="1038"/>
      <c r="N718" s="1038"/>
    </row>
    <row r="719" spans="4:14" x14ac:dyDescent="0.4">
      <c r="D719" s="521"/>
      <c r="E719" s="1038"/>
      <c r="F719" s="521"/>
      <c r="G719" s="522"/>
      <c r="H719" s="522"/>
      <c r="I719" s="522"/>
      <c r="J719" s="1038"/>
      <c r="K719" s="1038"/>
      <c r="L719" s="1038"/>
      <c r="M719" s="1038"/>
      <c r="N719" s="1038"/>
    </row>
    <row r="720" spans="4:14" x14ac:dyDescent="0.4">
      <c r="D720" s="521"/>
      <c r="E720" s="1038"/>
      <c r="F720" s="521"/>
      <c r="G720" s="522"/>
      <c r="H720" s="522"/>
      <c r="I720" s="522"/>
      <c r="J720" s="1038"/>
      <c r="K720" s="1038"/>
      <c r="L720" s="1038"/>
      <c r="M720" s="1038"/>
      <c r="N720" s="1038"/>
    </row>
    <row r="721" spans="4:14" x14ac:dyDescent="0.4">
      <c r="D721" s="521"/>
      <c r="E721" s="1038"/>
      <c r="F721" s="521"/>
      <c r="G721" s="522"/>
      <c r="H721" s="522"/>
      <c r="I721" s="522"/>
      <c r="J721" s="1038"/>
      <c r="K721" s="1038"/>
      <c r="L721" s="1038"/>
      <c r="M721" s="1038"/>
      <c r="N721" s="1038"/>
    </row>
    <row r="722" spans="4:14" x14ac:dyDescent="0.4">
      <c r="D722" s="521"/>
      <c r="E722" s="1038"/>
      <c r="F722" s="521"/>
      <c r="G722" s="522"/>
      <c r="H722" s="522"/>
      <c r="I722" s="522"/>
      <c r="J722" s="1038"/>
      <c r="K722" s="1038"/>
      <c r="L722" s="1038"/>
      <c r="M722" s="1038"/>
      <c r="N722" s="1038"/>
    </row>
    <row r="723" spans="4:14" x14ac:dyDescent="0.4">
      <c r="D723" s="521"/>
      <c r="E723" s="1038"/>
      <c r="F723" s="521"/>
      <c r="G723" s="522"/>
      <c r="H723" s="522"/>
      <c r="I723" s="522"/>
      <c r="J723" s="1038"/>
      <c r="K723" s="1038"/>
      <c r="L723" s="1038"/>
      <c r="M723" s="1038"/>
      <c r="N723" s="1038"/>
    </row>
    <row r="724" spans="4:14" x14ac:dyDescent="0.4">
      <c r="D724" s="521"/>
      <c r="E724" s="1038"/>
      <c r="F724" s="521"/>
      <c r="G724" s="522"/>
      <c r="H724" s="522"/>
      <c r="I724" s="522"/>
      <c r="J724" s="1038"/>
      <c r="K724" s="1038"/>
      <c r="L724" s="1038"/>
      <c r="M724" s="1038"/>
      <c r="N724" s="1038"/>
    </row>
    <row r="725" spans="4:14" x14ac:dyDescent="0.4">
      <c r="D725" s="521"/>
      <c r="E725" s="1038"/>
      <c r="F725" s="521"/>
      <c r="G725" s="522"/>
      <c r="H725" s="522"/>
      <c r="I725" s="522"/>
      <c r="J725" s="1038"/>
      <c r="K725" s="1038"/>
      <c r="L725" s="1038"/>
      <c r="M725" s="1038"/>
      <c r="N725" s="1038"/>
    </row>
    <row r="726" spans="4:14" x14ac:dyDescent="0.4">
      <c r="D726" s="521"/>
      <c r="E726" s="1038"/>
      <c r="F726" s="521"/>
      <c r="G726" s="522"/>
      <c r="H726" s="522"/>
      <c r="I726" s="522"/>
      <c r="J726" s="1038"/>
      <c r="K726" s="1038"/>
      <c r="L726" s="1038"/>
      <c r="M726" s="1038"/>
      <c r="N726" s="1038"/>
    </row>
    <row r="727" spans="4:14" x14ac:dyDescent="0.4">
      <c r="D727" s="521"/>
      <c r="E727" s="1038"/>
      <c r="F727" s="521"/>
      <c r="G727" s="522"/>
      <c r="H727" s="522"/>
      <c r="I727" s="522"/>
      <c r="J727" s="1038"/>
      <c r="K727" s="1038"/>
      <c r="L727" s="1038"/>
      <c r="M727" s="1038"/>
      <c r="N727" s="1038"/>
    </row>
    <row r="728" spans="4:14" x14ac:dyDescent="0.4">
      <c r="D728" s="521"/>
      <c r="E728" s="1038"/>
      <c r="F728" s="521"/>
      <c r="G728" s="522"/>
      <c r="H728" s="522"/>
      <c r="I728" s="522"/>
      <c r="J728" s="1038"/>
      <c r="K728" s="1038"/>
      <c r="L728" s="1038"/>
      <c r="M728" s="1038"/>
      <c r="N728" s="1038"/>
    </row>
    <row r="729" spans="4:14" x14ac:dyDescent="0.4">
      <c r="D729" s="521"/>
      <c r="E729" s="1038"/>
      <c r="F729" s="521"/>
      <c r="G729" s="522"/>
      <c r="H729" s="522"/>
      <c r="I729" s="522"/>
      <c r="J729" s="1038"/>
      <c r="K729" s="1038"/>
      <c r="L729" s="1038"/>
      <c r="M729" s="1038"/>
      <c r="N729" s="1038"/>
    </row>
    <row r="730" spans="4:14" x14ac:dyDescent="0.4">
      <c r="D730" s="521"/>
      <c r="E730" s="1038"/>
      <c r="F730" s="521"/>
      <c r="G730" s="522"/>
      <c r="H730" s="522"/>
      <c r="I730" s="522"/>
      <c r="J730" s="1038"/>
      <c r="K730" s="1038"/>
      <c r="L730" s="1038"/>
      <c r="M730" s="1038"/>
      <c r="N730" s="1038"/>
    </row>
    <row r="731" spans="4:14" x14ac:dyDescent="0.4">
      <c r="D731" s="521"/>
      <c r="E731" s="1038"/>
      <c r="F731" s="521"/>
      <c r="G731" s="522"/>
      <c r="H731" s="522"/>
      <c r="I731" s="522"/>
      <c r="J731" s="1038"/>
      <c r="K731" s="1038"/>
      <c r="L731" s="1038"/>
      <c r="M731" s="1038"/>
      <c r="N731" s="1038"/>
    </row>
    <row r="732" spans="4:14" x14ac:dyDescent="0.4">
      <c r="D732" s="521"/>
      <c r="E732" s="1038"/>
      <c r="F732" s="521"/>
      <c r="G732" s="522"/>
      <c r="H732" s="522"/>
      <c r="I732" s="522"/>
      <c r="J732" s="1038"/>
      <c r="K732" s="1038"/>
      <c r="L732" s="1038"/>
      <c r="M732" s="1038"/>
      <c r="N732" s="1038"/>
    </row>
    <row r="733" spans="4:14" x14ac:dyDescent="0.4">
      <c r="D733" s="521"/>
      <c r="E733" s="1038"/>
      <c r="F733" s="521"/>
      <c r="G733" s="522"/>
      <c r="H733" s="522"/>
      <c r="I733" s="522"/>
      <c r="J733" s="1038"/>
      <c r="K733" s="1038"/>
      <c r="L733" s="1038"/>
      <c r="M733" s="1038"/>
      <c r="N733" s="1038"/>
    </row>
    <row r="734" spans="4:14" x14ac:dyDescent="0.4">
      <c r="D734" s="521"/>
      <c r="E734" s="1038"/>
      <c r="F734" s="521"/>
      <c r="G734" s="522"/>
      <c r="H734" s="522"/>
      <c r="I734" s="522"/>
      <c r="J734" s="1038"/>
      <c r="K734" s="1038"/>
      <c r="L734" s="1038"/>
      <c r="M734" s="1038"/>
      <c r="N734" s="1038"/>
    </row>
    <row r="735" spans="4:14" x14ac:dyDescent="0.4">
      <c r="D735" s="521"/>
      <c r="E735" s="1038"/>
      <c r="F735" s="521"/>
      <c r="G735" s="522"/>
      <c r="H735" s="522"/>
      <c r="I735" s="522"/>
      <c r="J735" s="1038"/>
      <c r="K735" s="1038"/>
      <c r="L735" s="1038"/>
      <c r="M735" s="1038"/>
      <c r="N735" s="1038"/>
    </row>
    <row r="736" spans="4:14" x14ac:dyDescent="0.4">
      <c r="D736" s="521"/>
      <c r="E736" s="1038"/>
      <c r="F736" s="521"/>
      <c r="G736" s="522"/>
      <c r="H736" s="522"/>
      <c r="I736" s="522"/>
      <c r="J736" s="1038"/>
      <c r="K736" s="1038"/>
      <c r="L736" s="1038"/>
      <c r="M736" s="1038"/>
      <c r="N736" s="1038"/>
    </row>
    <row r="737" spans="4:14" x14ac:dyDescent="0.4">
      <c r="D737" s="521"/>
      <c r="E737" s="1038"/>
      <c r="F737" s="521"/>
      <c r="G737" s="522"/>
      <c r="H737" s="522"/>
      <c r="I737" s="522"/>
      <c r="J737" s="1038"/>
      <c r="K737" s="1038"/>
      <c r="L737" s="1038"/>
      <c r="M737" s="1038"/>
      <c r="N737" s="1038"/>
    </row>
    <row r="738" spans="4:14" x14ac:dyDescent="0.4">
      <c r="D738" s="521"/>
      <c r="E738" s="1038"/>
      <c r="F738" s="521"/>
      <c r="G738" s="522"/>
      <c r="H738" s="522"/>
      <c r="I738" s="522"/>
      <c r="J738" s="1038"/>
      <c r="K738" s="1038"/>
      <c r="L738" s="1038"/>
      <c r="M738" s="1038"/>
      <c r="N738" s="1038"/>
    </row>
    <row r="739" spans="4:14" x14ac:dyDescent="0.4">
      <c r="D739" s="521"/>
      <c r="E739" s="1038"/>
      <c r="F739" s="521"/>
      <c r="G739" s="522"/>
      <c r="H739" s="936"/>
      <c r="I739" s="522"/>
      <c r="J739" s="1038"/>
      <c r="K739" s="1038"/>
      <c r="L739" s="1038"/>
      <c r="M739" s="1038"/>
      <c r="N739" s="1038"/>
    </row>
    <row r="740" spans="4:14" x14ac:dyDescent="0.4">
      <c r="D740" s="521"/>
      <c r="E740" s="1038"/>
      <c r="F740" s="521"/>
      <c r="G740" s="522"/>
      <c r="H740" s="522"/>
      <c r="I740" s="522"/>
      <c r="J740" s="1038"/>
      <c r="K740" s="1038"/>
      <c r="L740" s="1038"/>
      <c r="M740" s="1038"/>
      <c r="N740" s="1038"/>
    </row>
    <row r="741" spans="4:14" x14ac:dyDescent="0.4">
      <c r="D741" s="521"/>
      <c r="E741" s="1038"/>
      <c r="F741" s="521"/>
      <c r="G741" s="522"/>
      <c r="H741" s="522"/>
      <c r="I741" s="522"/>
      <c r="J741" s="1038"/>
      <c r="K741" s="1038"/>
      <c r="L741" s="1038"/>
      <c r="M741" s="1038"/>
      <c r="N741" s="1038"/>
    </row>
    <row r="742" spans="4:14" x14ac:dyDescent="0.4">
      <c r="D742" s="521"/>
      <c r="E742" s="1038"/>
      <c r="F742" s="521"/>
      <c r="G742" s="522"/>
      <c r="H742" s="936"/>
      <c r="I742" s="522"/>
      <c r="J742" s="1038"/>
      <c r="K742" s="1038"/>
      <c r="L742" s="1038"/>
      <c r="M742" s="1038"/>
      <c r="N742" s="1038"/>
    </row>
    <row r="743" spans="4:14" x14ac:dyDescent="0.4">
      <c r="D743" s="521"/>
      <c r="E743" s="1038"/>
      <c r="F743" s="521"/>
      <c r="G743" s="522"/>
      <c r="H743" s="522"/>
      <c r="I743" s="522"/>
      <c r="J743" s="1038"/>
      <c r="K743" s="1038"/>
      <c r="L743" s="1038"/>
      <c r="M743" s="1038"/>
      <c r="N743" s="1038"/>
    </row>
    <row r="744" spans="4:14" x14ac:dyDescent="0.4">
      <c r="D744" s="521"/>
      <c r="E744" s="1038"/>
      <c r="F744" s="521"/>
      <c r="G744" s="522"/>
      <c r="H744" s="522"/>
      <c r="I744" s="522"/>
      <c r="J744" s="1038"/>
      <c r="K744" s="1038"/>
      <c r="L744" s="1038"/>
      <c r="M744" s="1038"/>
      <c r="N744" s="1038"/>
    </row>
    <row r="745" spans="4:14" x14ac:dyDescent="0.4">
      <c r="D745" s="521"/>
      <c r="E745" s="1038"/>
      <c r="F745" s="521"/>
      <c r="G745" s="522"/>
      <c r="H745" s="522"/>
      <c r="I745" s="522"/>
      <c r="J745" s="1038"/>
      <c r="K745" s="1038"/>
      <c r="L745" s="1038"/>
      <c r="M745" s="1038"/>
      <c r="N745" s="1038"/>
    </row>
    <row r="746" spans="4:14" x14ac:dyDescent="0.4">
      <c r="D746" s="521"/>
      <c r="E746" s="1038"/>
      <c r="F746" s="521"/>
      <c r="G746" s="522"/>
      <c r="H746" s="522"/>
      <c r="I746" s="522"/>
      <c r="J746" s="1038"/>
      <c r="K746" s="1038"/>
      <c r="L746" s="1038"/>
      <c r="M746" s="1038"/>
      <c r="N746" s="1038"/>
    </row>
    <row r="747" spans="4:14" x14ac:dyDescent="0.4">
      <c r="D747" s="521"/>
      <c r="E747" s="1038"/>
      <c r="F747" s="521"/>
      <c r="G747" s="522"/>
      <c r="H747" s="522"/>
      <c r="I747" s="522"/>
      <c r="J747" s="1038"/>
      <c r="K747" s="1038"/>
      <c r="L747" s="1038"/>
      <c r="M747" s="1038"/>
      <c r="N747" s="1038"/>
    </row>
    <row r="748" spans="4:14" x14ac:dyDescent="0.4">
      <c r="D748" s="521"/>
      <c r="E748" s="1038"/>
      <c r="F748" s="521"/>
      <c r="G748" s="522"/>
      <c r="H748" s="522"/>
      <c r="I748" s="522"/>
      <c r="J748" s="1038"/>
      <c r="K748" s="1038"/>
      <c r="L748" s="1038"/>
      <c r="M748" s="1038"/>
      <c r="N748" s="1038"/>
    </row>
    <row r="749" spans="4:14" x14ac:dyDescent="0.4">
      <c r="D749" s="521"/>
      <c r="E749" s="1038"/>
      <c r="F749" s="521"/>
      <c r="G749" s="522"/>
      <c r="H749" s="522"/>
      <c r="I749" s="522"/>
      <c r="J749" s="1038"/>
      <c r="K749" s="1038"/>
      <c r="L749" s="1038"/>
      <c r="M749" s="1038"/>
      <c r="N749" s="1038"/>
    </row>
    <row r="750" spans="4:14" x14ac:dyDescent="0.4">
      <c r="D750" s="521"/>
      <c r="E750" s="1038"/>
      <c r="F750" s="521"/>
      <c r="G750" s="522"/>
      <c r="H750" s="522"/>
      <c r="I750" s="522"/>
      <c r="J750" s="1038"/>
      <c r="K750" s="1038"/>
      <c r="L750" s="1038"/>
      <c r="M750" s="1038"/>
      <c r="N750" s="1038"/>
    </row>
    <row r="751" spans="4:14" x14ac:dyDescent="0.4">
      <c r="D751" s="521"/>
      <c r="E751" s="1038"/>
      <c r="F751" s="521"/>
      <c r="G751" s="522"/>
      <c r="H751" s="522"/>
      <c r="I751" s="522"/>
      <c r="J751" s="1038"/>
      <c r="K751" s="1038"/>
      <c r="L751" s="1038"/>
      <c r="M751" s="1038"/>
      <c r="N751" s="1038"/>
    </row>
    <row r="752" spans="4:14" x14ac:dyDescent="0.4">
      <c r="D752" s="521"/>
      <c r="E752" s="1038"/>
      <c r="F752" s="521"/>
      <c r="G752" s="522"/>
      <c r="H752" s="522"/>
      <c r="I752" s="522"/>
      <c r="J752" s="1038"/>
      <c r="K752" s="1038"/>
      <c r="L752" s="1038"/>
      <c r="M752" s="1038"/>
      <c r="N752" s="1038"/>
    </row>
    <row r="753" spans="4:14" x14ac:dyDescent="0.4">
      <c r="D753" s="521"/>
      <c r="E753" s="1038"/>
      <c r="F753" s="521"/>
      <c r="G753" s="522"/>
      <c r="H753" s="522"/>
      <c r="I753" s="522"/>
      <c r="J753" s="1038"/>
      <c r="K753" s="1038"/>
      <c r="L753" s="1038"/>
      <c r="M753" s="1038"/>
      <c r="N753" s="1038"/>
    </row>
    <row r="754" spans="4:14" x14ac:dyDescent="0.4">
      <c r="D754" s="521"/>
      <c r="E754" s="1038"/>
      <c r="F754" s="521"/>
      <c r="G754" s="522"/>
      <c r="H754" s="522"/>
      <c r="I754" s="522"/>
      <c r="J754" s="1038"/>
      <c r="K754" s="1038"/>
      <c r="L754" s="1038"/>
      <c r="M754" s="1038"/>
      <c r="N754" s="1038"/>
    </row>
    <row r="755" spans="4:14" x14ac:dyDescent="0.4">
      <c r="D755" s="521"/>
      <c r="E755" s="1038"/>
      <c r="F755" s="521"/>
      <c r="G755" s="522"/>
      <c r="H755" s="522"/>
      <c r="I755" s="522"/>
      <c r="J755" s="1038"/>
      <c r="K755" s="1038"/>
      <c r="L755" s="1038"/>
      <c r="M755" s="1038"/>
      <c r="N755" s="1038"/>
    </row>
    <row r="756" spans="4:14" x14ac:dyDescent="0.4">
      <c r="D756" s="521"/>
      <c r="E756" s="1038"/>
      <c r="F756" s="521"/>
      <c r="G756" s="522"/>
      <c r="H756" s="522"/>
      <c r="I756" s="522"/>
      <c r="J756" s="1038"/>
      <c r="K756" s="1038"/>
      <c r="L756" s="1038"/>
      <c r="M756" s="1038"/>
      <c r="N756" s="1038"/>
    </row>
    <row r="757" spans="4:14" x14ac:dyDescent="0.4">
      <c r="D757" s="521"/>
      <c r="E757" s="1038"/>
      <c r="F757" s="521"/>
      <c r="G757" s="522"/>
      <c r="H757" s="522"/>
      <c r="I757" s="522"/>
      <c r="J757" s="1038"/>
      <c r="K757" s="1038"/>
      <c r="L757" s="1038"/>
      <c r="M757" s="1038"/>
      <c r="N757" s="1038"/>
    </row>
    <row r="758" spans="4:14" x14ac:dyDescent="0.4">
      <c r="D758" s="521"/>
      <c r="E758" s="1038"/>
      <c r="F758" s="521"/>
      <c r="G758" s="522"/>
      <c r="H758" s="522"/>
      <c r="I758" s="522"/>
      <c r="J758" s="1038"/>
      <c r="K758" s="1038"/>
      <c r="L758" s="1038"/>
      <c r="M758" s="1038"/>
      <c r="N758" s="1038"/>
    </row>
    <row r="759" spans="4:14" x14ac:dyDescent="0.4">
      <c r="D759" s="521"/>
      <c r="E759" s="1038"/>
      <c r="F759" s="521"/>
      <c r="G759" s="522"/>
      <c r="H759" s="522"/>
      <c r="I759" s="522"/>
      <c r="J759" s="1038"/>
      <c r="K759" s="1038"/>
      <c r="L759" s="1038"/>
      <c r="M759" s="1038"/>
      <c r="N759" s="1038"/>
    </row>
    <row r="760" spans="4:14" x14ac:dyDescent="0.4">
      <c r="D760" s="521"/>
      <c r="E760" s="1038"/>
      <c r="F760" s="521"/>
      <c r="G760" s="522"/>
      <c r="H760" s="522"/>
      <c r="I760" s="522"/>
      <c r="J760" s="1038"/>
      <c r="K760" s="1038"/>
      <c r="L760" s="1038"/>
      <c r="M760" s="1038"/>
      <c r="N760" s="1038"/>
    </row>
    <row r="761" spans="4:14" x14ac:dyDescent="0.4">
      <c r="D761" s="521"/>
      <c r="E761" s="1038"/>
      <c r="F761" s="521"/>
      <c r="G761" s="522"/>
      <c r="H761" s="522"/>
      <c r="I761" s="522"/>
      <c r="J761" s="1038"/>
      <c r="K761" s="1038"/>
      <c r="L761" s="1038"/>
      <c r="M761" s="1038"/>
      <c r="N761" s="1038"/>
    </row>
    <row r="762" spans="4:14" x14ac:dyDescent="0.4">
      <c r="D762" s="521"/>
      <c r="E762" s="1038"/>
      <c r="F762" s="521"/>
      <c r="G762" s="522"/>
      <c r="H762" s="522"/>
      <c r="I762" s="522"/>
      <c r="J762" s="1038"/>
      <c r="K762" s="1038"/>
      <c r="L762" s="1038"/>
      <c r="M762" s="1038"/>
      <c r="N762" s="1038"/>
    </row>
    <row r="763" spans="4:14" x14ac:dyDescent="0.4">
      <c r="D763" s="521"/>
      <c r="E763" s="1038"/>
      <c r="F763" s="521"/>
      <c r="G763" s="522"/>
      <c r="H763" s="522"/>
      <c r="I763" s="522"/>
      <c r="J763" s="1038"/>
      <c r="K763" s="1038"/>
      <c r="L763" s="1038"/>
      <c r="M763" s="1038"/>
      <c r="N763" s="1038"/>
    </row>
    <row r="764" spans="4:14" x14ac:dyDescent="0.4">
      <c r="D764" s="521"/>
      <c r="E764" s="1038"/>
      <c r="F764" s="521"/>
      <c r="G764" s="522"/>
      <c r="H764" s="522"/>
      <c r="I764" s="522"/>
      <c r="J764" s="1038"/>
      <c r="K764" s="1038"/>
      <c r="L764" s="1038"/>
      <c r="M764" s="1038"/>
      <c r="N764" s="1038"/>
    </row>
    <row r="765" spans="4:14" x14ac:dyDescent="0.4">
      <c r="D765" s="521"/>
      <c r="E765" s="1038"/>
      <c r="F765" s="521"/>
      <c r="G765" s="522"/>
      <c r="H765" s="522"/>
      <c r="I765" s="522"/>
      <c r="J765" s="1038"/>
      <c r="K765" s="1038"/>
      <c r="L765" s="1038"/>
      <c r="M765" s="1038"/>
      <c r="N765" s="1038"/>
    </row>
    <row r="766" spans="4:14" x14ac:dyDescent="0.4">
      <c r="D766" s="521"/>
      <c r="E766" s="1038"/>
      <c r="F766" s="521"/>
      <c r="G766" s="522"/>
      <c r="H766" s="522"/>
      <c r="I766" s="522"/>
      <c r="J766" s="1038"/>
      <c r="K766" s="1038"/>
      <c r="L766" s="1038"/>
      <c r="M766" s="1038"/>
      <c r="N766" s="1038"/>
    </row>
    <row r="767" spans="4:14" x14ac:dyDescent="0.4">
      <c r="D767" s="521"/>
      <c r="E767" s="1038"/>
      <c r="F767" s="521"/>
      <c r="G767" s="522"/>
      <c r="H767" s="522"/>
      <c r="I767" s="522"/>
      <c r="J767" s="1038"/>
      <c r="K767" s="1038"/>
      <c r="L767" s="1038"/>
      <c r="M767" s="1038"/>
      <c r="N767" s="1038"/>
    </row>
    <row r="768" spans="4:14" x14ac:dyDescent="0.4">
      <c r="D768" s="521"/>
      <c r="E768" s="1038"/>
      <c r="F768" s="521"/>
      <c r="G768" s="522"/>
      <c r="H768" s="522"/>
      <c r="I768" s="522"/>
      <c r="J768" s="1038"/>
      <c r="K768" s="1038"/>
      <c r="L768" s="1038"/>
      <c r="M768" s="1038"/>
      <c r="N768" s="1038"/>
    </row>
    <row r="769" spans="4:14" x14ac:dyDescent="0.4">
      <c r="D769" s="521"/>
      <c r="E769" s="1038"/>
      <c r="F769" s="521"/>
      <c r="G769" s="522"/>
      <c r="H769" s="522"/>
      <c r="I769" s="522"/>
      <c r="J769" s="1038"/>
      <c r="K769" s="1038"/>
      <c r="L769" s="1038"/>
      <c r="M769" s="1038"/>
      <c r="N769" s="1038"/>
    </row>
    <row r="770" spans="4:14" x14ac:dyDescent="0.4">
      <c r="D770" s="521"/>
      <c r="E770" s="1038"/>
      <c r="F770" s="521"/>
      <c r="G770" s="522"/>
      <c r="H770" s="522"/>
      <c r="I770" s="522"/>
      <c r="J770" s="1038"/>
      <c r="K770" s="1038"/>
      <c r="L770" s="1038"/>
      <c r="M770" s="1038"/>
      <c r="N770" s="1038"/>
    </row>
    <row r="771" spans="4:14" x14ac:dyDescent="0.4">
      <c r="D771" s="521"/>
      <c r="E771" s="1038"/>
      <c r="F771" s="521"/>
      <c r="G771" s="522"/>
      <c r="H771" s="522"/>
      <c r="I771" s="522"/>
      <c r="J771" s="1038"/>
      <c r="K771" s="1038"/>
      <c r="L771" s="1038"/>
      <c r="M771" s="1038"/>
      <c r="N771" s="1038"/>
    </row>
    <row r="772" spans="4:14" x14ac:dyDescent="0.4">
      <c r="D772" s="521"/>
      <c r="E772" s="1038"/>
      <c r="F772" s="521"/>
      <c r="G772" s="522"/>
      <c r="H772" s="522"/>
      <c r="I772" s="522"/>
      <c r="J772" s="1038"/>
      <c r="K772" s="1038"/>
      <c r="L772" s="1038"/>
      <c r="M772" s="1038"/>
      <c r="N772" s="1038"/>
    </row>
    <row r="773" spans="4:14" x14ac:dyDescent="0.4">
      <c r="D773" s="521"/>
      <c r="E773" s="1038"/>
      <c r="F773" s="521"/>
      <c r="G773" s="522"/>
      <c r="H773" s="522"/>
      <c r="I773" s="522"/>
      <c r="J773" s="1038"/>
      <c r="K773" s="1038"/>
      <c r="L773" s="1038"/>
      <c r="M773" s="1038"/>
      <c r="N773" s="1038"/>
    </row>
    <row r="774" spans="4:14" x14ac:dyDescent="0.4">
      <c r="D774" s="521"/>
      <c r="E774" s="1038"/>
      <c r="F774" s="521"/>
      <c r="G774" s="522"/>
      <c r="H774" s="522"/>
      <c r="I774" s="522"/>
      <c r="J774" s="1038"/>
      <c r="K774" s="1038"/>
      <c r="L774" s="1038"/>
      <c r="M774" s="1038"/>
      <c r="N774" s="1038"/>
    </row>
    <row r="775" spans="4:14" x14ac:dyDescent="0.4">
      <c r="D775" s="521"/>
      <c r="E775" s="1038"/>
      <c r="F775" s="521"/>
      <c r="G775" s="522"/>
      <c r="H775" s="522"/>
      <c r="I775" s="522"/>
      <c r="J775" s="1038"/>
      <c r="K775" s="1038"/>
      <c r="L775" s="1038"/>
      <c r="M775" s="1038"/>
      <c r="N775" s="1038"/>
    </row>
    <row r="776" spans="4:14" x14ac:dyDescent="0.4">
      <c r="D776" s="521"/>
      <c r="E776" s="1038"/>
      <c r="F776" s="521"/>
      <c r="G776" s="522"/>
      <c r="H776" s="522"/>
      <c r="I776" s="522"/>
      <c r="J776" s="1038"/>
      <c r="K776" s="1038"/>
      <c r="L776" s="1038"/>
      <c r="M776" s="1038"/>
      <c r="N776" s="1038"/>
    </row>
    <row r="777" spans="4:14" x14ac:dyDescent="0.4">
      <c r="D777" s="521"/>
      <c r="E777" s="1038"/>
      <c r="F777" s="521"/>
      <c r="G777" s="522"/>
      <c r="H777" s="522"/>
      <c r="I777" s="522"/>
      <c r="J777" s="1038"/>
      <c r="K777" s="1038"/>
      <c r="L777" s="1038"/>
      <c r="M777" s="1038"/>
      <c r="N777" s="1038"/>
    </row>
    <row r="778" spans="4:14" x14ac:dyDescent="0.4">
      <c r="D778" s="521"/>
      <c r="E778" s="1038"/>
      <c r="F778" s="521"/>
      <c r="G778" s="522"/>
      <c r="H778" s="522"/>
      <c r="I778" s="522"/>
      <c r="J778" s="1038"/>
      <c r="K778" s="1038"/>
      <c r="L778" s="1038"/>
      <c r="M778" s="1038"/>
      <c r="N778" s="1038"/>
    </row>
    <row r="779" spans="4:14" x14ac:dyDescent="0.4">
      <c r="D779" s="521"/>
      <c r="E779" s="1038"/>
      <c r="F779" s="521"/>
      <c r="G779" s="522"/>
      <c r="H779" s="522"/>
      <c r="I779" s="522"/>
      <c r="J779" s="1038"/>
      <c r="K779" s="1038"/>
      <c r="L779" s="1038"/>
      <c r="M779" s="1038"/>
      <c r="N779" s="1038"/>
    </row>
    <row r="780" spans="4:14" x14ac:dyDescent="0.4">
      <c r="D780" s="521"/>
      <c r="E780" s="1038"/>
      <c r="F780" s="521"/>
      <c r="G780" s="522"/>
      <c r="H780" s="522"/>
      <c r="I780" s="522"/>
      <c r="J780" s="1038"/>
      <c r="K780" s="1038"/>
      <c r="L780" s="1038"/>
      <c r="M780" s="1038"/>
      <c r="N780" s="1038"/>
    </row>
    <row r="781" spans="4:14" x14ac:dyDescent="0.4">
      <c r="D781" s="521"/>
      <c r="E781" s="1038"/>
      <c r="F781" s="521"/>
      <c r="G781" s="522"/>
      <c r="H781" s="522"/>
      <c r="I781" s="522"/>
      <c r="J781" s="1038"/>
      <c r="K781" s="1038"/>
      <c r="L781" s="1038"/>
      <c r="M781" s="1038"/>
      <c r="N781" s="1038"/>
    </row>
    <row r="782" spans="4:14" x14ac:dyDescent="0.4">
      <c r="D782" s="521"/>
      <c r="E782" s="1038"/>
      <c r="F782" s="521"/>
      <c r="G782" s="522"/>
      <c r="H782" s="522"/>
      <c r="I782" s="522"/>
      <c r="J782" s="1038"/>
      <c r="K782" s="1038"/>
      <c r="L782" s="1038"/>
      <c r="M782" s="1038"/>
      <c r="N782" s="1038"/>
    </row>
    <row r="783" spans="4:14" x14ac:dyDescent="0.4">
      <c r="D783" s="521"/>
      <c r="E783" s="1038"/>
      <c r="F783" s="521"/>
      <c r="G783" s="522"/>
      <c r="H783" s="522"/>
      <c r="I783" s="522"/>
      <c r="J783" s="1038"/>
      <c r="K783" s="1038"/>
      <c r="L783" s="1038"/>
      <c r="M783" s="1038"/>
      <c r="N783" s="1038"/>
    </row>
    <row r="784" spans="4:14" x14ac:dyDescent="0.4">
      <c r="D784" s="521"/>
      <c r="E784" s="1038"/>
      <c r="F784" s="521"/>
      <c r="G784" s="522"/>
      <c r="H784" s="522"/>
      <c r="I784" s="522"/>
      <c r="J784" s="1038"/>
      <c r="K784" s="1038"/>
      <c r="L784" s="1038"/>
      <c r="M784" s="1038"/>
      <c r="N784" s="1038"/>
    </row>
    <row r="785" spans="4:14" x14ac:dyDescent="0.4">
      <c r="D785" s="521"/>
      <c r="E785" s="1038"/>
      <c r="F785" s="521"/>
      <c r="G785" s="522"/>
      <c r="H785" s="522"/>
      <c r="I785" s="522"/>
      <c r="J785" s="1038"/>
      <c r="K785" s="1038"/>
      <c r="L785" s="1038"/>
      <c r="M785" s="1038"/>
      <c r="N785" s="1038"/>
    </row>
    <row r="786" spans="4:14" x14ac:dyDescent="0.4">
      <c r="D786" s="521"/>
      <c r="E786" s="1038"/>
      <c r="F786" s="521"/>
      <c r="G786" s="522"/>
      <c r="H786" s="522"/>
      <c r="I786" s="522"/>
      <c r="J786" s="1038"/>
      <c r="K786" s="1038"/>
      <c r="L786" s="1038"/>
      <c r="M786" s="1038"/>
      <c r="N786" s="1038"/>
    </row>
    <row r="787" spans="4:14" x14ac:dyDescent="0.4">
      <c r="D787" s="521"/>
      <c r="E787" s="1038"/>
      <c r="F787" s="521"/>
      <c r="G787" s="522"/>
      <c r="H787" s="522"/>
      <c r="I787" s="522"/>
      <c r="J787" s="1038"/>
      <c r="K787" s="1038"/>
      <c r="L787" s="1038"/>
      <c r="M787" s="1038"/>
      <c r="N787" s="1038"/>
    </row>
    <row r="788" spans="4:14" x14ac:dyDescent="0.4">
      <c r="D788" s="521"/>
      <c r="E788" s="1038"/>
      <c r="F788" s="521"/>
      <c r="G788" s="522"/>
      <c r="H788" s="522"/>
      <c r="I788" s="522"/>
      <c r="J788" s="1038"/>
      <c r="K788" s="1038"/>
      <c r="L788" s="1038"/>
      <c r="M788" s="1038"/>
      <c r="N788" s="1038"/>
    </row>
    <row r="789" spans="4:14" x14ac:dyDescent="0.4">
      <c r="D789" s="521"/>
      <c r="E789" s="1038"/>
      <c r="F789" s="521"/>
      <c r="G789" s="522"/>
      <c r="H789" s="522"/>
      <c r="I789" s="522"/>
      <c r="J789" s="1038"/>
      <c r="K789" s="1038"/>
      <c r="L789" s="1038"/>
      <c r="M789" s="1038"/>
      <c r="N789" s="1038"/>
    </row>
    <row r="790" spans="4:14" x14ac:dyDescent="0.4">
      <c r="D790" s="521"/>
      <c r="E790" s="1038"/>
      <c r="F790" s="521"/>
      <c r="G790" s="522"/>
      <c r="H790" s="522"/>
      <c r="I790" s="522"/>
      <c r="J790" s="1038"/>
      <c r="K790" s="1038"/>
      <c r="L790" s="1038"/>
      <c r="M790" s="1038"/>
      <c r="N790" s="1038"/>
    </row>
    <row r="791" spans="4:14" x14ac:dyDescent="0.4">
      <c r="D791" s="521"/>
      <c r="E791" s="1038"/>
      <c r="F791" s="521"/>
      <c r="G791" s="522"/>
      <c r="H791" s="522"/>
      <c r="I791" s="522"/>
      <c r="J791" s="1038"/>
      <c r="K791" s="1038"/>
      <c r="L791" s="1038"/>
      <c r="M791" s="1038"/>
      <c r="N791" s="1038"/>
    </row>
    <row r="792" spans="4:14" x14ac:dyDescent="0.4">
      <c r="D792" s="521"/>
      <c r="E792" s="1038"/>
      <c r="F792" s="521"/>
      <c r="G792" s="522"/>
      <c r="H792" s="522"/>
      <c r="I792" s="522"/>
      <c r="J792" s="1038"/>
      <c r="K792" s="1038"/>
      <c r="L792" s="1038"/>
      <c r="M792" s="1038"/>
      <c r="N792" s="1038"/>
    </row>
    <row r="793" spans="4:14" x14ac:dyDescent="0.4">
      <c r="D793" s="521"/>
      <c r="E793" s="1038"/>
      <c r="F793" s="521"/>
      <c r="G793" s="522"/>
      <c r="H793" s="522"/>
      <c r="I793" s="522"/>
      <c r="J793" s="1038"/>
      <c r="K793" s="1038"/>
      <c r="L793" s="1038"/>
      <c r="M793" s="1038"/>
      <c r="N793" s="1038"/>
    </row>
    <row r="794" spans="4:14" x14ac:dyDescent="0.4">
      <c r="D794" s="521"/>
      <c r="E794" s="1038"/>
      <c r="F794" s="521"/>
      <c r="G794" s="522"/>
      <c r="H794" s="522"/>
      <c r="I794" s="522"/>
      <c r="J794" s="1038"/>
      <c r="K794" s="1038"/>
      <c r="L794" s="1038"/>
      <c r="M794" s="1038"/>
      <c r="N794" s="1038"/>
    </row>
    <row r="795" spans="4:14" x14ac:dyDescent="0.4">
      <c r="D795" s="521"/>
      <c r="E795" s="1038"/>
      <c r="F795" s="521"/>
      <c r="G795" s="522"/>
      <c r="H795" s="522"/>
      <c r="I795" s="522"/>
      <c r="J795" s="1038"/>
      <c r="K795" s="1038"/>
      <c r="L795" s="1038"/>
      <c r="M795" s="1038"/>
      <c r="N795" s="1038"/>
    </row>
    <row r="796" spans="4:14" x14ac:dyDescent="0.4">
      <c r="D796" s="521"/>
      <c r="E796" s="1038"/>
      <c r="F796" s="521"/>
      <c r="G796" s="522"/>
      <c r="H796" s="522"/>
      <c r="I796" s="522"/>
      <c r="J796" s="1038"/>
      <c r="K796" s="1038"/>
      <c r="L796" s="1038"/>
      <c r="M796" s="1038"/>
      <c r="N796" s="1038"/>
    </row>
    <row r="797" spans="4:14" x14ac:dyDescent="0.4">
      <c r="D797" s="521"/>
      <c r="E797" s="1038"/>
      <c r="F797" s="521"/>
      <c r="G797" s="522"/>
      <c r="H797" s="522"/>
      <c r="I797" s="522"/>
      <c r="J797" s="1038"/>
      <c r="K797" s="1038"/>
      <c r="L797" s="1038"/>
      <c r="M797" s="1038"/>
      <c r="N797" s="1038"/>
    </row>
    <row r="798" spans="4:14" x14ac:dyDescent="0.4">
      <c r="D798" s="521"/>
      <c r="E798" s="1038"/>
      <c r="F798" s="521"/>
      <c r="G798" s="522"/>
      <c r="H798" s="522"/>
      <c r="I798" s="522"/>
      <c r="J798" s="1038"/>
      <c r="K798" s="1038"/>
      <c r="L798" s="1038"/>
      <c r="M798" s="1038"/>
      <c r="N798" s="1038"/>
    </row>
    <row r="799" spans="4:14" x14ac:dyDescent="0.4">
      <c r="D799" s="521"/>
      <c r="E799" s="1038"/>
      <c r="F799" s="521"/>
      <c r="G799" s="522"/>
      <c r="H799" s="522"/>
      <c r="I799" s="522"/>
      <c r="J799" s="1038"/>
      <c r="K799" s="1038"/>
      <c r="L799" s="1038"/>
      <c r="M799" s="1038"/>
      <c r="N799" s="1038"/>
    </row>
    <row r="800" spans="4:14" x14ac:dyDescent="0.4">
      <c r="D800" s="521"/>
      <c r="E800" s="1038"/>
      <c r="F800" s="521"/>
      <c r="G800" s="522"/>
      <c r="H800" s="522"/>
      <c r="I800" s="522"/>
      <c r="J800" s="1038"/>
      <c r="K800" s="1038"/>
      <c r="L800" s="1038"/>
      <c r="M800" s="1038"/>
      <c r="N800" s="1038"/>
    </row>
    <row r="801" spans="4:14" x14ac:dyDescent="0.4">
      <c r="D801" s="521"/>
      <c r="E801" s="1038"/>
      <c r="F801" s="521"/>
      <c r="G801" s="522"/>
      <c r="H801" s="522"/>
      <c r="I801" s="522"/>
      <c r="J801" s="1038"/>
      <c r="K801" s="1038"/>
      <c r="L801" s="1038"/>
      <c r="M801" s="1038"/>
      <c r="N801" s="1038"/>
    </row>
    <row r="802" spans="4:14" x14ac:dyDescent="0.4">
      <c r="D802" s="521"/>
      <c r="E802" s="1038"/>
      <c r="F802" s="521"/>
      <c r="G802" s="522"/>
      <c r="H802" s="522"/>
      <c r="I802" s="522"/>
      <c r="J802" s="1038"/>
      <c r="K802" s="1038"/>
      <c r="L802" s="1038"/>
      <c r="M802" s="1038"/>
      <c r="N802" s="1038"/>
    </row>
    <row r="803" spans="4:14" x14ac:dyDescent="0.4">
      <c r="D803" s="521"/>
      <c r="E803" s="1038"/>
      <c r="F803" s="521"/>
      <c r="G803" s="522"/>
      <c r="H803" s="522"/>
      <c r="I803" s="522"/>
      <c r="J803" s="1038"/>
      <c r="K803" s="1038"/>
      <c r="L803" s="1038"/>
      <c r="M803" s="1038"/>
      <c r="N803" s="1038"/>
    </row>
    <row r="804" spans="4:14" x14ac:dyDescent="0.4">
      <c r="D804" s="521"/>
      <c r="E804" s="1038"/>
      <c r="F804" s="521"/>
      <c r="G804" s="522"/>
      <c r="H804" s="522"/>
      <c r="I804" s="522"/>
      <c r="J804" s="1038"/>
      <c r="K804" s="1038"/>
      <c r="L804" s="1038"/>
      <c r="M804" s="1038"/>
      <c r="N804" s="1038"/>
    </row>
    <row r="805" spans="4:14" x14ac:dyDescent="0.4">
      <c r="D805" s="521"/>
      <c r="E805" s="1038"/>
      <c r="F805" s="521"/>
      <c r="G805" s="522"/>
      <c r="H805" s="522"/>
      <c r="I805" s="522"/>
      <c r="J805" s="1038"/>
      <c r="K805" s="1038"/>
      <c r="L805" s="1038"/>
      <c r="M805" s="1038"/>
      <c r="N805" s="1038"/>
    </row>
    <row r="806" spans="4:14" x14ac:dyDescent="0.4">
      <c r="D806" s="521"/>
      <c r="E806" s="1038"/>
      <c r="F806" s="521"/>
      <c r="G806" s="522"/>
      <c r="H806" s="522"/>
      <c r="I806" s="522"/>
      <c r="J806" s="1038"/>
      <c r="K806" s="1038"/>
      <c r="L806" s="1038"/>
      <c r="M806" s="1038"/>
      <c r="N806" s="1038"/>
    </row>
    <row r="807" spans="4:14" x14ac:dyDescent="0.4">
      <c r="D807" s="521"/>
      <c r="E807" s="1038"/>
      <c r="F807" s="521"/>
      <c r="G807" s="522"/>
      <c r="H807" s="522"/>
      <c r="I807" s="522"/>
      <c r="J807" s="1038"/>
      <c r="K807" s="1038"/>
      <c r="L807" s="1038"/>
      <c r="M807" s="1038"/>
      <c r="N807" s="1038"/>
    </row>
    <row r="808" spans="4:14" x14ac:dyDescent="0.4">
      <c r="D808" s="521"/>
      <c r="E808" s="1038"/>
      <c r="F808" s="521"/>
      <c r="G808" s="522"/>
      <c r="H808" s="522"/>
      <c r="I808" s="522"/>
      <c r="J808" s="1038"/>
      <c r="K808" s="1038"/>
      <c r="L808" s="1038"/>
      <c r="M808" s="1038"/>
      <c r="N808" s="1038"/>
    </row>
    <row r="809" spans="4:14" x14ac:dyDescent="0.4">
      <c r="D809" s="521"/>
      <c r="E809" s="1038"/>
      <c r="F809" s="521"/>
      <c r="G809" s="522"/>
      <c r="H809" s="522"/>
      <c r="I809" s="522"/>
      <c r="J809" s="1038"/>
      <c r="K809" s="1038"/>
      <c r="L809" s="1038"/>
      <c r="M809" s="1038"/>
      <c r="N809" s="1038"/>
    </row>
    <row r="810" spans="4:14" x14ac:dyDescent="0.4">
      <c r="D810" s="521"/>
      <c r="E810" s="1038"/>
      <c r="F810" s="521"/>
      <c r="G810" s="522"/>
      <c r="H810" s="522"/>
      <c r="I810" s="522"/>
      <c r="J810" s="1038"/>
      <c r="K810" s="1038"/>
      <c r="L810" s="1038"/>
      <c r="M810" s="1038"/>
      <c r="N810" s="1038"/>
    </row>
    <row r="811" spans="4:14" x14ac:dyDescent="0.4">
      <c r="D811" s="521"/>
      <c r="E811" s="1038"/>
      <c r="F811" s="521"/>
      <c r="G811" s="522"/>
      <c r="H811" s="522"/>
      <c r="I811" s="522"/>
      <c r="J811" s="1038"/>
      <c r="K811" s="1038"/>
      <c r="L811" s="1038"/>
      <c r="M811" s="1038"/>
      <c r="N811" s="1038"/>
    </row>
    <row r="812" spans="4:14" x14ac:dyDescent="0.4">
      <c r="D812" s="521"/>
      <c r="E812" s="1038"/>
      <c r="F812" s="521"/>
      <c r="G812" s="522"/>
      <c r="H812" s="522"/>
      <c r="I812" s="522"/>
      <c r="J812" s="1038"/>
      <c r="K812" s="1038"/>
      <c r="L812" s="1038"/>
      <c r="M812" s="1038"/>
      <c r="N812" s="1038"/>
    </row>
    <row r="813" spans="4:14" x14ac:dyDescent="0.4">
      <c r="D813" s="521"/>
      <c r="E813" s="1038"/>
      <c r="F813" s="521"/>
      <c r="G813" s="522"/>
      <c r="H813" s="522"/>
      <c r="I813" s="522"/>
      <c r="J813" s="1038"/>
      <c r="K813" s="1038"/>
      <c r="L813" s="1038"/>
      <c r="M813" s="1038"/>
      <c r="N813" s="1038"/>
    </row>
    <row r="814" spans="4:14" x14ac:dyDescent="0.4">
      <c r="D814" s="521"/>
      <c r="E814" s="1038"/>
      <c r="F814" s="521"/>
      <c r="G814" s="522"/>
      <c r="H814" s="522"/>
      <c r="I814" s="522"/>
      <c r="J814" s="1038"/>
      <c r="K814" s="1038"/>
      <c r="L814" s="1038"/>
      <c r="M814" s="1038"/>
      <c r="N814" s="1038"/>
    </row>
    <row r="815" spans="4:14" x14ac:dyDescent="0.4">
      <c r="D815" s="521"/>
      <c r="E815" s="1038"/>
      <c r="F815" s="521"/>
      <c r="G815" s="522"/>
      <c r="H815" s="522"/>
      <c r="I815" s="522"/>
      <c r="J815" s="1038"/>
      <c r="K815" s="1038"/>
      <c r="L815" s="1038"/>
      <c r="M815" s="1038"/>
      <c r="N815" s="1038"/>
    </row>
    <row r="816" spans="4:14" x14ac:dyDescent="0.4">
      <c r="D816" s="521"/>
      <c r="E816" s="1038"/>
      <c r="F816" s="521"/>
      <c r="G816" s="522"/>
      <c r="H816" s="522"/>
      <c r="I816" s="522"/>
      <c r="J816" s="1038"/>
      <c r="K816" s="1038"/>
      <c r="L816" s="1038"/>
      <c r="M816" s="1038"/>
      <c r="N816" s="1038"/>
    </row>
    <row r="817" spans="4:14" x14ac:dyDescent="0.4">
      <c r="D817" s="521"/>
      <c r="E817" s="1038"/>
      <c r="F817" s="521"/>
      <c r="G817" s="522"/>
      <c r="H817" s="522"/>
      <c r="I817" s="522"/>
      <c r="J817" s="1038"/>
      <c r="K817" s="1038"/>
      <c r="L817" s="1038"/>
      <c r="M817" s="1038"/>
      <c r="N817" s="1038"/>
    </row>
    <row r="818" spans="4:14" x14ac:dyDescent="0.4">
      <c r="D818" s="521"/>
      <c r="E818" s="1038"/>
      <c r="F818" s="521"/>
      <c r="G818" s="522"/>
      <c r="H818" s="522"/>
      <c r="I818" s="522"/>
      <c r="J818" s="1038"/>
      <c r="K818" s="1038"/>
      <c r="L818" s="1038"/>
      <c r="M818" s="1038"/>
      <c r="N818" s="1038"/>
    </row>
    <row r="819" spans="4:14" x14ac:dyDescent="0.4">
      <c r="D819" s="521"/>
      <c r="E819" s="1038"/>
      <c r="F819" s="521"/>
      <c r="G819" s="522"/>
      <c r="H819" s="522"/>
      <c r="I819" s="522"/>
      <c r="J819" s="1038"/>
      <c r="K819" s="1038"/>
      <c r="L819" s="1038"/>
      <c r="M819" s="1038"/>
      <c r="N819" s="1038"/>
    </row>
    <row r="820" spans="4:14" x14ac:dyDescent="0.4">
      <c r="D820" s="521"/>
      <c r="E820" s="1038"/>
      <c r="F820" s="521"/>
      <c r="G820" s="522"/>
      <c r="H820" s="522"/>
      <c r="I820" s="522"/>
      <c r="J820" s="1038"/>
      <c r="K820" s="1038"/>
      <c r="L820" s="1038"/>
      <c r="M820" s="1038"/>
      <c r="N820" s="1038"/>
    </row>
    <row r="821" spans="4:14" x14ac:dyDescent="0.4">
      <c r="D821" s="521"/>
      <c r="E821" s="1038"/>
      <c r="F821" s="521"/>
      <c r="G821" s="522"/>
      <c r="H821" s="522"/>
      <c r="I821" s="522"/>
      <c r="J821" s="1038"/>
      <c r="K821" s="1038"/>
      <c r="L821" s="1038"/>
      <c r="M821" s="1038"/>
      <c r="N821" s="1038"/>
    </row>
    <row r="822" spans="4:14" x14ac:dyDescent="0.4">
      <c r="D822" s="521"/>
      <c r="E822" s="1038"/>
      <c r="F822" s="521"/>
      <c r="G822" s="522"/>
      <c r="H822" s="522"/>
      <c r="I822" s="522"/>
      <c r="J822" s="1038"/>
      <c r="K822" s="1038"/>
      <c r="L822" s="1038"/>
      <c r="M822" s="1038"/>
      <c r="N822" s="1038"/>
    </row>
    <row r="823" spans="4:14" x14ac:dyDescent="0.4">
      <c r="D823" s="521"/>
      <c r="E823" s="1038"/>
      <c r="F823" s="521"/>
      <c r="G823" s="522"/>
      <c r="H823" s="522"/>
      <c r="I823" s="522"/>
      <c r="J823" s="1038"/>
      <c r="K823" s="1038"/>
      <c r="L823" s="1038"/>
      <c r="M823" s="1038"/>
      <c r="N823" s="1038"/>
    </row>
    <row r="824" spans="4:14" x14ac:dyDescent="0.4">
      <c r="D824" s="521"/>
      <c r="E824" s="1038"/>
      <c r="F824" s="521"/>
      <c r="G824" s="522"/>
      <c r="H824" s="522"/>
      <c r="I824" s="522"/>
      <c r="J824" s="1038"/>
      <c r="K824" s="1038"/>
      <c r="L824" s="1038"/>
      <c r="M824" s="1038"/>
      <c r="N824" s="1038"/>
    </row>
    <row r="825" spans="4:14" x14ac:dyDescent="0.4">
      <c r="D825" s="521"/>
      <c r="E825" s="1038"/>
      <c r="F825" s="521"/>
      <c r="G825" s="522"/>
      <c r="H825" s="522"/>
      <c r="I825" s="522"/>
      <c r="J825" s="1038"/>
      <c r="K825" s="1038"/>
      <c r="L825" s="1038"/>
      <c r="M825" s="1038"/>
      <c r="N825" s="1038"/>
    </row>
    <row r="826" spans="4:14" x14ac:dyDescent="0.4">
      <c r="D826" s="521"/>
      <c r="E826" s="1038"/>
      <c r="F826" s="521"/>
      <c r="G826" s="522"/>
      <c r="H826" s="522"/>
      <c r="I826" s="522"/>
      <c r="J826" s="1038"/>
      <c r="K826" s="1038"/>
      <c r="L826" s="1038"/>
      <c r="M826" s="1038"/>
      <c r="N826" s="1038"/>
    </row>
    <row r="827" spans="4:14" x14ac:dyDescent="0.4">
      <c r="D827" s="521"/>
      <c r="E827" s="1038"/>
      <c r="F827" s="521"/>
      <c r="G827" s="522"/>
      <c r="H827" s="522"/>
      <c r="I827" s="522"/>
      <c r="J827" s="1038"/>
      <c r="K827" s="1038"/>
      <c r="L827" s="1038"/>
      <c r="M827" s="1038"/>
      <c r="N827" s="1038"/>
    </row>
    <row r="828" spans="4:14" x14ac:dyDescent="0.4">
      <c r="D828" s="521"/>
      <c r="E828" s="1038"/>
      <c r="F828" s="521"/>
      <c r="G828" s="522"/>
      <c r="H828" s="522"/>
      <c r="I828" s="522"/>
      <c r="J828" s="1038"/>
      <c r="K828" s="1038"/>
      <c r="L828" s="1038"/>
      <c r="M828" s="1038"/>
      <c r="N828" s="1038"/>
    </row>
    <row r="829" spans="4:14" x14ac:dyDescent="0.4">
      <c r="D829" s="521"/>
      <c r="E829" s="1038"/>
      <c r="F829" s="521"/>
      <c r="G829" s="522"/>
      <c r="H829" s="522"/>
      <c r="I829" s="522"/>
      <c r="J829" s="1038"/>
      <c r="K829" s="1038"/>
      <c r="L829" s="1038"/>
      <c r="M829" s="1038"/>
      <c r="N829" s="1038"/>
    </row>
    <row r="830" spans="4:14" x14ac:dyDescent="0.4">
      <c r="D830" s="521"/>
      <c r="E830" s="1038"/>
      <c r="F830" s="521"/>
      <c r="G830" s="522"/>
      <c r="H830" s="522"/>
      <c r="I830" s="522"/>
      <c r="J830" s="1038"/>
      <c r="K830" s="1038"/>
      <c r="L830" s="1038"/>
      <c r="M830" s="1038"/>
      <c r="N830" s="1038"/>
    </row>
    <row r="831" spans="4:14" x14ac:dyDescent="0.4">
      <c r="D831" s="521"/>
      <c r="E831" s="1038"/>
      <c r="F831" s="521"/>
      <c r="G831" s="522"/>
      <c r="H831" s="522"/>
      <c r="I831" s="522"/>
      <c r="J831" s="1038"/>
      <c r="K831" s="1038"/>
      <c r="L831" s="1038"/>
      <c r="M831" s="1038"/>
      <c r="N831" s="1038"/>
    </row>
    <row r="832" spans="4:14" x14ac:dyDescent="0.4">
      <c r="D832" s="521"/>
      <c r="E832" s="1038"/>
      <c r="F832" s="521"/>
      <c r="G832" s="522"/>
      <c r="H832" s="522"/>
      <c r="I832" s="522"/>
      <c r="J832" s="1038"/>
      <c r="K832" s="1038"/>
      <c r="L832" s="1038"/>
      <c r="M832" s="1038"/>
      <c r="N832" s="1038"/>
    </row>
    <row r="833" spans="4:14" x14ac:dyDescent="0.4">
      <c r="D833" s="521"/>
      <c r="E833" s="1038"/>
      <c r="F833" s="521"/>
      <c r="G833" s="522"/>
      <c r="H833" s="522"/>
      <c r="I833" s="522"/>
      <c r="J833" s="1038"/>
      <c r="K833" s="1038"/>
      <c r="L833" s="1038"/>
      <c r="M833" s="1038"/>
      <c r="N833" s="1038"/>
    </row>
    <row r="834" spans="4:14" x14ac:dyDescent="0.4">
      <c r="D834" s="521"/>
      <c r="E834" s="1038"/>
      <c r="F834" s="521"/>
      <c r="G834" s="522"/>
      <c r="H834" s="522"/>
      <c r="I834" s="522"/>
      <c r="J834" s="1038"/>
      <c r="K834" s="1038"/>
      <c r="L834" s="1038"/>
      <c r="M834" s="1038"/>
      <c r="N834" s="1038"/>
    </row>
    <row r="835" spans="4:14" x14ac:dyDescent="0.4">
      <c r="D835" s="521"/>
      <c r="E835" s="1038"/>
      <c r="F835" s="521"/>
      <c r="G835" s="522"/>
      <c r="H835" s="522"/>
      <c r="I835" s="522"/>
      <c r="J835" s="1038"/>
      <c r="K835" s="1038"/>
      <c r="L835" s="1038"/>
      <c r="M835" s="1038"/>
      <c r="N835" s="1038"/>
    </row>
    <row r="836" spans="4:14" x14ac:dyDescent="0.4">
      <c r="D836" s="521"/>
      <c r="E836" s="1038"/>
      <c r="F836" s="521"/>
      <c r="G836" s="522"/>
      <c r="H836" s="522"/>
      <c r="I836" s="522"/>
      <c r="J836" s="1038"/>
      <c r="K836" s="1038"/>
      <c r="L836" s="1038"/>
      <c r="M836" s="1038"/>
      <c r="N836" s="1038"/>
    </row>
    <row r="837" spans="4:14" x14ac:dyDescent="0.4">
      <c r="D837" s="521"/>
      <c r="E837" s="1038"/>
      <c r="F837" s="521"/>
      <c r="G837" s="522"/>
      <c r="H837" s="522"/>
      <c r="I837" s="522"/>
      <c r="J837" s="1038"/>
      <c r="K837" s="1038"/>
      <c r="L837" s="1038"/>
      <c r="M837" s="1038"/>
      <c r="N837" s="1038"/>
    </row>
    <row r="838" spans="4:14" x14ac:dyDescent="0.4">
      <c r="D838" s="521"/>
      <c r="E838" s="1038"/>
      <c r="F838" s="521"/>
      <c r="G838" s="522"/>
      <c r="H838" s="522"/>
      <c r="I838" s="522"/>
      <c r="J838" s="1038"/>
      <c r="K838" s="1038"/>
      <c r="L838" s="1038"/>
      <c r="M838" s="1038"/>
      <c r="N838" s="1038"/>
    </row>
    <row r="839" spans="4:14" x14ac:dyDescent="0.4">
      <c r="D839" s="521"/>
      <c r="E839" s="1038"/>
      <c r="F839" s="521"/>
      <c r="G839" s="522"/>
      <c r="H839" s="522"/>
      <c r="I839" s="522"/>
      <c r="J839" s="1038"/>
      <c r="K839" s="1038"/>
      <c r="L839" s="1038"/>
      <c r="M839" s="1038"/>
      <c r="N839" s="1038"/>
    </row>
    <row r="840" spans="4:14" x14ac:dyDescent="0.4">
      <c r="D840" s="521"/>
      <c r="E840" s="1038"/>
      <c r="F840" s="521"/>
      <c r="G840" s="522"/>
      <c r="H840" s="522"/>
      <c r="I840" s="522"/>
      <c r="J840" s="1038"/>
      <c r="K840" s="1038"/>
      <c r="L840" s="1038"/>
      <c r="M840" s="1038"/>
      <c r="N840" s="1038"/>
    </row>
    <row r="841" spans="4:14" x14ac:dyDescent="0.4">
      <c r="D841" s="521"/>
      <c r="E841" s="1038"/>
      <c r="F841" s="521"/>
      <c r="G841" s="522"/>
      <c r="H841" s="522"/>
      <c r="I841" s="522"/>
      <c r="J841" s="1038"/>
      <c r="K841" s="1038"/>
      <c r="L841" s="1038"/>
      <c r="M841" s="1038"/>
      <c r="N841" s="1038"/>
    </row>
    <row r="842" spans="4:14" x14ac:dyDescent="0.4">
      <c r="D842" s="521"/>
      <c r="E842" s="1038"/>
      <c r="F842" s="521"/>
      <c r="G842" s="522"/>
      <c r="H842" s="522"/>
      <c r="I842" s="522"/>
      <c r="J842" s="1038"/>
      <c r="K842" s="1038"/>
      <c r="L842" s="1038"/>
      <c r="M842" s="1038"/>
      <c r="N842" s="1038"/>
    </row>
    <row r="843" spans="4:14" x14ac:dyDescent="0.4">
      <c r="D843" s="521"/>
      <c r="E843" s="1038"/>
      <c r="F843" s="521"/>
      <c r="G843" s="522"/>
      <c r="H843" s="522"/>
      <c r="I843" s="522"/>
      <c r="J843" s="1038"/>
      <c r="K843" s="1038"/>
      <c r="L843" s="1038"/>
      <c r="M843" s="1038"/>
      <c r="N843" s="1038"/>
    </row>
    <row r="844" spans="4:14" x14ac:dyDescent="0.4">
      <c r="D844" s="521"/>
      <c r="E844" s="1038"/>
      <c r="F844" s="521"/>
      <c r="G844" s="522"/>
      <c r="H844" s="522"/>
      <c r="I844" s="522"/>
      <c r="J844" s="1038"/>
      <c r="K844" s="1038"/>
      <c r="L844" s="1038"/>
      <c r="M844" s="1038"/>
      <c r="N844" s="1038"/>
    </row>
    <row r="845" spans="4:14" x14ac:dyDescent="0.4">
      <c r="D845" s="521"/>
      <c r="E845" s="1038"/>
      <c r="F845" s="521"/>
      <c r="G845" s="522"/>
      <c r="H845" s="522"/>
      <c r="I845" s="522"/>
      <c r="J845" s="1038"/>
      <c r="K845" s="1038"/>
      <c r="L845" s="1038"/>
      <c r="M845" s="1038"/>
      <c r="N845" s="1038"/>
    </row>
    <row r="846" spans="4:14" x14ac:dyDescent="0.4">
      <c r="D846" s="521"/>
      <c r="E846" s="1038"/>
      <c r="F846" s="521"/>
      <c r="G846" s="522"/>
      <c r="H846" s="522"/>
      <c r="I846" s="522"/>
      <c r="J846" s="1038"/>
      <c r="K846" s="1038"/>
      <c r="L846" s="1038"/>
      <c r="M846" s="1038"/>
      <c r="N846" s="1038"/>
    </row>
    <row r="847" spans="4:14" x14ac:dyDescent="0.4">
      <c r="D847" s="521"/>
      <c r="E847" s="1038"/>
      <c r="F847" s="521"/>
      <c r="G847" s="522"/>
      <c r="H847" s="522"/>
      <c r="I847" s="522"/>
      <c r="J847" s="1038"/>
      <c r="K847" s="1038"/>
      <c r="L847" s="1038"/>
      <c r="M847" s="1038"/>
      <c r="N847" s="1038"/>
    </row>
    <row r="848" spans="4:14" x14ac:dyDescent="0.4">
      <c r="D848" s="521"/>
      <c r="E848" s="1038"/>
      <c r="F848" s="521"/>
      <c r="G848" s="522"/>
      <c r="H848" s="522"/>
      <c r="I848" s="522"/>
      <c r="J848" s="1038"/>
      <c r="K848" s="1038"/>
      <c r="L848" s="1038"/>
      <c r="M848" s="1038"/>
      <c r="N848" s="1038"/>
    </row>
    <row r="849" spans="4:14" x14ac:dyDescent="0.4">
      <c r="D849" s="521"/>
      <c r="E849" s="1038"/>
      <c r="F849" s="521"/>
      <c r="G849" s="522"/>
      <c r="H849" s="522"/>
      <c r="I849" s="522"/>
      <c r="J849" s="1038"/>
      <c r="K849" s="1038"/>
      <c r="L849" s="1038"/>
      <c r="M849" s="1038"/>
      <c r="N849" s="1038"/>
    </row>
    <row r="850" spans="4:14" x14ac:dyDescent="0.4">
      <c r="D850" s="521"/>
      <c r="E850" s="1038"/>
      <c r="F850" s="521"/>
      <c r="G850" s="522"/>
      <c r="H850" s="522"/>
      <c r="I850" s="522"/>
      <c r="J850" s="1038"/>
      <c r="K850" s="1038"/>
      <c r="L850" s="1038"/>
      <c r="M850" s="1038"/>
      <c r="N850" s="1038"/>
    </row>
    <row r="851" spans="4:14" x14ac:dyDescent="0.4">
      <c r="D851" s="521"/>
      <c r="E851" s="1038"/>
      <c r="F851" s="521"/>
      <c r="G851" s="522"/>
      <c r="H851" s="522"/>
      <c r="I851" s="522"/>
      <c r="J851" s="1038"/>
      <c r="K851" s="1038"/>
      <c r="L851" s="1038"/>
      <c r="M851" s="1038"/>
      <c r="N851" s="1038"/>
    </row>
    <row r="852" spans="4:14" x14ac:dyDescent="0.4">
      <c r="D852" s="521"/>
      <c r="E852" s="1038"/>
      <c r="F852" s="521"/>
      <c r="G852" s="522"/>
      <c r="H852" s="522"/>
      <c r="I852" s="522"/>
      <c r="J852" s="1038"/>
      <c r="K852" s="1038"/>
      <c r="L852" s="1038"/>
      <c r="M852" s="1038"/>
      <c r="N852" s="1038"/>
    </row>
    <row r="853" spans="4:14" x14ac:dyDescent="0.4">
      <c r="D853" s="521"/>
      <c r="E853" s="1038"/>
      <c r="F853" s="521"/>
      <c r="G853" s="522"/>
      <c r="H853" s="522"/>
      <c r="I853" s="522"/>
      <c r="J853" s="1038"/>
      <c r="K853" s="1038"/>
      <c r="L853" s="1038"/>
      <c r="M853" s="1038"/>
      <c r="N853" s="1038"/>
    </row>
    <row r="854" spans="4:14" x14ac:dyDescent="0.4">
      <c r="D854" s="521"/>
      <c r="E854" s="1038"/>
      <c r="F854" s="521"/>
      <c r="G854" s="522"/>
      <c r="H854" s="522"/>
      <c r="I854" s="522"/>
      <c r="J854" s="1038"/>
      <c r="K854" s="1038"/>
      <c r="L854" s="1038"/>
      <c r="M854" s="1038"/>
      <c r="N854" s="1038"/>
    </row>
    <row r="855" spans="4:14" x14ac:dyDescent="0.4">
      <c r="D855" s="521"/>
      <c r="E855" s="1038"/>
      <c r="F855" s="521"/>
      <c r="G855" s="522"/>
      <c r="H855" s="522"/>
      <c r="I855" s="522"/>
      <c r="J855" s="1038"/>
      <c r="K855" s="1038"/>
      <c r="L855" s="1038"/>
      <c r="M855" s="1038"/>
      <c r="N855" s="1038"/>
    </row>
    <row r="856" spans="4:14" x14ac:dyDescent="0.4">
      <c r="D856" s="521"/>
      <c r="E856" s="1038"/>
      <c r="F856" s="521"/>
      <c r="G856" s="522"/>
      <c r="H856" s="522"/>
      <c r="I856" s="522"/>
      <c r="J856" s="1038"/>
      <c r="K856" s="1038"/>
      <c r="L856" s="1038"/>
      <c r="M856" s="1038"/>
      <c r="N856" s="1038"/>
    </row>
    <row r="857" spans="4:14" x14ac:dyDescent="0.4">
      <c r="D857" s="521"/>
      <c r="E857" s="1038"/>
      <c r="F857" s="521"/>
      <c r="G857" s="522"/>
      <c r="H857" s="522"/>
      <c r="I857" s="522"/>
      <c r="J857" s="1038"/>
      <c r="K857" s="1038"/>
      <c r="L857" s="1038"/>
      <c r="M857" s="1038"/>
      <c r="N857" s="1038"/>
    </row>
    <row r="858" spans="4:14" x14ac:dyDescent="0.4">
      <c r="D858" s="521"/>
      <c r="E858" s="1038"/>
      <c r="F858" s="521"/>
      <c r="G858" s="522"/>
      <c r="H858" s="522"/>
      <c r="I858" s="522"/>
      <c r="J858" s="1038"/>
      <c r="K858" s="1038"/>
      <c r="L858" s="1038"/>
      <c r="M858" s="1038"/>
      <c r="N858" s="1038"/>
    </row>
    <row r="859" spans="4:14" x14ac:dyDescent="0.4">
      <c r="D859" s="521"/>
      <c r="E859" s="1038"/>
      <c r="F859" s="521"/>
      <c r="G859" s="522"/>
      <c r="H859" s="522"/>
      <c r="I859" s="522"/>
      <c r="J859" s="1038"/>
      <c r="K859" s="1038"/>
      <c r="L859" s="1038"/>
      <c r="M859" s="1038"/>
      <c r="N859" s="1038"/>
    </row>
    <row r="860" spans="4:14" x14ac:dyDescent="0.4">
      <c r="D860" s="521"/>
      <c r="E860" s="1038"/>
      <c r="F860" s="521"/>
      <c r="G860" s="522"/>
      <c r="H860" s="522"/>
      <c r="I860" s="522"/>
      <c r="J860" s="1038"/>
      <c r="K860" s="1038"/>
      <c r="L860" s="1038"/>
      <c r="M860" s="1038"/>
      <c r="N860" s="1038"/>
    </row>
    <row r="861" spans="4:14" x14ac:dyDescent="0.4">
      <c r="D861" s="521"/>
      <c r="E861" s="1038"/>
      <c r="F861" s="521"/>
      <c r="G861" s="522"/>
      <c r="H861" s="522"/>
      <c r="I861" s="522"/>
      <c r="J861" s="1038"/>
      <c r="K861" s="1038"/>
      <c r="L861" s="1038"/>
      <c r="M861" s="1038"/>
      <c r="N861" s="1038"/>
    </row>
    <row r="862" spans="4:14" x14ac:dyDescent="0.4">
      <c r="D862" s="521"/>
      <c r="E862" s="1038"/>
      <c r="F862" s="521"/>
      <c r="G862" s="522"/>
      <c r="H862" s="522"/>
      <c r="I862" s="522"/>
      <c r="J862" s="1038"/>
      <c r="K862" s="1038"/>
      <c r="L862" s="1038"/>
      <c r="M862" s="1038"/>
      <c r="N862" s="1038"/>
    </row>
    <row r="863" spans="4:14" x14ac:dyDescent="0.4">
      <c r="D863" s="521"/>
      <c r="E863" s="1038"/>
      <c r="F863" s="521"/>
      <c r="G863" s="522"/>
      <c r="H863" s="522"/>
      <c r="I863" s="522"/>
      <c r="J863" s="1038"/>
      <c r="K863" s="1038"/>
      <c r="L863" s="1038"/>
      <c r="M863" s="1038"/>
      <c r="N863" s="1038"/>
    </row>
    <row r="864" spans="4:14" x14ac:dyDescent="0.4">
      <c r="D864" s="521"/>
      <c r="E864" s="1038"/>
      <c r="F864" s="521"/>
      <c r="G864" s="522"/>
      <c r="H864" s="522"/>
      <c r="I864" s="522"/>
      <c r="J864" s="1038"/>
      <c r="K864" s="1038"/>
      <c r="L864" s="1038"/>
      <c r="M864" s="1038"/>
      <c r="N864" s="1038"/>
    </row>
    <row r="865" spans="4:14" x14ac:dyDescent="0.4">
      <c r="D865" s="521"/>
      <c r="E865" s="1038"/>
      <c r="F865" s="521"/>
      <c r="G865" s="522"/>
      <c r="H865" s="522"/>
      <c r="I865" s="522"/>
      <c r="J865" s="1038"/>
      <c r="K865" s="1038"/>
      <c r="L865" s="1038"/>
      <c r="M865" s="1038"/>
      <c r="N865" s="1038"/>
    </row>
    <row r="866" spans="4:14" x14ac:dyDescent="0.4">
      <c r="D866" s="521"/>
      <c r="E866" s="1038"/>
      <c r="F866" s="521"/>
      <c r="G866" s="522"/>
      <c r="H866" s="522"/>
      <c r="I866" s="522"/>
      <c r="J866" s="1038"/>
      <c r="K866" s="1038"/>
      <c r="L866" s="1038"/>
      <c r="M866" s="1038"/>
      <c r="N866" s="1038"/>
    </row>
    <row r="867" spans="4:14" x14ac:dyDescent="0.4">
      <c r="D867" s="521"/>
      <c r="E867" s="1038"/>
      <c r="F867" s="521"/>
      <c r="G867" s="522"/>
      <c r="H867" s="522"/>
      <c r="I867" s="522"/>
      <c r="J867" s="1038"/>
      <c r="K867" s="1038"/>
      <c r="L867" s="1038"/>
      <c r="M867" s="1038"/>
      <c r="N867" s="1038"/>
    </row>
    <row r="868" spans="4:14" x14ac:dyDescent="0.4">
      <c r="D868" s="521"/>
      <c r="E868" s="1038"/>
      <c r="F868" s="521"/>
      <c r="G868" s="522"/>
      <c r="H868" s="522"/>
      <c r="I868" s="522"/>
      <c r="J868" s="1038"/>
      <c r="K868" s="1038"/>
      <c r="L868" s="1038"/>
      <c r="M868" s="1038"/>
      <c r="N868" s="1038"/>
    </row>
    <row r="869" spans="4:14" x14ac:dyDescent="0.4">
      <c r="D869" s="521"/>
      <c r="E869" s="1038"/>
      <c r="F869" s="521"/>
      <c r="G869" s="522"/>
      <c r="H869" s="522"/>
      <c r="I869" s="522"/>
      <c r="J869" s="1038"/>
      <c r="K869" s="1038"/>
      <c r="L869" s="1038"/>
      <c r="M869" s="1038"/>
      <c r="N869" s="1038"/>
    </row>
    <row r="870" spans="4:14" x14ac:dyDescent="0.4">
      <c r="D870" s="521"/>
      <c r="E870" s="1038"/>
      <c r="F870" s="521"/>
      <c r="G870" s="522"/>
      <c r="H870" s="522"/>
      <c r="I870" s="522"/>
      <c r="J870" s="1038"/>
      <c r="K870" s="1038"/>
      <c r="L870" s="1038"/>
      <c r="M870" s="1038"/>
      <c r="N870" s="1038"/>
    </row>
    <row r="871" spans="4:14" x14ac:dyDescent="0.4">
      <c r="D871" s="521"/>
      <c r="E871" s="1038"/>
      <c r="F871" s="521"/>
      <c r="G871" s="522"/>
      <c r="H871" s="522"/>
      <c r="I871" s="522"/>
      <c r="J871" s="1038"/>
      <c r="K871" s="1038"/>
      <c r="L871" s="1038"/>
      <c r="M871" s="1038"/>
      <c r="N871" s="1038"/>
    </row>
    <row r="872" spans="4:14" x14ac:dyDescent="0.4">
      <c r="D872" s="521"/>
      <c r="E872" s="1038"/>
      <c r="F872" s="521"/>
      <c r="G872" s="522"/>
      <c r="H872" s="522"/>
      <c r="I872" s="522"/>
      <c r="J872" s="1038"/>
      <c r="K872" s="1038"/>
      <c r="L872" s="1038"/>
      <c r="M872" s="1038"/>
      <c r="N872" s="1038"/>
    </row>
    <row r="873" spans="4:14" x14ac:dyDescent="0.4">
      <c r="D873" s="521"/>
      <c r="E873" s="1038"/>
      <c r="F873" s="521"/>
      <c r="G873" s="522"/>
      <c r="H873" s="522"/>
      <c r="I873" s="522"/>
      <c r="J873" s="1038"/>
      <c r="K873" s="1038"/>
      <c r="L873" s="1038"/>
      <c r="M873" s="1038"/>
      <c r="N873" s="1038"/>
    </row>
    <row r="874" spans="4:14" x14ac:dyDescent="0.4">
      <c r="D874" s="521"/>
      <c r="E874" s="1038"/>
      <c r="F874" s="521"/>
      <c r="G874" s="522"/>
      <c r="H874" s="522"/>
      <c r="I874" s="522"/>
      <c r="J874" s="1038"/>
      <c r="K874" s="1038"/>
      <c r="L874" s="1038"/>
      <c r="M874" s="1038"/>
      <c r="N874" s="1038"/>
    </row>
    <row r="875" spans="4:14" x14ac:dyDescent="0.4">
      <c r="D875" s="521"/>
      <c r="E875" s="1038"/>
      <c r="F875" s="521"/>
      <c r="G875" s="522"/>
      <c r="H875" s="522"/>
      <c r="I875" s="522"/>
      <c r="J875" s="1038"/>
      <c r="K875" s="1038"/>
      <c r="L875" s="1038"/>
      <c r="M875" s="1038"/>
      <c r="N875" s="1038"/>
    </row>
    <row r="876" spans="4:14" x14ac:dyDescent="0.4">
      <c r="D876" s="521"/>
      <c r="E876" s="1038"/>
      <c r="F876" s="521"/>
      <c r="G876" s="522"/>
      <c r="H876" s="522"/>
      <c r="I876" s="522"/>
      <c r="J876" s="1038"/>
      <c r="K876" s="1038"/>
      <c r="L876" s="1038"/>
      <c r="M876" s="1038"/>
      <c r="N876" s="1038"/>
    </row>
    <row r="877" spans="4:14" x14ac:dyDescent="0.4">
      <c r="D877" s="521"/>
      <c r="E877" s="1038"/>
      <c r="F877" s="521"/>
      <c r="G877" s="522"/>
      <c r="H877" s="522"/>
      <c r="I877" s="522"/>
      <c r="J877" s="1038"/>
      <c r="K877" s="1038"/>
      <c r="L877" s="1038"/>
      <c r="M877" s="1038"/>
      <c r="N877" s="1038"/>
    </row>
    <row r="878" spans="4:14" x14ac:dyDescent="0.4">
      <c r="D878" s="521"/>
      <c r="E878" s="1038"/>
      <c r="F878" s="521"/>
      <c r="G878" s="522"/>
      <c r="H878" s="522"/>
      <c r="I878" s="522"/>
      <c r="J878" s="1038"/>
      <c r="K878" s="1038"/>
      <c r="L878" s="1038"/>
      <c r="M878" s="1038"/>
      <c r="N878" s="1038"/>
    </row>
    <row r="879" spans="4:14" x14ac:dyDescent="0.4">
      <c r="D879" s="521"/>
      <c r="E879" s="1038"/>
      <c r="F879" s="521"/>
      <c r="G879" s="522"/>
      <c r="H879" s="522"/>
      <c r="I879" s="522"/>
      <c r="J879" s="1038"/>
      <c r="K879" s="1038"/>
      <c r="L879" s="1038"/>
      <c r="M879" s="1038"/>
      <c r="N879" s="1038"/>
    </row>
    <row r="880" spans="4:14" x14ac:dyDescent="0.4">
      <c r="D880" s="521"/>
      <c r="E880" s="1038"/>
      <c r="F880" s="521"/>
      <c r="G880" s="522"/>
      <c r="H880" s="522"/>
      <c r="I880" s="522"/>
      <c r="J880" s="1038"/>
      <c r="K880" s="1038"/>
      <c r="L880" s="1038"/>
      <c r="M880" s="1038"/>
      <c r="N880" s="1038"/>
    </row>
    <row r="881" spans="4:14" x14ac:dyDescent="0.4">
      <c r="D881" s="521"/>
      <c r="E881" s="1038"/>
      <c r="F881" s="521"/>
      <c r="G881" s="522"/>
      <c r="H881" s="522"/>
      <c r="I881" s="522"/>
      <c r="J881" s="1038"/>
      <c r="K881" s="1038"/>
      <c r="L881" s="1038"/>
      <c r="M881" s="1038"/>
      <c r="N881" s="1038"/>
    </row>
    <row r="882" spans="4:14" x14ac:dyDescent="0.4">
      <c r="D882" s="521"/>
      <c r="E882" s="1038"/>
      <c r="F882" s="521"/>
      <c r="G882" s="522"/>
      <c r="H882" s="522"/>
      <c r="I882" s="522"/>
      <c r="J882" s="1038"/>
      <c r="K882" s="1038"/>
      <c r="L882" s="1038"/>
      <c r="M882" s="1038"/>
      <c r="N882" s="1038"/>
    </row>
    <row r="883" spans="4:14" x14ac:dyDescent="0.4">
      <c r="D883" s="521"/>
      <c r="E883" s="1038"/>
      <c r="F883" s="521"/>
      <c r="G883" s="522"/>
      <c r="H883" s="522"/>
      <c r="I883" s="522"/>
      <c r="J883" s="1038"/>
      <c r="K883" s="1038"/>
      <c r="L883" s="1038"/>
      <c r="M883" s="1038"/>
      <c r="N883" s="1038"/>
    </row>
    <row r="884" spans="4:14" x14ac:dyDescent="0.4">
      <c r="D884" s="521"/>
      <c r="E884" s="1038"/>
      <c r="F884" s="521"/>
      <c r="G884" s="522"/>
      <c r="H884" s="522"/>
      <c r="I884" s="522"/>
      <c r="J884" s="1038"/>
      <c r="K884" s="1038"/>
      <c r="L884" s="1038"/>
      <c r="M884" s="1038"/>
      <c r="N884" s="1038"/>
    </row>
    <row r="885" spans="4:14" x14ac:dyDescent="0.4">
      <c r="D885" s="521"/>
      <c r="E885" s="1038"/>
      <c r="F885" s="521"/>
      <c r="G885" s="522"/>
      <c r="H885" s="522"/>
      <c r="I885" s="522"/>
      <c r="J885" s="1038"/>
      <c r="K885" s="1038"/>
      <c r="L885" s="1038"/>
      <c r="M885" s="1038"/>
      <c r="N885" s="1038"/>
    </row>
    <row r="886" spans="4:14" x14ac:dyDescent="0.4">
      <c r="D886" s="521"/>
      <c r="E886" s="1038"/>
      <c r="F886" s="521"/>
      <c r="G886" s="522"/>
      <c r="H886" s="522"/>
      <c r="I886" s="522"/>
      <c r="J886" s="1038"/>
      <c r="K886" s="1038"/>
      <c r="L886" s="1038"/>
      <c r="M886" s="1038"/>
      <c r="N886" s="1038"/>
    </row>
    <row r="887" spans="4:14" x14ac:dyDescent="0.4">
      <c r="D887" s="521"/>
      <c r="E887" s="1038"/>
      <c r="F887" s="521"/>
      <c r="G887" s="522"/>
      <c r="H887" s="522"/>
      <c r="I887" s="522"/>
      <c r="J887" s="1038"/>
      <c r="K887" s="1038"/>
      <c r="L887" s="1038"/>
      <c r="M887" s="1038"/>
      <c r="N887" s="1038"/>
    </row>
    <row r="888" spans="4:14" x14ac:dyDescent="0.4">
      <c r="D888" s="521"/>
      <c r="E888" s="1038"/>
      <c r="F888" s="521"/>
      <c r="G888" s="522"/>
      <c r="H888" s="522"/>
      <c r="I888" s="522"/>
      <c r="J888" s="1038"/>
      <c r="K888" s="1038"/>
      <c r="L888" s="1038"/>
      <c r="M888" s="1038"/>
      <c r="N888" s="1038"/>
    </row>
    <row r="889" spans="4:14" x14ac:dyDescent="0.4">
      <c r="D889" s="521"/>
      <c r="E889" s="1038"/>
      <c r="F889" s="521"/>
      <c r="G889" s="522"/>
      <c r="H889" s="522"/>
      <c r="I889" s="522"/>
      <c r="J889" s="1038"/>
      <c r="K889" s="1038"/>
      <c r="L889" s="1038"/>
      <c r="M889" s="1038"/>
      <c r="N889" s="1038"/>
    </row>
    <row r="890" spans="4:14" x14ac:dyDescent="0.4">
      <c r="D890" s="521"/>
      <c r="E890" s="1038"/>
      <c r="F890" s="521"/>
      <c r="G890" s="522"/>
      <c r="H890" s="522"/>
      <c r="I890" s="522"/>
      <c r="J890" s="1038"/>
      <c r="K890" s="1038"/>
      <c r="L890" s="1038"/>
      <c r="M890" s="1038"/>
      <c r="N890" s="1038"/>
    </row>
    <row r="891" spans="4:14" x14ac:dyDescent="0.4">
      <c r="D891" s="521"/>
      <c r="E891" s="1038"/>
      <c r="F891" s="521"/>
      <c r="G891" s="522"/>
      <c r="H891" s="522"/>
      <c r="I891" s="522"/>
      <c r="J891" s="1038"/>
      <c r="K891" s="1038"/>
      <c r="L891" s="1038"/>
      <c r="M891" s="1038"/>
      <c r="N891" s="1038"/>
    </row>
    <row r="892" spans="4:14" x14ac:dyDescent="0.4">
      <c r="D892" s="521"/>
      <c r="E892" s="1038"/>
      <c r="F892" s="521"/>
      <c r="G892" s="522"/>
      <c r="H892" s="522"/>
      <c r="I892" s="522"/>
      <c r="J892" s="1038"/>
      <c r="K892" s="1038"/>
      <c r="L892" s="1038"/>
      <c r="M892" s="1038"/>
      <c r="N892" s="1038"/>
    </row>
    <row r="893" spans="4:14" x14ac:dyDescent="0.4">
      <c r="D893" s="521"/>
      <c r="E893" s="1038"/>
      <c r="F893" s="521"/>
      <c r="G893" s="522"/>
      <c r="H893" s="522"/>
      <c r="I893" s="522"/>
      <c r="J893" s="1038"/>
      <c r="K893" s="1038"/>
      <c r="L893" s="1038"/>
      <c r="M893" s="1038"/>
      <c r="N893" s="1038"/>
    </row>
    <row r="894" spans="4:14" x14ac:dyDescent="0.4">
      <c r="D894" s="521"/>
      <c r="E894" s="1038"/>
      <c r="F894" s="521"/>
      <c r="G894" s="522"/>
      <c r="H894" s="522"/>
      <c r="I894" s="522"/>
      <c r="J894" s="1038"/>
      <c r="K894" s="1038"/>
      <c r="L894" s="1038"/>
      <c r="M894" s="1038"/>
      <c r="N894" s="1038"/>
    </row>
    <row r="895" spans="4:14" x14ac:dyDescent="0.4">
      <c r="D895" s="521"/>
      <c r="E895" s="1038"/>
      <c r="F895" s="521"/>
      <c r="G895" s="522"/>
      <c r="H895" s="522"/>
      <c r="I895" s="522"/>
      <c r="J895" s="1038"/>
      <c r="K895" s="1038"/>
      <c r="L895" s="1038"/>
      <c r="M895" s="1038"/>
      <c r="N895" s="1038"/>
    </row>
    <row r="896" spans="4:14" x14ac:dyDescent="0.4">
      <c r="D896" s="521"/>
      <c r="E896" s="1038"/>
      <c r="F896" s="521"/>
      <c r="G896" s="522"/>
      <c r="H896" s="522"/>
      <c r="I896" s="522"/>
      <c r="J896" s="1038"/>
      <c r="K896" s="1038"/>
      <c r="L896" s="1038"/>
      <c r="M896" s="1038"/>
      <c r="N896" s="1038"/>
    </row>
    <row r="897" spans="4:14" x14ac:dyDescent="0.4">
      <c r="D897" s="521"/>
      <c r="E897" s="1038"/>
      <c r="F897" s="521"/>
      <c r="G897" s="522"/>
      <c r="H897" s="522"/>
      <c r="I897" s="522"/>
      <c r="J897" s="1038"/>
      <c r="K897" s="1038"/>
      <c r="L897" s="1038"/>
      <c r="M897" s="1038"/>
      <c r="N897" s="1038"/>
    </row>
    <row r="898" spans="4:14" x14ac:dyDescent="0.4">
      <c r="D898" s="521"/>
      <c r="E898" s="1038"/>
      <c r="F898" s="521"/>
      <c r="G898" s="522"/>
      <c r="H898" s="522"/>
      <c r="I898" s="522"/>
      <c r="J898" s="1038"/>
      <c r="K898" s="1038"/>
      <c r="L898" s="1038"/>
      <c r="M898" s="1038"/>
      <c r="N898" s="1038"/>
    </row>
    <row r="899" spans="4:14" x14ac:dyDescent="0.4">
      <c r="D899" s="521"/>
      <c r="E899" s="1038"/>
      <c r="F899" s="521"/>
      <c r="G899" s="522"/>
      <c r="H899" s="522"/>
      <c r="I899" s="522"/>
      <c r="J899" s="1038"/>
      <c r="K899" s="1038"/>
      <c r="L899" s="1038"/>
      <c r="M899" s="1038"/>
      <c r="N899" s="1038"/>
    </row>
    <row r="900" spans="4:14" x14ac:dyDescent="0.4">
      <c r="D900" s="521"/>
      <c r="E900" s="1038"/>
      <c r="F900" s="521"/>
      <c r="G900" s="522"/>
      <c r="H900" s="522"/>
      <c r="I900" s="522"/>
      <c r="J900" s="1038"/>
      <c r="K900" s="1038"/>
      <c r="L900" s="1038"/>
      <c r="M900" s="1038"/>
      <c r="N900" s="1038"/>
    </row>
    <row r="901" spans="4:14" x14ac:dyDescent="0.4">
      <c r="D901" s="521"/>
      <c r="E901" s="1038"/>
      <c r="F901" s="521"/>
      <c r="G901" s="522"/>
      <c r="H901" s="522"/>
      <c r="I901" s="522"/>
      <c r="J901" s="1038"/>
      <c r="K901" s="1038"/>
      <c r="L901" s="1038"/>
      <c r="M901" s="1038"/>
      <c r="N901" s="1038"/>
    </row>
    <row r="902" spans="4:14" x14ac:dyDescent="0.4">
      <c r="D902" s="521"/>
      <c r="E902" s="1038"/>
      <c r="F902" s="521"/>
      <c r="G902" s="522"/>
      <c r="H902" s="522"/>
      <c r="I902" s="522"/>
      <c r="J902" s="1038"/>
      <c r="K902" s="1038"/>
      <c r="L902" s="1038"/>
      <c r="M902" s="1038"/>
      <c r="N902" s="1038"/>
    </row>
    <row r="903" spans="4:14" x14ac:dyDescent="0.4">
      <c r="D903" s="521"/>
      <c r="E903" s="1038"/>
      <c r="F903" s="521"/>
      <c r="G903" s="522"/>
      <c r="H903" s="522"/>
      <c r="I903" s="522"/>
      <c r="J903" s="1038"/>
      <c r="K903" s="1038"/>
      <c r="L903" s="1038"/>
      <c r="M903" s="1038"/>
      <c r="N903" s="1038"/>
    </row>
    <row r="904" spans="4:14" x14ac:dyDescent="0.4">
      <c r="D904" s="521"/>
      <c r="E904" s="1038"/>
      <c r="F904" s="521"/>
      <c r="G904" s="522"/>
      <c r="H904" s="522"/>
      <c r="I904" s="522"/>
      <c r="J904" s="1038"/>
      <c r="K904" s="1038"/>
      <c r="L904" s="1038"/>
      <c r="M904" s="1038"/>
      <c r="N904" s="1038"/>
    </row>
    <row r="905" spans="4:14" x14ac:dyDescent="0.4">
      <c r="D905" s="521"/>
      <c r="E905" s="1038"/>
      <c r="F905" s="521"/>
      <c r="G905" s="522"/>
      <c r="H905" s="522"/>
      <c r="I905" s="522"/>
      <c r="J905" s="1038"/>
      <c r="K905" s="1038"/>
      <c r="L905" s="1038"/>
      <c r="M905" s="1038"/>
      <c r="N905" s="1038"/>
    </row>
    <row r="906" spans="4:14" x14ac:dyDescent="0.4">
      <c r="D906" s="521"/>
      <c r="E906" s="1038"/>
      <c r="F906" s="521"/>
      <c r="G906" s="522"/>
      <c r="H906" s="522"/>
      <c r="I906" s="522"/>
      <c r="J906" s="1038"/>
      <c r="K906" s="1038"/>
      <c r="L906" s="1038"/>
      <c r="M906" s="1038"/>
      <c r="N906" s="1038"/>
    </row>
    <row r="907" spans="4:14" x14ac:dyDescent="0.4">
      <c r="D907" s="521"/>
      <c r="E907" s="1038"/>
      <c r="F907" s="521"/>
      <c r="G907" s="522"/>
      <c r="H907" s="522"/>
      <c r="I907" s="522"/>
      <c r="J907" s="1038"/>
      <c r="K907" s="1038"/>
      <c r="L907" s="1038"/>
      <c r="M907" s="1038"/>
      <c r="N907" s="1038"/>
    </row>
    <row r="908" spans="4:14" x14ac:dyDescent="0.4">
      <c r="D908" s="521"/>
      <c r="E908" s="1038"/>
      <c r="F908" s="521"/>
      <c r="G908" s="522"/>
      <c r="H908" s="522"/>
      <c r="I908" s="522"/>
      <c r="J908" s="1038"/>
      <c r="K908" s="1038"/>
      <c r="L908" s="1038"/>
      <c r="M908" s="1038"/>
      <c r="N908" s="1038"/>
    </row>
    <row r="909" spans="4:14" x14ac:dyDescent="0.4">
      <c r="D909" s="521"/>
      <c r="E909" s="1038"/>
      <c r="F909" s="521"/>
      <c r="G909" s="522"/>
      <c r="H909" s="522"/>
      <c r="I909" s="522"/>
      <c r="J909" s="1038"/>
      <c r="K909" s="1038"/>
      <c r="L909" s="1038"/>
      <c r="M909" s="1038"/>
      <c r="N909" s="1038"/>
    </row>
    <row r="910" spans="4:14" x14ac:dyDescent="0.4">
      <c r="D910" s="521"/>
      <c r="E910" s="1038"/>
      <c r="F910" s="521"/>
      <c r="G910" s="522"/>
      <c r="H910" s="522"/>
      <c r="I910" s="522"/>
      <c r="J910" s="1038"/>
      <c r="K910" s="1038"/>
      <c r="L910" s="1038"/>
      <c r="M910" s="1038"/>
      <c r="N910" s="1038"/>
    </row>
    <row r="911" spans="4:14" x14ac:dyDescent="0.4">
      <c r="D911" s="521"/>
      <c r="E911" s="1038"/>
      <c r="F911" s="521"/>
      <c r="G911" s="522"/>
      <c r="H911" s="522"/>
      <c r="I911" s="522"/>
      <c r="J911" s="1038"/>
      <c r="K911" s="1038"/>
      <c r="L911" s="1038"/>
      <c r="M911" s="1038"/>
      <c r="N911" s="1038"/>
    </row>
    <row r="912" spans="4:14" x14ac:dyDescent="0.4">
      <c r="D912" s="521"/>
      <c r="E912" s="1038"/>
      <c r="F912" s="521"/>
      <c r="G912" s="522"/>
      <c r="H912" s="522"/>
      <c r="I912" s="522"/>
      <c r="J912" s="1038"/>
      <c r="K912" s="1038"/>
      <c r="L912" s="1038"/>
      <c r="M912" s="1038"/>
      <c r="N912" s="1038"/>
    </row>
    <row r="913" spans="4:14" x14ac:dyDescent="0.4">
      <c r="D913" s="521"/>
      <c r="E913" s="1038"/>
      <c r="F913" s="521"/>
      <c r="G913" s="522"/>
      <c r="H913" s="522"/>
      <c r="I913" s="522"/>
      <c r="J913" s="1038"/>
      <c r="K913" s="1038"/>
      <c r="L913" s="1038"/>
      <c r="M913" s="1038"/>
      <c r="N913" s="1038"/>
    </row>
    <row r="914" spans="4:14" x14ac:dyDescent="0.4">
      <c r="D914" s="521"/>
      <c r="E914" s="1038"/>
      <c r="F914" s="521"/>
      <c r="G914" s="522"/>
      <c r="H914" s="522"/>
      <c r="I914" s="522"/>
      <c r="J914" s="1038"/>
      <c r="K914" s="1038"/>
      <c r="L914" s="1038"/>
      <c r="M914" s="1038"/>
      <c r="N914" s="1038"/>
    </row>
    <row r="915" spans="4:14" x14ac:dyDescent="0.4">
      <c r="D915" s="521"/>
      <c r="E915" s="1038"/>
      <c r="F915" s="521"/>
      <c r="G915" s="522"/>
      <c r="H915" s="522"/>
      <c r="I915" s="522"/>
      <c r="J915" s="1038"/>
      <c r="K915" s="1038"/>
      <c r="L915" s="1038"/>
      <c r="M915" s="1038"/>
      <c r="N915" s="1038"/>
    </row>
    <row r="916" spans="4:14" x14ac:dyDescent="0.4">
      <c r="D916" s="521"/>
      <c r="E916" s="1038"/>
      <c r="F916" s="521"/>
      <c r="G916" s="522"/>
      <c r="H916" s="522"/>
      <c r="I916" s="522"/>
      <c r="J916" s="1038"/>
      <c r="K916" s="1038"/>
      <c r="L916" s="1038"/>
      <c r="M916" s="1038"/>
      <c r="N916" s="1038"/>
    </row>
    <row r="917" spans="4:14" x14ac:dyDescent="0.4">
      <c r="D917" s="521"/>
      <c r="E917" s="1038"/>
      <c r="F917" s="521"/>
      <c r="G917" s="522"/>
      <c r="H917" s="522"/>
      <c r="I917" s="522"/>
      <c r="J917" s="1038"/>
      <c r="K917" s="1038"/>
      <c r="L917" s="1038"/>
      <c r="M917" s="1038"/>
      <c r="N917" s="1038"/>
    </row>
    <row r="918" spans="4:14" x14ac:dyDescent="0.4">
      <c r="D918" s="521"/>
      <c r="E918" s="1038"/>
      <c r="F918" s="521"/>
      <c r="G918" s="522"/>
      <c r="H918" s="522"/>
      <c r="I918" s="522"/>
      <c r="J918" s="1038"/>
      <c r="K918" s="1038"/>
      <c r="L918" s="1038"/>
      <c r="M918" s="1038"/>
      <c r="N918" s="1038"/>
    </row>
    <row r="919" spans="4:14" x14ac:dyDescent="0.4">
      <c r="D919" s="521"/>
      <c r="E919" s="1038"/>
      <c r="F919" s="521"/>
      <c r="G919" s="522"/>
      <c r="H919" s="522"/>
      <c r="I919" s="522"/>
      <c r="J919" s="1038"/>
      <c r="K919" s="1038"/>
      <c r="L919" s="1038"/>
      <c r="M919" s="1038"/>
      <c r="N919" s="1038"/>
    </row>
    <row r="920" spans="4:14" x14ac:dyDescent="0.4">
      <c r="D920" s="521"/>
      <c r="E920" s="1038"/>
      <c r="F920" s="521"/>
      <c r="G920" s="522"/>
      <c r="H920" s="522"/>
      <c r="I920" s="522"/>
      <c r="J920" s="1038"/>
      <c r="K920" s="1038"/>
      <c r="L920" s="1038"/>
      <c r="M920" s="1038"/>
      <c r="N920" s="1038"/>
    </row>
    <row r="921" spans="4:14" x14ac:dyDescent="0.4">
      <c r="D921" s="521"/>
      <c r="E921" s="1038"/>
      <c r="F921" s="521"/>
      <c r="G921" s="522"/>
      <c r="H921" s="522"/>
      <c r="I921" s="522"/>
      <c r="J921" s="1038"/>
      <c r="K921" s="1038"/>
      <c r="L921" s="1038"/>
      <c r="M921" s="1038"/>
      <c r="N921" s="1038"/>
    </row>
    <row r="922" spans="4:14" x14ac:dyDescent="0.4">
      <c r="D922" s="521"/>
      <c r="E922" s="1038"/>
      <c r="F922" s="521"/>
      <c r="G922" s="522"/>
      <c r="H922" s="522"/>
      <c r="I922" s="522"/>
      <c r="J922" s="1038"/>
      <c r="K922" s="1038"/>
      <c r="L922" s="1038"/>
      <c r="M922" s="1038"/>
      <c r="N922" s="1038"/>
    </row>
    <row r="923" spans="4:14" x14ac:dyDescent="0.4">
      <c r="D923" s="521"/>
      <c r="E923" s="1038"/>
      <c r="F923" s="521"/>
      <c r="G923" s="522"/>
      <c r="H923" s="522"/>
      <c r="I923" s="522"/>
      <c r="J923" s="1038"/>
      <c r="K923" s="1038"/>
      <c r="L923" s="1038"/>
      <c r="M923" s="1038"/>
      <c r="N923" s="1038"/>
    </row>
    <row r="924" spans="4:14" x14ac:dyDescent="0.4">
      <c r="D924" s="521"/>
      <c r="E924" s="1038"/>
      <c r="F924" s="521"/>
      <c r="G924" s="522"/>
      <c r="H924" s="522"/>
      <c r="I924" s="522"/>
      <c r="J924" s="1038"/>
      <c r="K924" s="1038"/>
      <c r="L924" s="1038"/>
      <c r="M924" s="1038"/>
      <c r="N924" s="1038"/>
    </row>
    <row r="925" spans="4:14" x14ac:dyDescent="0.4">
      <c r="D925" s="521"/>
      <c r="E925" s="1038"/>
      <c r="F925" s="521"/>
      <c r="G925" s="522"/>
      <c r="H925" s="522"/>
      <c r="I925" s="522"/>
      <c r="J925" s="1038"/>
      <c r="K925" s="1038"/>
      <c r="L925" s="1038"/>
      <c r="M925" s="1038"/>
      <c r="N925" s="1038"/>
    </row>
    <row r="926" spans="4:14" x14ac:dyDescent="0.4">
      <c r="D926" s="521"/>
      <c r="E926" s="1038"/>
      <c r="F926" s="521"/>
      <c r="G926" s="522"/>
      <c r="H926" s="522"/>
      <c r="I926" s="522"/>
      <c r="J926" s="1038"/>
      <c r="K926" s="1038"/>
      <c r="L926" s="1038"/>
      <c r="M926" s="1038"/>
      <c r="N926" s="1038"/>
    </row>
    <row r="927" spans="4:14" x14ac:dyDescent="0.4">
      <c r="D927" s="521"/>
      <c r="E927" s="1038"/>
      <c r="F927" s="521"/>
      <c r="G927" s="522"/>
      <c r="H927" s="522"/>
      <c r="I927" s="522"/>
      <c r="J927" s="1038"/>
      <c r="K927" s="1038"/>
      <c r="L927" s="1038"/>
      <c r="M927" s="1038"/>
      <c r="N927" s="1038"/>
    </row>
    <row r="928" spans="4:14" x14ac:dyDescent="0.4">
      <c r="D928" s="521"/>
      <c r="E928" s="1038"/>
      <c r="F928" s="521"/>
      <c r="G928" s="522"/>
      <c r="H928" s="522"/>
      <c r="I928" s="522"/>
      <c r="J928" s="1038"/>
      <c r="K928" s="1038"/>
      <c r="L928" s="1038"/>
      <c r="M928" s="1038"/>
      <c r="N928" s="1038"/>
    </row>
    <row r="929" spans="4:14" x14ac:dyDescent="0.4">
      <c r="D929" s="521"/>
      <c r="E929" s="1038"/>
      <c r="F929" s="521"/>
      <c r="G929" s="522"/>
      <c r="H929" s="522"/>
      <c r="I929" s="522"/>
      <c r="J929" s="1038"/>
      <c r="K929" s="1038"/>
      <c r="L929" s="1038"/>
      <c r="M929" s="1038"/>
      <c r="N929" s="1038"/>
    </row>
    <row r="930" spans="4:14" x14ac:dyDescent="0.4">
      <c r="D930" s="521"/>
      <c r="E930" s="1038"/>
      <c r="F930" s="521"/>
      <c r="G930" s="522"/>
      <c r="H930" s="522"/>
      <c r="I930" s="522"/>
      <c r="J930" s="1038"/>
      <c r="K930" s="1038"/>
      <c r="L930" s="1038"/>
      <c r="M930" s="1038"/>
      <c r="N930" s="1038"/>
    </row>
    <row r="931" spans="4:14" x14ac:dyDescent="0.4">
      <c r="D931" s="521"/>
      <c r="E931" s="1038"/>
      <c r="F931" s="521"/>
      <c r="G931" s="522"/>
      <c r="H931" s="522"/>
      <c r="I931" s="522"/>
      <c r="J931" s="1038"/>
      <c r="K931" s="1038"/>
      <c r="L931" s="1038"/>
      <c r="M931" s="1038"/>
      <c r="N931" s="1038"/>
    </row>
    <row r="932" spans="4:14" x14ac:dyDescent="0.4">
      <c r="D932" s="521"/>
      <c r="E932" s="1038"/>
      <c r="F932" s="521"/>
      <c r="G932" s="522"/>
      <c r="H932" s="522"/>
      <c r="I932" s="522"/>
      <c r="J932" s="1038"/>
      <c r="K932" s="1038"/>
      <c r="L932" s="1038"/>
      <c r="M932" s="1038"/>
      <c r="N932" s="1038"/>
    </row>
    <row r="933" spans="4:14" x14ac:dyDescent="0.4">
      <c r="D933" s="521"/>
      <c r="E933" s="1038"/>
      <c r="F933" s="521"/>
      <c r="G933" s="522"/>
      <c r="H933" s="522"/>
      <c r="I933" s="522"/>
      <c r="J933" s="1038"/>
      <c r="K933" s="1038"/>
      <c r="L933" s="1038"/>
      <c r="M933" s="1038"/>
      <c r="N933" s="1038"/>
    </row>
    <row r="934" spans="4:14" x14ac:dyDescent="0.4">
      <c r="D934" s="521"/>
      <c r="E934" s="1038"/>
      <c r="F934" s="521"/>
      <c r="G934" s="522"/>
      <c r="H934" s="522"/>
      <c r="I934" s="522"/>
      <c r="J934" s="1038"/>
      <c r="K934" s="1038"/>
      <c r="L934" s="1038"/>
      <c r="M934" s="1038"/>
      <c r="N934" s="1038"/>
    </row>
    <row r="935" spans="4:14" x14ac:dyDescent="0.4">
      <c r="D935" s="521"/>
      <c r="E935" s="1038"/>
      <c r="F935" s="521"/>
      <c r="G935" s="522"/>
      <c r="H935" s="522"/>
      <c r="I935" s="522"/>
      <c r="J935" s="1038"/>
      <c r="K935" s="1038"/>
      <c r="L935" s="1038"/>
      <c r="M935" s="1038"/>
      <c r="N935" s="1038"/>
    </row>
    <row r="936" spans="4:14" x14ac:dyDescent="0.4">
      <c r="D936" s="521"/>
      <c r="E936" s="1038"/>
      <c r="F936" s="521"/>
      <c r="G936" s="522"/>
      <c r="H936" s="522"/>
      <c r="I936" s="522"/>
      <c r="J936" s="1038"/>
      <c r="K936" s="1038"/>
      <c r="L936" s="1038"/>
      <c r="M936" s="1038"/>
      <c r="N936" s="1038"/>
    </row>
    <row r="937" spans="4:14" x14ac:dyDescent="0.4">
      <c r="D937" s="521"/>
      <c r="E937" s="1038"/>
      <c r="F937" s="521"/>
      <c r="G937" s="522"/>
      <c r="H937" s="522"/>
      <c r="I937" s="522"/>
      <c r="J937" s="1038"/>
      <c r="K937" s="1038"/>
      <c r="L937" s="1038"/>
      <c r="M937" s="1038"/>
      <c r="N937" s="1038"/>
    </row>
    <row r="938" spans="4:14" x14ac:dyDescent="0.4">
      <c r="D938" s="521"/>
      <c r="E938" s="1038"/>
      <c r="F938" s="521"/>
      <c r="G938" s="522"/>
      <c r="H938" s="522"/>
      <c r="I938" s="522"/>
      <c r="J938" s="1038"/>
      <c r="K938" s="1038"/>
      <c r="L938" s="1038"/>
      <c r="M938" s="1038"/>
      <c r="N938" s="1038"/>
    </row>
    <row r="939" spans="4:14" x14ac:dyDescent="0.4">
      <c r="D939" s="521"/>
      <c r="E939" s="1038"/>
      <c r="F939" s="521"/>
      <c r="G939" s="522"/>
      <c r="H939" s="522"/>
      <c r="I939" s="522"/>
      <c r="J939" s="1038"/>
      <c r="K939" s="1038"/>
      <c r="L939" s="1038"/>
      <c r="M939" s="1038"/>
      <c r="N939" s="1038"/>
    </row>
    <row r="940" spans="4:14" x14ac:dyDescent="0.4">
      <c r="D940" s="521"/>
      <c r="E940" s="1038"/>
      <c r="F940" s="521"/>
      <c r="G940" s="522"/>
      <c r="H940" s="522"/>
      <c r="I940" s="522"/>
      <c r="J940" s="1038"/>
      <c r="K940" s="1038"/>
      <c r="L940" s="1038"/>
      <c r="M940" s="1038"/>
      <c r="N940" s="1038"/>
    </row>
    <row r="941" spans="4:14" x14ac:dyDescent="0.4">
      <c r="D941" s="521"/>
      <c r="E941" s="1038"/>
      <c r="F941" s="521"/>
      <c r="G941" s="522"/>
      <c r="H941" s="522"/>
      <c r="I941" s="522"/>
      <c r="J941" s="1038"/>
      <c r="K941" s="1038"/>
      <c r="L941" s="1038"/>
      <c r="M941" s="1038"/>
      <c r="N941" s="1038"/>
    </row>
    <row r="942" spans="4:14" x14ac:dyDescent="0.4">
      <c r="D942" s="521"/>
      <c r="E942" s="1038"/>
      <c r="F942" s="521"/>
      <c r="G942" s="522"/>
      <c r="H942" s="522"/>
      <c r="I942" s="522"/>
      <c r="J942" s="1038"/>
      <c r="K942" s="1038"/>
      <c r="L942" s="1038"/>
      <c r="M942" s="1038"/>
      <c r="N942" s="1038"/>
    </row>
    <row r="943" spans="4:14" x14ac:dyDescent="0.4">
      <c r="D943" s="521"/>
      <c r="E943" s="1038"/>
      <c r="F943" s="521"/>
      <c r="G943" s="522"/>
      <c r="H943" s="522"/>
      <c r="I943" s="522"/>
      <c r="J943" s="1038"/>
      <c r="K943" s="1038"/>
      <c r="L943" s="1038"/>
      <c r="M943" s="1038"/>
      <c r="N943" s="1038"/>
    </row>
    <row r="944" spans="4:14" x14ac:dyDescent="0.4">
      <c r="D944" s="521"/>
      <c r="E944" s="1038"/>
      <c r="F944" s="521"/>
      <c r="G944" s="522"/>
      <c r="H944" s="522"/>
      <c r="I944" s="522"/>
      <c r="J944" s="1038"/>
      <c r="K944" s="1038"/>
      <c r="L944" s="1038"/>
      <c r="M944" s="1038"/>
      <c r="N944" s="1038"/>
    </row>
    <row r="945" spans="4:14" x14ac:dyDescent="0.4">
      <c r="D945" s="521"/>
      <c r="E945" s="1038"/>
      <c r="F945" s="521"/>
      <c r="G945" s="522"/>
      <c r="H945" s="522"/>
      <c r="I945" s="522"/>
      <c r="J945" s="1038"/>
      <c r="K945" s="1038"/>
      <c r="L945" s="1038"/>
      <c r="M945" s="1038"/>
      <c r="N945" s="1038"/>
    </row>
    <row r="946" spans="4:14" x14ac:dyDescent="0.4">
      <c r="D946" s="521"/>
      <c r="E946" s="1038"/>
      <c r="F946" s="521"/>
      <c r="G946" s="522"/>
      <c r="H946" s="522"/>
      <c r="I946" s="522"/>
      <c r="J946" s="1038"/>
      <c r="K946" s="1038"/>
      <c r="L946" s="1038"/>
      <c r="M946" s="1038"/>
      <c r="N946" s="1038"/>
    </row>
    <row r="947" spans="4:14" x14ac:dyDescent="0.4">
      <c r="D947" s="521"/>
      <c r="E947" s="1038"/>
      <c r="F947" s="521"/>
      <c r="G947" s="522"/>
      <c r="H947" s="522"/>
      <c r="I947" s="522"/>
      <c r="J947" s="1038"/>
      <c r="K947" s="1038"/>
      <c r="L947" s="1038"/>
      <c r="M947" s="1038"/>
      <c r="N947" s="1038"/>
    </row>
    <row r="948" spans="4:14" x14ac:dyDescent="0.4">
      <c r="D948" s="521"/>
      <c r="E948" s="1038"/>
      <c r="F948" s="521"/>
      <c r="G948" s="522"/>
      <c r="H948" s="522"/>
      <c r="I948" s="522"/>
      <c r="J948" s="1038"/>
      <c r="K948" s="1038"/>
      <c r="L948" s="1038"/>
      <c r="M948" s="1038"/>
      <c r="N948" s="1038"/>
    </row>
    <row r="949" spans="4:14" x14ac:dyDescent="0.4">
      <c r="D949" s="521"/>
      <c r="E949" s="1038"/>
      <c r="F949" s="521"/>
      <c r="G949" s="522"/>
      <c r="H949" s="522"/>
      <c r="I949" s="522"/>
      <c r="J949" s="1038"/>
      <c r="K949" s="1038"/>
      <c r="L949" s="1038"/>
      <c r="M949" s="1038"/>
      <c r="N949" s="1038"/>
    </row>
    <row r="950" spans="4:14" x14ac:dyDescent="0.4">
      <c r="D950" s="521"/>
      <c r="E950" s="1038"/>
      <c r="F950" s="521"/>
      <c r="G950" s="522"/>
      <c r="H950" s="522"/>
      <c r="I950" s="522"/>
      <c r="J950" s="1038"/>
      <c r="K950" s="1038"/>
      <c r="L950" s="1038"/>
      <c r="M950" s="1038"/>
      <c r="N950" s="1038"/>
    </row>
    <row r="951" spans="4:14" x14ac:dyDescent="0.4">
      <c r="D951" s="521"/>
      <c r="E951" s="1038"/>
      <c r="F951" s="521"/>
      <c r="G951" s="522"/>
      <c r="H951" s="522"/>
      <c r="I951" s="522"/>
      <c r="J951" s="1038"/>
      <c r="K951" s="1038"/>
      <c r="L951" s="1038"/>
      <c r="M951" s="1038"/>
      <c r="N951" s="1038"/>
    </row>
    <row r="952" spans="4:14" x14ac:dyDescent="0.4">
      <c r="D952" s="521"/>
      <c r="E952" s="1038"/>
      <c r="F952" s="521"/>
      <c r="G952" s="522"/>
      <c r="H952" s="522"/>
      <c r="I952" s="522"/>
      <c r="J952" s="1038"/>
      <c r="K952" s="1038"/>
      <c r="L952" s="1038"/>
      <c r="M952" s="1038"/>
      <c r="N952" s="1038"/>
    </row>
    <row r="953" spans="4:14" x14ac:dyDescent="0.4">
      <c r="D953" s="521"/>
      <c r="E953" s="1038"/>
      <c r="F953" s="521"/>
      <c r="G953" s="522"/>
      <c r="H953" s="522"/>
      <c r="I953" s="522"/>
      <c r="J953" s="1038"/>
      <c r="K953" s="1038"/>
      <c r="L953" s="1038"/>
      <c r="M953" s="1038"/>
      <c r="N953" s="1038"/>
    </row>
    <row r="954" spans="4:14" x14ac:dyDescent="0.4">
      <c r="D954" s="521"/>
      <c r="E954" s="1038"/>
      <c r="F954" s="521"/>
      <c r="G954" s="522"/>
      <c r="H954" s="522"/>
      <c r="I954" s="522"/>
      <c r="J954" s="1038"/>
      <c r="K954" s="1038"/>
      <c r="L954" s="1038"/>
      <c r="M954" s="1038"/>
      <c r="N954" s="1038"/>
    </row>
    <row r="955" spans="4:14" x14ac:dyDescent="0.4">
      <c r="D955" s="521"/>
      <c r="E955" s="1038"/>
      <c r="F955" s="521"/>
      <c r="G955" s="522"/>
      <c r="H955" s="522"/>
      <c r="I955" s="522"/>
      <c r="J955" s="1038"/>
      <c r="K955" s="1038"/>
      <c r="L955" s="1038"/>
      <c r="M955" s="1038"/>
      <c r="N955" s="1038"/>
    </row>
    <row r="956" spans="4:14" x14ac:dyDescent="0.4">
      <c r="D956" s="521"/>
      <c r="E956" s="1038"/>
      <c r="F956" s="521"/>
      <c r="G956" s="522"/>
      <c r="H956" s="522"/>
      <c r="I956" s="522"/>
      <c r="J956" s="1038"/>
      <c r="K956" s="1038"/>
      <c r="L956" s="1038"/>
      <c r="M956" s="1038"/>
      <c r="N956" s="1038"/>
    </row>
    <row r="957" spans="4:14" x14ac:dyDescent="0.4">
      <c r="D957" s="521"/>
      <c r="E957" s="1038"/>
      <c r="F957" s="521"/>
      <c r="G957" s="522"/>
      <c r="H957" s="522"/>
      <c r="I957" s="522"/>
      <c r="J957" s="1038"/>
      <c r="K957" s="1038"/>
      <c r="L957" s="1038"/>
      <c r="M957" s="1038"/>
      <c r="N957" s="1038"/>
    </row>
    <row r="958" spans="4:14" x14ac:dyDescent="0.4">
      <c r="D958" s="521"/>
      <c r="E958" s="1038"/>
      <c r="F958" s="521"/>
      <c r="G958" s="522"/>
      <c r="H958" s="522"/>
      <c r="I958" s="522"/>
      <c r="J958" s="1038"/>
      <c r="K958" s="1038"/>
      <c r="L958" s="1038"/>
      <c r="M958" s="1038"/>
      <c r="N958" s="1038"/>
    </row>
    <row r="959" spans="4:14" x14ac:dyDescent="0.4">
      <c r="D959" s="521"/>
      <c r="E959" s="1038"/>
      <c r="F959" s="521"/>
      <c r="G959" s="522"/>
      <c r="H959" s="522"/>
      <c r="I959" s="522"/>
      <c r="J959" s="1038"/>
      <c r="K959" s="1038"/>
      <c r="L959" s="1038"/>
      <c r="M959" s="1038"/>
      <c r="N959" s="1038"/>
    </row>
    <row r="960" spans="4:14" x14ac:dyDescent="0.4">
      <c r="D960" s="521"/>
      <c r="E960" s="1038"/>
      <c r="F960" s="521"/>
      <c r="G960" s="522"/>
      <c r="H960" s="522"/>
      <c r="I960" s="522"/>
      <c r="J960" s="1038"/>
      <c r="K960" s="1038"/>
      <c r="L960" s="1038"/>
      <c r="M960" s="1038"/>
      <c r="N960" s="1038"/>
    </row>
    <row r="961" spans="4:14" x14ac:dyDescent="0.4">
      <c r="D961" s="521"/>
      <c r="E961" s="1038"/>
      <c r="F961" s="521"/>
      <c r="G961" s="522"/>
      <c r="H961" s="522"/>
      <c r="I961" s="522"/>
      <c r="J961" s="1038"/>
      <c r="K961" s="1038"/>
      <c r="L961" s="1038"/>
      <c r="M961" s="1038"/>
      <c r="N961" s="1038"/>
    </row>
    <row r="962" spans="4:14" x14ac:dyDescent="0.4">
      <c r="D962" s="521"/>
      <c r="E962" s="1038"/>
      <c r="F962" s="521"/>
      <c r="G962" s="522"/>
      <c r="H962" s="522"/>
      <c r="I962" s="522"/>
      <c r="J962" s="1038"/>
      <c r="K962" s="1038"/>
      <c r="L962" s="1038"/>
      <c r="M962" s="1038"/>
      <c r="N962" s="1038"/>
    </row>
    <row r="963" spans="4:14" x14ac:dyDescent="0.4">
      <c r="D963" s="521"/>
      <c r="E963" s="1038"/>
      <c r="F963" s="521"/>
      <c r="G963" s="522"/>
      <c r="H963" s="522"/>
      <c r="I963" s="522"/>
      <c r="J963" s="1038"/>
      <c r="K963" s="1038"/>
      <c r="L963" s="1038"/>
      <c r="M963" s="1038"/>
      <c r="N963" s="1038"/>
    </row>
    <row r="964" spans="4:14" x14ac:dyDescent="0.4">
      <c r="D964" s="521"/>
      <c r="E964" s="1038"/>
      <c r="F964" s="521"/>
      <c r="G964" s="522"/>
      <c r="H964" s="522"/>
      <c r="I964" s="522"/>
      <c r="J964" s="1038"/>
      <c r="K964" s="1038"/>
      <c r="L964" s="1038"/>
      <c r="M964" s="1038"/>
      <c r="N964" s="1038"/>
    </row>
    <row r="965" spans="4:14" x14ac:dyDescent="0.4">
      <c r="D965" s="521"/>
      <c r="E965" s="1038"/>
      <c r="F965" s="521"/>
      <c r="G965" s="522"/>
      <c r="H965" s="522"/>
      <c r="I965" s="522"/>
      <c r="J965" s="1038"/>
      <c r="K965" s="1038"/>
      <c r="L965" s="1038"/>
      <c r="M965" s="1038"/>
      <c r="N965" s="1038"/>
    </row>
    <row r="966" spans="4:14" x14ac:dyDescent="0.4">
      <c r="D966" s="521"/>
      <c r="E966" s="1038"/>
      <c r="F966" s="521"/>
      <c r="G966" s="522"/>
      <c r="H966" s="522"/>
      <c r="I966" s="522"/>
      <c r="J966" s="1038"/>
      <c r="K966" s="1038"/>
      <c r="L966" s="1038"/>
      <c r="M966" s="1038"/>
      <c r="N966" s="1038"/>
    </row>
    <row r="967" spans="4:14" x14ac:dyDescent="0.4">
      <c r="D967" s="521"/>
      <c r="E967" s="1038"/>
      <c r="F967" s="521"/>
      <c r="G967" s="522"/>
      <c r="H967" s="522"/>
      <c r="I967" s="522"/>
      <c r="J967" s="1038"/>
      <c r="K967" s="1038"/>
      <c r="L967" s="1038"/>
      <c r="M967" s="1038"/>
      <c r="N967" s="1038"/>
    </row>
    <row r="968" spans="4:14" x14ac:dyDescent="0.4">
      <c r="D968" s="521"/>
      <c r="E968" s="1038"/>
      <c r="F968" s="521"/>
      <c r="G968" s="522"/>
      <c r="H968" s="522"/>
      <c r="I968" s="522"/>
      <c r="J968" s="1038"/>
      <c r="K968" s="1038"/>
      <c r="L968" s="1038"/>
      <c r="M968" s="1038"/>
      <c r="N968" s="1038"/>
    </row>
    <row r="969" spans="4:14" x14ac:dyDescent="0.4">
      <c r="D969" s="521"/>
      <c r="E969" s="1038"/>
      <c r="F969" s="521"/>
      <c r="G969" s="522"/>
      <c r="H969" s="522"/>
      <c r="I969" s="522"/>
      <c r="J969" s="1038"/>
      <c r="K969" s="1038"/>
      <c r="L969" s="1038"/>
      <c r="M969" s="1038"/>
      <c r="N969" s="1038"/>
    </row>
    <row r="970" spans="4:14" x14ac:dyDescent="0.4">
      <c r="D970" s="521"/>
      <c r="E970" s="1038"/>
      <c r="F970" s="521"/>
      <c r="G970" s="522"/>
      <c r="H970" s="522"/>
      <c r="I970" s="522"/>
      <c r="J970" s="1038"/>
      <c r="K970" s="1038"/>
      <c r="L970" s="1038"/>
      <c r="M970" s="1038"/>
      <c r="N970" s="1038"/>
    </row>
    <row r="971" spans="4:14" x14ac:dyDescent="0.4">
      <c r="D971" s="521"/>
      <c r="E971" s="1038"/>
      <c r="F971" s="521"/>
      <c r="G971" s="522"/>
      <c r="H971" s="522"/>
      <c r="I971" s="522"/>
      <c r="J971" s="1038"/>
      <c r="K971" s="1038"/>
      <c r="L971" s="1038"/>
      <c r="M971" s="1038"/>
      <c r="N971" s="1038"/>
    </row>
    <row r="972" spans="4:14" x14ac:dyDescent="0.4">
      <c r="D972" s="521"/>
      <c r="E972" s="1038"/>
      <c r="F972" s="521"/>
      <c r="G972" s="522"/>
      <c r="H972" s="522"/>
      <c r="I972" s="522"/>
      <c r="J972" s="1038"/>
      <c r="K972" s="1038"/>
      <c r="L972" s="1038"/>
      <c r="M972" s="1038"/>
      <c r="N972" s="1038"/>
    </row>
    <row r="973" spans="4:14" x14ac:dyDescent="0.4">
      <c r="D973" s="521"/>
      <c r="E973" s="1038"/>
      <c r="F973" s="521"/>
      <c r="G973" s="522"/>
      <c r="H973" s="522"/>
      <c r="I973" s="522"/>
      <c r="J973" s="1038"/>
      <c r="K973" s="1038"/>
      <c r="L973" s="1038"/>
      <c r="M973" s="1038"/>
      <c r="N973" s="1038"/>
    </row>
    <row r="974" spans="4:14" x14ac:dyDescent="0.4">
      <c r="D974" s="521"/>
      <c r="E974" s="1038"/>
      <c r="F974" s="521"/>
      <c r="G974" s="522"/>
      <c r="H974" s="522"/>
      <c r="I974" s="522"/>
      <c r="J974" s="1038"/>
      <c r="K974" s="1038"/>
      <c r="L974" s="1038"/>
      <c r="M974" s="1038"/>
      <c r="N974" s="1038"/>
    </row>
    <row r="975" spans="4:14" x14ac:dyDescent="0.4">
      <c r="D975" s="521"/>
      <c r="E975" s="1038"/>
      <c r="F975" s="521"/>
      <c r="G975" s="522"/>
      <c r="H975" s="522"/>
      <c r="I975" s="522"/>
      <c r="J975" s="1038"/>
      <c r="K975" s="1038"/>
      <c r="L975" s="1038"/>
      <c r="M975" s="1038"/>
      <c r="N975" s="1038"/>
    </row>
    <row r="976" spans="4:14" x14ac:dyDescent="0.4">
      <c r="D976" s="521"/>
      <c r="E976" s="1038"/>
      <c r="F976" s="521"/>
      <c r="G976" s="522"/>
      <c r="H976" s="522"/>
      <c r="I976" s="522"/>
      <c r="J976" s="1038"/>
      <c r="K976" s="1038"/>
      <c r="L976" s="1038"/>
      <c r="M976" s="1038"/>
      <c r="N976" s="1038"/>
    </row>
    <row r="977" spans="4:14" x14ac:dyDescent="0.4">
      <c r="D977" s="521"/>
      <c r="E977" s="1038"/>
      <c r="F977" s="521"/>
      <c r="G977" s="522"/>
      <c r="H977" s="522"/>
      <c r="I977" s="522"/>
      <c r="J977" s="1038"/>
      <c r="K977" s="1038"/>
      <c r="L977" s="1038"/>
      <c r="M977" s="1038"/>
      <c r="N977" s="1038"/>
    </row>
    <row r="978" spans="4:14" x14ac:dyDescent="0.4">
      <c r="D978" s="521"/>
      <c r="E978" s="1038"/>
      <c r="F978" s="521"/>
      <c r="G978" s="522"/>
      <c r="H978" s="522"/>
      <c r="I978" s="522"/>
      <c r="J978" s="1038"/>
      <c r="K978" s="1038"/>
      <c r="L978" s="1038"/>
      <c r="M978" s="1038"/>
      <c r="N978" s="1038"/>
    </row>
    <row r="979" spans="4:14" x14ac:dyDescent="0.4">
      <c r="D979" s="521"/>
      <c r="E979" s="1038"/>
      <c r="F979" s="521"/>
      <c r="G979" s="522"/>
      <c r="H979" s="522"/>
      <c r="I979" s="522"/>
      <c r="J979" s="1038"/>
      <c r="K979" s="1038"/>
      <c r="L979" s="1038"/>
      <c r="M979" s="1038"/>
      <c r="N979" s="1038"/>
    </row>
    <row r="980" spans="4:14" x14ac:dyDescent="0.4">
      <c r="D980" s="521"/>
      <c r="E980" s="1038"/>
      <c r="F980" s="521"/>
      <c r="G980" s="522"/>
      <c r="H980" s="522"/>
      <c r="I980" s="522"/>
      <c r="J980" s="1038"/>
      <c r="K980" s="1038"/>
      <c r="L980" s="1038"/>
      <c r="M980" s="1038"/>
      <c r="N980" s="1038"/>
    </row>
    <row r="981" spans="4:14" x14ac:dyDescent="0.4">
      <c r="D981" s="521"/>
      <c r="E981" s="1038"/>
      <c r="F981" s="521"/>
      <c r="G981" s="522"/>
      <c r="H981" s="522"/>
      <c r="I981" s="522"/>
      <c r="J981" s="1038"/>
      <c r="K981" s="1038"/>
      <c r="L981" s="1038"/>
      <c r="M981" s="1038"/>
      <c r="N981" s="1038"/>
    </row>
    <row r="982" spans="4:14" x14ac:dyDescent="0.4">
      <c r="D982" s="521"/>
      <c r="E982" s="1038"/>
      <c r="F982" s="521"/>
      <c r="G982" s="522"/>
      <c r="H982" s="522"/>
      <c r="I982" s="522"/>
      <c r="J982" s="1038"/>
      <c r="K982" s="1038"/>
      <c r="L982" s="1038"/>
      <c r="M982" s="1038"/>
      <c r="N982" s="1038"/>
    </row>
    <row r="983" spans="4:14" x14ac:dyDescent="0.4">
      <c r="D983" s="521"/>
      <c r="E983" s="1038"/>
      <c r="F983" s="521"/>
      <c r="G983" s="522"/>
      <c r="H983" s="522"/>
      <c r="I983" s="522"/>
      <c r="J983" s="1038"/>
      <c r="K983" s="1038"/>
      <c r="L983" s="1038"/>
      <c r="M983" s="1038"/>
      <c r="N983" s="1038"/>
    </row>
    <row r="984" spans="4:14" x14ac:dyDescent="0.4">
      <c r="D984" s="521"/>
      <c r="E984" s="1038"/>
      <c r="F984" s="521"/>
      <c r="G984" s="522"/>
      <c r="H984" s="522"/>
      <c r="I984" s="522"/>
      <c r="J984" s="1038"/>
      <c r="K984" s="1038"/>
      <c r="L984" s="1038"/>
      <c r="M984" s="1038"/>
      <c r="N984" s="1038"/>
    </row>
    <row r="985" spans="4:14" x14ac:dyDescent="0.4">
      <c r="D985" s="521"/>
      <c r="E985" s="1038"/>
      <c r="F985" s="521"/>
      <c r="G985" s="522"/>
      <c r="H985" s="522"/>
      <c r="I985" s="522"/>
      <c r="J985" s="1038"/>
      <c r="K985" s="1038"/>
      <c r="L985" s="1038"/>
      <c r="M985" s="1038"/>
      <c r="N985" s="1038"/>
    </row>
    <row r="986" spans="4:14" x14ac:dyDescent="0.4">
      <c r="D986" s="521"/>
      <c r="E986" s="1038"/>
      <c r="F986" s="521"/>
      <c r="G986" s="522"/>
      <c r="H986" s="522"/>
      <c r="I986" s="522"/>
      <c r="J986" s="1038"/>
      <c r="K986" s="1038"/>
      <c r="L986" s="1038"/>
      <c r="M986" s="1038"/>
      <c r="N986" s="1038"/>
    </row>
    <row r="987" spans="4:14" x14ac:dyDescent="0.4">
      <c r="D987" s="521"/>
      <c r="E987" s="1038"/>
      <c r="F987" s="521"/>
      <c r="G987" s="522"/>
      <c r="H987" s="522"/>
      <c r="I987" s="522"/>
      <c r="J987" s="1038"/>
      <c r="K987" s="1038"/>
      <c r="L987" s="1038"/>
      <c r="M987" s="1038"/>
      <c r="N987" s="1038"/>
    </row>
    <row r="988" spans="4:14" x14ac:dyDescent="0.4">
      <c r="D988" s="521"/>
      <c r="E988" s="1038"/>
      <c r="F988" s="521"/>
      <c r="G988" s="522"/>
      <c r="H988" s="522"/>
      <c r="I988" s="522"/>
      <c r="J988" s="1038"/>
      <c r="K988" s="1038"/>
      <c r="L988" s="1038"/>
      <c r="M988" s="1038"/>
      <c r="N988" s="1038"/>
    </row>
    <row r="989" spans="4:14" x14ac:dyDescent="0.4">
      <c r="D989" s="521"/>
      <c r="E989" s="1038"/>
      <c r="F989" s="521"/>
      <c r="G989" s="522"/>
      <c r="H989" s="522"/>
      <c r="I989" s="522"/>
      <c r="J989" s="1038"/>
      <c r="K989" s="1038"/>
      <c r="L989" s="1038"/>
      <c r="M989" s="1038"/>
      <c r="N989" s="1038"/>
    </row>
    <row r="990" spans="4:14" x14ac:dyDescent="0.4">
      <c r="D990" s="521"/>
      <c r="E990" s="1038"/>
      <c r="F990" s="521"/>
      <c r="G990" s="522"/>
      <c r="H990" s="522"/>
      <c r="I990" s="522"/>
      <c r="J990" s="1038"/>
      <c r="K990" s="1038"/>
      <c r="L990" s="1038"/>
      <c r="M990" s="1038"/>
      <c r="N990" s="1038"/>
    </row>
    <row r="991" spans="4:14" x14ac:dyDescent="0.4">
      <c r="D991" s="521"/>
      <c r="E991" s="1038"/>
      <c r="F991" s="521"/>
      <c r="G991" s="522"/>
      <c r="H991" s="522"/>
      <c r="I991" s="522"/>
      <c r="J991" s="1038"/>
      <c r="K991" s="1038"/>
      <c r="L991" s="1038"/>
      <c r="M991" s="1038"/>
      <c r="N991" s="1038"/>
    </row>
    <row r="992" spans="4:14" x14ac:dyDescent="0.4">
      <c r="D992" s="521"/>
      <c r="E992" s="1038"/>
      <c r="F992" s="521"/>
      <c r="G992" s="522"/>
      <c r="H992" s="522"/>
      <c r="I992" s="522"/>
      <c r="J992" s="1038"/>
      <c r="K992" s="1038"/>
      <c r="L992" s="1038"/>
      <c r="M992" s="1038"/>
      <c r="N992" s="1038"/>
    </row>
    <row r="993" spans="4:14" x14ac:dyDescent="0.4">
      <c r="D993" s="521"/>
      <c r="E993" s="1038"/>
      <c r="F993" s="521"/>
      <c r="G993" s="522"/>
      <c r="H993" s="522"/>
      <c r="I993" s="522"/>
      <c r="J993" s="1038"/>
      <c r="K993" s="1038"/>
      <c r="L993" s="1038"/>
      <c r="M993" s="1038"/>
      <c r="N993" s="1038"/>
    </row>
    <row r="994" spans="4:14" x14ac:dyDescent="0.4">
      <c r="D994" s="521"/>
      <c r="E994" s="1038"/>
      <c r="F994" s="521"/>
      <c r="G994" s="522"/>
      <c r="H994" s="522"/>
      <c r="I994" s="522"/>
      <c r="J994" s="1038"/>
      <c r="K994" s="1038"/>
      <c r="L994" s="1038"/>
      <c r="M994" s="1038"/>
      <c r="N994" s="1038"/>
    </row>
    <row r="995" spans="4:14" x14ac:dyDescent="0.4">
      <c r="D995" s="521"/>
      <c r="E995" s="1038"/>
      <c r="F995" s="521"/>
      <c r="G995" s="522"/>
      <c r="H995" s="522"/>
      <c r="I995" s="522"/>
      <c r="J995" s="1038"/>
      <c r="K995" s="1038"/>
      <c r="L995" s="1038"/>
      <c r="M995" s="1038"/>
      <c r="N995" s="1038"/>
    </row>
    <row r="996" spans="4:14" x14ac:dyDescent="0.4">
      <c r="D996" s="521"/>
      <c r="E996" s="1038"/>
      <c r="F996" s="521"/>
      <c r="G996" s="522"/>
      <c r="H996" s="522"/>
      <c r="I996" s="522"/>
      <c r="J996" s="1038"/>
      <c r="K996" s="1038"/>
      <c r="L996" s="1038"/>
      <c r="M996" s="1038"/>
      <c r="N996" s="1038"/>
    </row>
    <row r="997" spans="4:14" x14ac:dyDescent="0.4">
      <c r="D997" s="521"/>
      <c r="E997" s="1038"/>
      <c r="F997" s="521"/>
      <c r="G997" s="522"/>
      <c r="H997" s="522"/>
      <c r="I997" s="522"/>
      <c r="J997" s="1038"/>
      <c r="K997" s="1038"/>
      <c r="L997" s="1038"/>
      <c r="M997" s="1038"/>
      <c r="N997" s="1038"/>
    </row>
    <row r="998" spans="4:14" x14ac:dyDescent="0.4">
      <c r="D998" s="521"/>
      <c r="E998" s="1038"/>
      <c r="F998" s="521"/>
      <c r="G998" s="522"/>
      <c r="H998" s="522"/>
      <c r="I998" s="522"/>
      <c r="J998" s="1038"/>
      <c r="K998" s="1038"/>
      <c r="L998" s="1038"/>
      <c r="M998" s="1038"/>
      <c r="N998" s="1038"/>
    </row>
    <row r="999" spans="4:14" x14ac:dyDescent="0.4">
      <c r="D999" s="521"/>
      <c r="E999" s="1038"/>
      <c r="F999" s="521"/>
      <c r="G999" s="522"/>
      <c r="H999" s="522"/>
      <c r="I999" s="522"/>
      <c r="J999" s="1038"/>
      <c r="K999" s="1038"/>
      <c r="L999" s="1038"/>
      <c r="M999" s="1038"/>
      <c r="N999" s="1038"/>
    </row>
    <row r="1000" spans="4:14" x14ac:dyDescent="0.4">
      <c r="D1000" s="521"/>
      <c r="E1000" s="1038"/>
      <c r="F1000" s="521"/>
      <c r="G1000" s="522"/>
      <c r="H1000" s="522"/>
      <c r="I1000" s="522"/>
      <c r="J1000" s="1038"/>
      <c r="K1000" s="1038"/>
      <c r="L1000" s="1038"/>
      <c r="M1000" s="1038"/>
      <c r="N1000" s="1038"/>
    </row>
    <row r="1001" spans="4:14" x14ac:dyDescent="0.4">
      <c r="D1001" s="521"/>
      <c r="E1001" s="1038"/>
      <c r="F1001" s="521"/>
      <c r="G1001" s="522"/>
      <c r="H1001" s="522"/>
      <c r="I1001" s="522"/>
      <c r="J1001" s="1038"/>
      <c r="K1001" s="1038"/>
      <c r="L1001" s="1038"/>
      <c r="M1001" s="1038"/>
      <c r="N1001" s="1038"/>
    </row>
    <row r="1002" spans="4:14" x14ac:dyDescent="0.4">
      <c r="D1002" s="521"/>
      <c r="E1002" s="1038"/>
      <c r="F1002" s="521"/>
      <c r="G1002" s="522"/>
      <c r="H1002" s="522"/>
      <c r="I1002" s="522"/>
      <c r="J1002" s="1038"/>
      <c r="K1002" s="1038"/>
      <c r="L1002" s="1038"/>
      <c r="M1002" s="1038"/>
      <c r="N1002" s="1038"/>
    </row>
    <row r="1003" spans="4:14" x14ac:dyDescent="0.4">
      <c r="D1003" s="521"/>
      <c r="E1003" s="1038"/>
      <c r="F1003" s="521"/>
      <c r="G1003" s="522"/>
      <c r="H1003" s="522"/>
      <c r="I1003" s="522"/>
      <c r="J1003" s="1038"/>
      <c r="K1003" s="1038"/>
      <c r="L1003" s="1038"/>
      <c r="M1003" s="1038"/>
      <c r="N1003" s="1038"/>
    </row>
    <row r="1004" spans="4:14" x14ac:dyDescent="0.4">
      <c r="D1004" s="521"/>
      <c r="E1004" s="1038"/>
      <c r="F1004" s="521"/>
      <c r="G1004" s="522"/>
      <c r="H1004" s="522"/>
      <c r="I1004" s="522"/>
      <c r="J1004" s="1038"/>
      <c r="K1004" s="1038"/>
      <c r="L1004" s="1038"/>
      <c r="M1004" s="1038"/>
      <c r="N1004" s="1038"/>
    </row>
    <row r="1005" spans="4:14" x14ac:dyDescent="0.4">
      <c r="D1005" s="521"/>
      <c r="E1005" s="1038"/>
      <c r="F1005" s="521"/>
      <c r="G1005" s="522"/>
      <c r="H1005" s="522"/>
      <c r="I1005" s="522"/>
      <c r="J1005" s="1038"/>
      <c r="K1005" s="1038"/>
      <c r="L1005" s="1038"/>
      <c r="M1005" s="1038"/>
      <c r="N1005" s="1038"/>
    </row>
    <row r="1006" spans="4:14" x14ac:dyDescent="0.4">
      <c r="D1006" s="521"/>
      <c r="E1006" s="1038"/>
      <c r="F1006" s="521"/>
      <c r="G1006" s="522"/>
      <c r="H1006" s="522"/>
      <c r="I1006" s="522"/>
      <c r="J1006" s="1038"/>
      <c r="K1006" s="1038"/>
      <c r="L1006" s="1038"/>
      <c r="M1006" s="1038"/>
      <c r="N1006" s="1038"/>
    </row>
    <row r="1007" spans="4:14" x14ac:dyDescent="0.4">
      <c r="D1007" s="521"/>
      <c r="E1007" s="1038"/>
      <c r="F1007" s="521"/>
      <c r="G1007" s="522"/>
      <c r="H1007" s="522"/>
      <c r="I1007" s="522"/>
      <c r="J1007" s="1038"/>
      <c r="K1007" s="1038"/>
      <c r="L1007" s="1038"/>
      <c r="M1007" s="1038"/>
      <c r="N1007" s="1038"/>
    </row>
    <row r="1008" spans="4:14" x14ac:dyDescent="0.4">
      <c r="D1008" s="521"/>
      <c r="E1008" s="1038"/>
      <c r="F1008" s="521"/>
      <c r="G1008" s="522"/>
      <c r="H1008" s="522"/>
      <c r="I1008" s="522"/>
      <c r="J1008" s="1038"/>
      <c r="K1008" s="1038"/>
      <c r="L1008" s="1038"/>
      <c r="M1008" s="1038"/>
      <c r="N1008" s="1038"/>
    </row>
    <row r="1009" spans="4:14" x14ac:dyDescent="0.4">
      <c r="D1009" s="521"/>
      <c r="E1009" s="1038"/>
      <c r="F1009" s="521"/>
      <c r="G1009" s="522"/>
      <c r="H1009" s="522"/>
      <c r="I1009" s="522"/>
      <c r="J1009" s="1038"/>
      <c r="K1009" s="1038"/>
      <c r="L1009" s="1038"/>
      <c r="M1009" s="1038"/>
      <c r="N1009" s="1038"/>
    </row>
    <row r="1010" spans="4:14" x14ac:dyDescent="0.4">
      <c r="D1010" s="521"/>
      <c r="E1010" s="1038"/>
      <c r="F1010" s="521"/>
      <c r="G1010" s="522"/>
      <c r="H1010" s="522"/>
      <c r="I1010" s="522"/>
      <c r="J1010" s="1038"/>
      <c r="K1010" s="1038"/>
      <c r="L1010" s="1038"/>
      <c r="M1010" s="1038"/>
      <c r="N1010" s="1038"/>
    </row>
    <row r="1011" spans="4:14" x14ac:dyDescent="0.4">
      <c r="D1011" s="521"/>
      <c r="E1011" s="1038"/>
      <c r="F1011" s="521"/>
      <c r="G1011" s="522"/>
      <c r="H1011" s="522"/>
      <c r="I1011" s="522"/>
      <c r="J1011" s="1038"/>
      <c r="K1011" s="1038"/>
      <c r="L1011" s="1038"/>
      <c r="M1011" s="1038"/>
      <c r="N1011" s="1038"/>
    </row>
    <row r="1012" spans="4:14" x14ac:dyDescent="0.4">
      <c r="D1012" s="521"/>
      <c r="E1012" s="1038"/>
      <c r="F1012" s="521"/>
      <c r="G1012" s="522"/>
      <c r="H1012" s="522"/>
      <c r="I1012" s="522"/>
      <c r="J1012" s="1038"/>
      <c r="K1012" s="1038"/>
      <c r="L1012" s="1038"/>
      <c r="M1012" s="1038"/>
      <c r="N1012" s="1038"/>
    </row>
    <row r="1013" spans="4:14" x14ac:dyDescent="0.4">
      <c r="D1013" s="521"/>
      <c r="E1013" s="1038"/>
      <c r="F1013" s="521"/>
      <c r="G1013" s="522"/>
      <c r="H1013" s="522"/>
      <c r="I1013" s="522"/>
      <c r="J1013" s="1038"/>
      <c r="K1013" s="1038"/>
      <c r="L1013" s="1038"/>
      <c r="M1013" s="1038"/>
      <c r="N1013" s="1038"/>
    </row>
    <row r="1014" spans="4:14" x14ac:dyDescent="0.4">
      <c r="D1014" s="521"/>
      <c r="E1014" s="1038"/>
      <c r="F1014" s="521"/>
      <c r="G1014" s="522"/>
      <c r="H1014" s="522"/>
      <c r="I1014" s="522"/>
      <c r="J1014" s="1038"/>
      <c r="K1014" s="1038"/>
      <c r="L1014" s="1038"/>
      <c r="M1014" s="1038"/>
      <c r="N1014" s="1038"/>
    </row>
    <row r="1015" spans="4:14" x14ac:dyDescent="0.4">
      <c r="D1015" s="521"/>
      <c r="E1015" s="1038"/>
      <c r="F1015" s="521"/>
      <c r="G1015" s="522"/>
      <c r="H1015" s="522"/>
      <c r="I1015" s="522"/>
      <c r="J1015" s="1038"/>
      <c r="K1015" s="1038"/>
      <c r="L1015" s="1038"/>
      <c r="M1015" s="1038"/>
      <c r="N1015" s="1038"/>
    </row>
    <row r="1016" spans="4:14" x14ac:dyDescent="0.4">
      <c r="D1016" s="521"/>
      <c r="E1016" s="1038"/>
      <c r="F1016" s="521"/>
      <c r="G1016" s="522"/>
      <c r="H1016" s="522"/>
      <c r="I1016" s="522"/>
      <c r="J1016" s="1038"/>
      <c r="K1016" s="1038"/>
      <c r="L1016" s="1038"/>
      <c r="M1016" s="1038"/>
      <c r="N1016" s="1038"/>
    </row>
    <row r="1017" spans="4:14" x14ac:dyDescent="0.4">
      <c r="D1017" s="521"/>
      <c r="E1017" s="1038"/>
      <c r="F1017" s="521"/>
      <c r="G1017" s="522"/>
      <c r="H1017" s="522"/>
      <c r="I1017" s="522"/>
      <c r="J1017" s="1038"/>
      <c r="K1017" s="1038"/>
      <c r="L1017" s="1038"/>
      <c r="M1017" s="1038"/>
      <c r="N1017" s="1038"/>
    </row>
    <row r="1018" spans="4:14" x14ac:dyDescent="0.4">
      <c r="D1018" s="521"/>
      <c r="E1018" s="1038"/>
      <c r="F1018" s="521"/>
      <c r="G1018" s="522"/>
      <c r="H1018" s="522"/>
      <c r="I1018" s="522"/>
      <c r="J1018" s="1038"/>
      <c r="K1018" s="1038"/>
      <c r="L1018" s="1038"/>
      <c r="M1018" s="1038"/>
      <c r="N1018" s="1038"/>
    </row>
    <row r="1019" spans="4:14" x14ac:dyDescent="0.4">
      <c r="D1019" s="521"/>
      <c r="E1019" s="1038"/>
      <c r="F1019" s="521"/>
      <c r="G1019" s="522"/>
      <c r="H1019" s="522"/>
      <c r="I1019" s="522"/>
      <c r="J1019" s="1038"/>
      <c r="K1019" s="1038"/>
      <c r="L1019" s="1038"/>
      <c r="M1019" s="1038"/>
      <c r="N1019" s="1038"/>
    </row>
    <row r="1020" spans="4:14" x14ac:dyDescent="0.4">
      <c r="D1020" s="521"/>
      <c r="E1020" s="1038"/>
      <c r="F1020" s="521"/>
      <c r="G1020" s="522"/>
      <c r="H1020" s="522"/>
      <c r="I1020" s="522"/>
      <c r="J1020" s="1038"/>
      <c r="K1020" s="1038"/>
      <c r="L1020" s="1038"/>
      <c r="M1020" s="1038"/>
      <c r="N1020" s="1038"/>
    </row>
    <row r="1021" spans="4:14" x14ac:dyDescent="0.4">
      <c r="D1021" s="521"/>
      <c r="E1021" s="1038"/>
      <c r="F1021" s="521"/>
      <c r="G1021" s="522"/>
      <c r="H1021" s="522"/>
      <c r="I1021" s="522"/>
      <c r="J1021" s="1038"/>
      <c r="K1021" s="1038"/>
      <c r="L1021" s="1038"/>
      <c r="M1021" s="1038"/>
      <c r="N1021" s="1038"/>
    </row>
    <row r="1022" spans="4:14" x14ac:dyDescent="0.4">
      <c r="D1022" s="521"/>
      <c r="E1022" s="1038"/>
      <c r="F1022" s="521"/>
      <c r="G1022" s="522"/>
      <c r="H1022" s="522"/>
      <c r="I1022" s="522"/>
      <c r="J1022" s="1038"/>
      <c r="K1022" s="1038"/>
      <c r="L1022" s="1038"/>
      <c r="M1022" s="1038"/>
      <c r="N1022" s="1038"/>
    </row>
    <row r="1023" spans="4:14" x14ac:dyDescent="0.4">
      <c r="D1023" s="521"/>
      <c r="E1023" s="1038"/>
      <c r="F1023" s="521"/>
      <c r="G1023" s="522"/>
      <c r="H1023" s="522"/>
      <c r="I1023" s="522"/>
      <c r="J1023" s="1038"/>
      <c r="K1023" s="1038"/>
      <c r="L1023" s="1038"/>
      <c r="M1023" s="1038"/>
      <c r="N1023" s="1038"/>
    </row>
    <row r="1024" spans="4:14" x14ac:dyDescent="0.4">
      <c r="D1024" s="521"/>
      <c r="E1024" s="1038"/>
      <c r="F1024" s="521"/>
      <c r="G1024" s="522"/>
      <c r="H1024" s="522"/>
      <c r="I1024" s="522"/>
      <c r="J1024" s="1038"/>
      <c r="K1024" s="1038"/>
      <c r="L1024" s="1038"/>
      <c r="M1024" s="1038"/>
      <c r="N1024" s="1038"/>
    </row>
    <row r="1025" spans="4:14" x14ac:dyDescent="0.4">
      <c r="D1025" s="521"/>
      <c r="E1025" s="1038"/>
      <c r="F1025" s="521"/>
      <c r="G1025" s="522"/>
      <c r="H1025" s="522"/>
      <c r="I1025" s="522"/>
      <c r="J1025" s="1038"/>
      <c r="K1025" s="1038"/>
      <c r="L1025" s="1038"/>
      <c r="M1025" s="1038"/>
      <c r="N1025" s="1038"/>
    </row>
    <row r="1026" spans="4:14" x14ac:dyDescent="0.4">
      <c r="D1026" s="521"/>
      <c r="E1026" s="1038"/>
      <c r="F1026" s="521"/>
      <c r="G1026" s="522"/>
      <c r="H1026" s="522"/>
      <c r="I1026" s="522"/>
      <c r="J1026" s="1038"/>
      <c r="K1026" s="1038"/>
      <c r="L1026" s="1038"/>
      <c r="M1026" s="1038"/>
      <c r="N1026" s="1038"/>
    </row>
    <row r="1027" spans="4:14" x14ac:dyDescent="0.4">
      <c r="D1027" s="521"/>
      <c r="E1027" s="1038"/>
      <c r="F1027" s="521"/>
      <c r="G1027" s="522"/>
      <c r="H1027" s="522"/>
      <c r="I1027" s="522"/>
      <c r="J1027" s="1038"/>
      <c r="K1027" s="1038"/>
      <c r="L1027" s="1038"/>
      <c r="M1027" s="1038"/>
      <c r="N1027" s="1038"/>
    </row>
    <row r="1028" spans="4:14" x14ac:dyDescent="0.4">
      <c r="D1028" s="521"/>
      <c r="E1028" s="1038"/>
      <c r="F1028" s="521"/>
      <c r="G1028" s="522"/>
      <c r="H1028" s="522"/>
      <c r="I1028" s="522"/>
      <c r="J1028" s="1038"/>
      <c r="K1028" s="1038"/>
      <c r="L1028" s="1038"/>
      <c r="M1028" s="1038"/>
      <c r="N1028" s="1038"/>
    </row>
    <row r="1029" spans="4:14" x14ac:dyDescent="0.4">
      <c r="D1029" s="521"/>
      <c r="E1029" s="1038"/>
      <c r="F1029" s="521"/>
      <c r="G1029" s="522"/>
      <c r="H1029" s="522"/>
      <c r="I1029" s="522"/>
      <c r="J1029" s="1038"/>
      <c r="K1029" s="1038"/>
      <c r="L1029" s="1038"/>
      <c r="M1029" s="1038"/>
      <c r="N1029" s="1038"/>
    </row>
    <row r="1030" spans="4:14" x14ac:dyDescent="0.4">
      <c r="D1030" s="521"/>
      <c r="E1030" s="1038"/>
      <c r="F1030" s="521"/>
      <c r="G1030" s="522"/>
      <c r="H1030" s="522"/>
      <c r="I1030" s="522"/>
      <c r="J1030" s="1038"/>
      <c r="K1030" s="1038"/>
      <c r="L1030" s="1038"/>
      <c r="M1030" s="1038"/>
      <c r="N1030" s="1038"/>
    </row>
    <row r="1031" spans="4:14" x14ac:dyDescent="0.4">
      <c r="D1031" s="521"/>
      <c r="E1031" s="1038"/>
      <c r="F1031" s="521"/>
      <c r="G1031" s="522"/>
      <c r="H1031" s="522"/>
      <c r="I1031" s="522"/>
      <c r="J1031" s="1038"/>
      <c r="K1031" s="1038"/>
      <c r="L1031" s="1038"/>
      <c r="M1031" s="1038"/>
      <c r="N1031" s="1038"/>
    </row>
    <row r="1032" spans="4:14" x14ac:dyDescent="0.4">
      <c r="D1032" s="521"/>
      <c r="E1032" s="1038"/>
      <c r="F1032" s="521"/>
      <c r="G1032" s="522"/>
      <c r="H1032" s="522"/>
      <c r="I1032" s="522"/>
      <c r="J1032" s="1038"/>
      <c r="K1032" s="1038"/>
      <c r="L1032" s="1038"/>
      <c r="M1032" s="1038"/>
      <c r="N1032" s="1038"/>
    </row>
    <row r="1033" spans="4:14" x14ac:dyDescent="0.4">
      <c r="D1033" s="521"/>
      <c r="E1033" s="1038"/>
      <c r="F1033" s="521"/>
      <c r="G1033" s="522"/>
      <c r="H1033" s="522"/>
      <c r="I1033" s="522"/>
      <c r="J1033" s="1038"/>
      <c r="K1033" s="1038"/>
      <c r="L1033" s="1038"/>
      <c r="M1033" s="1038"/>
      <c r="N1033" s="1038"/>
    </row>
    <row r="1034" spans="4:14" x14ac:dyDescent="0.4">
      <c r="D1034" s="521"/>
      <c r="E1034" s="1038"/>
      <c r="F1034" s="521"/>
      <c r="G1034" s="522"/>
      <c r="H1034" s="522"/>
      <c r="I1034" s="522"/>
      <c r="J1034" s="1038"/>
      <c r="K1034" s="1038"/>
      <c r="L1034" s="1038"/>
      <c r="M1034" s="1038"/>
      <c r="N1034" s="1038"/>
    </row>
    <row r="1035" spans="4:14" x14ac:dyDescent="0.4">
      <c r="D1035" s="521"/>
      <c r="E1035" s="1038"/>
      <c r="F1035" s="521"/>
      <c r="G1035" s="522"/>
      <c r="H1035" s="522"/>
      <c r="I1035" s="522"/>
      <c r="J1035" s="1038"/>
      <c r="K1035" s="1038"/>
      <c r="L1035" s="1038"/>
      <c r="M1035" s="1038"/>
      <c r="N1035" s="1038"/>
    </row>
    <row r="1036" spans="4:14" x14ac:dyDescent="0.4">
      <c r="D1036" s="521"/>
      <c r="E1036" s="1038"/>
      <c r="F1036" s="521"/>
      <c r="G1036" s="522"/>
      <c r="H1036" s="522"/>
      <c r="I1036" s="522"/>
      <c r="J1036" s="1038"/>
      <c r="K1036" s="1038"/>
      <c r="L1036" s="1038"/>
      <c r="M1036" s="1038"/>
      <c r="N1036" s="1038"/>
    </row>
    <row r="1037" spans="4:14" x14ac:dyDescent="0.4">
      <c r="D1037" s="521"/>
      <c r="E1037" s="1038"/>
      <c r="F1037" s="521"/>
      <c r="G1037" s="522"/>
      <c r="H1037" s="522"/>
      <c r="I1037" s="522"/>
      <c r="J1037" s="1038"/>
      <c r="K1037" s="1038"/>
      <c r="L1037" s="1038"/>
      <c r="M1037" s="1038"/>
      <c r="N1037" s="1038"/>
    </row>
    <row r="1038" spans="4:14" x14ac:dyDescent="0.4">
      <c r="D1038" s="521"/>
      <c r="E1038" s="1038"/>
      <c r="F1038" s="521"/>
      <c r="G1038" s="522"/>
      <c r="H1038" s="522"/>
      <c r="I1038" s="522"/>
      <c r="J1038" s="1038"/>
      <c r="K1038" s="1038"/>
      <c r="L1038" s="1038"/>
      <c r="M1038" s="1038"/>
      <c r="N1038" s="1038"/>
    </row>
    <row r="1039" spans="4:14" x14ac:dyDescent="0.4">
      <c r="D1039" s="521"/>
      <c r="E1039" s="1038"/>
      <c r="F1039" s="521"/>
      <c r="G1039" s="522"/>
      <c r="H1039" s="522"/>
      <c r="I1039" s="522"/>
      <c r="J1039" s="1038"/>
      <c r="K1039" s="1038"/>
      <c r="L1039" s="1038"/>
      <c r="M1039" s="1038"/>
      <c r="N1039" s="1038"/>
    </row>
    <row r="1040" spans="4:14" x14ac:dyDescent="0.4">
      <c r="D1040" s="522"/>
      <c r="E1040" s="522"/>
      <c r="F1040" s="522"/>
      <c r="G1040" s="522"/>
      <c r="H1040" s="522"/>
      <c r="I1040" s="522"/>
      <c r="J1040" s="521"/>
      <c r="K1040" s="521"/>
      <c r="L1040" s="521"/>
      <c r="M1040" s="1278"/>
      <c r="N1040" s="1278"/>
    </row>
    <row r="1041" spans="4:14" x14ac:dyDescent="0.4">
      <c r="D1041" s="522"/>
      <c r="E1041" s="522"/>
      <c r="F1041" s="522"/>
      <c r="G1041" s="522"/>
      <c r="H1041" s="522"/>
      <c r="I1041" s="522"/>
      <c r="J1041" s="521"/>
      <c r="K1041" s="521"/>
      <c r="L1041" s="521"/>
      <c r="M1041" s="1278"/>
      <c r="N1041" s="1278"/>
    </row>
  </sheetData>
  <pageMargins left="0.75" right="0.75" top="1" bottom="1" header="0.5" footer="0.5"/>
  <pageSetup orientation="portrait" horizontalDpi="1200" verticalDpi="12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tabColor theme="2" tint="-9.9978637043366805E-2"/>
  </sheetPr>
  <dimension ref="A1:N707"/>
  <sheetViews>
    <sheetView zoomScale="75" zoomScaleNormal="75" workbookViewId="0"/>
  </sheetViews>
  <sheetFormatPr defaultColWidth="8.6640625" defaultRowHeight="12.3" x14ac:dyDescent="0.4"/>
  <cols>
    <col min="1" max="1" width="10.77734375" style="9" customWidth="1"/>
    <col min="2" max="9" width="11.109375" style="944" customWidth="1"/>
    <col min="10" max="10" width="13.44140625" style="944" bestFit="1" customWidth="1"/>
    <col min="11" max="16384" width="8.6640625" style="944"/>
  </cols>
  <sheetData>
    <row r="1" spans="1:14" ht="14.4" x14ac:dyDescent="0.55000000000000004">
      <c r="A1" s="943" t="s">
        <v>751</v>
      </c>
    </row>
    <row r="2" spans="1:14" x14ac:dyDescent="0.4">
      <c r="A2" s="942"/>
    </row>
    <row r="3" spans="1:14" x14ac:dyDescent="0.4">
      <c r="A3" s="942"/>
    </row>
    <row r="4" spans="1:14" x14ac:dyDescent="0.4">
      <c r="A4" s="942"/>
    </row>
    <row r="5" spans="1:14" x14ac:dyDescent="0.4">
      <c r="A5" s="942"/>
    </row>
    <row r="6" spans="1:14" x14ac:dyDescent="0.4">
      <c r="A6" s="942"/>
    </row>
    <row r="7" spans="1:14" x14ac:dyDescent="0.4">
      <c r="A7" s="942"/>
    </row>
    <row r="8" spans="1:14" x14ac:dyDescent="0.4">
      <c r="A8" s="942"/>
    </row>
    <row r="9" spans="1:14" x14ac:dyDescent="0.4">
      <c r="A9" s="942"/>
    </row>
    <row r="10" spans="1:14" x14ac:dyDescent="0.4">
      <c r="A10" s="942"/>
    </row>
    <row r="11" spans="1:14" x14ac:dyDescent="0.4">
      <c r="A11" s="942"/>
      <c r="M11" s="121"/>
      <c r="N11" s="1038"/>
    </row>
    <row r="12" spans="1:14" x14ac:dyDescent="0.4">
      <c r="A12" s="942"/>
    </row>
    <row r="13" spans="1:14" x14ac:dyDescent="0.4">
      <c r="A13" s="942"/>
    </row>
    <row r="14" spans="1:14" x14ac:dyDescent="0.4">
      <c r="A14" s="942"/>
    </row>
    <row r="15" spans="1:14" x14ac:dyDescent="0.4">
      <c r="A15" s="942"/>
    </row>
    <row r="16" spans="1:14" x14ac:dyDescent="0.4">
      <c r="A16" s="942"/>
    </row>
    <row r="17" spans="1:12" x14ac:dyDescent="0.4">
      <c r="A17" s="942"/>
    </row>
    <row r="18" spans="1:12" x14ac:dyDescent="0.4">
      <c r="A18" s="942"/>
    </row>
    <row r="19" spans="1:12" ht="12.6" x14ac:dyDescent="0.45">
      <c r="A19" s="1286"/>
    </row>
    <row r="20" spans="1:12" x14ac:dyDescent="0.4">
      <c r="A20" s="942"/>
    </row>
    <row r="22" spans="1:12" x14ac:dyDescent="0.4">
      <c r="A22" s="944"/>
    </row>
    <row r="23" spans="1:12" ht="12.6" x14ac:dyDescent="0.45">
      <c r="A23" s="1062" t="s">
        <v>683</v>
      </c>
      <c r="L23" s="1062" t="s">
        <v>683</v>
      </c>
    </row>
    <row r="24" spans="1:12" s="158" customFormat="1" x14ac:dyDescent="0.4">
      <c r="A24" s="1289"/>
    </row>
    <row r="25" spans="1:12" x14ac:dyDescent="0.4">
      <c r="A25" s="1279"/>
      <c r="B25" s="470" t="s">
        <v>175</v>
      </c>
      <c r="C25" s="470" t="s">
        <v>2</v>
      </c>
      <c r="D25" s="470" t="s">
        <v>601</v>
      </c>
      <c r="E25" s="470" t="s">
        <v>3</v>
      </c>
      <c r="F25" s="470" t="s">
        <v>1</v>
      </c>
      <c r="G25" s="470" t="s">
        <v>5</v>
      </c>
      <c r="H25" s="470" t="s">
        <v>7</v>
      </c>
      <c r="I25" s="470" t="s">
        <v>11</v>
      </c>
      <c r="J25" s="470" t="s">
        <v>6</v>
      </c>
    </row>
    <row r="26" spans="1:12" x14ac:dyDescent="0.4">
      <c r="A26" s="1277"/>
      <c r="B26" s="474" t="s">
        <v>494</v>
      </c>
      <c r="C26" s="474" t="s">
        <v>494</v>
      </c>
      <c r="D26" s="474" t="s">
        <v>494</v>
      </c>
      <c r="E26" s="474" t="s">
        <v>494</v>
      </c>
      <c r="F26" s="474" t="s">
        <v>494</v>
      </c>
      <c r="G26" s="474" t="s">
        <v>494</v>
      </c>
      <c r="H26" s="474" t="s">
        <v>494</v>
      </c>
      <c r="I26" s="474" t="s">
        <v>494</v>
      </c>
      <c r="J26" s="474" t="s">
        <v>494</v>
      </c>
    </row>
    <row r="27" spans="1:12" x14ac:dyDescent="0.4">
      <c r="A27" s="1277" t="s">
        <v>698</v>
      </c>
      <c r="B27" s="474" t="s">
        <v>495</v>
      </c>
      <c r="C27" s="474" t="s">
        <v>495</v>
      </c>
      <c r="D27" s="474" t="s">
        <v>495</v>
      </c>
      <c r="E27" s="474" t="s">
        <v>495</v>
      </c>
      <c r="F27" s="474" t="s">
        <v>495</v>
      </c>
      <c r="G27" s="474" t="s">
        <v>495</v>
      </c>
      <c r="H27" s="474" t="s">
        <v>495</v>
      </c>
      <c r="I27" s="474" t="s">
        <v>495</v>
      </c>
      <c r="J27" s="474" t="s">
        <v>495</v>
      </c>
    </row>
    <row r="28" spans="1:12" x14ac:dyDescent="0.4">
      <c r="A28" s="1277" t="s">
        <v>699</v>
      </c>
      <c r="B28" s="474" t="s">
        <v>0</v>
      </c>
      <c r="C28" s="474" t="s">
        <v>0</v>
      </c>
      <c r="D28" s="474" t="s">
        <v>0</v>
      </c>
      <c r="E28" s="474" t="s">
        <v>0</v>
      </c>
      <c r="F28" s="474" t="s">
        <v>0</v>
      </c>
      <c r="G28" s="474" t="s">
        <v>0</v>
      </c>
      <c r="H28" s="474" t="s">
        <v>0</v>
      </c>
      <c r="I28" s="474" t="s">
        <v>0</v>
      </c>
      <c r="J28" s="474" t="s">
        <v>0</v>
      </c>
    </row>
    <row r="29" spans="1:12" x14ac:dyDescent="0.4">
      <c r="A29" s="1275" t="s">
        <v>700</v>
      </c>
      <c r="B29" s="923" t="s">
        <v>684</v>
      </c>
      <c r="C29" s="923" t="s">
        <v>684</v>
      </c>
      <c r="D29" s="923" t="s">
        <v>684</v>
      </c>
      <c r="E29" s="923" t="s">
        <v>684</v>
      </c>
      <c r="F29" s="923" t="s">
        <v>684</v>
      </c>
      <c r="G29" s="923" t="s">
        <v>684</v>
      </c>
      <c r="H29" s="923" t="s">
        <v>684</v>
      </c>
      <c r="I29" s="923" t="s">
        <v>684</v>
      </c>
      <c r="J29" s="923" t="s">
        <v>684</v>
      </c>
    </row>
    <row r="30" spans="1:12" x14ac:dyDescent="0.4">
      <c r="A30" s="1277">
        <v>2010</v>
      </c>
      <c r="B30" s="1037">
        <v>2505.7480180370057</v>
      </c>
      <c r="C30" s="1037">
        <v>2406.9441684209191</v>
      </c>
      <c r="D30" s="1219">
        <v>2461.9899052658034</v>
      </c>
      <c r="E30" s="1037">
        <v>2565.7969816734362</v>
      </c>
      <c r="F30" s="1037">
        <v>2362.8828668038936</v>
      </c>
      <c r="G30" s="1037">
        <v>2535.6113448842611</v>
      </c>
      <c r="H30" s="1037">
        <v>2795.6137204629599</v>
      </c>
      <c r="I30" s="1037">
        <v>2859.570155409373</v>
      </c>
      <c r="J30" s="1036" t="e">
        <v>#N/A</v>
      </c>
    </row>
    <row r="31" spans="1:12" x14ac:dyDescent="0.4">
      <c r="A31" s="1277">
        <v>2011</v>
      </c>
      <c r="B31" s="1037">
        <v>2401.5111161224095</v>
      </c>
      <c r="C31" s="1037" t="e">
        <v>#N/A</v>
      </c>
      <c r="D31" s="1036">
        <v>2271.2349134833871</v>
      </c>
      <c r="E31" s="1037">
        <v>2400.5948511201132</v>
      </c>
      <c r="F31" s="1037">
        <v>2667.491491312875</v>
      </c>
      <c r="G31" s="1037">
        <v>2350.7955125219919</v>
      </c>
      <c r="H31" s="1037">
        <v>2913.0817246828856</v>
      </c>
      <c r="I31" s="1037">
        <v>2555.3884608054827</v>
      </c>
      <c r="J31" s="1036">
        <v>2986.8860845982849</v>
      </c>
    </row>
    <row r="32" spans="1:12" x14ac:dyDescent="0.4">
      <c r="A32" s="1277">
        <v>2012</v>
      </c>
      <c r="B32" s="1037">
        <v>2167.711150886757</v>
      </c>
      <c r="C32" s="1037">
        <v>2042.6950522764303</v>
      </c>
      <c r="D32" s="1036">
        <v>2308.1681554291436</v>
      </c>
      <c r="E32" s="1037">
        <v>1952.0443799462882</v>
      </c>
      <c r="F32" s="1037">
        <v>2165.6699033150117</v>
      </c>
      <c r="G32" s="1037">
        <v>2031.0271197493043</v>
      </c>
      <c r="H32" s="1037">
        <v>2595.4108098931629</v>
      </c>
      <c r="I32" s="1037">
        <v>2413.3793608909727</v>
      </c>
      <c r="J32" s="1036">
        <v>2214.4909007137649</v>
      </c>
    </row>
    <row r="33" spans="1:10" x14ac:dyDescent="0.4">
      <c r="A33" s="1277">
        <v>2013</v>
      </c>
      <c r="B33" s="1037">
        <v>2039.4872156078795</v>
      </c>
      <c r="C33" s="1037" t="e">
        <v>#N/A</v>
      </c>
      <c r="D33" s="1036">
        <v>2029.1301857806739</v>
      </c>
      <c r="E33" s="1037">
        <v>1733.5967094124733</v>
      </c>
      <c r="F33" s="1037" t="e">
        <v>#N/A</v>
      </c>
      <c r="G33" s="1037">
        <v>1950.2903570995607</v>
      </c>
      <c r="H33" s="1037" t="e">
        <v>#N/A</v>
      </c>
      <c r="I33" s="1037">
        <v>2467.2503206238011</v>
      </c>
      <c r="J33" s="1036" t="e">
        <v>#N/A</v>
      </c>
    </row>
    <row r="34" spans="1:10" x14ac:dyDescent="0.4">
      <c r="A34" s="1277">
        <v>2014</v>
      </c>
      <c r="B34" s="1037">
        <v>1881.4737540068413</v>
      </c>
      <c r="C34" s="1037">
        <v>1676.3437908391004</v>
      </c>
      <c r="D34" s="1036">
        <v>1937.2978295371086</v>
      </c>
      <c r="E34" s="1037">
        <v>1966.0574144429809</v>
      </c>
      <c r="F34" s="1037">
        <v>2112.9243958657476</v>
      </c>
      <c r="G34" s="1037">
        <v>1924.0650562519929</v>
      </c>
      <c r="H34" s="1037" t="e">
        <v>#N/A</v>
      </c>
      <c r="I34" s="1037">
        <v>2416.7652023325631</v>
      </c>
      <c r="J34" s="1036" t="e">
        <v>#N/A</v>
      </c>
    </row>
    <row r="35" spans="1:10" x14ac:dyDescent="0.4">
      <c r="A35" s="1277">
        <v>2015</v>
      </c>
      <c r="B35" s="1037">
        <v>1712.0132972736239</v>
      </c>
      <c r="C35" s="1037">
        <v>1629.2964101984364</v>
      </c>
      <c r="D35" s="1036">
        <v>1709.1907532405369</v>
      </c>
      <c r="E35" s="1037">
        <v>1643.3075391997713</v>
      </c>
      <c r="F35" s="1037">
        <v>2130.8726859727512</v>
      </c>
      <c r="G35" s="1037">
        <v>1845.9824217414689</v>
      </c>
      <c r="H35" s="1037">
        <v>2137.5345594128362</v>
      </c>
      <c r="I35" s="1037">
        <v>2190.9828415303264</v>
      </c>
      <c r="J35" s="1036" t="e">
        <v>#N/A</v>
      </c>
    </row>
    <row r="36" spans="1:10" x14ac:dyDescent="0.4">
      <c r="A36" s="1277">
        <v>2016</v>
      </c>
      <c r="B36" s="1037">
        <v>1749.6999328906602</v>
      </c>
      <c r="C36" s="1037">
        <v>1686.2053888724765</v>
      </c>
      <c r="D36" s="1036">
        <v>1695.10023338049</v>
      </c>
      <c r="E36" s="1037">
        <v>1687.9667383087758</v>
      </c>
      <c r="F36" s="1037">
        <v>1906.0348354794744</v>
      </c>
      <c r="G36" s="1037">
        <v>1726.2331243744484</v>
      </c>
      <c r="H36" s="1037">
        <v>2729.6564926505753</v>
      </c>
      <c r="I36" s="1037" t="e">
        <v>#N/A</v>
      </c>
      <c r="J36" s="1036" t="e">
        <v>#N/A</v>
      </c>
    </row>
    <row r="37" spans="1:10" x14ac:dyDescent="0.4">
      <c r="A37" s="1277">
        <v>2017</v>
      </c>
      <c r="B37" s="1037">
        <v>1677.4225371438299</v>
      </c>
      <c r="C37" s="1037">
        <v>1524.429006763321</v>
      </c>
      <c r="D37" s="1036">
        <v>1785.5157944045955</v>
      </c>
      <c r="E37" s="1037">
        <v>1587.2288618209673</v>
      </c>
      <c r="F37" s="1037">
        <v>1799.4778169558988</v>
      </c>
      <c r="G37" s="1037">
        <v>1836.3647079704958</v>
      </c>
      <c r="H37" s="1037">
        <v>2459.8952049373383</v>
      </c>
      <c r="I37" s="1037" t="e">
        <v>#N/A</v>
      </c>
      <c r="J37" s="1036" t="e">
        <v>#N/A</v>
      </c>
    </row>
    <row r="38" spans="1:10" x14ac:dyDescent="0.4">
      <c r="A38" s="1277">
        <v>2018</v>
      </c>
      <c r="B38" s="1037">
        <v>1495.502068740393</v>
      </c>
      <c r="C38" s="1037">
        <v>1339.2800441790612</v>
      </c>
      <c r="D38" s="1036">
        <v>1524.449878028651</v>
      </c>
      <c r="E38" s="1037">
        <v>1400.0911334278135</v>
      </c>
      <c r="F38" s="1037">
        <v>1679.5812695167413</v>
      </c>
      <c r="G38" s="1037">
        <v>1566.7781994188692</v>
      </c>
      <c r="H38" s="1037" t="e">
        <v>#N/A</v>
      </c>
      <c r="I38" s="1037">
        <v>1948.4553545983749</v>
      </c>
      <c r="J38" s="1036" t="e">
        <v>#N/A</v>
      </c>
    </row>
    <row r="39" spans="1:10" x14ac:dyDescent="0.4">
      <c r="A39" s="1275">
        <v>2019</v>
      </c>
      <c r="B39" s="1041">
        <v>1436.3540261971232</v>
      </c>
      <c r="C39" s="1041">
        <v>1310.2690985028401</v>
      </c>
      <c r="D39" s="1040">
        <v>1362.1516436166514</v>
      </c>
      <c r="E39" s="1041">
        <v>1387.4900190397348</v>
      </c>
      <c r="F39" s="1041">
        <v>1469.4717015975054</v>
      </c>
      <c r="G39" s="1041">
        <v>1524.699794704447</v>
      </c>
      <c r="H39" s="1041">
        <v>2335.5046350898278</v>
      </c>
      <c r="I39" s="1041" t="e">
        <v>#N/A</v>
      </c>
      <c r="J39" s="1040" t="e">
        <v>#N/A</v>
      </c>
    </row>
    <row r="40" spans="1:10" s="158" customFormat="1" x14ac:dyDescent="0.4">
      <c r="A40" s="1290"/>
    </row>
    <row r="42" spans="1:10" x14ac:dyDescent="0.4">
      <c r="A42" s="1359"/>
      <c r="B42" s="470" t="s">
        <v>175</v>
      </c>
      <c r="C42" s="470" t="s">
        <v>2</v>
      </c>
      <c r="D42" s="470" t="s">
        <v>601</v>
      </c>
      <c r="E42" s="470" t="s">
        <v>3</v>
      </c>
      <c r="F42" s="470" t="s">
        <v>1</v>
      </c>
      <c r="G42" s="470" t="s">
        <v>5</v>
      </c>
      <c r="H42" s="470" t="s">
        <v>7</v>
      </c>
      <c r="I42" s="470" t="s">
        <v>11</v>
      </c>
      <c r="J42" s="470" t="s">
        <v>6</v>
      </c>
    </row>
    <row r="43" spans="1:10" x14ac:dyDescent="0.4">
      <c r="A43" s="1357" t="s">
        <v>698</v>
      </c>
      <c r="B43" s="474" t="s">
        <v>499</v>
      </c>
      <c r="C43" s="474" t="s">
        <v>499</v>
      </c>
      <c r="D43" s="474" t="s">
        <v>499</v>
      </c>
      <c r="E43" s="474" t="s">
        <v>499</v>
      </c>
      <c r="F43" s="474" t="s">
        <v>499</v>
      </c>
      <c r="G43" s="474" t="s">
        <v>499</v>
      </c>
      <c r="H43" s="474" t="s">
        <v>499</v>
      </c>
      <c r="I43" s="474" t="s">
        <v>499</v>
      </c>
      <c r="J43" s="474" t="s">
        <v>499</v>
      </c>
    </row>
    <row r="44" spans="1:10" x14ac:dyDescent="0.4">
      <c r="A44" s="1357" t="s">
        <v>699</v>
      </c>
      <c r="B44" s="474" t="s">
        <v>336</v>
      </c>
      <c r="C44" s="474" t="s">
        <v>336</v>
      </c>
      <c r="D44" s="474" t="s">
        <v>336</v>
      </c>
      <c r="E44" s="474" t="s">
        <v>336</v>
      </c>
      <c r="F44" s="474" t="s">
        <v>336</v>
      </c>
      <c r="G44" s="474" t="s">
        <v>336</v>
      </c>
      <c r="H44" s="474" t="s">
        <v>336</v>
      </c>
      <c r="I44" s="474" t="s">
        <v>336</v>
      </c>
      <c r="J44" s="474" t="s">
        <v>336</v>
      </c>
    </row>
    <row r="45" spans="1:10" x14ac:dyDescent="0.4">
      <c r="A45" s="1354" t="s">
        <v>700</v>
      </c>
      <c r="B45" s="923" t="s">
        <v>947</v>
      </c>
      <c r="C45" s="923" t="s">
        <v>947</v>
      </c>
      <c r="D45" s="923" t="s">
        <v>947</v>
      </c>
      <c r="E45" s="923" t="s">
        <v>947</v>
      </c>
      <c r="F45" s="923" t="s">
        <v>947</v>
      </c>
      <c r="G45" s="923" t="s">
        <v>947</v>
      </c>
      <c r="H45" s="923" t="s">
        <v>947</v>
      </c>
      <c r="I45" s="923" t="s">
        <v>947</v>
      </c>
      <c r="J45" s="923" t="s">
        <v>947</v>
      </c>
    </row>
    <row r="46" spans="1:10" x14ac:dyDescent="0.4">
      <c r="A46" s="1357">
        <v>2010</v>
      </c>
      <c r="B46" s="68">
        <v>5140.7700000000004</v>
      </c>
      <c r="C46" s="68">
        <v>653.87</v>
      </c>
      <c r="D46" s="1293">
        <v>1263.8</v>
      </c>
      <c r="E46" s="68">
        <v>826.8</v>
      </c>
      <c r="F46" s="68">
        <v>975.90000000000009</v>
      </c>
      <c r="G46" s="68">
        <v>885.19999999999993</v>
      </c>
      <c r="H46" s="68">
        <v>95.700000000000017</v>
      </c>
      <c r="I46" s="68">
        <v>439.5</v>
      </c>
      <c r="J46" s="1293" t="e">
        <v>#N/A</v>
      </c>
    </row>
    <row r="47" spans="1:10" x14ac:dyDescent="0.4">
      <c r="A47" s="1357">
        <v>2011</v>
      </c>
      <c r="B47" s="68">
        <v>6375.45</v>
      </c>
      <c r="C47" s="1037" t="e">
        <v>#N/A</v>
      </c>
      <c r="D47" s="1293">
        <v>1937.9000000000003</v>
      </c>
      <c r="E47" s="68">
        <v>1018.1</v>
      </c>
      <c r="F47" s="68">
        <v>567</v>
      </c>
      <c r="G47" s="68">
        <v>1466.45</v>
      </c>
      <c r="H47" s="68">
        <v>193.5</v>
      </c>
      <c r="I47" s="68">
        <v>915.7</v>
      </c>
      <c r="J47" s="1293">
        <v>77.3</v>
      </c>
    </row>
    <row r="48" spans="1:10" x14ac:dyDescent="0.4">
      <c r="A48" s="1357">
        <v>2012</v>
      </c>
      <c r="B48" s="68">
        <v>9556.0400000000027</v>
      </c>
      <c r="C48" s="68">
        <v>505.2</v>
      </c>
      <c r="D48" s="1293">
        <v>1884.45</v>
      </c>
      <c r="E48" s="68">
        <v>1867.8500000000001</v>
      </c>
      <c r="F48" s="68">
        <v>1354.3300000000002</v>
      </c>
      <c r="G48" s="68">
        <v>2000.2299999999998</v>
      </c>
      <c r="H48" s="68">
        <v>314.05</v>
      </c>
      <c r="I48" s="68">
        <v>1341.98</v>
      </c>
      <c r="J48" s="1293">
        <v>287.95000000000005</v>
      </c>
    </row>
    <row r="49" spans="1:10" x14ac:dyDescent="0.4">
      <c r="A49" s="1357">
        <v>2013</v>
      </c>
      <c r="B49" s="68">
        <v>858.46999999999991</v>
      </c>
      <c r="C49" s="1037" t="e">
        <v>#N/A</v>
      </c>
      <c r="D49" s="1293">
        <v>31.8</v>
      </c>
      <c r="E49" s="68">
        <v>328.55</v>
      </c>
      <c r="F49" s="1037" t="e">
        <v>#N/A</v>
      </c>
      <c r="G49" s="68">
        <v>221.35</v>
      </c>
      <c r="H49" s="1037" t="e">
        <v>#N/A</v>
      </c>
      <c r="I49" s="68">
        <v>269.11</v>
      </c>
      <c r="J49" s="1293" t="e">
        <v>#N/A</v>
      </c>
    </row>
    <row r="50" spans="1:10" x14ac:dyDescent="0.4">
      <c r="A50" s="1357">
        <v>2014</v>
      </c>
      <c r="B50" s="68">
        <v>5101.4280000000026</v>
      </c>
      <c r="C50" s="68">
        <v>1688.4900000000002</v>
      </c>
      <c r="D50" s="1293">
        <v>547.12000000000012</v>
      </c>
      <c r="E50" s="68">
        <v>1241.1999999999998</v>
      </c>
      <c r="F50" s="68">
        <v>240.85</v>
      </c>
      <c r="G50" s="68">
        <v>1132.4080000000001</v>
      </c>
      <c r="H50" s="1037" t="e">
        <v>#N/A</v>
      </c>
      <c r="I50" s="68">
        <v>106.39999999999998</v>
      </c>
      <c r="J50" s="1293" t="e">
        <v>#N/A</v>
      </c>
    </row>
    <row r="51" spans="1:10" x14ac:dyDescent="0.4">
      <c r="A51" s="1357">
        <v>2015</v>
      </c>
      <c r="B51" s="68">
        <v>8172.2500000000027</v>
      </c>
      <c r="C51" s="68">
        <v>3445.49</v>
      </c>
      <c r="D51" s="1293">
        <v>398.79999999999995</v>
      </c>
      <c r="E51" s="68">
        <v>2534.86</v>
      </c>
      <c r="F51" s="68">
        <v>362.1</v>
      </c>
      <c r="G51" s="68">
        <v>1078.1499999999999</v>
      </c>
      <c r="H51" s="68">
        <v>166.85</v>
      </c>
      <c r="I51" s="68">
        <v>184.9</v>
      </c>
      <c r="J51" s="1293" t="e">
        <v>#N/A</v>
      </c>
    </row>
    <row r="52" spans="1:10" x14ac:dyDescent="0.4">
      <c r="A52" s="1357">
        <v>2016</v>
      </c>
      <c r="B52" s="68">
        <v>8172.6219999999976</v>
      </c>
      <c r="C52" s="68">
        <v>2610.94</v>
      </c>
      <c r="D52" s="1293">
        <v>348.54999999999995</v>
      </c>
      <c r="E52" s="68">
        <v>3117.2349999999997</v>
      </c>
      <c r="F52" s="68">
        <v>428.7</v>
      </c>
      <c r="G52" s="68">
        <v>1278.797</v>
      </c>
      <c r="H52" s="68">
        <v>310.70000000000005</v>
      </c>
      <c r="I52" s="1037" t="e">
        <v>#N/A</v>
      </c>
      <c r="J52" s="1293" t="e">
        <v>#N/A</v>
      </c>
    </row>
    <row r="53" spans="1:10" x14ac:dyDescent="0.4">
      <c r="A53" s="1357">
        <v>2017</v>
      </c>
      <c r="B53" s="68">
        <v>5275.2350000000006</v>
      </c>
      <c r="C53" s="68">
        <v>1104.125</v>
      </c>
      <c r="D53" s="1293">
        <v>697.5</v>
      </c>
      <c r="E53" s="68">
        <v>1894.91</v>
      </c>
      <c r="F53" s="68">
        <v>706.25</v>
      </c>
      <c r="G53" s="68">
        <v>816.3</v>
      </c>
      <c r="H53" s="68">
        <v>52.8</v>
      </c>
      <c r="I53" s="1037" t="e">
        <v>#N/A</v>
      </c>
      <c r="J53" s="1293" t="e">
        <v>#N/A</v>
      </c>
    </row>
    <row r="54" spans="1:10" x14ac:dyDescent="0.4">
      <c r="A54" s="1357">
        <v>2018</v>
      </c>
      <c r="B54" s="68">
        <v>5675.9250000000011</v>
      </c>
      <c r="C54" s="68">
        <v>1459.5</v>
      </c>
      <c r="D54" s="1293">
        <v>675.95999999999992</v>
      </c>
      <c r="E54" s="68">
        <v>1457.4899999999998</v>
      </c>
      <c r="F54" s="68">
        <v>505</v>
      </c>
      <c r="G54" s="68">
        <v>1342.575</v>
      </c>
      <c r="H54" s="1037" t="e">
        <v>#N/A</v>
      </c>
      <c r="I54" s="68">
        <v>134.5</v>
      </c>
      <c r="J54" s="1293" t="e">
        <v>#N/A</v>
      </c>
    </row>
    <row r="55" spans="1:10" x14ac:dyDescent="0.4">
      <c r="A55" s="1354">
        <v>2019</v>
      </c>
      <c r="B55" s="1009">
        <v>6689.915</v>
      </c>
      <c r="C55" s="1009">
        <v>1370.4799999999998</v>
      </c>
      <c r="D55" s="1295">
        <v>935.28500000000008</v>
      </c>
      <c r="E55" s="1009">
        <v>1112.92</v>
      </c>
      <c r="F55" s="1009">
        <v>493.95</v>
      </c>
      <c r="G55" s="1009">
        <v>2737.18</v>
      </c>
      <c r="H55" s="1009">
        <v>38.4</v>
      </c>
      <c r="I55" s="1009" t="e">
        <v>#N/A</v>
      </c>
      <c r="J55" s="1295" t="e">
        <v>#N/A</v>
      </c>
    </row>
    <row r="56" spans="1:10" x14ac:dyDescent="0.4">
      <c r="B56" s="774"/>
      <c r="C56" s="774"/>
      <c r="D56" s="774"/>
      <c r="E56" s="774"/>
      <c r="F56" s="774"/>
      <c r="G56" s="774"/>
      <c r="H56" s="774"/>
      <c r="I56" s="774"/>
      <c r="J56" s="774"/>
    </row>
    <row r="704" spans="1:8" x14ac:dyDescent="0.4">
      <c r="A704" s="944"/>
      <c r="H704" s="922"/>
    </row>
    <row r="707" spans="1:8" x14ac:dyDescent="0.4">
      <c r="A707" s="944"/>
      <c r="H707" s="922"/>
    </row>
  </sheetData>
  <pageMargins left="0.75" right="0.75" top="1" bottom="1" header="0.5" footer="0.5"/>
  <pageSetup orientation="portrait" horizontalDpi="1200" verticalDpi="12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tabColor theme="2" tint="-9.9978637043366805E-2"/>
  </sheetPr>
  <dimension ref="A1:P1041"/>
  <sheetViews>
    <sheetView zoomScale="80" zoomScaleNormal="80" workbookViewId="0"/>
  </sheetViews>
  <sheetFormatPr defaultColWidth="8.6640625" defaultRowHeight="12.3" x14ac:dyDescent="0.4"/>
  <cols>
    <col min="1" max="1" width="14.21875" style="9" customWidth="1"/>
    <col min="2" max="3" width="9.44140625" style="944" bestFit="1" customWidth="1"/>
    <col min="4" max="4" width="13.44140625" style="944" bestFit="1" customWidth="1"/>
    <col min="5" max="5" width="10.33203125" style="944" bestFit="1" customWidth="1"/>
    <col min="6" max="8" width="9.44140625" style="944" bestFit="1" customWidth="1"/>
    <col min="9" max="9" width="5" style="944" bestFit="1" customWidth="1"/>
    <col min="10" max="11" width="10" style="9" bestFit="1" customWidth="1"/>
    <col min="12" max="12" width="11.109375" style="9" bestFit="1" customWidth="1"/>
    <col min="13" max="14" width="10" style="9" bestFit="1" customWidth="1"/>
    <col min="15" max="16384" width="8.6640625" style="944"/>
  </cols>
  <sheetData>
    <row r="1" spans="1:1" ht="14.4" x14ac:dyDescent="0.55000000000000004">
      <c r="A1" s="943" t="s">
        <v>898</v>
      </c>
    </row>
    <row r="2" spans="1:1" ht="14.4" x14ac:dyDescent="0.55000000000000004">
      <c r="A2" s="943"/>
    </row>
    <row r="3" spans="1:1" x14ac:dyDescent="0.4">
      <c r="A3" s="942"/>
    </row>
    <row r="4" spans="1:1" x14ac:dyDescent="0.4">
      <c r="A4" s="942"/>
    </row>
    <row r="5" spans="1:1" x14ac:dyDescent="0.4">
      <c r="A5" s="942"/>
    </row>
    <row r="6" spans="1:1" x14ac:dyDescent="0.4">
      <c r="A6" s="942"/>
    </row>
    <row r="7" spans="1:1" x14ac:dyDescent="0.4">
      <c r="A7" s="942"/>
    </row>
    <row r="8" spans="1:1" x14ac:dyDescent="0.4">
      <c r="A8" s="942"/>
    </row>
    <row r="9" spans="1:1" x14ac:dyDescent="0.4">
      <c r="A9" s="942"/>
    </row>
    <row r="10" spans="1:1" x14ac:dyDescent="0.4">
      <c r="A10" s="942"/>
    </row>
    <row r="11" spans="1:1" x14ac:dyDescent="0.4">
      <c r="A11" s="942"/>
    </row>
    <row r="12" spans="1:1" x14ac:dyDescent="0.4">
      <c r="A12" s="942"/>
    </row>
    <row r="13" spans="1:1" x14ac:dyDescent="0.4">
      <c r="A13" s="942"/>
    </row>
    <row r="14" spans="1:1" x14ac:dyDescent="0.4">
      <c r="A14" s="942"/>
    </row>
    <row r="15" spans="1:1" x14ac:dyDescent="0.4">
      <c r="A15" s="942"/>
    </row>
    <row r="16" spans="1:1" x14ac:dyDescent="0.4">
      <c r="A16" s="942"/>
    </row>
    <row r="17" spans="1:16" x14ac:dyDescent="0.4">
      <c r="A17" s="942"/>
      <c r="O17" s="1291"/>
    </row>
    <row r="18" spans="1:16" x14ac:dyDescent="0.4">
      <c r="A18" s="942"/>
    </row>
    <row r="19" spans="1:16" x14ac:dyDescent="0.4">
      <c r="A19" s="942"/>
    </row>
    <row r="20" spans="1:16" ht="12.6" x14ac:dyDescent="0.45">
      <c r="A20" s="1286"/>
    </row>
    <row r="21" spans="1:16" x14ac:dyDescent="0.4">
      <c r="A21" s="942"/>
    </row>
    <row r="22" spans="1:16" ht="12.6" x14ac:dyDescent="0.45">
      <c r="A22" s="1062" t="s">
        <v>725</v>
      </c>
    </row>
    <row r="23" spans="1:16" x14ac:dyDescent="0.4">
      <c r="A23" s="1278"/>
      <c r="B23" s="121"/>
      <c r="C23" s="121"/>
      <c r="D23" s="121"/>
      <c r="E23" s="121"/>
      <c r="F23" s="121"/>
      <c r="G23" s="121"/>
      <c r="H23" s="121"/>
    </row>
    <row r="24" spans="1:16" x14ac:dyDescent="0.4">
      <c r="A24" s="449"/>
      <c r="B24" s="470">
        <v>2019</v>
      </c>
      <c r="C24" s="1285"/>
      <c r="D24" s="1285"/>
      <c r="E24" s="1215"/>
      <c r="F24" s="1285"/>
      <c r="G24" s="1285"/>
      <c r="H24" s="121"/>
    </row>
    <row r="25" spans="1:16" x14ac:dyDescent="0.4">
      <c r="A25" s="449"/>
      <c r="B25" s="474" t="s">
        <v>494</v>
      </c>
      <c r="C25" s="1278"/>
      <c r="D25" s="1278"/>
      <c r="E25" s="1278"/>
      <c r="F25" s="1278"/>
      <c r="G25" s="1278"/>
      <c r="H25" s="121"/>
    </row>
    <row r="26" spans="1:16" x14ac:dyDescent="0.4">
      <c r="A26" s="449"/>
      <c r="B26" s="474" t="s">
        <v>495</v>
      </c>
      <c r="C26" s="1278"/>
      <c r="D26" s="1278"/>
      <c r="E26" s="1278"/>
      <c r="F26" s="1278"/>
      <c r="G26" s="1278"/>
      <c r="H26" s="121"/>
      <c r="I26" s="121"/>
      <c r="J26" s="1278"/>
      <c r="P26" s="471"/>
    </row>
    <row r="27" spans="1:16" x14ac:dyDescent="0.4">
      <c r="A27" s="142"/>
      <c r="B27" s="474" t="s">
        <v>0</v>
      </c>
      <c r="C27" s="1278"/>
      <c r="D27" s="529" t="s">
        <v>67</v>
      </c>
      <c r="E27" s="529"/>
      <c r="F27" s="529" t="s">
        <v>498</v>
      </c>
      <c r="G27" s="529" t="s">
        <v>67</v>
      </c>
      <c r="H27" s="121"/>
      <c r="I27" s="1285"/>
      <c r="J27" s="1285"/>
      <c r="P27" s="471"/>
    </row>
    <row r="28" spans="1:16" x14ac:dyDescent="0.4">
      <c r="A28" s="923" t="s">
        <v>67</v>
      </c>
      <c r="B28" s="923" t="s">
        <v>684</v>
      </c>
      <c r="C28" s="1278"/>
      <c r="D28" s="923" t="s">
        <v>899</v>
      </c>
      <c r="E28" s="923" t="s">
        <v>684</v>
      </c>
      <c r="F28" s="923" t="s">
        <v>687</v>
      </c>
      <c r="G28" s="923" t="s">
        <v>501</v>
      </c>
      <c r="H28" s="121"/>
      <c r="I28" s="1287"/>
      <c r="J28" s="1278"/>
    </row>
    <row r="29" spans="1:16" x14ac:dyDescent="0.4">
      <c r="A29" s="529" t="s">
        <v>2</v>
      </c>
      <c r="B29" s="1292">
        <v>1310.2690985028401</v>
      </c>
      <c r="C29" s="1278"/>
      <c r="D29" s="1036" t="s">
        <v>2</v>
      </c>
      <c r="E29" s="1036">
        <v>1174.6031746031745</v>
      </c>
      <c r="F29" s="1293">
        <v>350.28</v>
      </c>
      <c r="G29" s="472">
        <v>1</v>
      </c>
      <c r="H29" s="121"/>
      <c r="I29" s="522"/>
      <c r="J29" s="1038"/>
    </row>
    <row r="30" spans="1:16" x14ac:dyDescent="0.4">
      <c r="A30" s="474" t="s">
        <v>601</v>
      </c>
      <c r="B30" s="940">
        <v>1362.1516436166514</v>
      </c>
      <c r="C30" s="1278"/>
      <c r="D30" s="1036" t="s">
        <v>2</v>
      </c>
      <c r="E30" s="1036">
        <v>1291.3578225795216</v>
      </c>
      <c r="F30" s="1293">
        <v>307.45999999999998</v>
      </c>
      <c r="G30" s="472">
        <v>1</v>
      </c>
      <c r="H30" s="121"/>
      <c r="I30" s="522"/>
      <c r="J30" s="1038"/>
    </row>
    <row r="31" spans="1:16" x14ac:dyDescent="0.4">
      <c r="A31" s="474" t="s">
        <v>3</v>
      </c>
      <c r="B31" s="940">
        <v>1387.4900190397348</v>
      </c>
      <c r="C31" s="1278"/>
      <c r="D31" s="1036" t="s">
        <v>2</v>
      </c>
      <c r="E31" s="1036">
        <v>1428.3333333333333</v>
      </c>
      <c r="F31" s="1293">
        <v>300</v>
      </c>
      <c r="G31" s="472">
        <v>1</v>
      </c>
      <c r="H31" s="121"/>
      <c r="I31" s="522"/>
      <c r="J31" s="1038"/>
    </row>
    <row r="32" spans="1:16" x14ac:dyDescent="0.4">
      <c r="A32" s="474" t="s">
        <v>1</v>
      </c>
      <c r="B32" s="940">
        <v>1469.4717015975054</v>
      </c>
      <c r="C32" s="1278"/>
      <c r="D32" s="1036" t="s">
        <v>2</v>
      </c>
      <c r="E32" s="1036">
        <v>1284.6381767320004</v>
      </c>
      <c r="F32" s="1293">
        <v>237.6</v>
      </c>
      <c r="G32" s="472">
        <v>1</v>
      </c>
      <c r="H32" s="121"/>
      <c r="I32" s="522"/>
      <c r="J32" s="1038"/>
    </row>
    <row r="33" spans="1:10" x14ac:dyDescent="0.4">
      <c r="A33" s="474" t="s">
        <v>5</v>
      </c>
      <c r="B33" s="940">
        <v>1524.699794704447</v>
      </c>
      <c r="C33" s="1278"/>
      <c r="D33" s="1036" t="s">
        <v>2</v>
      </c>
      <c r="E33" s="1036">
        <v>1404.3249633840499</v>
      </c>
      <c r="F33" s="1293">
        <v>144.9</v>
      </c>
      <c r="G33" s="472">
        <v>1</v>
      </c>
      <c r="H33" s="121"/>
      <c r="I33" s="522"/>
      <c r="J33" s="1038"/>
    </row>
    <row r="34" spans="1:10" x14ac:dyDescent="0.4">
      <c r="A34" s="923" t="s">
        <v>7</v>
      </c>
      <c r="B34" s="941">
        <v>2335.5046350898278</v>
      </c>
      <c r="C34" s="1278"/>
      <c r="D34" s="1036" t="s">
        <v>2</v>
      </c>
      <c r="E34" s="1036">
        <v>1653.4391534391534</v>
      </c>
      <c r="F34" s="1293">
        <v>30.24</v>
      </c>
      <c r="G34" s="472">
        <v>1</v>
      </c>
      <c r="H34" s="121"/>
      <c r="I34" s="522"/>
      <c r="J34" s="1038"/>
    </row>
    <row r="35" spans="1:10" x14ac:dyDescent="0.4">
      <c r="A35" s="1278"/>
      <c r="B35" s="936"/>
      <c r="C35" s="1278"/>
      <c r="D35" s="1036" t="s">
        <v>601</v>
      </c>
      <c r="E35" s="1036">
        <v>1320.0303606982959</v>
      </c>
      <c r="F35" s="1293">
        <v>454.53500000000003</v>
      </c>
      <c r="G35" s="472">
        <v>2</v>
      </c>
      <c r="H35" s="121"/>
      <c r="I35" s="522"/>
      <c r="J35" s="1038"/>
    </row>
    <row r="36" spans="1:10" x14ac:dyDescent="0.4">
      <c r="A36" s="1278"/>
      <c r="B36" s="936"/>
      <c r="C36" s="1278"/>
      <c r="D36" s="1036" t="s">
        <v>601</v>
      </c>
      <c r="E36" s="1036">
        <v>1396.8253968253969</v>
      </c>
      <c r="F36" s="1293">
        <v>220.5</v>
      </c>
      <c r="G36" s="472">
        <v>2</v>
      </c>
      <c r="H36" s="121"/>
      <c r="I36" s="522"/>
      <c r="J36" s="1038"/>
    </row>
    <row r="37" spans="1:10" x14ac:dyDescent="0.4">
      <c r="A37" s="1278"/>
      <c r="B37" s="936"/>
      <c r="C37" s="1278"/>
      <c r="D37" s="1036" t="s">
        <v>601</v>
      </c>
      <c r="E37" s="1036">
        <v>1468.757779437391</v>
      </c>
      <c r="F37" s="1293">
        <v>200.85</v>
      </c>
      <c r="G37" s="472">
        <v>2</v>
      </c>
      <c r="H37" s="121"/>
      <c r="I37" s="522"/>
      <c r="J37" s="1038"/>
    </row>
    <row r="38" spans="1:10" x14ac:dyDescent="0.4">
      <c r="A38" s="1278"/>
      <c r="B38" s="936"/>
      <c r="C38" s="1278"/>
      <c r="D38" s="472" t="s">
        <v>601</v>
      </c>
      <c r="E38" s="1036">
        <v>1195.2861952861952</v>
      </c>
      <c r="F38" s="1294">
        <v>59.4</v>
      </c>
      <c r="G38" s="472">
        <v>2</v>
      </c>
      <c r="H38" s="121"/>
      <c r="I38" s="522"/>
      <c r="J38" s="1038"/>
    </row>
    <row r="39" spans="1:10" x14ac:dyDescent="0.4">
      <c r="A39" s="1278"/>
      <c r="B39" s="936"/>
      <c r="C39" s="1278"/>
      <c r="D39" s="1036" t="s">
        <v>3</v>
      </c>
      <c r="E39" s="1036">
        <v>1447.262479079498</v>
      </c>
      <c r="F39" s="1293">
        <v>478</v>
      </c>
      <c r="G39" s="472">
        <v>3</v>
      </c>
      <c r="H39" s="121"/>
      <c r="I39" s="522"/>
      <c r="J39" s="1038"/>
    </row>
    <row r="40" spans="1:10" x14ac:dyDescent="0.4">
      <c r="A40" s="1278"/>
      <c r="B40" s="936"/>
      <c r="C40" s="1278"/>
      <c r="D40" s="1036" t="s">
        <v>3</v>
      </c>
      <c r="E40" s="1036">
        <v>1232.9170707104311</v>
      </c>
      <c r="F40" s="1293">
        <v>275.625</v>
      </c>
      <c r="G40" s="472">
        <v>3</v>
      </c>
      <c r="H40" s="121"/>
      <c r="I40" s="522"/>
      <c r="J40" s="1038"/>
    </row>
    <row r="41" spans="1:10" x14ac:dyDescent="0.4">
      <c r="A41" s="1278"/>
      <c r="B41" s="936"/>
      <c r="C41" s="1278"/>
      <c r="D41" s="1036" t="s">
        <v>3</v>
      </c>
      <c r="E41" s="1036">
        <v>1568.4413969396012</v>
      </c>
      <c r="F41" s="1293">
        <v>199.27500000000001</v>
      </c>
      <c r="G41" s="472">
        <v>3</v>
      </c>
      <c r="H41" s="121"/>
      <c r="I41" s="522"/>
      <c r="J41" s="1038"/>
    </row>
    <row r="42" spans="1:10" x14ac:dyDescent="0.4">
      <c r="A42" s="1278"/>
      <c r="B42" s="936"/>
      <c r="C42" s="1278"/>
      <c r="D42" s="1036" t="s">
        <v>3</v>
      </c>
      <c r="E42" s="1036">
        <v>1249.8437695288087</v>
      </c>
      <c r="F42" s="1293">
        <v>160.02000000000001</v>
      </c>
      <c r="G42" s="472">
        <v>3</v>
      </c>
      <c r="H42" s="121"/>
      <c r="I42" s="522"/>
      <c r="J42" s="1038"/>
    </row>
    <row r="43" spans="1:10" x14ac:dyDescent="0.4">
      <c r="A43" s="1278"/>
      <c r="B43" s="936"/>
      <c r="C43" s="1278"/>
      <c r="D43" s="1036" t="s">
        <v>1</v>
      </c>
      <c r="E43" s="1036">
        <v>1436.9375454004335</v>
      </c>
      <c r="F43" s="1293">
        <v>205.2</v>
      </c>
      <c r="G43" s="472">
        <v>4</v>
      </c>
      <c r="H43" s="121"/>
      <c r="I43" s="522"/>
      <c r="J43" s="1038"/>
    </row>
    <row r="44" spans="1:10" x14ac:dyDescent="0.4">
      <c r="A44" s="1278"/>
      <c r="B44" s="936"/>
      <c r="C44" s="1278"/>
      <c r="D44" s="1036" t="s">
        <v>1</v>
      </c>
      <c r="E44" s="1036">
        <v>1450.8574608194244</v>
      </c>
      <c r="F44" s="1293">
        <v>194.25</v>
      </c>
      <c r="G44" s="472">
        <v>4</v>
      </c>
      <c r="H44" s="121"/>
      <c r="I44" s="522"/>
      <c r="J44" s="1038"/>
    </row>
    <row r="45" spans="1:10" x14ac:dyDescent="0.4">
      <c r="A45" s="1278"/>
      <c r="B45" s="936"/>
      <c r="C45" s="1278"/>
      <c r="D45" s="1036" t="s">
        <v>1</v>
      </c>
      <c r="E45" s="1036">
        <v>1555.5555555555554</v>
      </c>
      <c r="F45" s="1293">
        <v>90</v>
      </c>
      <c r="G45" s="472">
        <v>4</v>
      </c>
      <c r="H45" s="121"/>
      <c r="I45" s="522"/>
      <c r="J45" s="1038"/>
    </row>
    <row r="46" spans="1:10" x14ac:dyDescent="0.4">
      <c r="A46" s="1278"/>
      <c r="B46" s="936"/>
      <c r="C46" s="1278"/>
      <c r="D46" s="1036" t="s">
        <v>1</v>
      </c>
      <c r="E46" s="1036">
        <v>2034.8668719434886</v>
      </c>
      <c r="F46" s="1293">
        <v>4.5</v>
      </c>
      <c r="G46" s="472">
        <v>4</v>
      </c>
      <c r="H46" s="121"/>
      <c r="I46" s="522"/>
      <c r="J46" s="1038"/>
    </row>
    <row r="47" spans="1:10" x14ac:dyDescent="0.4">
      <c r="A47" s="1278"/>
      <c r="B47" s="936"/>
      <c r="C47" s="1278"/>
      <c r="D47" s="1036" t="s">
        <v>5</v>
      </c>
      <c r="E47" s="1036">
        <v>1623.9480479371928</v>
      </c>
      <c r="F47" s="1293">
        <v>398.8</v>
      </c>
      <c r="G47" s="472">
        <v>5</v>
      </c>
      <c r="H47" s="121"/>
      <c r="I47" s="522"/>
      <c r="J47" s="1038"/>
    </row>
    <row r="48" spans="1:10" x14ac:dyDescent="0.4">
      <c r="A48" s="1278"/>
      <c r="B48" s="936"/>
      <c r="C48" s="1278"/>
      <c r="D48" s="1036" t="s">
        <v>5</v>
      </c>
      <c r="E48" s="1036">
        <v>1615.2387704644168</v>
      </c>
      <c r="F48" s="1293">
        <v>299.3</v>
      </c>
      <c r="G48" s="472">
        <v>5</v>
      </c>
      <c r="H48" s="121"/>
      <c r="I48" s="522"/>
      <c r="J48" s="1038"/>
    </row>
    <row r="49" spans="1:14" x14ac:dyDescent="0.4">
      <c r="A49" s="1278"/>
      <c r="B49" s="936"/>
      <c r="C49" s="1278"/>
      <c r="D49" s="1036" t="s">
        <v>5</v>
      </c>
      <c r="E49" s="1036">
        <v>1661.286844</v>
      </c>
      <c r="F49" s="1293">
        <v>250</v>
      </c>
      <c r="G49" s="472">
        <v>5</v>
      </c>
      <c r="H49" s="121"/>
      <c r="I49" s="522"/>
      <c r="J49" s="1038"/>
    </row>
    <row r="50" spans="1:14" x14ac:dyDescent="0.4">
      <c r="A50" s="1278"/>
      <c r="B50" s="936"/>
      <c r="C50" s="1278"/>
      <c r="D50" s="1036" t="s">
        <v>5</v>
      </c>
      <c r="E50" s="1036">
        <v>1392.1502851392152</v>
      </c>
      <c r="F50" s="1293">
        <v>216.44</v>
      </c>
      <c r="G50" s="472">
        <v>5</v>
      </c>
      <c r="H50" s="121"/>
      <c r="I50" s="522"/>
      <c r="J50" s="1038"/>
    </row>
    <row r="51" spans="1:14" x14ac:dyDescent="0.4">
      <c r="A51" s="1278"/>
      <c r="B51" s="936"/>
      <c r="C51" s="1278"/>
      <c r="D51" s="474" t="s">
        <v>5</v>
      </c>
      <c r="E51" s="1036">
        <v>1160.1584606677986</v>
      </c>
      <c r="F51" s="1196">
        <v>212.04</v>
      </c>
      <c r="G51" s="472">
        <v>5</v>
      </c>
      <c r="H51" s="121"/>
      <c r="I51" s="522"/>
      <c r="J51" s="1038"/>
    </row>
    <row r="52" spans="1:14" x14ac:dyDescent="0.4">
      <c r="A52" s="1278"/>
      <c r="B52" s="936"/>
      <c r="C52" s="1278"/>
      <c r="D52" s="1036" t="s">
        <v>5</v>
      </c>
      <c r="E52" s="1036">
        <v>1500</v>
      </c>
      <c r="F52" s="1293">
        <v>209.44</v>
      </c>
      <c r="G52" s="472">
        <v>5</v>
      </c>
      <c r="H52" s="121"/>
      <c r="I52" s="522"/>
      <c r="J52" s="1038"/>
    </row>
    <row r="53" spans="1:14" x14ac:dyDescent="0.4">
      <c r="A53" s="1278"/>
      <c r="B53" s="936"/>
      <c r="C53" s="1278"/>
      <c r="D53" s="1036" t="s">
        <v>5</v>
      </c>
      <c r="E53" s="1036">
        <v>1377.8699248863409</v>
      </c>
      <c r="F53" s="1293">
        <v>202.36</v>
      </c>
      <c r="G53" s="472">
        <v>5</v>
      </c>
      <c r="H53" s="121"/>
      <c r="I53" s="522"/>
      <c r="J53" s="1038"/>
    </row>
    <row r="54" spans="1:14" x14ac:dyDescent="0.4">
      <c r="A54" s="1278"/>
      <c r="B54" s="936"/>
      <c r="C54" s="1278"/>
      <c r="D54" s="1036" t="s">
        <v>5</v>
      </c>
      <c r="E54" s="1036">
        <v>1333.3333333333333</v>
      </c>
      <c r="F54" s="1293">
        <v>200.1</v>
      </c>
      <c r="G54" s="472">
        <v>5</v>
      </c>
      <c r="H54" s="121"/>
      <c r="I54" s="522"/>
      <c r="J54" s="1038"/>
    </row>
    <row r="55" spans="1:14" x14ac:dyDescent="0.4">
      <c r="A55" s="1278"/>
      <c r="B55" s="936"/>
      <c r="C55" s="1278"/>
      <c r="D55" s="1036" t="s">
        <v>5</v>
      </c>
      <c r="E55" s="1036">
        <v>1667.8500929944203</v>
      </c>
      <c r="F55" s="1293">
        <v>161.30000000000001</v>
      </c>
      <c r="G55" s="472">
        <v>5</v>
      </c>
      <c r="H55" s="121"/>
      <c r="I55" s="522"/>
      <c r="J55" s="1038"/>
    </row>
    <row r="56" spans="1:14" x14ac:dyDescent="0.4">
      <c r="A56" s="1278"/>
      <c r="B56" s="936"/>
      <c r="C56" s="1278"/>
      <c r="D56" s="1036" t="s">
        <v>5</v>
      </c>
      <c r="E56" s="1036">
        <v>1541.0285880195602</v>
      </c>
      <c r="F56" s="1293">
        <v>150</v>
      </c>
      <c r="G56" s="472">
        <v>5</v>
      </c>
      <c r="H56" s="121"/>
      <c r="I56" s="522"/>
      <c r="J56" s="1038"/>
    </row>
    <row r="57" spans="1:14" x14ac:dyDescent="0.4">
      <c r="A57" s="1278"/>
      <c r="B57" s="936"/>
      <c r="C57" s="1278"/>
      <c r="D57" s="1036" t="s">
        <v>5</v>
      </c>
      <c r="E57" s="1036">
        <v>1744.352832352941</v>
      </c>
      <c r="F57" s="1293">
        <v>140</v>
      </c>
      <c r="G57" s="472">
        <v>5</v>
      </c>
      <c r="H57" s="121"/>
      <c r="I57" s="522"/>
      <c r="J57" s="1038"/>
    </row>
    <row r="58" spans="1:14" x14ac:dyDescent="0.4">
      <c r="A58" s="1278"/>
      <c r="B58" s="936"/>
      <c r="C58" s="1278"/>
      <c r="D58" s="1036" t="s">
        <v>5</v>
      </c>
      <c r="E58" s="1036">
        <v>1546.3917525773195</v>
      </c>
      <c r="F58" s="1293">
        <v>106.7</v>
      </c>
      <c r="G58" s="472">
        <v>5</v>
      </c>
      <c r="H58" s="121"/>
      <c r="I58" s="522"/>
      <c r="J58" s="1038"/>
    </row>
    <row r="59" spans="1:14" x14ac:dyDescent="0.4">
      <c r="A59" s="1278"/>
      <c r="B59" s="936"/>
      <c r="C59" s="1278"/>
      <c r="D59" s="1036" t="s">
        <v>5</v>
      </c>
      <c r="E59" s="1036">
        <v>1821.9293939393938</v>
      </c>
      <c r="F59" s="1293">
        <v>75.900000000000006</v>
      </c>
      <c r="G59" s="472">
        <v>5</v>
      </c>
      <c r="H59" s="121"/>
      <c r="I59" s="522"/>
      <c r="J59" s="1038"/>
    </row>
    <row r="60" spans="1:14" x14ac:dyDescent="0.4">
      <c r="A60" s="1278"/>
      <c r="B60" s="936"/>
      <c r="C60" s="1278"/>
      <c r="D60" s="1036" t="s">
        <v>5</v>
      </c>
      <c r="E60" s="1036">
        <v>1652.6737424242424</v>
      </c>
      <c r="F60" s="1293">
        <v>66</v>
      </c>
      <c r="G60" s="472">
        <v>5</v>
      </c>
      <c r="H60" s="121"/>
      <c r="I60" s="522"/>
      <c r="J60" s="1038"/>
    </row>
    <row r="61" spans="1:14" x14ac:dyDescent="0.4">
      <c r="A61" s="1278"/>
      <c r="B61" s="936"/>
      <c r="C61" s="1278"/>
      <c r="D61" s="1036" t="s">
        <v>5</v>
      </c>
      <c r="E61" s="1036">
        <v>1293.7100226206503</v>
      </c>
      <c r="F61" s="1293">
        <v>48.8</v>
      </c>
      <c r="G61" s="472">
        <v>5</v>
      </c>
      <c r="H61" s="1288"/>
      <c r="I61" s="522"/>
      <c r="J61" s="1038"/>
    </row>
    <row r="62" spans="1:14" x14ac:dyDescent="0.4">
      <c r="A62" s="1278"/>
      <c r="B62" s="936"/>
      <c r="C62" s="1278"/>
      <c r="D62" s="1036" t="s">
        <v>7</v>
      </c>
      <c r="E62" s="1036">
        <v>2184.1450690086585</v>
      </c>
      <c r="F62" s="1293">
        <v>28.8</v>
      </c>
      <c r="G62" s="472">
        <v>6</v>
      </c>
      <c r="H62" s="1288"/>
      <c r="I62" s="522"/>
      <c r="J62" s="1038"/>
    </row>
    <row r="63" spans="1:14" x14ac:dyDescent="0.4">
      <c r="A63" s="1278"/>
      <c r="B63" s="936"/>
      <c r="C63" s="1278"/>
      <c r="D63" s="1036" t="s">
        <v>7</v>
      </c>
      <c r="E63" s="1036">
        <v>3000</v>
      </c>
      <c r="F63" s="1293">
        <v>5</v>
      </c>
      <c r="G63" s="472">
        <v>6</v>
      </c>
      <c r="H63" s="1288"/>
      <c r="I63" s="522"/>
      <c r="J63" s="1038"/>
      <c r="K63" s="1038"/>
      <c r="L63" s="1038"/>
      <c r="M63" s="1038"/>
      <c r="N63" s="1038"/>
    </row>
    <row r="64" spans="1:14" x14ac:dyDescent="0.4">
      <c r="A64" s="1278"/>
      <c r="B64" s="936"/>
      <c r="C64" s="1278"/>
      <c r="D64" s="1040" t="s">
        <v>7</v>
      </c>
      <c r="E64" s="1040">
        <v>2560.8695652173915</v>
      </c>
      <c r="F64" s="1295">
        <v>4.5999999999999996</v>
      </c>
      <c r="G64" s="1023">
        <v>6</v>
      </c>
      <c r="H64" s="121"/>
      <c r="I64" s="522"/>
      <c r="J64" s="1038"/>
      <c r="K64" s="1038"/>
      <c r="L64" s="1038"/>
      <c r="M64" s="1038"/>
      <c r="N64" s="1038"/>
    </row>
    <row r="65" spans="1:14" x14ac:dyDescent="0.4">
      <c r="A65" s="1278"/>
      <c r="B65" s="936"/>
      <c r="C65" s="1278"/>
      <c r="D65" s="1278"/>
      <c r="E65" s="1278"/>
      <c r="F65" s="1278"/>
      <c r="G65" s="1278"/>
      <c r="H65" s="121"/>
      <c r="I65" s="522"/>
      <c r="J65" s="1038"/>
      <c r="K65" s="1038"/>
      <c r="L65" s="1038"/>
      <c r="M65" s="1038"/>
      <c r="N65" s="1038"/>
    </row>
    <row r="66" spans="1:14" x14ac:dyDescent="0.4">
      <c r="A66" s="1278"/>
      <c r="B66" s="936"/>
      <c r="C66" s="1278"/>
      <c r="D66" s="1278"/>
      <c r="E66" s="1278"/>
      <c r="F66" s="1278"/>
      <c r="G66" s="1278"/>
      <c r="H66" s="121"/>
      <c r="I66" s="522"/>
      <c r="J66" s="1038"/>
      <c r="K66" s="1038"/>
      <c r="L66" s="1038"/>
      <c r="M66" s="1038"/>
      <c r="N66" s="1038"/>
    </row>
    <row r="67" spans="1:14" x14ac:dyDescent="0.4">
      <c r="A67" s="1278"/>
      <c r="B67" s="121"/>
      <c r="C67" s="1278"/>
      <c r="D67" s="1278"/>
      <c r="E67" s="1278"/>
      <c r="F67" s="1278"/>
      <c r="G67" s="1278"/>
      <c r="H67" s="121"/>
      <c r="I67" s="522"/>
      <c r="J67" s="1038"/>
      <c r="K67" s="1038"/>
      <c r="L67" s="1038"/>
      <c r="M67" s="1038"/>
      <c r="N67" s="1038"/>
    </row>
    <row r="68" spans="1:14" x14ac:dyDescent="0.4">
      <c r="A68" s="1278"/>
      <c r="B68" s="121"/>
      <c r="C68" s="1278"/>
      <c r="D68" s="1278"/>
      <c r="E68" s="1278"/>
      <c r="F68" s="1278"/>
      <c r="G68" s="1278"/>
      <c r="I68" s="522"/>
      <c r="J68" s="1038"/>
      <c r="K68" s="1038"/>
      <c r="L68" s="1038"/>
      <c r="M68" s="1038"/>
      <c r="N68" s="1038"/>
    </row>
    <row r="69" spans="1:14" x14ac:dyDescent="0.4">
      <c r="C69" s="1278"/>
      <c r="D69" s="1278"/>
      <c r="E69" s="1278"/>
      <c r="F69" s="1278"/>
      <c r="G69" s="1278"/>
      <c r="I69" s="522"/>
      <c r="J69" s="1038"/>
      <c r="K69" s="1038"/>
      <c r="L69" s="1038"/>
      <c r="M69" s="1038"/>
      <c r="N69" s="1038"/>
    </row>
    <row r="70" spans="1:14" x14ac:dyDescent="0.4">
      <c r="C70" s="1278"/>
      <c r="D70" s="1278"/>
      <c r="E70" s="1278"/>
      <c r="F70" s="1278"/>
      <c r="G70" s="1278"/>
      <c r="I70" s="522"/>
      <c r="J70" s="1038"/>
      <c r="K70" s="1038"/>
      <c r="L70" s="1038"/>
      <c r="M70" s="1038"/>
      <c r="N70" s="1038"/>
    </row>
    <row r="71" spans="1:14" x14ac:dyDescent="0.4">
      <c r="C71" s="1278"/>
      <c r="D71" s="1278"/>
      <c r="E71" s="1278"/>
      <c r="F71" s="1278"/>
      <c r="G71" s="1278"/>
      <c r="I71" s="522"/>
      <c r="J71" s="1038"/>
      <c r="K71" s="1038"/>
      <c r="L71" s="1038"/>
      <c r="M71" s="1038"/>
      <c r="N71" s="1038"/>
    </row>
    <row r="72" spans="1:14" x14ac:dyDescent="0.4">
      <c r="C72" s="1278"/>
      <c r="D72" s="1278"/>
      <c r="E72" s="1278"/>
      <c r="F72" s="1278"/>
      <c r="G72" s="1278"/>
      <c r="I72" s="522"/>
      <c r="J72" s="1038"/>
      <c r="K72" s="1038"/>
      <c r="L72" s="1038"/>
      <c r="M72" s="1038"/>
      <c r="N72" s="1038"/>
    </row>
    <row r="73" spans="1:14" x14ac:dyDescent="0.4">
      <c r="C73" s="1278"/>
      <c r="D73" s="1278"/>
      <c r="E73" s="1278"/>
      <c r="F73" s="1278"/>
      <c r="G73" s="1278"/>
      <c r="I73" s="522"/>
      <c r="J73" s="1038"/>
      <c r="K73" s="1038"/>
      <c r="L73" s="1038"/>
      <c r="M73" s="1038"/>
      <c r="N73" s="1038"/>
    </row>
    <row r="74" spans="1:14" x14ac:dyDescent="0.4">
      <c r="C74" s="1278"/>
      <c r="D74" s="1278"/>
      <c r="E74" s="1278"/>
      <c r="F74" s="1278"/>
      <c r="G74" s="1278"/>
      <c r="I74" s="522"/>
      <c r="J74" s="1038"/>
      <c r="K74" s="1038"/>
      <c r="L74" s="1038"/>
      <c r="M74" s="1038"/>
      <c r="N74" s="1038"/>
    </row>
    <row r="75" spans="1:14" x14ac:dyDescent="0.4">
      <c r="C75" s="1278"/>
      <c r="D75" s="1278"/>
      <c r="E75" s="1278"/>
      <c r="F75" s="1278"/>
      <c r="G75" s="1278"/>
      <c r="I75" s="522"/>
      <c r="J75" s="1038"/>
      <c r="K75" s="1038"/>
      <c r="L75" s="1038"/>
      <c r="M75" s="1038"/>
      <c r="N75" s="1038"/>
    </row>
    <row r="76" spans="1:14" x14ac:dyDescent="0.4">
      <c r="C76" s="1278"/>
      <c r="D76" s="1278"/>
      <c r="E76" s="1278"/>
      <c r="F76" s="1278"/>
      <c r="G76" s="1278"/>
      <c r="I76" s="522"/>
      <c r="J76" s="1038"/>
      <c r="K76" s="1038"/>
      <c r="L76" s="1038"/>
      <c r="M76" s="1038"/>
      <c r="N76" s="1038"/>
    </row>
    <row r="77" spans="1:14" x14ac:dyDescent="0.4">
      <c r="C77" s="1278"/>
      <c r="D77" s="1278"/>
      <c r="E77" s="1278"/>
      <c r="F77" s="1278"/>
      <c r="G77" s="1278"/>
      <c r="I77" s="522"/>
      <c r="J77" s="1038"/>
      <c r="K77" s="1038"/>
      <c r="L77" s="1038"/>
      <c r="M77" s="1038"/>
      <c r="N77" s="1038"/>
    </row>
    <row r="78" spans="1:14" x14ac:dyDescent="0.4">
      <c r="C78" s="1278"/>
      <c r="D78" s="1278"/>
      <c r="E78" s="1278"/>
      <c r="F78" s="1278"/>
      <c r="G78" s="1278"/>
      <c r="I78" s="522"/>
      <c r="J78" s="1038"/>
      <c r="K78" s="1038"/>
      <c r="L78" s="1038"/>
      <c r="M78" s="1038"/>
      <c r="N78" s="1038"/>
    </row>
    <row r="79" spans="1:14" x14ac:dyDescent="0.4">
      <c r="C79" s="1278"/>
      <c r="D79" s="1278"/>
      <c r="E79" s="1278"/>
      <c r="F79" s="1278"/>
      <c r="G79" s="1278"/>
      <c r="I79" s="522"/>
      <c r="J79" s="1038"/>
      <c r="K79" s="1038"/>
      <c r="L79" s="1038"/>
      <c r="M79" s="1038"/>
      <c r="N79" s="1038"/>
    </row>
    <row r="80" spans="1:14" x14ac:dyDescent="0.4">
      <c r="C80" s="1278"/>
      <c r="D80" s="1278"/>
      <c r="E80" s="1278"/>
      <c r="F80" s="1278"/>
      <c r="G80" s="1278"/>
      <c r="I80" s="522"/>
      <c r="J80" s="1038"/>
      <c r="K80" s="1038"/>
      <c r="L80" s="1038"/>
      <c r="M80" s="1038"/>
      <c r="N80" s="1038"/>
    </row>
    <row r="81" spans="3:14" x14ac:dyDescent="0.4">
      <c r="C81" s="1278"/>
      <c r="D81" s="1278"/>
      <c r="E81" s="1278"/>
      <c r="F81" s="1278"/>
      <c r="G81" s="1278"/>
      <c r="I81" s="522"/>
      <c r="J81" s="1038"/>
      <c r="K81" s="1038"/>
      <c r="L81" s="1038"/>
      <c r="M81" s="1038"/>
      <c r="N81" s="1038"/>
    </row>
    <row r="82" spans="3:14" x14ac:dyDescent="0.4">
      <c r="C82" s="1278"/>
      <c r="D82" s="1278"/>
      <c r="E82" s="1278"/>
      <c r="F82" s="1278"/>
      <c r="G82" s="1278"/>
      <c r="I82" s="522"/>
      <c r="J82" s="1038"/>
      <c r="K82" s="1038"/>
      <c r="L82" s="1038"/>
      <c r="M82" s="1038"/>
      <c r="N82" s="1038"/>
    </row>
    <row r="83" spans="3:14" x14ac:dyDescent="0.4">
      <c r="C83" s="1278"/>
      <c r="D83" s="1278"/>
      <c r="E83" s="1278"/>
      <c r="F83" s="1278"/>
      <c r="G83" s="1278"/>
      <c r="I83" s="522"/>
      <c r="J83" s="1038"/>
      <c r="K83" s="1038"/>
      <c r="L83" s="1038"/>
      <c r="M83" s="1038"/>
      <c r="N83" s="1038"/>
    </row>
    <row r="84" spans="3:14" x14ac:dyDescent="0.4">
      <c r="C84" s="1278"/>
      <c r="D84" s="1278"/>
      <c r="E84" s="1278"/>
      <c r="F84" s="1278"/>
      <c r="G84" s="1278"/>
      <c r="I84" s="522"/>
      <c r="J84" s="1038"/>
      <c r="K84" s="1038"/>
      <c r="L84" s="1038"/>
      <c r="M84" s="1038"/>
      <c r="N84" s="1038"/>
    </row>
    <row r="85" spans="3:14" x14ac:dyDescent="0.4">
      <c r="C85" s="1278"/>
      <c r="D85" s="1278"/>
      <c r="E85" s="1278"/>
      <c r="F85" s="1278"/>
      <c r="G85" s="1278"/>
      <c r="I85" s="522"/>
      <c r="J85" s="1038"/>
      <c r="K85" s="1038"/>
      <c r="L85" s="1038"/>
      <c r="M85" s="1038"/>
      <c r="N85" s="1038"/>
    </row>
    <row r="86" spans="3:14" x14ac:dyDescent="0.4">
      <c r="C86" s="1278"/>
      <c r="D86" s="1278"/>
      <c r="E86" s="1278"/>
      <c r="F86" s="1278"/>
      <c r="G86" s="1278"/>
      <c r="I86" s="522"/>
      <c r="J86" s="1038"/>
      <c r="K86" s="1038"/>
      <c r="L86" s="1038"/>
      <c r="M86" s="1038"/>
      <c r="N86" s="1038"/>
    </row>
    <row r="87" spans="3:14" x14ac:dyDescent="0.4">
      <c r="C87" s="1278"/>
      <c r="D87" s="1278"/>
      <c r="E87" s="1278"/>
      <c r="F87" s="1278"/>
      <c r="G87" s="1278"/>
      <c r="I87" s="522"/>
      <c r="J87" s="1038"/>
      <c r="K87" s="1038"/>
      <c r="L87" s="1038"/>
      <c r="M87" s="1038"/>
      <c r="N87" s="1038"/>
    </row>
    <row r="88" spans="3:14" x14ac:dyDescent="0.4">
      <c r="C88" s="1278"/>
      <c r="D88" s="1278"/>
      <c r="E88" s="1278"/>
      <c r="F88" s="1278"/>
      <c r="G88" s="1278"/>
      <c r="I88" s="522"/>
      <c r="J88" s="1038"/>
      <c r="K88" s="1038"/>
      <c r="L88" s="1038"/>
      <c r="M88" s="1038"/>
      <c r="N88" s="1038"/>
    </row>
    <row r="89" spans="3:14" x14ac:dyDescent="0.4">
      <c r="C89" s="1278"/>
      <c r="D89" s="1278"/>
      <c r="E89" s="1278"/>
      <c r="F89" s="1278"/>
      <c r="G89" s="1278"/>
      <c r="I89" s="522"/>
      <c r="J89" s="1038"/>
      <c r="K89" s="1038"/>
      <c r="L89" s="1038"/>
      <c r="M89" s="1038"/>
      <c r="N89" s="1038"/>
    </row>
    <row r="90" spans="3:14" x14ac:dyDescent="0.4">
      <c r="C90" s="1278"/>
      <c r="D90" s="1278"/>
      <c r="E90" s="1278"/>
      <c r="F90" s="1278"/>
      <c r="G90" s="1278"/>
      <c r="I90" s="522"/>
      <c r="J90" s="1038"/>
      <c r="K90" s="1038"/>
      <c r="L90" s="1038"/>
      <c r="M90" s="1038"/>
      <c r="N90" s="1038"/>
    </row>
    <row r="91" spans="3:14" x14ac:dyDescent="0.4">
      <c r="C91" s="1278"/>
      <c r="D91" s="1278"/>
      <c r="E91" s="1278"/>
      <c r="F91" s="1278"/>
      <c r="G91" s="1278"/>
      <c r="I91" s="522"/>
      <c r="J91" s="1038"/>
      <c r="K91" s="1038"/>
      <c r="L91" s="1038"/>
      <c r="M91" s="1038"/>
      <c r="N91" s="1038"/>
    </row>
    <row r="92" spans="3:14" x14ac:dyDescent="0.4">
      <c r="C92" s="1278"/>
      <c r="D92" s="1278"/>
      <c r="E92" s="1278"/>
      <c r="F92" s="1278"/>
      <c r="G92" s="1278"/>
      <c r="I92" s="522"/>
      <c r="J92" s="1038"/>
      <c r="K92" s="1038"/>
      <c r="L92" s="1038"/>
      <c r="M92" s="1038"/>
      <c r="N92" s="1038"/>
    </row>
    <row r="93" spans="3:14" x14ac:dyDescent="0.4">
      <c r="C93" s="1278"/>
      <c r="D93" s="1278"/>
      <c r="E93" s="1278"/>
      <c r="F93" s="1278"/>
      <c r="G93" s="1278"/>
      <c r="I93" s="522"/>
      <c r="J93" s="1038"/>
      <c r="K93" s="1038"/>
      <c r="L93" s="1038"/>
      <c r="M93" s="1038"/>
      <c r="N93" s="1038"/>
    </row>
    <row r="94" spans="3:14" x14ac:dyDescent="0.4">
      <c r="C94" s="1278"/>
      <c r="D94" s="1278"/>
      <c r="E94" s="1278"/>
      <c r="F94" s="1278"/>
      <c r="G94" s="1278"/>
      <c r="I94" s="522"/>
      <c r="J94" s="1038"/>
      <c r="K94" s="1038"/>
      <c r="L94" s="1038"/>
      <c r="M94" s="1038"/>
      <c r="N94" s="1038"/>
    </row>
    <row r="95" spans="3:14" x14ac:dyDescent="0.4">
      <c r="C95" s="1278"/>
      <c r="D95" s="1278"/>
      <c r="E95" s="1278"/>
      <c r="F95" s="1278"/>
      <c r="G95" s="1278"/>
      <c r="I95" s="522"/>
      <c r="J95" s="1038"/>
      <c r="K95" s="1038"/>
      <c r="L95" s="1038"/>
      <c r="M95" s="1038"/>
      <c r="N95" s="1038"/>
    </row>
    <row r="96" spans="3:14" x14ac:dyDescent="0.4">
      <c r="C96" s="1278"/>
      <c r="D96" s="1278"/>
      <c r="E96" s="1278"/>
      <c r="F96" s="1278"/>
      <c r="G96" s="1278"/>
      <c r="I96" s="522"/>
      <c r="J96" s="1038"/>
      <c r="K96" s="1038"/>
      <c r="L96" s="1038"/>
      <c r="M96" s="1038"/>
      <c r="N96" s="1038"/>
    </row>
    <row r="97" spans="3:14" x14ac:dyDescent="0.4">
      <c r="C97" s="1278"/>
      <c r="D97" s="1278"/>
      <c r="E97" s="1278"/>
      <c r="F97" s="1278"/>
      <c r="G97" s="1278"/>
      <c r="I97" s="522"/>
      <c r="J97" s="1038"/>
      <c r="K97" s="1038"/>
      <c r="L97" s="1038"/>
      <c r="M97" s="1038"/>
      <c r="N97" s="1038"/>
    </row>
    <row r="98" spans="3:14" x14ac:dyDescent="0.4">
      <c r="C98" s="1278"/>
      <c r="D98" s="1278"/>
      <c r="E98" s="1278"/>
      <c r="F98" s="1278"/>
      <c r="G98" s="1278"/>
      <c r="I98" s="522"/>
      <c r="J98" s="1038"/>
      <c r="K98" s="1038"/>
      <c r="L98" s="1038"/>
      <c r="M98" s="1038"/>
      <c r="N98" s="1038"/>
    </row>
    <row r="99" spans="3:14" x14ac:dyDescent="0.4">
      <c r="C99" s="1278"/>
      <c r="D99" s="1278"/>
      <c r="E99" s="1278"/>
      <c r="F99" s="1278"/>
      <c r="G99" s="1278"/>
      <c r="I99" s="522"/>
      <c r="J99" s="1038"/>
      <c r="K99" s="1038"/>
      <c r="L99" s="1038"/>
      <c r="M99" s="1038"/>
      <c r="N99" s="1038"/>
    </row>
    <row r="100" spans="3:14" x14ac:dyDescent="0.4">
      <c r="C100" s="1278"/>
      <c r="D100" s="1278"/>
      <c r="E100" s="1278"/>
      <c r="F100" s="1278"/>
      <c r="G100" s="1278"/>
      <c r="I100" s="522"/>
      <c r="J100" s="1038"/>
      <c r="K100" s="1038"/>
      <c r="L100" s="1038"/>
      <c r="M100" s="1038"/>
      <c r="N100" s="1038"/>
    </row>
    <row r="101" spans="3:14" x14ac:dyDescent="0.4">
      <c r="C101" s="1278"/>
      <c r="D101" s="1278"/>
      <c r="E101" s="1278"/>
      <c r="F101" s="1278"/>
      <c r="G101" s="1278"/>
      <c r="I101" s="522"/>
      <c r="J101" s="1038"/>
      <c r="K101" s="1038"/>
      <c r="L101" s="1038"/>
      <c r="M101" s="1038"/>
      <c r="N101" s="1038"/>
    </row>
    <row r="102" spans="3:14" x14ac:dyDescent="0.4">
      <c r="C102" s="1278"/>
      <c r="D102" s="1278"/>
      <c r="E102" s="1278"/>
      <c r="F102" s="1278"/>
      <c r="G102" s="1278"/>
      <c r="I102" s="522"/>
      <c r="J102" s="1038"/>
      <c r="K102" s="1038"/>
      <c r="L102" s="1038"/>
      <c r="M102" s="1038"/>
      <c r="N102" s="1038"/>
    </row>
    <row r="103" spans="3:14" x14ac:dyDescent="0.4">
      <c r="C103" s="1278"/>
      <c r="D103" s="1278"/>
      <c r="E103" s="1278"/>
      <c r="F103" s="1278"/>
      <c r="G103" s="1278"/>
      <c r="I103" s="522"/>
      <c r="J103" s="1038"/>
      <c r="K103" s="1038"/>
      <c r="L103" s="1038"/>
      <c r="M103" s="1038"/>
      <c r="N103" s="1038"/>
    </row>
    <row r="104" spans="3:14" x14ac:dyDescent="0.4">
      <c r="C104" s="1278"/>
      <c r="D104" s="1278"/>
      <c r="E104" s="1278"/>
      <c r="F104" s="1278"/>
      <c r="G104" s="1278"/>
      <c r="I104" s="522"/>
      <c r="J104" s="1038"/>
      <c r="K104" s="1038"/>
      <c r="L104" s="1038"/>
      <c r="M104" s="1038"/>
      <c r="N104" s="1038"/>
    </row>
    <row r="105" spans="3:14" x14ac:dyDescent="0.4">
      <c r="C105" s="1278"/>
      <c r="D105" s="1278"/>
      <c r="E105" s="1278"/>
      <c r="F105" s="1278"/>
      <c r="G105" s="1278"/>
      <c r="I105" s="522"/>
      <c r="J105" s="1038"/>
      <c r="K105" s="1038"/>
      <c r="L105" s="1038"/>
      <c r="M105" s="1038"/>
      <c r="N105" s="1038"/>
    </row>
    <row r="106" spans="3:14" x14ac:dyDescent="0.4">
      <c r="C106" s="1278"/>
      <c r="D106" s="1278"/>
      <c r="E106" s="1278"/>
      <c r="F106" s="1278"/>
      <c r="G106" s="1278"/>
      <c r="I106" s="522"/>
      <c r="J106" s="1038"/>
      <c r="K106" s="1038"/>
      <c r="L106" s="1038"/>
      <c r="M106" s="1038"/>
      <c r="N106" s="1038"/>
    </row>
    <row r="107" spans="3:14" x14ac:dyDescent="0.4">
      <c r="C107" s="1278"/>
      <c r="D107" s="1278"/>
      <c r="E107" s="1278"/>
      <c r="F107" s="1278"/>
      <c r="G107" s="1278"/>
      <c r="I107" s="522"/>
      <c r="J107" s="1038"/>
      <c r="K107" s="1038"/>
      <c r="L107" s="1038"/>
      <c r="M107" s="1038"/>
      <c r="N107" s="1038"/>
    </row>
    <row r="108" spans="3:14" x14ac:dyDescent="0.4">
      <c r="C108" s="1278"/>
      <c r="D108" s="1278"/>
      <c r="E108" s="1278"/>
      <c r="F108" s="1278"/>
      <c r="G108" s="1278"/>
      <c r="I108" s="522"/>
      <c r="J108" s="1038"/>
      <c r="K108" s="1038"/>
      <c r="L108" s="1038"/>
      <c r="M108" s="1038"/>
      <c r="N108" s="1038"/>
    </row>
    <row r="109" spans="3:14" x14ac:dyDescent="0.4">
      <c r="C109" s="1278"/>
      <c r="D109" s="1278"/>
      <c r="E109" s="1278"/>
      <c r="F109" s="1278"/>
      <c r="G109" s="1278"/>
      <c r="I109" s="522"/>
      <c r="J109" s="1038"/>
      <c r="K109" s="1038"/>
      <c r="L109" s="1038"/>
      <c r="M109" s="1038"/>
      <c r="N109" s="1038"/>
    </row>
    <row r="110" spans="3:14" x14ac:dyDescent="0.4">
      <c r="C110" s="1278"/>
      <c r="D110" s="1278"/>
      <c r="E110" s="1278"/>
      <c r="F110" s="1278"/>
      <c r="G110" s="1278"/>
      <c r="I110" s="522"/>
      <c r="J110" s="1038"/>
      <c r="K110" s="1038"/>
      <c r="L110" s="1038"/>
      <c r="M110" s="1038"/>
      <c r="N110" s="1038"/>
    </row>
    <row r="111" spans="3:14" x14ac:dyDescent="0.4">
      <c r="C111" s="1278"/>
      <c r="D111" s="1278"/>
      <c r="E111" s="1278"/>
      <c r="F111" s="1278"/>
      <c r="G111" s="1278"/>
      <c r="I111" s="522"/>
      <c r="J111" s="1038"/>
      <c r="K111" s="1038"/>
      <c r="L111" s="1038"/>
      <c r="M111" s="1038"/>
      <c r="N111" s="1038"/>
    </row>
    <row r="112" spans="3:14" x14ac:dyDescent="0.4">
      <c r="C112" s="1278"/>
      <c r="D112" s="1278"/>
      <c r="E112" s="1278"/>
      <c r="F112" s="1278"/>
      <c r="G112" s="1278"/>
      <c r="I112" s="522"/>
      <c r="J112" s="1038"/>
      <c r="K112" s="1038"/>
      <c r="L112" s="1038"/>
      <c r="M112" s="1038"/>
      <c r="N112" s="1038"/>
    </row>
    <row r="113" spans="3:14" x14ac:dyDescent="0.4">
      <c r="C113" s="1278"/>
      <c r="D113" s="1278"/>
      <c r="E113" s="1278"/>
      <c r="F113" s="1278"/>
      <c r="G113" s="1278"/>
      <c r="I113" s="522"/>
      <c r="J113" s="1038"/>
      <c r="K113" s="1038"/>
      <c r="L113" s="1038"/>
      <c r="M113" s="1038"/>
      <c r="N113" s="1038"/>
    </row>
    <row r="114" spans="3:14" x14ac:dyDescent="0.4">
      <c r="C114" s="1278"/>
      <c r="D114" s="1278"/>
      <c r="E114" s="1278"/>
      <c r="F114" s="1278"/>
      <c r="G114" s="1278"/>
      <c r="I114" s="522"/>
      <c r="J114" s="1038"/>
      <c r="K114" s="1038"/>
      <c r="L114" s="1038"/>
      <c r="M114" s="1038"/>
      <c r="N114" s="1038"/>
    </row>
    <row r="115" spans="3:14" x14ac:dyDescent="0.4">
      <c r="C115" s="1278"/>
      <c r="D115" s="1278"/>
      <c r="E115" s="1278"/>
      <c r="F115" s="1278"/>
      <c r="G115" s="1278"/>
      <c r="I115" s="522"/>
      <c r="J115" s="1038"/>
      <c r="K115" s="1038"/>
      <c r="L115" s="1038"/>
      <c r="M115" s="1038"/>
      <c r="N115" s="1038"/>
    </row>
    <row r="116" spans="3:14" x14ac:dyDescent="0.4">
      <c r="C116" s="1278"/>
      <c r="D116" s="1278"/>
      <c r="E116" s="1278"/>
      <c r="F116" s="1278"/>
      <c r="G116" s="1278"/>
      <c r="I116" s="522"/>
      <c r="J116" s="1038"/>
      <c r="K116" s="1038"/>
      <c r="L116" s="1038"/>
      <c r="M116" s="1038"/>
      <c r="N116" s="1038"/>
    </row>
    <row r="117" spans="3:14" x14ac:dyDescent="0.4">
      <c r="C117" s="1278"/>
      <c r="D117" s="1278"/>
      <c r="E117" s="1278"/>
      <c r="F117" s="1278"/>
      <c r="G117" s="1278"/>
      <c r="I117" s="522"/>
      <c r="J117" s="1038"/>
      <c r="K117" s="1038"/>
      <c r="L117" s="1038"/>
      <c r="M117" s="1038"/>
      <c r="N117" s="1038"/>
    </row>
    <row r="118" spans="3:14" x14ac:dyDescent="0.4">
      <c r="C118" s="1278"/>
      <c r="D118" s="1278"/>
      <c r="E118" s="1278"/>
      <c r="F118" s="1278"/>
      <c r="G118" s="1278"/>
      <c r="I118" s="522"/>
      <c r="J118" s="1038"/>
      <c r="K118" s="1038"/>
      <c r="L118" s="1038"/>
      <c r="M118" s="1038"/>
      <c r="N118" s="1038"/>
    </row>
    <row r="119" spans="3:14" x14ac:dyDescent="0.4">
      <c r="C119" s="1278"/>
      <c r="D119" s="1278"/>
      <c r="E119" s="1278"/>
      <c r="F119" s="1278"/>
      <c r="G119" s="1278"/>
      <c r="I119" s="522"/>
      <c r="J119" s="1038"/>
      <c r="K119" s="1038"/>
      <c r="L119" s="1038"/>
      <c r="M119" s="1038"/>
      <c r="N119" s="1038"/>
    </row>
    <row r="120" spans="3:14" x14ac:dyDescent="0.4">
      <c r="C120" s="1278"/>
      <c r="D120" s="1278"/>
      <c r="E120" s="1278"/>
      <c r="F120" s="1278"/>
      <c r="G120" s="1278"/>
      <c r="I120" s="522"/>
      <c r="J120" s="1038"/>
      <c r="K120" s="1038"/>
      <c r="L120" s="1038"/>
      <c r="M120" s="1038"/>
      <c r="N120" s="1038"/>
    </row>
    <row r="121" spans="3:14" x14ac:dyDescent="0.4">
      <c r="C121" s="1278"/>
      <c r="D121" s="1278"/>
      <c r="E121" s="1278"/>
      <c r="F121" s="1278"/>
      <c r="G121" s="1278"/>
      <c r="I121" s="522"/>
      <c r="J121" s="1038"/>
      <c r="K121" s="1038"/>
      <c r="L121" s="1038"/>
      <c r="M121" s="1038"/>
      <c r="N121" s="1038"/>
    </row>
    <row r="122" spans="3:14" x14ac:dyDescent="0.4">
      <c r="C122" s="1278"/>
      <c r="D122" s="1278"/>
      <c r="E122" s="1278"/>
      <c r="F122" s="1278"/>
      <c r="G122" s="1278"/>
      <c r="I122" s="522"/>
      <c r="J122" s="1038"/>
      <c r="K122" s="1038"/>
      <c r="L122" s="1038"/>
      <c r="M122" s="1038"/>
      <c r="N122" s="1038"/>
    </row>
    <row r="123" spans="3:14" x14ac:dyDescent="0.4">
      <c r="C123" s="1278"/>
      <c r="D123" s="1278"/>
      <c r="E123" s="1278"/>
      <c r="F123" s="1278"/>
      <c r="G123" s="1278"/>
      <c r="I123" s="522"/>
      <c r="J123" s="1038"/>
      <c r="K123" s="1038"/>
      <c r="L123" s="1038"/>
      <c r="M123" s="1038"/>
      <c r="N123" s="1038"/>
    </row>
    <row r="124" spans="3:14" x14ac:dyDescent="0.4">
      <c r="C124" s="1278"/>
      <c r="D124" s="1278"/>
      <c r="E124" s="1278"/>
      <c r="F124" s="1278"/>
      <c r="G124" s="1278"/>
      <c r="I124" s="522"/>
      <c r="J124" s="1038"/>
      <c r="K124" s="1038"/>
      <c r="L124" s="1038"/>
      <c r="M124" s="1038"/>
      <c r="N124" s="1038"/>
    </row>
    <row r="125" spans="3:14" x14ac:dyDescent="0.4">
      <c r="C125" s="1278"/>
      <c r="D125" s="1278"/>
      <c r="E125" s="1278"/>
      <c r="F125" s="1278"/>
      <c r="G125" s="1278"/>
      <c r="I125" s="522"/>
      <c r="J125" s="1038"/>
      <c r="K125" s="1038"/>
      <c r="L125" s="1038"/>
      <c r="M125" s="1038"/>
      <c r="N125" s="1038"/>
    </row>
    <row r="126" spans="3:14" x14ac:dyDescent="0.4">
      <c r="C126" s="1278"/>
      <c r="D126" s="1278"/>
      <c r="E126" s="1278"/>
      <c r="F126" s="1278"/>
      <c r="G126" s="1278"/>
      <c r="I126" s="522"/>
      <c r="J126" s="1038"/>
      <c r="K126" s="1038"/>
      <c r="L126" s="1038"/>
      <c r="M126" s="1038"/>
      <c r="N126" s="1038"/>
    </row>
    <row r="127" spans="3:14" x14ac:dyDescent="0.4">
      <c r="C127" s="1278"/>
      <c r="D127" s="1278"/>
      <c r="E127" s="1278"/>
      <c r="F127" s="1278"/>
      <c r="G127" s="1278"/>
      <c r="I127" s="522"/>
      <c r="J127" s="1038"/>
      <c r="K127" s="1038"/>
      <c r="L127" s="1038"/>
      <c r="M127" s="1038"/>
      <c r="N127" s="1038"/>
    </row>
    <row r="128" spans="3:14" x14ac:dyDescent="0.4">
      <c r="C128" s="1278"/>
      <c r="D128" s="1278"/>
      <c r="E128" s="1278"/>
      <c r="F128" s="1278"/>
      <c r="G128" s="1278"/>
      <c r="I128" s="522"/>
      <c r="J128" s="1038"/>
      <c r="K128" s="1038"/>
      <c r="L128" s="1038"/>
      <c r="M128" s="1038"/>
      <c r="N128" s="1038"/>
    </row>
    <row r="129" spans="3:14" x14ac:dyDescent="0.4">
      <c r="C129" s="1278"/>
      <c r="D129" s="1278"/>
      <c r="E129" s="1278"/>
      <c r="F129" s="1278"/>
      <c r="G129" s="1278"/>
      <c r="I129" s="522"/>
      <c r="J129" s="1038"/>
      <c r="K129" s="1038"/>
      <c r="L129" s="1038"/>
      <c r="M129" s="1038"/>
      <c r="N129" s="1038"/>
    </row>
    <row r="130" spans="3:14" x14ac:dyDescent="0.4">
      <c r="C130" s="1278"/>
      <c r="D130" s="1278"/>
      <c r="E130" s="1278"/>
      <c r="F130" s="1278"/>
      <c r="G130" s="1278"/>
      <c r="I130" s="522"/>
      <c r="J130" s="1038"/>
      <c r="K130" s="1038"/>
      <c r="L130" s="1038"/>
      <c r="M130" s="1038"/>
      <c r="N130" s="1038"/>
    </row>
    <row r="131" spans="3:14" x14ac:dyDescent="0.4">
      <c r="C131" s="1278"/>
      <c r="D131" s="1278"/>
      <c r="E131" s="1278"/>
      <c r="F131" s="1278"/>
      <c r="G131" s="1278"/>
      <c r="I131" s="522"/>
      <c r="J131" s="1038"/>
      <c r="K131" s="1038"/>
      <c r="L131" s="1038"/>
      <c r="M131" s="1038"/>
      <c r="N131" s="1038"/>
    </row>
    <row r="132" spans="3:14" x14ac:dyDescent="0.4">
      <c r="C132" s="1278"/>
      <c r="D132" s="1278"/>
      <c r="E132" s="1278"/>
      <c r="F132" s="1278"/>
      <c r="G132" s="1278"/>
      <c r="I132" s="522"/>
      <c r="J132" s="1038"/>
      <c r="K132" s="1038"/>
      <c r="L132" s="1038"/>
      <c r="M132" s="1038"/>
      <c r="N132" s="1038"/>
    </row>
    <row r="133" spans="3:14" x14ac:dyDescent="0.4">
      <c r="C133" s="1278"/>
      <c r="D133" s="1278"/>
      <c r="E133" s="1278"/>
      <c r="F133" s="1278"/>
      <c r="G133" s="1278"/>
      <c r="I133" s="522"/>
      <c r="J133" s="1038"/>
      <c r="K133" s="1038"/>
      <c r="L133" s="1038"/>
      <c r="M133" s="1038"/>
      <c r="N133" s="1038"/>
    </row>
    <row r="134" spans="3:14" x14ac:dyDescent="0.4">
      <c r="C134" s="1278"/>
      <c r="D134" s="1278"/>
      <c r="E134" s="1278"/>
      <c r="F134" s="1278"/>
      <c r="G134" s="1278"/>
      <c r="I134" s="522"/>
      <c r="J134" s="1038"/>
      <c r="K134" s="1038"/>
      <c r="L134" s="1038"/>
      <c r="M134" s="1038"/>
      <c r="N134" s="1038"/>
    </row>
    <row r="135" spans="3:14" x14ac:dyDescent="0.4">
      <c r="C135" s="1278"/>
      <c r="D135" s="1278"/>
      <c r="E135" s="1278"/>
      <c r="F135" s="1278"/>
      <c r="G135" s="1278"/>
      <c r="I135" s="522"/>
      <c r="J135" s="1038"/>
      <c r="K135" s="1038"/>
      <c r="L135" s="1038"/>
      <c r="M135" s="1038"/>
      <c r="N135" s="1038"/>
    </row>
    <row r="136" spans="3:14" x14ac:dyDescent="0.4">
      <c r="C136" s="1278"/>
      <c r="D136" s="1278"/>
      <c r="E136" s="1278"/>
      <c r="F136" s="1278"/>
      <c r="G136" s="1278"/>
      <c r="I136" s="522"/>
      <c r="J136" s="1038"/>
      <c r="K136" s="1038"/>
      <c r="L136" s="1038"/>
      <c r="M136" s="1038"/>
      <c r="N136" s="1038"/>
    </row>
    <row r="137" spans="3:14" x14ac:dyDescent="0.4">
      <c r="C137" s="1278"/>
      <c r="D137" s="1278"/>
      <c r="E137" s="1278"/>
      <c r="F137" s="1278"/>
      <c r="G137" s="1278"/>
      <c r="I137" s="522"/>
      <c r="J137" s="1038"/>
      <c r="K137" s="1038"/>
      <c r="L137" s="1038"/>
      <c r="M137" s="1038"/>
      <c r="N137" s="1038"/>
    </row>
    <row r="138" spans="3:14" x14ac:dyDescent="0.4">
      <c r="C138" s="1278"/>
      <c r="D138" s="1278"/>
      <c r="E138" s="1278"/>
      <c r="F138" s="1278"/>
      <c r="G138" s="1278"/>
      <c r="I138" s="522"/>
      <c r="J138" s="1038"/>
      <c r="K138" s="1038"/>
      <c r="L138" s="1038"/>
      <c r="M138" s="1038"/>
      <c r="N138" s="1038"/>
    </row>
    <row r="139" spans="3:14" x14ac:dyDescent="0.4">
      <c r="C139" s="1278"/>
      <c r="D139" s="1278"/>
      <c r="E139" s="1278"/>
      <c r="F139" s="1278"/>
      <c r="G139" s="1278"/>
      <c r="I139" s="522"/>
      <c r="J139" s="1038"/>
      <c r="K139" s="1038"/>
      <c r="L139" s="1038"/>
      <c r="M139" s="1038"/>
      <c r="N139" s="1038"/>
    </row>
    <row r="140" spans="3:14" x14ac:dyDescent="0.4">
      <c r="C140" s="1278"/>
      <c r="D140" s="1278"/>
      <c r="E140" s="1278"/>
      <c r="F140" s="1278"/>
      <c r="G140" s="1278"/>
      <c r="I140" s="522"/>
      <c r="J140" s="1038"/>
      <c r="K140" s="1038"/>
      <c r="L140" s="1038"/>
      <c r="M140" s="1038"/>
      <c r="N140" s="1038"/>
    </row>
    <row r="141" spans="3:14" x14ac:dyDescent="0.4">
      <c r="C141" s="1278"/>
      <c r="D141" s="1278"/>
      <c r="E141" s="1278"/>
      <c r="F141" s="1278"/>
      <c r="G141" s="1278"/>
      <c r="I141" s="522"/>
      <c r="J141" s="1038"/>
      <c r="K141" s="1038"/>
      <c r="L141" s="1038"/>
      <c r="M141" s="1038"/>
      <c r="N141" s="1038"/>
    </row>
    <row r="142" spans="3:14" x14ac:dyDescent="0.4">
      <c r="C142" s="1278"/>
      <c r="D142" s="1278"/>
      <c r="E142" s="1278"/>
      <c r="F142" s="1278"/>
      <c r="G142" s="1278"/>
      <c r="I142" s="522"/>
      <c r="J142" s="1038"/>
      <c r="K142" s="1038"/>
      <c r="L142" s="1038"/>
      <c r="M142" s="1038"/>
      <c r="N142" s="1038"/>
    </row>
    <row r="143" spans="3:14" x14ac:dyDescent="0.4">
      <c r="C143" s="1278"/>
      <c r="D143" s="1278"/>
      <c r="E143" s="1278"/>
      <c r="F143" s="1278"/>
      <c r="G143" s="1278"/>
      <c r="I143" s="522"/>
      <c r="J143" s="1038"/>
      <c r="K143" s="1038"/>
      <c r="L143" s="1038"/>
      <c r="M143" s="1038"/>
      <c r="N143" s="1038"/>
    </row>
    <row r="144" spans="3:14" x14ac:dyDescent="0.4">
      <c r="C144" s="1278"/>
      <c r="D144" s="1278"/>
      <c r="E144" s="1278"/>
      <c r="F144" s="1278"/>
      <c r="G144" s="1278"/>
      <c r="I144" s="522"/>
      <c r="J144" s="1038"/>
      <c r="K144" s="1038"/>
      <c r="L144" s="1038"/>
      <c r="M144" s="1038"/>
      <c r="N144" s="1038"/>
    </row>
    <row r="145" spans="3:14" x14ac:dyDescent="0.4">
      <c r="C145" s="1278"/>
      <c r="D145" s="1278"/>
      <c r="E145" s="1278"/>
      <c r="F145" s="1278"/>
      <c r="G145" s="1278"/>
      <c r="I145" s="522"/>
      <c r="J145" s="1038"/>
      <c r="K145" s="1038"/>
      <c r="L145" s="1038"/>
      <c r="M145" s="1038"/>
      <c r="N145" s="1038"/>
    </row>
    <row r="146" spans="3:14" x14ac:dyDescent="0.4">
      <c r="C146" s="1278"/>
      <c r="D146" s="1278"/>
      <c r="E146" s="1278"/>
      <c r="F146" s="1278"/>
      <c r="G146" s="1278"/>
      <c r="I146" s="522"/>
      <c r="J146" s="1038"/>
      <c r="K146" s="1038"/>
      <c r="L146" s="1038"/>
      <c r="M146" s="1038"/>
      <c r="N146" s="1038"/>
    </row>
    <row r="147" spans="3:14" x14ac:dyDescent="0.4">
      <c r="C147" s="1278"/>
      <c r="D147" s="1278"/>
      <c r="E147" s="1278"/>
      <c r="F147" s="1278"/>
      <c r="G147" s="1278"/>
      <c r="I147" s="522"/>
      <c r="J147" s="1038"/>
      <c r="K147" s="1038"/>
      <c r="L147" s="1038"/>
      <c r="M147" s="1038"/>
      <c r="N147" s="1038"/>
    </row>
    <row r="148" spans="3:14" x14ac:dyDescent="0.4">
      <c r="C148" s="1278"/>
      <c r="D148" s="1278"/>
      <c r="E148" s="1278"/>
      <c r="F148" s="1278"/>
      <c r="G148" s="1278"/>
      <c r="I148" s="522"/>
      <c r="J148" s="1038"/>
      <c r="K148" s="1038"/>
      <c r="L148" s="1038"/>
      <c r="M148" s="1038"/>
      <c r="N148" s="1038"/>
    </row>
    <row r="149" spans="3:14" x14ac:dyDescent="0.4">
      <c r="C149" s="1278"/>
      <c r="D149" s="1278"/>
      <c r="E149" s="1278"/>
      <c r="F149" s="1278"/>
      <c r="G149" s="1278"/>
      <c r="I149" s="522"/>
      <c r="J149" s="1038"/>
      <c r="K149" s="1038"/>
      <c r="L149" s="1038"/>
      <c r="M149" s="1038"/>
      <c r="N149" s="1038"/>
    </row>
    <row r="150" spans="3:14" x14ac:dyDescent="0.4">
      <c r="C150" s="1278"/>
      <c r="D150" s="1278"/>
      <c r="E150" s="1278"/>
      <c r="F150" s="1278"/>
      <c r="G150" s="1278"/>
      <c r="I150" s="522"/>
      <c r="J150" s="1038"/>
      <c r="K150" s="1038"/>
      <c r="L150" s="1038"/>
      <c r="M150" s="1038"/>
      <c r="N150" s="1038"/>
    </row>
    <row r="151" spans="3:14" x14ac:dyDescent="0.4">
      <c r="C151" s="1278"/>
      <c r="D151" s="1278"/>
      <c r="E151" s="1278"/>
      <c r="F151" s="1278"/>
      <c r="G151" s="1278"/>
      <c r="I151" s="522"/>
      <c r="J151" s="1038"/>
      <c r="K151" s="1038"/>
      <c r="L151" s="1038"/>
      <c r="M151" s="1038"/>
      <c r="N151" s="1038"/>
    </row>
    <row r="152" spans="3:14" x14ac:dyDescent="0.4">
      <c r="C152" s="1278"/>
      <c r="D152" s="1278"/>
      <c r="E152" s="1278"/>
      <c r="F152" s="1278"/>
      <c r="G152" s="1278"/>
      <c r="I152" s="522"/>
      <c r="J152" s="1038"/>
      <c r="K152" s="1038"/>
      <c r="L152" s="1038"/>
      <c r="M152" s="1038"/>
      <c r="N152" s="1038"/>
    </row>
    <row r="153" spans="3:14" x14ac:dyDescent="0.4">
      <c r="C153" s="1278"/>
      <c r="D153" s="1278"/>
      <c r="E153" s="1278"/>
      <c r="F153" s="1278"/>
      <c r="G153" s="1278"/>
      <c r="I153" s="522"/>
      <c r="J153" s="1038"/>
      <c r="K153" s="1038"/>
      <c r="L153" s="1038"/>
      <c r="M153" s="1038"/>
      <c r="N153" s="1038"/>
    </row>
    <row r="154" spans="3:14" x14ac:dyDescent="0.4">
      <c r="C154" s="1278"/>
      <c r="D154" s="1278"/>
      <c r="E154" s="1278"/>
      <c r="F154" s="1278"/>
      <c r="G154" s="1278"/>
      <c r="I154" s="522"/>
      <c r="J154" s="1038"/>
      <c r="K154" s="1038"/>
      <c r="L154" s="1038"/>
      <c r="M154" s="1038"/>
      <c r="N154" s="1038"/>
    </row>
    <row r="155" spans="3:14" x14ac:dyDescent="0.4">
      <c r="C155" s="1278"/>
      <c r="D155" s="1278"/>
      <c r="E155" s="1278"/>
      <c r="F155" s="1278"/>
      <c r="G155" s="1278"/>
      <c r="I155" s="522"/>
      <c r="J155" s="1038"/>
      <c r="K155" s="1038"/>
      <c r="L155" s="1038"/>
      <c r="M155" s="1038"/>
      <c r="N155" s="1038"/>
    </row>
    <row r="156" spans="3:14" x14ac:dyDescent="0.4">
      <c r="C156" s="1278"/>
      <c r="D156" s="1278"/>
      <c r="E156" s="1278"/>
      <c r="F156" s="1278"/>
      <c r="G156" s="1278"/>
      <c r="I156" s="522"/>
      <c r="J156" s="1038"/>
      <c r="K156" s="1038"/>
      <c r="L156" s="1038"/>
      <c r="M156" s="1038"/>
      <c r="N156" s="1038"/>
    </row>
    <row r="157" spans="3:14" x14ac:dyDescent="0.4">
      <c r="C157" s="1278"/>
      <c r="D157" s="1278"/>
      <c r="E157" s="1278"/>
      <c r="F157" s="1278"/>
      <c r="G157" s="1278"/>
      <c r="I157" s="522"/>
      <c r="J157" s="1038"/>
      <c r="K157" s="1038"/>
      <c r="L157" s="1038"/>
      <c r="M157" s="1038"/>
      <c r="N157" s="1038"/>
    </row>
    <row r="158" spans="3:14" x14ac:dyDescent="0.4">
      <c r="C158" s="1278"/>
      <c r="D158" s="1278"/>
      <c r="E158" s="1278"/>
      <c r="F158" s="1278"/>
      <c r="G158" s="1278"/>
      <c r="I158" s="522"/>
      <c r="J158" s="1038"/>
      <c r="K158" s="1038"/>
      <c r="L158" s="1038"/>
      <c r="M158" s="1038"/>
      <c r="N158" s="1038"/>
    </row>
    <row r="159" spans="3:14" x14ac:dyDescent="0.4">
      <c r="C159" s="1278"/>
      <c r="D159" s="1278"/>
      <c r="E159" s="1278"/>
      <c r="F159" s="1278"/>
      <c r="G159" s="1278"/>
      <c r="I159" s="522"/>
      <c r="J159" s="1038"/>
      <c r="K159" s="1038"/>
      <c r="L159" s="1038"/>
      <c r="M159" s="1038"/>
      <c r="N159" s="1038"/>
    </row>
    <row r="160" spans="3:14" x14ac:dyDescent="0.4">
      <c r="C160" s="1278"/>
      <c r="D160" s="1278"/>
      <c r="E160" s="1278"/>
      <c r="F160" s="1278"/>
      <c r="G160" s="1278"/>
      <c r="I160" s="522"/>
      <c r="J160" s="1038"/>
      <c r="K160" s="1038"/>
      <c r="L160" s="1038"/>
      <c r="M160" s="1038"/>
      <c r="N160" s="1038"/>
    </row>
    <row r="161" spans="3:14" x14ac:dyDescent="0.4">
      <c r="C161" s="1278"/>
      <c r="D161" s="1278"/>
      <c r="E161" s="1278"/>
      <c r="F161" s="1278"/>
      <c r="G161" s="1278"/>
      <c r="I161" s="522"/>
      <c r="J161" s="1038"/>
      <c r="K161" s="1038"/>
      <c r="L161" s="1038"/>
      <c r="M161" s="1038"/>
      <c r="N161" s="1038"/>
    </row>
    <row r="162" spans="3:14" x14ac:dyDescent="0.4">
      <c r="C162" s="1278"/>
      <c r="D162" s="1278"/>
      <c r="E162" s="1278"/>
      <c r="F162" s="1278"/>
      <c r="G162" s="1278"/>
      <c r="I162" s="522"/>
      <c r="J162" s="1038"/>
      <c r="K162" s="1038"/>
      <c r="L162" s="1038"/>
      <c r="M162" s="1038"/>
      <c r="N162" s="1038"/>
    </row>
    <row r="163" spans="3:14" x14ac:dyDescent="0.4">
      <c r="C163" s="1278"/>
      <c r="D163" s="1278"/>
      <c r="E163" s="1278"/>
      <c r="F163" s="1278"/>
      <c r="G163" s="1278"/>
      <c r="I163" s="522"/>
      <c r="J163" s="1038"/>
      <c r="K163" s="1038"/>
      <c r="L163" s="1038"/>
      <c r="M163" s="1038"/>
      <c r="N163" s="1038"/>
    </row>
    <row r="164" spans="3:14" x14ac:dyDescent="0.4">
      <c r="C164" s="1278"/>
      <c r="D164" s="1278"/>
      <c r="E164" s="1278"/>
      <c r="F164" s="1278"/>
      <c r="G164" s="1278"/>
      <c r="I164" s="522"/>
      <c r="J164" s="1038"/>
      <c r="K164" s="1038"/>
      <c r="L164" s="1038"/>
      <c r="M164" s="1038"/>
      <c r="N164" s="1038"/>
    </row>
    <row r="165" spans="3:14" x14ac:dyDescent="0.4">
      <c r="C165" s="1278"/>
      <c r="D165" s="1278"/>
      <c r="E165" s="1278"/>
      <c r="F165" s="1278"/>
      <c r="G165" s="1278"/>
      <c r="I165" s="522"/>
      <c r="J165" s="1038"/>
      <c r="K165" s="1038"/>
      <c r="L165" s="1038"/>
      <c r="M165" s="1038"/>
      <c r="N165" s="1038"/>
    </row>
    <row r="166" spans="3:14" x14ac:dyDescent="0.4">
      <c r="C166" s="1278"/>
      <c r="D166" s="1278"/>
      <c r="E166" s="1278"/>
      <c r="F166" s="1278"/>
      <c r="G166" s="1278"/>
      <c r="I166" s="522"/>
      <c r="J166" s="1038"/>
      <c r="K166" s="1038"/>
      <c r="L166" s="1038"/>
      <c r="M166" s="1038"/>
      <c r="N166" s="1038"/>
    </row>
    <row r="167" spans="3:14" x14ac:dyDescent="0.4">
      <c r="C167" s="1278"/>
      <c r="D167" s="1278"/>
      <c r="E167" s="1278"/>
      <c r="F167" s="1278"/>
      <c r="G167" s="1278"/>
      <c r="I167" s="522"/>
      <c r="J167" s="1038"/>
      <c r="K167" s="1038"/>
      <c r="L167" s="1038"/>
      <c r="M167" s="1038"/>
      <c r="N167" s="1038"/>
    </row>
    <row r="168" spans="3:14" x14ac:dyDescent="0.4">
      <c r="C168" s="1278"/>
      <c r="D168" s="1278"/>
      <c r="E168" s="1278"/>
      <c r="F168" s="1278"/>
      <c r="G168" s="1278"/>
      <c r="I168" s="522"/>
      <c r="J168" s="1038"/>
      <c r="K168" s="1038"/>
      <c r="L168" s="1038"/>
      <c r="M168" s="1038"/>
      <c r="N168" s="1038"/>
    </row>
    <row r="169" spans="3:14" x14ac:dyDescent="0.4">
      <c r="C169" s="1278"/>
      <c r="D169" s="1278"/>
      <c r="E169" s="1278"/>
      <c r="F169" s="1278"/>
      <c r="G169" s="1278"/>
      <c r="I169" s="522"/>
      <c r="J169" s="1038"/>
      <c r="K169" s="1038"/>
      <c r="L169" s="1038"/>
      <c r="M169" s="1038"/>
      <c r="N169" s="1038"/>
    </row>
    <row r="170" spans="3:14" x14ac:dyDescent="0.4">
      <c r="C170" s="1278"/>
      <c r="D170" s="1278"/>
      <c r="E170" s="1278"/>
      <c r="F170" s="1278"/>
      <c r="G170" s="1278"/>
      <c r="I170" s="522"/>
      <c r="J170" s="1038"/>
      <c r="K170" s="1038"/>
      <c r="L170" s="1038"/>
      <c r="M170" s="1038"/>
      <c r="N170" s="1038"/>
    </row>
    <row r="171" spans="3:14" x14ac:dyDescent="0.4">
      <c r="C171" s="1278"/>
      <c r="D171" s="1278"/>
      <c r="E171" s="1278"/>
      <c r="F171" s="1278"/>
      <c r="G171" s="1278"/>
      <c r="I171" s="522"/>
      <c r="J171" s="1038"/>
      <c r="K171" s="1038"/>
      <c r="L171" s="1038"/>
      <c r="M171" s="1038"/>
      <c r="N171" s="1038"/>
    </row>
    <row r="172" spans="3:14" x14ac:dyDescent="0.4">
      <c r="C172" s="1278"/>
      <c r="D172" s="1278"/>
      <c r="E172" s="1278"/>
      <c r="F172" s="1278"/>
      <c r="G172" s="1278"/>
      <c r="I172" s="522"/>
      <c r="J172" s="1038"/>
      <c r="K172" s="1038"/>
      <c r="L172" s="1038"/>
      <c r="M172" s="1038"/>
      <c r="N172" s="1038"/>
    </row>
    <row r="173" spans="3:14" x14ac:dyDescent="0.4">
      <c r="C173" s="1278"/>
      <c r="D173" s="1278"/>
      <c r="E173" s="1278"/>
      <c r="F173" s="1278"/>
      <c r="G173" s="1278"/>
      <c r="I173" s="522"/>
      <c r="J173" s="1038"/>
      <c r="K173" s="1038"/>
      <c r="L173" s="1038"/>
      <c r="M173" s="1038"/>
      <c r="N173" s="1038"/>
    </row>
    <row r="174" spans="3:14" x14ac:dyDescent="0.4">
      <c r="C174" s="1278"/>
      <c r="D174" s="1278"/>
      <c r="E174" s="1278"/>
      <c r="F174" s="1278"/>
      <c r="G174" s="1278"/>
      <c r="I174" s="522"/>
      <c r="J174" s="1038"/>
      <c r="K174" s="1038"/>
      <c r="L174" s="1038"/>
      <c r="M174" s="1038"/>
      <c r="N174" s="1038"/>
    </row>
    <row r="175" spans="3:14" x14ac:dyDescent="0.4">
      <c r="C175" s="1278"/>
      <c r="D175" s="1278"/>
      <c r="E175" s="1278"/>
      <c r="F175" s="1278"/>
      <c r="G175" s="1278"/>
      <c r="I175" s="522"/>
      <c r="J175" s="1038"/>
      <c r="K175" s="1038"/>
      <c r="L175" s="1038"/>
      <c r="M175" s="1038"/>
      <c r="N175" s="1038"/>
    </row>
    <row r="176" spans="3:14" x14ac:dyDescent="0.4">
      <c r="C176" s="1278"/>
      <c r="D176" s="1278"/>
      <c r="E176" s="1278"/>
      <c r="F176" s="1278"/>
      <c r="G176" s="1278"/>
      <c r="I176" s="522"/>
      <c r="J176" s="1038"/>
      <c r="K176" s="1038"/>
      <c r="L176" s="1038"/>
      <c r="M176" s="1038"/>
      <c r="N176" s="1038"/>
    </row>
    <row r="177" spans="3:14" x14ac:dyDescent="0.4">
      <c r="C177" s="1278"/>
      <c r="D177" s="1278"/>
      <c r="E177" s="1278"/>
      <c r="F177" s="1278"/>
      <c r="G177" s="1278"/>
      <c r="I177" s="522"/>
      <c r="J177" s="1038"/>
      <c r="K177" s="1038"/>
      <c r="L177" s="1038"/>
      <c r="M177" s="1038"/>
      <c r="N177" s="1038"/>
    </row>
    <row r="178" spans="3:14" x14ac:dyDescent="0.4">
      <c r="C178" s="1278"/>
      <c r="D178" s="1278"/>
      <c r="E178" s="1278"/>
      <c r="F178" s="1278"/>
      <c r="G178" s="1278"/>
      <c r="I178" s="522"/>
      <c r="J178" s="1038"/>
      <c r="K178" s="1038"/>
      <c r="L178" s="1038"/>
      <c r="M178" s="1038"/>
      <c r="N178" s="1038"/>
    </row>
    <row r="179" spans="3:14" x14ac:dyDescent="0.4">
      <c r="C179" s="1278"/>
      <c r="D179" s="1278"/>
      <c r="E179" s="1278"/>
      <c r="F179" s="1278"/>
      <c r="G179" s="1278"/>
      <c r="I179" s="522"/>
      <c r="J179" s="1038"/>
      <c r="K179" s="1038"/>
      <c r="L179" s="1038"/>
      <c r="M179" s="1038"/>
      <c r="N179" s="1038"/>
    </row>
    <row r="180" spans="3:14" x14ac:dyDescent="0.4">
      <c r="C180" s="1278"/>
      <c r="D180" s="1278"/>
      <c r="E180" s="1278"/>
      <c r="F180" s="1278"/>
      <c r="G180" s="1278"/>
      <c r="I180" s="522"/>
      <c r="J180" s="1038"/>
      <c r="K180" s="1038"/>
      <c r="L180" s="1038"/>
      <c r="M180" s="1038"/>
      <c r="N180" s="1038"/>
    </row>
    <row r="181" spans="3:14" x14ac:dyDescent="0.4">
      <c r="C181" s="1278"/>
      <c r="D181" s="1278"/>
      <c r="E181" s="1278"/>
      <c r="F181" s="1278"/>
      <c r="G181" s="1278"/>
      <c r="I181" s="522"/>
      <c r="J181" s="1038"/>
      <c r="K181" s="1038"/>
      <c r="L181" s="1038"/>
      <c r="M181" s="1038"/>
      <c r="N181" s="1038"/>
    </row>
    <row r="182" spans="3:14" x14ac:dyDescent="0.4">
      <c r="C182" s="1278"/>
      <c r="D182" s="1278"/>
      <c r="E182" s="1278"/>
      <c r="F182" s="1278"/>
      <c r="G182" s="1278"/>
      <c r="I182" s="522"/>
      <c r="J182" s="1038"/>
      <c r="K182" s="1038"/>
      <c r="L182" s="1038"/>
      <c r="M182" s="1038"/>
      <c r="N182" s="1038"/>
    </row>
    <row r="183" spans="3:14" x14ac:dyDescent="0.4">
      <c r="C183" s="1278"/>
      <c r="D183" s="1278"/>
      <c r="E183" s="1278"/>
      <c r="F183" s="1278"/>
      <c r="G183" s="1278"/>
      <c r="I183" s="522"/>
      <c r="J183" s="1038"/>
      <c r="K183" s="1038"/>
      <c r="L183" s="1038"/>
      <c r="M183" s="1038"/>
      <c r="N183" s="1038"/>
    </row>
    <row r="184" spans="3:14" x14ac:dyDescent="0.4">
      <c r="C184" s="1278"/>
      <c r="D184" s="1278"/>
      <c r="E184" s="1278"/>
      <c r="F184" s="1278"/>
      <c r="G184" s="1278"/>
      <c r="I184" s="522"/>
      <c r="J184" s="1038"/>
      <c r="K184" s="1038"/>
      <c r="L184" s="1038"/>
      <c r="M184" s="1038"/>
      <c r="N184" s="1038"/>
    </row>
    <row r="185" spans="3:14" x14ac:dyDescent="0.4">
      <c r="C185" s="1278"/>
      <c r="D185" s="1278"/>
      <c r="E185" s="1278"/>
      <c r="F185" s="1278"/>
      <c r="G185" s="1278"/>
      <c r="I185" s="522"/>
      <c r="J185" s="1038"/>
      <c r="K185" s="1038"/>
      <c r="L185" s="1038"/>
      <c r="M185" s="1038"/>
      <c r="N185" s="1038"/>
    </row>
    <row r="186" spans="3:14" x14ac:dyDescent="0.4">
      <c r="C186" s="1278"/>
      <c r="D186" s="1278"/>
      <c r="E186" s="1278"/>
      <c r="F186" s="1278"/>
      <c r="G186" s="1278"/>
      <c r="I186" s="522"/>
      <c r="J186" s="1038"/>
      <c r="K186" s="1038"/>
      <c r="L186" s="1038"/>
      <c r="M186" s="1038"/>
      <c r="N186" s="1038"/>
    </row>
    <row r="187" spans="3:14" x14ac:dyDescent="0.4">
      <c r="C187" s="1278"/>
      <c r="D187" s="1278"/>
      <c r="E187" s="1278"/>
      <c r="F187" s="1278"/>
      <c r="G187" s="1278"/>
      <c r="I187" s="522"/>
      <c r="J187" s="1038"/>
      <c r="K187" s="1038"/>
      <c r="L187" s="1038"/>
      <c r="M187" s="1038"/>
      <c r="N187" s="1038"/>
    </row>
    <row r="188" spans="3:14" x14ac:dyDescent="0.4">
      <c r="C188" s="1278"/>
      <c r="D188" s="1278"/>
      <c r="E188" s="1278"/>
      <c r="F188" s="1278"/>
      <c r="G188" s="1278"/>
      <c r="I188" s="522"/>
      <c r="J188" s="1038"/>
      <c r="K188" s="1038"/>
      <c r="L188" s="1038"/>
      <c r="M188" s="1038"/>
      <c r="N188" s="1038"/>
    </row>
    <row r="189" spans="3:14" x14ac:dyDescent="0.4">
      <c r="C189" s="1278"/>
      <c r="D189" s="1278"/>
      <c r="E189" s="1278"/>
      <c r="F189" s="1278"/>
      <c r="G189" s="1278"/>
      <c r="I189" s="522"/>
      <c r="J189" s="1038"/>
      <c r="K189" s="1038"/>
      <c r="L189" s="1038"/>
      <c r="M189" s="1038"/>
      <c r="N189" s="1038"/>
    </row>
    <row r="190" spans="3:14" x14ac:dyDescent="0.4">
      <c r="C190" s="1278"/>
      <c r="D190" s="1278"/>
      <c r="E190" s="1278"/>
      <c r="F190" s="1278"/>
      <c r="G190" s="1278"/>
      <c r="I190" s="522"/>
      <c r="J190" s="1038"/>
      <c r="K190" s="1038"/>
      <c r="L190" s="1038"/>
      <c r="M190" s="1038"/>
      <c r="N190" s="1038"/>
    </row>
    <row r="191" spans="3:14" x14ac:dyDescent="0.4">
      <c r="C191" s="1278"/>
      <c r="D191" s="1278"/>
      <c r="E191" s="1278"/>
      <c r="F191" s="1278"/>
      <c r="G191" s="1278"/>
      <c r="I191" s="522"/>
      <c r="J191" s="1038"/>
      <c r="K191" s="1038"/>
      <c r="L191" s="1038"/>
      <c r="M191" s="1038"/>
      <c r="N191" s="1038"/>
    </row>
    <row r="192" spans="3:14" x14ac:dyDescent="0.4">
      <c r="C192" s="1278"/>
      <c r="D192" s="1278"/>
      <c r="E192" s="1278"/>
      <c r="F192" s="1278"/>
      <c r="G192" s="1278"/>
      <c r="I192" s="522"/>
      <c r="J192" s="1038"/>
      <c r="K192" s="1038"/>
      <c r="L192" s="1038"/>
      <c r="M192" s="1038"/>
      <c r="N192" s="1038"/>
    </row>
    <row r="193" spans="3:14" x14ac:dyDescent="0.4">
      <c r="C193" s="1278"/>
      <c r="D193" s="1278"/>
      <c r="E193" s="1278"/>
      <c r="F193" s="1278"/>
      <c r="G193" s="1278"/>
      <c r="I193" s="522"/>
      <c r="J193" s="1038"/>
      <c r="K193" s="1038"/>
      <c r="L193" s="1038"/>
      <c r="M193" s="1038"/>
      <c r="N193" s="1038"/>
    </row>
    <row r="194" spans="3:14" x14ac:dyDescent="0.4">
      <c r="C194" s="1278"/>
      <c r="D194" s="1278"/>
      <c r="E194" s="1278"/>
      <c r="F194" s="1278"/>
      <c r="G194" s="1278"/>
      <c r="I194" s="522"/>
      <c r="J194" s="1038"/>
      <c r="K194" s="1038"/>
      <c r="L194" s="1038"/>
      <c r="M194" s="1038"/>
      <c r="N194" s="1038"/>
    </row>
    <row r="195" spans="3:14" x14ac:dyDescent="0.4">
      <c r="C195" s="1278"/>
      <c r="D195" s="1278"/>
      <c r="E195" s="1278"/>
      <c r="F195" s="1278"/>
      <c r="G195" s="1278"/>
      <c r="I195" s="522"/>
      <c r="J195" s="1038"/>
      <c r="K195" s="1038"/>
      <c r="L195" s="1038"/>
      <c r="M195" s="1038"/>
      <c r="N195" s="1038"/>
    </row>
    <row r="196" spans="3:14" x14ac:dyDescent="0.4">
      <c r="C196" s="1278"/>
      <c r="D196" s="1278"/>
      <c r="E196" s="1278"/>
      <c r="F196" s="1278"/>
      <c r="G196" s="1278"/>
      <c r="I196" s="522"/>
      <c r="J196" s="1038"/>
      <c r="K196" s="1038"/>
      <c r="L196" s="1038"/>
      <c r="M196" s="1038"/>
      <c r="N196" s="1038"/>
    </row>
    <row r="197" spans="3:14" x14ac:dyDescent="0.4">
      <c r="C197" s="1278"/>
      <c r="D197" s="1278"/>
      <c r="E197" s="1278"/>
      <c r="F197" s="1278"/>
      <c r="G197" s="1278"/>
      <c r="I197" s="522"/>
      <c r="J197" s="1038"/>
      <c r="K197" s="1038"/>
      <c r="L197" s="1038"/>
      <c r="M197" s="1038"/>
      <c r="N197" s="1038"/>
    </row>
    <row r="198" spans="3:14" x14ac:dyDescent="0.4">
      <c r="C198" s="1278"/>
      <c r="D198" s="1278"/>
      <c r="E198" s="1278"/>
      <c r="F198" s="1278"/>
      <c r="G198" s="1278"/>
      <c r="I198" s="522"/>
      <c r="J198" s="1038"/>
      <c r="K198" s="1038"/>
      <c r="L198" s="1038"/>
      <c r="M198" s="1038"/>
      <c r="N198" s="1038"/>
    </row>
    <row r="199" spans="3:14" x14ac:dyDescent="0.4">
      <c r="C199" s="1278"/>
      <c r="D199" s="1278"/>
      <c r="E199" s="1278"/>
      <c r="F199" s="1278"/>
      <c r="G199" s="1278"/>
      <c r="I199" s="522"/>
      <c r="J199" s="1038"/>
      <c r="K199" s="1038"/>
      <c r="L199" s="1038"/>
      <c r="M199" s="1038"/>
      <c r="N199" s="1038"/>
    </row>
    <row r="200" spans="3:14" x14ac:dyDescent="0.4">
      <c r="C200" s="1278"/>
      <c r="D200" s="1278"/>
      <c r="E200" s="1278"/>
      <c r="F200" s="1278"/>
      <c r="G200" s="1278"/>
      <c r="I200" s="522"/>
      <c r="J200" s="1038"/>
      <c r="K200" s="1038"/>
      <c r="L200" s="1038"/>
      <c r="M200" s="1038"/>
      <c r="N200" s="1038"/>
    </row>
    <row r="201" spans="3:14" x14ac:dyDescent="0.4">
      <c r="C201" s="1278"/>
      <c r="D201" s="1278"/>
      <c r="E201" s="1278"/>
      <c r="F201" s="1278"/>
      <c r="G201" s="1278"/>
      <c r="I201" s="522"/>
      <c r="J201" s="1038"/>
      <c r="K201" s="1038"/>
      <c r="L201" s="1038"/>
      <c r="M201" s="1038"/>
      <c r="N201" s="1038"/>
    </row>
    <row r="202" spans="3:14" x14ac:dyDescent="0.4">
      <c r="C202" s="1278"/>
      <c r="D202" s="1278"/>
      <c r="E202" s="1278"/>
      <c r="F202" s="1278"/>
      <c r="G202" s="1278"/>
      <c r="I202" s="522"/>
      <c r="J202" s="1038"/>
      <c r="K202" s="1038"/>
      <c r="L202" s="1038"/>
      <c r="M202" s="1038"/>
      <c r="N202" s="1038"/>
    </row>
    <row r="203" spans="3:14" x14ac:dyDescent="0.4">
      <c r="C203" s="1278"/>
      <c r="D203" s="1278"/>
      <c r="E203" s="1278"/>
      <c r="F203" s="1278"/>
      <c r="G203" s="1278"/>
      <c r="I203" s="522"/>
      <c r="J203" s="1038"/>
      <c r="K203" s="1038"/>
      <c r="L203" s="1038"/>
      <c r="M203" s="1038"/>
      <c r="N203" s="1038"/>
    </row>
    <row r="204" spans="3:14" x14ac:dyDescent="0.4">
      <c r="C204" s="1278"/>
      <c r="D204" s="1278"/>
      <c r="E204" s="1278"/>
      <c r="F204" s="1278"/>
      <c r="G204" s="1278"/>
      <c r="I204" s="522"/>
      <c r="J204" s="1038"/>
      <c r="K204" s="1038"/>
      <c r="L204" s="1038"/>
      <c r="M204" s="1038"/>
      <c r="N204" s="1038"/>
    </row>
    <row r="205" spans="3:14" x14ac:dyDescent="0.4">
      <c r="C205" s="1278"/>
      <c r="D205" s="1278"/>
      <c r="E205" s="1278"/>
      <c r="F205" s="1278"/>
      <c r="G205" s="1278"/>
      <c r="I205" s="522"/>
      <c r="J205" s="1038"/>
      <c r="K205" s="1038"/>
      <c r="L205" s="1038"/>
      <c r="M205" s="1038"/>
      <c r="N205" s="1038"/>
    </row>
    <row r="206" spans="3:14" x14ac:dyDescent="0.4">
      <c r="C206" s="1278"/>
      <c r="D206" s="1278"/>
      <c r="E206" s="1278"/>
      <c r="F206" s="1278"/>
      <c r="G206" s="1278"/>
      <c r="I206" s="522"/>
      <c r="J206" s="1038"/>
      <c r="K206" s="1038"/>
      <c r="L206" s="1038"/>
      <c r="M206" s="1038"/>
      <c r="N206" s="1038"/>
    </row>
    <row r="207" spans="3:14" x14ac:dyDescent="0.4">
      <c r="C207" s="1278"/>
      <c r="D207" s="1278"/>
      <c r="E207" s="1278"/>
      <c r="F207" s="1278"/>
      <c r="G207" s="1278"/>
      <c r="I207" s="522"/>
      <c r="J207" s="1038"/>
      <c r="K207" s="1038"/>
      <c r="L207" s="1038"/>
      <c r="M207" s="1038"/>
      <c r="N207" s="1038"/>
    </row>
    <row r="208" spans="3:14" x14ac:dyDescent="0.4">
      <c r="C208" s="1278"/>
      <c r="D208" s="1278"/>
      <c r="E208" s="1278"/>
      <c r="F208" s="1278"/>
      <c r="G208" s="1278"/>
      <c r="I208" s="522"/>
      <c r="J208" s="1038"/>
      <c r="K208" s="1038"/>
      <c r="L208" s="1038"/>
      <c r="M208" s="1038"/>
      <c r="N208" s="1038"/>
    </row>
    <row r="209" spans="3:14" x14ac:dyDescent="0.4">
      <c r="C209" s="1278"/>
      <c r="D209" s="1278"/>
      <c r="E209" s="1278"/>
      <c r="F209" s="1278"/>
      <c r="G209" s="1278"/>
      <c r="I209" s="522"/>
      <c r="J209" s="1038"/>
      <c r="K209" s="1038"/>
      <c r="L209" s="1038"/>
      <c r="M209" s="1038"/>
      <c r="N209" s="1038"/>
    </row>
    <row r="210" spans="3:14" x14ac:dyDescent="0.4">
      <c r="C210" s="1278"/>
      <c r="D210" s="1278"/>
      <c r="E210" s="1278"/>
      <c r="F210" s="1278"/>
      <c r="G210" s="1278"/>
      <c r="I210" s="522"/>
      <c r="J210" s="1038"/>
      <c r="K210" s="1038"/>
      <c r="L210" s="1038"/>
      <c r="M210" s="1038"/>
      <c r="N210" s="1038"/>
    </row>
    <row r="211" spans="3:14" x14ac:dyDescent="0.4">
      <c r="C211" s="1278"/>
      <c r="D211" s="1278"/>
      <c r="E211" s="1278"/>
      <c r="F211" s="1278"/>
      <c r="G211" s="1278"/>
      <c r="I211" s="522"/>
      <c r="J211" s="1038"/>
      <c r="K211" s="1038"/>
      <c r="L211" s="1038"/>
      <c r="M211" s="1038"/>
      <c r="N211" s="1038"/>
    </row>
    <row r="212" spans="3:14" x14ac:dyDescent="0.4">
      <c r="C212" s="1278"/>
      <c r="D212" s="1278"/>
      <c r="E212" s="1278"/>
      <c r="F212" s="1278"/>
      <c r="G212" s="1278"/>
      <c r="I212" s="522"/>
      <c r="J212" s="1038"/>
      <c r="K212" s="1038"/>
      <c r="L212" s="1038"/>
      <c r="M212" s="1038"/>
      <c r="N212" s="1038"/>
    </row>
    <row r="213" spans="3:14" x14ac:dyDescent="0.4">
      <c r="C213" s="1278"/>
      <c r="D213" s="1278"/>
      <c r="E213" s="1278"/>
      <c r="F213" s="1278"/>
      <c r="G213" s="1278"/>
      <c r="I213" s="522"/>
      <c r="J213" s="1038"/>
      <c r="K213" s="1038"/>
      <c r="L213" s="1038"/>
      <c r="M213" s="1038"/>
      <c r="N213" s="1038"/>
    </row>
    <row r="214" spans="3:14" x14ac:dyDescent="0.4">
      <c r="C214" s="1278"/>
      <c r="D214" s="1278"/>
      <c r="E214" s="1278"/>
      <c r="F214" s="1278"/>
      <c r="G214" s="1278"/>
      <c r="I214" s="522"/>
      <c r="J214" s="1038"/>
      <c r="K214" s="1038"/>
      <c r="L214" s="1038"/>
      <c r="M214" s="1038"/>
      <c r="N214" s="1038"/>
    </row>
    <row r="215" spans="3:14" x14ac:dyDescent="0.4">
      <c r="C215" s="1278"/>
      <c r="D215" s="1278"/>
      <c r="E215" s="1278"/>
      <c r="F215" s="1278"/>
      <c r="G215" s="1278"/>
      <c r="I215" s="522"/>
      <c r="J215" s="1038"/>
      <c r="K215" s="1038"/>
      <c r="L215" s="1038"/>
      <c r="M215" s="1038"/>
      <c r="N215" s="1038"/>
    </row>
    <row r="216" spans="3:14" x14ac:dyDescent="0.4">
      <c r="C216" s="1278"/>
      <c r="D216" s="1278"/>
      <c r="E216" s="1278"/>
      <c r="F216" s="1278"/>
      <c r="G216" s="1278"/>
      <c r="I216" s="522"/>
      <c r="J216" s="1038"/>
      <c r="K216" s="1038"/>
      <c r="L216" s="1038"/>
      <c r="M216" s="1038"/>
      <c r="N216" s="1038"/>
    </row>
    <row r="217" spans="3:14" x14ac:dyDescent="0.4">
      <c r="C217" s="1278"/>
      <c r="D217" s="1278"/>
      <c r="E217" s="1278"/>
      <c r="F217" s="1278"/>
      <c r="G217" s="1278"/>
      <c r="I217" s="522"/>
      <c r="J217" s="1038"/>
      <c r="K217" s="1038"/>
      <c r="L217" s="1038"/>
      <c r="M217" s="1038"/>
      <c r="N217" s="1038"/>
    </row>
    <row r="218" spans="3:14" x14ac:dyDescent="0.4">
      <c r="C218" s="1278"/>
      <c r="D218" s="1278"/>
      <c r="E218" s="1278"/>
      <c r="F218" s="1278"/>
      <c r="G218" s="1278"/>
      <c r="I218" s="522"/>
      <c r="J218" s="1038"/>
      <c r="K218" s="1038"/>
      <c r="L218" s="1038"/>
      <c r="M218" s="1038"/>
      <c r="N218" s="1038"/>
    </row>
    <row r="219" spans="3:14" x14ac:dyDescent="0.4">
      <c r="C219" s="1278"/>
      <c r="D219" s="1278"/>
      <c r="E219" s="1278"/>
      <c r="F219" s="1278"/>
      <c r="G219" s="1278"/>
      <c r="I219" s="522"/>
      <c r="J219" s="1038"/>
      <c r="K219" s="1038"/>
      <c r="L219" s="1038"/>
      <c r="M219" s="1038"/>
      <c r="N219" s="1038"/>
    </row>
    <row r="220" spans="3:14" x14ac:dyDescent="0.4">
      <c r="C220" s="1278"/>
      <c r="D220" s="1278"/>
      <c r="E220" s="1278"/>
      <c r="F220" s="1278"/>
      <c r="G220" s="1278"/>
      <c r="I220" s="522"/>
      <c r="J220" s="1038"/>
      <c r="K220" s="1038"/>
      <c r="L220" s="1038"/>
      <c r="M220" s="1038"/>
      <c r="N220" s="1038"/>
    </row>
    <row r="221" spans="3:14" x14ac:dyDescent="0.4">
      <c r="C221" s="1278"/>
      <c r="D221" s="1278"/>
      <c r="E221" s="1278"/>
      <c r="F221" s="1278"/>
      <c r="G221" s="1278"/>
      <c r="I221" s="522"/>
      <c r="J221" s="1038"/>
      <c r="K221" s="1038"/>
      <c r="L221" s="1038"/>
      <c r="M221" s="1038"/>
      <c r="N221" s="1038"/>
    </row>
    <row r="222" spans="3:14" x14ac:dyDescent="0.4">
      <c r="C222" s="1278"/>
      <c r="D222" s="1278"/>
      <c r="E222" s="1278"/>
      <c r="F222" s="1278"/>
      <c r="G222" s="1278"/>
      <c r="I222" s="522"/>
      <c r="J222" s="1038"/>
      <c r="K222" s="1038"/>
      <c r="L222" s="1038"/>
      <c r="M222" s="1038"/>
      <c r="N222" s="1038"/>
    </row>
    <row r="223" spans="3:14" x14ac:dyDescent="0.4">
      <c r="C223" s="1278"/>
      <c r="D223" s="1278"/>
      <c r="E223" s="1278"/>
      <c r="F223" s="1278"/>
      <c r="G223" s="1278"/>
      <c r="I223" s="522"/>
      <c r="J223" s="1038"/>
      <c r="K223" s="1038"/>
      <c r="L223" s="1038"/>
      <c r="M223" s="1038"/>
      <c r="N223" s="1038"/>
    </row>
    <row r="224" spans="3:14" x14ac:dyDescent="0.4">
      <c r="C224" s="1278"/>
      <c r="D224" s="1278"/>
      <c r="E224" s="1278"/>
      <c r="F224" s="1278"/>
      <c r="G224" s="1278"/>
      <c r="I224" s="522"/>
      <c r="J224" s="1038"/>
      <c r="K224" s="1038"/>
      <c r="L224" s="1038"/>
      <c r="M224" s="1038"/>
      <c r="N224" s="1038"/>
    </row>
    <row r="225" spans="3:14" x14ac:dyDescent="0.4">
      <c r="C225" s="1278"/>
      <c r="D225" s="1278"/>
      <c r="E225" s="1278"/>
      <c r="F225" s="1278"/>
      <c r="G225" s="1278"/>
      <c r="I225" s="522"/>
      <c r="J225" s="1038"/>
      <c r="K225" s="1038"/>
      <c r="L225" s="1038"/>
      <c r="M225" s="1038"/>
      <c r="N225" s="1038"/>
    </row>
    <row r="226" spans="3:14" x14ac:dyDescent="0.4">
      <c r="C226" s="1278"/>
      <c r="D226" s="1278"/>
      <c r="E226" s="1278"/>
      <c r="F226" s="1278"/>
      <c r="G226" s="1278"/>
      <c r="I226" s="522"/>
      <c r="J226" s="1038"/>
      <c r="K226" s="1038"/>
      <c r="L226" s="1038"/>
      <c r="M226" s="1038"/>
      <c r="N226" s="1038"/>
    </row>
    <row r="227" spans="3:14" x14ac:dyDescent="0.4">
      <c r="C227" s="1278"/>
      <c r="D227" s="1278"/>
      <c r="E227" s="1278"/>
      <c r="F227" s="1278"/>
      <c r="G227" s="1278"/>
      <c r="I227" s="522"/>
      <c r="J227" s="1038"/>
      <c r="K227" s="1038"/>
      <c r="L227" s="1038"/>
      <c r="M227" s="1038"/>
      <c r="N227" s="1038"/>
    </row>
    <row r="228" spans="3:14" x14ac:dyDescent="0.4">
      <c r="C228" s="1278"/>
      <c r="D228" s="1278"/>
      <c r="E228" s="1278"/>
      <c r="F228" s="1278"/>
      <c r="G228" s="1278"/>
      <c r="I228" s="522"/>
      <c r="J228" s="1038"/>
      <c r="K228" s="1038"/>
      <c r="L228" s="1038"/>
      <c r="M228" s="1038"/>
      <c r="N228" s="1038"/>
    </row>
    <row r="229" spans="3:14" x14ac:dyDescent="0.4">
      <c r="C229" s="1278"/>
      <c r="D229" s="1278"/>
      <c r="E229" s="1278"/>
      <c r="F229" s="1278"/>
      <c r="G229" s="1278"/>
      <c r="I229" s="522"/>
      <c r="J229" s="1038"/>
      <c r="K229" s="1038"/>
      <c r="L229" s="1038"/>
      <c r="M229" s="1038"/>
      <c r="N229" s="1038"/>
    </row>
    <row r="230" spans="3:14" x14ac:dyDescent="0.4">
      <c r="C230" s="1278"/>
      <c r="D230" s="1278"/>
      <c r="E230" s="1278"/>
      <c r="F230" s="1278"/>
      <c r="G230" s="1278"/>
      <c r="I230" s="522"/>
      <c r="J230" s="1038"/>
      <c r="K230" s="1038"/>
      <c r="L230" s="1038"/>
      <c r="M230" s="1038"/>
      <c r="N230" s="1038"/>
    </row>
    <row r="231" spans="3:14" x14ac:dyDescent="0.4">
      <c r="C231" s="1278"/>
      <c r="D231" s="1278"/>
      <c r="E231" s="1278"/>
      <c r="F231" s="1278"/>
      <c r="G231" s="1278"/>
      <c r="I231" s="522"/>
      <c r="J231" s="1038"/>
      <c r="K231" s="1038"/>
      <c r="L231" s="1038"/>
      <c r="M231" s="1038"/>
      <c r="N231" s="1038"/>
    </row>
    <row r="232" spans="3:14" x14ac:dyDescent="0.4">
      <c r="C232" s="1278"/>
      <c r="D232" s="1278"/>
      <c r="E232" s="1278"/>
      <c r="F232" s="1278"/>
      <c r="G232" s="1278"/>
      <c r="I232" s="522"/>
      <c r="J232" s="1038"/>
      <c r="K232" s="1038"/>
      <c r="L232" s="1038"/>
      <c r="M232" s="1038"/>
      <c r="N232" s="1038"/>
    </row>
    <row r="233" spans="3:14" x14ac:dyDescent="0.4">
      <c r="C233" s="1278"/>
      <c r="D233" s="1278"/>
      <c r="E233" s="1278"/>
      <c r="F233" s="1278"/>
      <c r="G233" s="1278"/>
      <c r="I233" s="522"/>
      <c r="J233" s="1038"/>
      <c r="K233" s="1038"/>
      <c r="L233" s="1038"/>
      <c r="M233" s="1038"/>
      <c r="N233" s="1038"/>
    </row>
    <row r="234" spans="3:14" x14ac:dyDescent="0.4">
      <c r="C234" s="1278"/>
      <c r="D234" s="1278"/>
      <c r="E234" s="1278"/>
      <c r="F234" s="1278"/>
      <c r="G234" s="1278"/>
      <c r="I234" s="522"/>
      <c r="J234" s="1038"/>
      <c r="K234" s="1038"/>
      <c r="L234" s="1038"/>
      <c r="M234" s="1038"/>
      <c r="N234" s="1038"/>
    </row>
    <row r="235" spans="3:14" x14ac:dyDescent="0.4">
      <c r="C235" s="1278"/>
      <c r="D235" s="1278"/>
      <c r="E235" s="1278"/>
      <c r="F235" s="1278"/>
      <c r="G235" s="1278"/>
      <c r="I235" s="522"/>
      <c r="J235" s="1038"/>
      <c r="K235" s="1038"/>
      <c r="L235" s="1038"/>
      <c r="M235" s="1038"/>
      <c r="N235" s="1038"/>
    </row>
    <row r="236" spans="3:14" x14ac:dyDescent="0.4">
      <c r="C236" s="1278"/>
      <c r="D236" s="1278"/>
      <c r="E236" s="1278"/>
      <c r="F236" s="1278"/>
      <c r="G236" s="1278"/>
      <c r="I236" s="522"/>
      <c r="J236" s="1038"/>
      <c r="K236" s="1038"/>
      <c r="L236" s="1038"/>
      <c r="M236" s="1038"/>
      <c r="N236" s="1038"/>
    </row>
    <row r="237" spans="3:14" x14ac:dyDescent="0.4">
      <c r="C237" s="1278"/>
      <c r="D237" s="1278"/>
      <c r="E237" s="1278"/>
      <c r="F237" s="1278"/>
      <c r="G237" s="1278"/>
      <c r="I237" s="522"/>
      <c r="J237" s="1038"/>
      <c r="K237" s="1038"/>
      <c r="L237" s="1038"/>
      <c r="M237" s="1038"/>
      <c r="N237" s="1038"/>
    </row>
    <row r="238" spans="3:14" x14ac:dyDescent="0.4">
      <c r="C238" s="1278"/>
      <c r="D238" s="1278"/>
      <c r="E238" s="1278"/>
      <c r="F238" s="1278"/>
      <c r="G238" s="1278"/>
      <c r="I238" s="522"/>
      <c r="J238" s="1038"/>
      <c r="K238" s="1038"/>
      <c r="L238" s="1038"/>
      <c r="M238" s="1038"/>
      <c r="N238" s="1038"/>
    </row>
    <row r="239" spans="3:14" x14ac:dyDescent="0.4">
      <c r="C239" s="1278"/>
      <c r="D239" s="1278"/>
      <c r="E239" s="1278"/>
      <c r="F239" s="1278"/>
      <c r="G239" s="1278"/>
      <c r="I239" s="522"/>
      <c r="J239" s="1038"/>
      <c r="K239" s="1038"/>
      <c r="L239" s="1038"/>
      <c r="M239" s="1038"/>
      <c r="N239" s="1038"/>
    </row>
    <row r="240" spans="3:14" x14ac:dyDescent="0.4">
      <c r="C240" s="1278"/>
      <c r="D240" s="1278"/>
      <c r="E240" s="1278"/>
      <c r="F240" s="1278"/>
      <c r="G240" s="1278"/>
      <c r="I240" s="522"/>
      <c r="J240" s="1038"/>
      <c r="K240" s="1038"/>
      <c r="L240" s="1038"/>
      <c r="M240" s="1038"/>
      <c r="N240" s="1038"/>
    </row>
    <row r="241" spans="3:14" x14ac:dyDescent="0.4">
      <c r="C241" s="1278"/>
      <c r="D241" s="1278"/>
      <c r="E241" s="1278"/>
      <c r="F241" s="1278"/>
      <c r="G241" s="1278"/>
      <c r="I241" s="522"/>
      <c r="J241" s="1038"/>
      <c r="K241" s="1038"/>
      <c r="L241" s="1038"/>
      <c r="M241" s="1038"/>
      <c r="N241" s="1038"/>
    </row>
    <row r="242" spans="3:14" x14ac:dyDescent="0.4">
      <c r="C242" s="1278"/>
      <c r="D242" s="1278"/>
      <c r="E242" s="1278"/>
      <c r="F242" s="1278"/>
      <c r="G242" s="1278"/>
      <c r="I242" s="522"/>
      <c r="J242" s="1038"/>
      <c r="K242" s="1038"/>
      <c r="L242" s="1038"/>
      <c r="M242" s="1038"/>
      <c r="N242" s="1038"/>
    </row>
    <row r="243" spans="3:14" x14ac:dyDescent="0.4">
      <c r="C243" s="1278"/>
      <c r="D243" s="1278"/>
      <c r="E243" s="1278"/>
      <c r="F243" s="1278"/>
      <c r="G243" s="1278"/>
      <c r="I243" s="522"/>
      <c r="J243" s="1038"/>
      <c r="K243" s="1038"/>
      <c r="L243" s="1038"/>
      <c r="M243" s="1038"/>
      <c r="N243" s="1038"/>
    </row>
    <row r="244" spans="3:14" x14ac:dyDescent="0.4">
      <c r="C244" s="1278"/>
      <c r="D244" s="1278"/>
      <c r="E244" s="1278"/>
      <c r="F244" s="1278"/>
      <c r="G244" s="1278"/>
      <c r="I244" s="522"/>
      <c r="J244" s="1038"/>
      <c r="K244" s="1038"/>
      <c r="L244" s="1038"/>
      <c r="M244" s="1038"/>
      <c r="N244" s="1038"/>
    </row>
    <row r="245" spans="3:14" x14ac:dyDescent="0.4">
      <c r="C245" s="1278"/>
      <c r="D245" s="1278"/>
      <c r="E245" s="1278"/>
      <c r="F245" s="1278"/>
      <c r="G245" s="1278"/>
      <c r="I245" s="522"/>
      <c r="J245" s="1038"/>
      <c r="K245" s="1038"/>
      <c r="L245" s="1038"/>
      <c r="M245" s="1038"/>
      <c r="N245" s="1038"/>
    </row>
    <row r="246" spans="3:14" x14ac:dyDescent="0.4">
      <c r="C246" s="1278"/>
      <c r="D246" s="1278"/>
      <c r="E246" s="1278"/>
      <c r="F246" s="1278"/>
      <c r="G246" s="1278"/>
      <c r="I246" s="522"/>
      <c r="J246" s="1038"/>
      <c r="K246" s="1038"/>
      <c r="L246" s="1038"/>
      <c r="M246" s="1038"/>
      <c r="N246" s="1038"/>
    </row>
    <row r="247" spans="3:14" x14ac:dyDescent="0.4">
      <c r="C247" s="1278"/>
      <c r="D247" s="1278"/>
      <c r="E247" s="1278"/>
      <c r="F247" s="1278"/>
      <c r="G247" s="1278"/>
      <c r="I247" s="522"/>
      <c r="J247" s="1038"/>
      <c r="K247" s="1038"/>
      <c r="L247" s="1038"/>
      <c r="M247" s="1038"/>
      <c r="N247" s="1038"/>
    </row>
    <row r="248" spans="3:14" x14ac:dyDescent="0.4">
      <c r="C248" s="1278"/>
      <c r="D248" s="1278"/>
      <c r="E248" s="1278"/>
      <c r="F248" s="1278"/>
      <c r="G248" s="1278"/>
      <c r="I248" s="522"/>
      <c r="J248" s="1038"/>
      <c r="K248" s="1038"/>
      <c r="L248" s="1038"/>
      <c r="M248" s="1038"/>
      <c r="N248" s="1038"/>
    </row>
    <row r="249" spans="3:14" x14ac:dyDescent="0.4">
      <c r="C249" s="1278"/>
      <c r="D249" s="1278"/>
      <c r="E249" s="1278"/>
      <c r="F249" s="1278"/>
      <c r="G249" s="1278"/>
      <c r="I249" s="522"/>
      <c r="J249" s="1038"/>
      <c r="K249" s="1038"/>
      <c r="L249" s="1038"/>
      <c r="M249" s="1038"/>
      <c r="N249" s="1038"/>
    </row>
    <row r="250" spans="3:14" x14ac:dyDescent="0.4">
      <c r="C250" s="1278"/>
      <c r="D250" s="1278"/>
      <c r="E250" s="1278"/>
      <c r="F250" s="1278"/>
      <c r="G250" s="1278"/>
      <c r="I250" s="522"/>
      <c r="J250" s="1038"/>
      <c r="K250" s="1038"/>
      <c r="L250" s="1038"/>
      <c r="M250" s="1038"/>
      <c r="N250" s="1038"/>
    </row>
    <row r="251" spans="3:14" x14ac:dyDescent="0.4">
      <c r="C251" s="1278"/>
      <c r="D251" s="1278"/>
      <c r="E251" s="1278"/>
      <c r="F251" s="1278"/>
      <c r="G251" s="1278"/>
      <c r="I251" s="522"/>
      <c r="J251" s="1038"/>
      <c r="K251" s="1038"/>
      <c r="L251" s="1038"/>
      <c r="M251" s="1038"/>
      <c r="N251" s="1038"/>
    </row>
    <row r="252" spans="3:14" x14ac:dyDescent="0.4">
      <c r="C252" s="1278"/>
      <c r="D252" s="1278"/>
      <c r="E252" s="1278"/>
      <c r="F252" s="1278"/>
      <c r="G252" s="1278"/>
      <c r="I252" s="522"/>
      <c r="J252" s="1038"/>
      <c r="K252" s="1038"/>
      <c r="L252" s="1038"/>
      <c r="M252" s="1038"/>
      <c r="N252" s="1038"/>
    </row>
    <row r="253" spans="3:14" x14ac:dyDescent="0.4">
      <c r="C253" s="1278"/>
      <c r="D253" s="1278"/>
      <c r="E253" s="1278"/>
      <c r="F253" s="1278"/>
      <c r="G253" s="1278"/>
      <c r="I253" s="522"/>
      <c r="J253" s="1038"/>
      <c r="K253" s="1038"/>
      <c r="L253" s="1038"/>
      <c r="M253" s="1038"/>
      <c r="N253" s="1038"/>
    </row>
    <row r="254" spans="3:14" x14ac:dyDescent="0.4">
      <c r="C254" s="1278"/>
      <c r="D254" s="1278"/>
      <c r="E254" s="1278"/>
      <c r="F254" s="1278"/>
      <c r="G254" s="1278"/>
      <c r="I254" s="522"/>
      <c r="J254" s="1038"/>
      <c r="K254" s="1038"/>
      <c r="L254" s="1038"/>
      <c r="M254" s="1038"/>
      <c r="N254" s="1038"/>
    </row>
    <row r="255" spans="3:14" x14ac:dyDescent="0.4">
      <c r="C255" s="1278"/>
      <c r="D255" s="1278"/>
      <c r="E255" s="1278"/>
      <c r="F255" s="1278"/>
      <c r="G255" s="1278"/>
      <c r="I255" s="522"/>
      <c r="J255" s="1038"/>
      <c r="K255" s="1038"/>
      <c r="L255" s="1038"/>
      <c r="M255" s="1038"/>
      <c r="N255" s="1038"/>
    </row>
    <row r="256" spans="3:14" x14ac:dyDescent="0.4">
      <c r="C256" s="1278"/>
      <c r="D256" s="1278"/>
      <c r="E256" s="1278"/>
      <c r="F256" s="1278"/>
      <c r="G256" s="1278"/>
      <c r="I256" s="522"/>
      <c r="J256" s="1038"/>
      <c r="K256" s="1038"/>
      <c r="L256" s="1038"/>
      <c r="M256" s="1038"/>
      <c r="N256" s="1038"/>
    </row>
    <row r="257" spans="3:14" x14ac:dyDescent="0.4">
      <c r="C257" s="1278"/>
      <c r="D257" s="1278"/>
      <c r="E257" s="1278"/>
      <c r="F257" s="1278"/>
      <c r="G257" s="1278"/>
      <c r="I257" s="522"/>
      <c r="J257" s="1038"/>
      <c r="K257" s="1038"/>
      <c r="L257" s="1038"/>
      <c r="M257" s="1038"/>
      <c r="N257" s="1038"/>
    </row>
    <row r="258" spans="3:14" x14ac:dyDescent="0.4">
      <c r="C258" s="1278"/>
      <c r="D258" s="1278"/>
      <c r="E258" s="1278"/>
      <c r="F258" s="1278"/>
      <c r="G258" s="1278"/>
      <c r="I258" s="522"/>
      <c r="J258" s="1038"/>
      <c r="K258" s="1038"/>
      <c r="L258" s="1038"/>
      <c r="M258" s="1038"/>
      <c r="N258" s="1038"/>
    </row>
    <row r="259" spans="3:14" x14ac:dyDescent="0.4">
      <c r="C259" s="1278"/>
      <c r="D259" s="1278"/>
      <c r="E259" s="1278"/>
      <c r="F259" s="1278"/>
      <c r="G259" s="1278"/>
      <c r="I259" s="522"/>
      <c r="J259" s="1038"/>
      <c r="K259" s="1038"/>
      <c r="L259" s="1038"/>
      <c r="M259" s="1038"/>
      <c r="N259" s="1038"/>
    </row>
    <row r="260" spans="3:14" x14ac:dyDescent="0.4">
      <c r="C260" s="1278"/>
      <c r="D260" s="1278"/>
      <c r="E260" s="1278"/>
      <c r="F260" s="1278"/>
      <c r="G260" s="1278"/>
      <c r="I260" s="522"/>
      <c r="J260" s="1038"/>
      <c r="K260" s="1038"/>
      <c r="L260" s="1038"/>
      <c r="M260" s="1038"/>
      <c r="N260" s="1038"/>
    </row>
    <row r="261" spans="3:14" x14ac:dyDescent="0.4">
      <c r="C261" s="1278"/>
      <c r="D261" s="1278"/>
      <c r="E261" s="1278"/>
      <c r="F261" s="1278"/>
      <c r="G261" s="1278"/>
      <c r="I261" s="522"/>
      <c r="J261" s="1038"/>
      <c r="K261" s="1038"/>
      <c r="L261" s="1038"/>
      <c r="M261" s="1038"/>
      <c r="N261" s="1038"/>
    </row>
    <row r="262" spans="3:14" x14ac:dyDescent="0.4">
      <c r="C262" s="1278"/>
      <c r="D262" s="1278"/>
      <c r="E262" s="1278"/>
      <c r="F262" s="1278"/>
      <c r="G262" s="1278"/>
      <c r="I262" s="522"/>
      <c r="J262" s="1038"/>
      <c r="K262" s="1038"/>
      <c r="L262" s="1038"/>
      <c r="M262" s="1038"/>
      <c r="N262" s="1038"/>
    </row>
    <row r="263" spans="3:14" x14ac:dyDescent="0.4">
      <c r="C263" s="1278"/>
      <c r="D263" s="1278"/>
      <c r="E263" s="1278"/>
      <c r="F263" s="1278"/>
      <c r="G263" s="1278"/>
      <c r="I263" s="522"/>
      <c r="J263" s="1038"/>
      <c r="K263" s="1038"/>
      <c r="L263" s="1038"/>
      <c r="M263" s="1038"/>
      <c r="N263" s="1038"/>
    </row>
    <row r="264" spans="3:14" x14ac:dyDescent="0.4">
      <c r="C264" s="1278"/>
      <c r="D264" s="1278"/>
      <c r="E264" s="1278"/>
      <c r="F264" s="1278"/>
      <c r="G264" s="1278"/>
      <c r="I264" s="522"/>
      <c r="J264" s="1038"/>
      <c r="K264" s="1038"/>
      <c r="L264" s="1038"/>
      <c r="M264" s="1038"/>
      <c r="N264" s="1038"/>
    </row>
    <row r="265" spans="3:14" x14ac:dyDescent="0.4">
      <c r="C265" s="1278"/>
      <c r="D265" s="1278"/>
      <c r="E265" s="1278"/>
      <c r="F265" s="1278"/>
      <c r="G265" s="1278"/>
      <c r="I265" s="522"/>
      <c r="J265" s="1038"/>
      <c r="K265" s="1038"/>
      <c r="L265" s="1038"/>
      <c r="M265" s="1038"/>
      <c r="N265" s="1038"/>
    </row>
    <row r="266" spans="3:14" x14ac:dyDescent="0.4">
      <c r="C266" s="1278"/>
      <c r="D266" s="1278"/>
      <c r="E266" s="1278"/>
      <c r="F266" s="1278"/>
      <c r="G266" s="1278"/>
      <c r="I266" s="522"/>
      <c r="J266" s="1038"/>
      <c r="K266" s="1038"/>
      <c r="L266" s="1038"/>
      <c r="M266" s="1038"/>
      <c r="N266" s="1038"/>
    </row>
    <row r="267" spans="3:14" x14ac:dyDescent="0.4">
      <c r="C267" s="1278"/>
      <c r="D267" s="1278"/>
      <c r="E267" s="1278"/>
      <c r="F267" s="1278"/>
      <c r="G267" s="1278"/>
      <c r="I267" s="522"/>
      <c r="J267" s="1038"/>
      <c r="K267" s="1038"/>
      <c r="L267" s="1038"/>
      <c r="M267" s="1038"/>
      <c r="N267" s="1038"/>
    </row>
    <row r="268" spans="3:14" x14ac:dyDescent="0.4">
      <c r="C268" s="1278"/>
      <c r="D268" s="1278"/>
      <c r="E268" s="1278"/>
      <c r="F268" s="1278"/>
      <c r="G268" s="1278"/>
      <c r="I268" s="522"/>
      <c r="J268" s="1038"/>
      <c r="K268" s="1038"/>
      <c r="L268" s="1038"/>
      <c r="M268" s="1038"/>
      <c r="N268" s="1038"/>
    </row>
    <row r="269" spans="3:14" x14ac:dyDescent="0.4">
      <c r="C269" s="1278"/>
      <c r="D269" s="1278"/>
      <c r="E269" s="1278"/>
      <c r="F269" s="1278"/>
      <c r="G269" s="1278"/>
      <c r="I269" s="522"/>
      <c r="J269" s="1038"/>
      <c r="K269" s="1038"/>
      <c r="L269" s="1038"/>
      <c r="M269" s="1038"/>
      <c r="N269" s="1038"/>
    </row>
    <row r="270" spans="3:14" x14ac:dyDescent="0.4">
      <c r="C270" s="1278"/>
      <c r="D270" s="1278"/>
      <c r="E270" s="1278"/>
      <c r="F270" s="1278"/>
      <c r="G270" s="1278"/>
      <c r="I270" s="522"/>
      <c r="J270" s="1038"/>
      <c r="K270" s="1038"/>
      <c r="L270" s="1038"/>
      <c r="M270" s="1038"/>
      <c r="N270" s="1038"/>
    </row>
    <row r="271" spans="3:14" x14ac:dyDescent="0.4">
      <c r="C271" s="1278"/>
      <c r="D271" s="1278"/>
      <c r="E271" s="1278"/>
      <c r="F271" s="1278"/>
      <c r="G271" s="1278"/>
      <c r="I271" s="522"/>
      <c r="J271" s="1038"/>
      <c r="K271" s="1038"/>
      <c r="L271" s="1038"/>
      <c r="M271" s="1038"/>
      <c r="N271" s="1038"/>
    </row>
    <row r="272" spans="3:14" x14ac:dyDescent="0.4">
      <c r="C272" s="1278"/>
      <c r="D272" s="1278"/>
      <c r="E272" s="1278"/>
      <c r="F272" s="1278"/>
      <c r="G272" s="1278"/>
      <c r="I272" s="522"/>
      <c r="J272" s="1038"/>
      <c r="K272" s="1038"/>
      <c r="L272" s="1038"/>
      <c r="M272" s="1038"/>
      <c r="N272" s="1038"/>
    </row>
    <row r="273" spans="3:14" x14ac:dyDescent="0.4">
      <c r="C273" s="1278"/>
      <c r="D273" s="1278"/>
      <c r="E273" s="1278"/>
      <c r="F273" s="1278"/>
      <c r="G273" s="1278"/>
      <c r="I273" s="522"/>
      <c r="J273" s="1038"/>
      <c r="K273" s="1038"/>
      <c r="L273" s="1038"/>
      <c r="M273" s="1038"/>
      <c r="N273" s="1038"/>
    </row>
    <row r="274" spans="3:14" x14ac:dyDescent="0.4">
      <c r="C274" s="1278"/>
      <c r="D274" s="1278"/>
      <c r="E274" s="1278"/>
      <c r="F274" s="1278"/>
      <c r="G274" s="1278"/>
      <c r="I274" s="522"/>
      <c r="J274" s="1038"/>
      <c r="K274" s="1038"/>
      <c r="L274" s="1038"/>
      <c r="M274" s="1038"/>
      <c r="N274" s="1038"/>
    </row>
    <row r="275" spans="3:14" x14ac:dyDescent="0.4">
      <c r="C275" s="1278"/>
      <c r="D275" s="1278"/>
      <c r="E275" s="1278"/>
      <c r="F275" s="1278"/>
      <c r="G275" s="1278"/>
      <c r="I275" s="522"/>
      <c r="J275" s="1038"/>
      <c r="K275" s="1038"/>
      <c r="L275" s="1038"/>
      <c r="M275" s="1038"/>
      <c r="N275" s="1038"/>
    </row>
    <row r="276" spans="3:14" x14ac:dyDescent="0.4">
      <c r="C276" s="1278"/>
      <c r="D276" s="1278"/>
      <c r="E276" s="1278"/>
      <c r="F276" s="1278"/>
      <c r="G276" s="1278"/>
      <c r="I276" s="522"/>
      <c r="J276" s="1038"/>
      <c r="K276" s="1038"/>
      <c r="L276" s="1038"/>
      <c r="M276" s="1038"/>
      <c r="N276" s="1038"/>
    </row>
    <row r="277" spans="3:14" x14ac:dyDescent="0.4">
      <c r="C277" s="1278"/>
      <c r="D277" s="1278"/>
      <c r="E277" s="1278"/>
      <c r="F277" s="1278"/>
      <c r="G277" s="1278"/>
      <c r="I277" s="522"/>
      <c r="J277" s="1038"/>
      <c r="K277" s="1038"/>
      <c r="L277" s="1038"/>
      <c r="M277" s="1038"/>
      <c r="N277" s="1038"/>
    </row>
    <row r="278" spans="3:14" x14ac:dyDescent="0.4">
      <c r="C278" s="1278"/>
      <c r="D278" s="1278"/>
      <c r="E278" s="1278"/>
      <c r="F278" s="1278"/>
      <c r="G278" s="1278"/>
      <c r="I278" s="522"/>
      <c r="J278" s="1038"/>
      <c r="K278" s="1038"/>
      <c r="L278" s="1038"/>
      <c r="M278" s="1038"/>
      <c r="N278" s="1038"/>
    </row>
    <row r="279" spans="3:14" x14ac:dyDescent="0.4">
      <c r="C279" s="1278"/>
      <c r="D279" s="1278"/>
      <c r="E279" s="1278"/>
      <c r="F279" s="1278"/>
      <c r="G279" s="1278"/>
      <c r="I279" s="522"/>
      <c r="J279" s="1038"/>
      <c r="K279" s="1038"/>
      <c r="L279" s="1038"/>
      <c r="M279" s="1038"/>
      <c r="N279" s="1038"/>
    </row>
    <row r="280" spans="3:14" x14ac:dyDescent="0.4">
      <c r="C280" s="1278"/>
      <c r="D280" s="1278"/>
      <c r="E280" s="1278"/>
      <c r="F280" s="1278"/>
      <c r="G280" s="1278"/>
      <c r="I280" s="522"/>
      <c r="J280" s="1038"/>
      <c r="K280" s="1038"/>
      <c r="L280" s="1038"/>
      <c r="M280" s="1038"/>
      <c r="N280" s="1038"/>
    </row>
    <row r="281" spans="3:14" x14ac:dyDescent="0.4">
      <c r="C281" s="1278"/>
      <c r="D281" s="1278"/>
      <c r="E281" s="1278"/>
      <c r="F281" s="1278"/>
      <c r="G281" s="1278"/>
      <c r="I281" s="522"/>
      <c r="J281" s="1038"/>
      <c r="K281" s="1038"/>
      <c r="L281" s="1038"/>
      <c r="M281" s="1038"/>
      <c r="N281" s="1038"/>
    </row>
    <row r="282" spans="3:14" x14ac:dyDescent="0.4">
      <c r="C282" s="1278"/>
      <c r="D282" s="1278"/>
      <c r="E282" s="1278"/>
      <c r="F282" s="1278"/>
      <c r="G282" s="1278"/>
      <c r="I282" s="522"/>
      <c r="J282" s="1038"/>
      <c r="K282" s="1038"/>
      <c r="L282" s="1038"/>
      <c r="M282" s="1038"/>
      <c r="N282" s="1038"/>
    </row>
    <row r="283" spans="3:14" x14ac:dyDescent="0.4">
      <c r="C283" s="1278"/>
      <c r="D283" s="1278"/>
      <c r="E283" s="1278"/>
      <c r="F283" s="1278"/>
      <c r="G283" s="1278"/>
      <c r="I283" s="522"/>
      <c r="J283" s="1038"/>
      <c r="K283" s="1038"/>
      <c r="L283" s="1038"/>
      <c r="M283" s="1038"/>
      <c r="N283" s="1038"/>
    </row>
    <row r="284" spans="3:14" x14ac:dyDescent="0.4">
      <c r="C284" s="1278"/>
      <c r="D284" s="1278"/>
      <c r="E284" s="1278"/>
      <c r="F284" s="1278"/>
      <c r="G284" s="1278"/>
      <c r="I284" s="522"/>
      <c r="J284" s="1038"/>
      <c r="K284" s="1038"/>
      <c r="L284" s="1038"/>
      <c r="M284" s="1038"/>
      <c r="N284" s="1038"/>
    </row>
    <row r="285" spans="3:14" x14ac:dyDescent="0.4">
      <c r="C285" s="1278"/>
      <c r="D285" s="1278"/>
      <c r="E285" s="1278"/>
      <c r="F285" s="1278"/>
      <c r="G285" s="1278"/>
      <c r="I285" s="522"/>
      <c r="J285" s="1038"/>
      <c r="K285" s="1038"/>
      <c r="L285" s="1038"/>
      <c r="M285" s="1038"/>
      <c r="N285" s="1038"/>
    </row>
    <row r="286" spans="3:14" x14ac:dyDescent="0.4">
      <c r="C286" s="1278"/>
      <c r="D286" s="1278"/>
      <c r="E286" s="1278"/>
      <c r="F286" s="1278"/>
      <c r="G286" s="1278"/>
      <c r="I286" s="522"/>
      <c r="J286" s="1038"/>
      <c r="K286" s="1038"/>
      <c r="L286" s="1038"/>
      <c r="M286" s="1038"/>
      <c r="N286" s="1038"/>
    </row>
    <row r="287" spans="3:14" x14ac:dyDescent="0.4">
      <c r="C287" s="1278"/>
      <c r="D287" s="1278"/>
      <c r="E287" s="1278"/>
      <c r="F287" s="1278"/>
      <c r="G287" s="1278"/>
      <c r="I287" s="522"/>
      <c r="J287" s="1038"/>
      <c r="K287" s="1038"/>
      <c r="L287" s="1038"/>
      <c r="M287" s="1038"/>
      <c r="N287" s="1038"/>
    </row>
    <row r="288" spans="3:14" x14ac:dyDescent="0.4">
      <c r="C288" s="1278"/>
      <c r="D288" s="1278"/>
      <c r="E288" s="1278"/>
      <c r="F288" s="1278"/>
      <c r="G288" s="1278"/>
      <c r="I288" s="522"/>
      <c r="J288" s="1038"/>
      <c r="K288" s="1038"/>
      <c r="L288" s="1038"/>
      <c r="M288" s="1038"/>
      <c r="N288" s="1038"/>
    </row>
    <row r="289" spans="3:14" x14ac:dyDescent="0.4">
      <c r="C289" s="1278"/>
      <c r="D289" s="1278"/>
      <c r="E289" s="1278"/>
      <c r="F289" s="1278"/>
      <c r="G289" s="1278"/>
      <c r="I289" s="522"/>
      <c r="J289" s="1038"/>
      <c r="K289" s="1038"/>
      <c r="L289" s="1038"/>
      <c r="M289" s="1038"/>
      <c r="N289" s="1038"/>
    </row>
    <row r="290" spans="3:14" x14ac:dyDescent="0.4">
      <c r="C290" s="1278"/>
      <c r="D290" s="1278"/>
      <c r="E290" s="1278"/>
      <c r="F290" s="1278"/>
      <c r="G290" s="1278"/>
      <c r="I290" s="522"/>
      <c r="J290" s="1038"/>
      <c r="K290" s="1038"/>
      <c r="L290" s="1038"/>
      <c r="M290" s="1038"/>
      <c r="N290" s="1038"/>
    </row>
    <row r="291" spans="3:14" x14ac:dyDescent="0.4">
      <c r="C291" s="1278"/>
      <c r="D291" s="1278"/>
      <c r="E291" s="1278"/>
      <c r="F291" s="1278"/>
      <c r="G291" s="1278"/>
      <c r="I291" s="522"/>
      <c r="J291" s="1038"/>
      <c r="K291" s="1038"/>
      <c r="L291" s="1038"/>
      <c r="M291" s="1038"/>
      <c r="N291" s="1038"/>
    </row>
    <row r="292" spans="3:14" x14ac:dyDescent="0.4">
      <c r="C292" s="1278"/>
      <c r="D292" s="1278"/>
      <c r="E292" s="1278"/>
      <c r="F292" s="1278"/>
      <c r="G292" s="1278"/>
      <c r="I292" s="522"/>
      <c r="J292" s="1038"/>
      <c r="K292" s="1038"/>
      <c r="L292" s="1038"/>
      <c r="M292" s="1038"/>
      <c r="N292" s="1038"/>
    </row>
    <row r="293" spans="3:14" x14ac:dyDescent="0.4">
      <c r="C293" s="1278"/>
      <c r="D293" s="1278"/>
      <c r="E293" s="1278"/>
      <c r="F293" s="1278"/>
      <c r="G293" s="1278"/>
      <c r="I293" s="522"/>
      <c r="J293" s="1038"/>
      <c r="K293" s="1038"/>
      <c r="L293" s="1038"/>
      <c r="M293" s="1038"/>
      <c r="N293" s="1038"/>
    </row>
    <row r="294" spans="3:14" x14ac:dyDescent="0.4">
      <c r="C294" s="1278"/>
      <c r="D294" s="1278"/>
      <c r="E294" s="1278"/>
      <c r="F294" s="1278"/>
      <c r="G294" s="1278"/>
      <c r="I294" s="522"/>
      <c r="J294" s="1038"/>
      <c r="K294" s="1038"/>
      <c r="L294" s="1038"/>
      <c r="M294" s="1038"/>
      <c r="N294" s="1038"/>
    </row>
    <row r="295" spans="3:14" x14ac:dyDescent="0.4">
      <c r="C295" s="1278"/>
      <c r="D295" s="1278"/>
      <c r="E295" s="1278"/>
      <c r="F295" s="1278"/>
      <c r="G295" s="1278"/>
      <c r="I295" s="522"/>
      <c r="J295" s="1038"/>
      <c r="K295" s="1038"/>
      <c r="L295" s="1038"/>
      <c r="M295" s="1038"/>
      <c r="N295" s="1038"/>
    </row>
    <row r="296" spans="3:14" x14ac:dyDescent="0.4">
      <c r="C296" s="1278"/>
      <c r="D296" s="1278"/>
      <c r="E296" s="1278"/>
      <c r="F296" s="1278"/>
      <c r="G296" s="1278"/>
      <c r="I296" s="522"/>
      <c r="J296" s="1038"/>
      <c r="K296" s="1038"/>
      <c r="L296" s="1038"/>
      <c r="M296" s="1038"/>
      <c r="N296" s="1038"/>
    </row>
    <row r="297" spans="3:14" x14ac:dyDescent="0.4">
      <c r="C297" s="1278"/>
      <c r="D297" s="1278"/>
      <c r="E297" s="1278"/>
      <c r="F297" s="1278"/>
      <c r="G297" s="1278"/>
      <c r="I297" s="522"/>
      <c r="J297" s="1038"/>
      <c r="K297" s="1038"/>
      <c r="L297" s="1038"/>
      <c r="M297" s="1038"/>
      <c r="N297" s="1038"/>
    </row>
    <row r="298" spans="3:14" x14ac:dyDescent="0.4">
      <c r="C298" s="1278"/>
      <c r="D298" s="1278"/>
      <c r="E298" s="1278"/>
      <c r="F298" s="1278"/>
      <c r="G298" s="1278"/>
      <c r="I298" s="522"/>
      <c r="J298" s="1038"/>
      <c r="K298" s="1038"/>
      <c r="L298" s="1038"/>
      <c r="M298" s="1038"/>
      <c r="N298" s="1038"/>
    </row>
    <row r="299" spans="3:14" x14ac:dyDescent="0.4">
      <c r="C299" s="1278"/>
      <c r="D299" s="1278"/>
      <c r="E299" s="1278"/>
      <c r="F299" s="1278"/>
      <c r="G299" s="1278"/>
      <c r="I299" s="522"/>
      <c r="J299" s="1038"/>
      <c r="K299" s="1038"/>
      <c r="L299" s="1038"/>
      <c r="M299" s="1038"/>
      <c r="N299" s="1038"/>
    </row>
    <row r="300" spans="3:14" x14ac:dyDescent="0.4">
      <c r="C300" s="1278"/>
      <c r="D300" s="1278"/>
      <c r="E300" s="1278"/>
      <c r="F300" s="1278"/>
      <c r="G300" s="1278"/>
      <c r="I300" s="522"/>
      <c r="J300" s="1038"/>
      <c r="K300" s="1038"/>
      <c r="L300" s="1038"/>
      <c r="M300" s="1038"/>
      <c r="N300" s="1038"/>
    </row>
    <row r="301" spans="3:14" x14ac:dyDescent="0.4">
      <c r="C301" s="1278"/>
      <c r="D301" s="1278"/>
      <c r="E301" s="1278"/>
      <c r="F301" s="1278"/>
      <c r="G301" s="1278"/>
      <c r="I301" s="522"/>
      <c r="J301" s="1038"/>
      <c r="K301" s="1038"/>
      <c r="L301" s="1038"/>
      <c r="M301" s="1038"/>
      <c r="N301" s="1038"/>
    </row>
    <row r="302" spans="3:14" x14ac:dyDescent="0.4">
      <c r="C302" s="1278"/>
      <c r="D302" s="1278"/>
      <c r="E302" s="1278"/>
      <c r="F302" s="1278"/>
      <c r="G302" s="1278"/>
      <c r="I302" s="522"/>
      <c r="J302" s="1038"/>
      <c r="K302" s="1038"/>
      <c r="L302" s="1038"/>
      <c r="M302" s="1038"/>
      <c r="N302" s="1038"/>
    </row>
    <row r="303" spans="3:14" x14ac:dyDescent="0.4">
      <c r="C303" s="1278"/>
      <c r="D303" s="1278"/>
      <c r="E303" s="1278"/>
      <c r="F303" s="1278"/>
      <c r="G303" s="1278"/>
      <c r="I303" s="522"/>
      <c r="J303" s="1038"/>
      <c r="K303" s="1038"/>
      <c r="L303" s="1038"/>
      <c r="M303" s="1038"/>
      <c r="N303" s="1038"/>
    </row>
    <row r="304" spans="3:14" x14ac:dyDescent="0.4">
      <c r="C304" s="1278"/>
      <c r="D304" s="1278"/>
      <c r="E304" s="1278"/>
      <c r="F304" s="1278"/>
      <c r="G304" s="1278"/>
      <c r="I304" s="522"/>
      <c r="J304" s="1038"/>
      <c r="K304" s="1038"/>
      <c r="L304" s="1038"/>
      <c r="M304" s="1038"/>
      <c r="N304" s="1038"/>
    </row>
    <row r="305" spans="3:14" x14ac:dyDescent="0.4">
      <c r="C305" s="1278"/>
      <c r="D305" s="1278"/>
      <c r="E305" s="1278"/>
      <c r="F305" s="1278"/>
      <c r="G305" s="1278"/>
      <c r="I305" s="522"/>
      <c r="J305" s="1038"/>
      <c r="K305" s="1038"/>
      <c r="L305" s="1038"/>
      <c r="M305" s="1038"/>
      <c r="N305" s="1038"/>
    </row>
    <row r="306" spans="3:14" x14ac:dyDescent="0.4">
      <c r="C306" s="1278"/>
      <c r="D306" s="1278"/>
      <c r="E306" s="1278"/>
      <c r="F306" s="1278"/>
      <c r="G306" s="1278"/>
      <c r="I306" s="522"/>
      <c r="J306" s="1038"/>
      <c r="K306" s="1038"/>
      <c r="L306" s="1038"/>
      <c r="M306" s="1038"/>
      <c r="N306" s="1038"/>
    </row>
    <row r="307" spans="3:14" x14ac:dyDescent="0.4">
      <c r="C307" s="1278"/>
      <c r="D307" s="1278"/>
      <c r="E307" s="1278"/>
      <c r="F307" s="1278"/>
      <c r="G307" s="1278"/>
      <c r="I307" s="522"/>
      <c r="J307" s="1038"/>
      <c r="K307" s="1038"/>
      <c r="L307" s="1038"/>
      <c r="M307" s="1038"/>
      <c r="N307" s="1038"/>
    </row>
    <row r="308" spans="3:14" x14ac:dyDescent="0.4">
      <c r="C308" s="1278"/>
      <c r="D308" s="1278"/>
      <c r="E308" s="1278"/>
      <c r="F308" s="1278"/>
      <c r="G308" s="1278"/>
      <c r="I308" s="522"/>
      <c r="J308" s="1038"/>
      <c r="K308" s="1038"/>
      <c r="L308" s="1038"/>
      <c r="M308" s="1038"/>
      <c r="N308" s="1038"/>
    </row>
    <row r="309" spans="3:14" x14ac:dyDescent="0.4">
      <c r="C309" s="1278"/>
      <c r="D309" s="1278"/>
      <c r="E309" s="1278"/>
      <c r="F309" s="1278"/>
      <c r="G309" s="1278"/>
      <c r="I309" s="522"/>
      <c r="J309" s="1038"/>
      <c r="K309" s="1038"/>
      <c r="L309" s="1038"/>
      <c r="M309" s="1038"/>
      <c r="N309" s="1038"/>
    </row>
    <row r="310" spans="3:14" x14ac:dyDescent="0.4">
      <c r="C310" s="1278"/>
      <c r="D310" s="1278"/>
      <c r="E310" s="1278"/>
      <c r="F310" s="1278"/>
      <c r="G310" s="1278"/>
      <c r="I310" s="522"/>
      <c r="J310" s="1038"/>
      <c r="K310" s="1038"/>
      <c r="L310" s="1038"/>
      <c r="M310" s="1038"/>
      <c r="N310" s="1038"/>
    </row>
    <row r="311" spans="3:14" x14ac:dyDescent="0.4">
      <c r="C311" s="1278"/>
      <c r="D311" s="1278"/>
      <c r="E311" s="1278"/>
      <c r="F311" s="1278"/>
      <c r="G311" s="1278"/>
      <c r="I311" s="522"/>
      <c r="J311" s="1038"/>
      <c r="K311" s="1038"/>
      <c r="L311" s="1038"/>
      <c r="M311" s="1038"/>
      <c r="N311" s="1038"/>
    </row>
    <row r="312" spans="3:14" x14ac:dyDescent="0.4">
      <c r="C312" s="1278"/>
      <c r="D312" s="1278"/>
      <c r="E312" s="1278"/>
      <c r="F312" s="1278"/>
      <c r="G312" s="1278"/>
      <c r="I312" s="522"/>
      <c r="J312" s="1038"/>
      <c r="K312" s="1038"/>
      <c r="L312" s="1038"/>
      <c r="M312" s="1038"/>
      <c r="N312" s="1038"/>
    </row>
    <row r="313" spans="3:14" x14ac:dyDescent="0.4">
      <c r="C313" s="1278"/>
      <c r="D313" s="1278"/>
      <c r="E313" s="1278"/>
      <c r="F313" s="1278"/>
      <c r="G313" s="1278"/>
      <c r="I313" s="522"/>
      <c r="J313" s="1038"/>
      <c r="K313" s="1038"/>
      <c r="L313" s="1038"/>
      <c r="M313" s="1038"/>
      <c r="N313" s="1038"/>
    </row>
    <row r="314" spans="3:14" x14ac:dyDescent="0.4">
      <c r="C314" s="1278"/>
      <c r="D314" s="1278"/>
      <c r="E314" s="1278"/>
      <c r="F314" s="1278"/>
      <c r="G314" s="1278"/>
      <c r="I314" s="522"/>
      <c r="J314" s="1038"/>
      <c r="K314" s="1038"/>
      <c r="L314" s="1038"/>
      <c r="M314" s="1038"/>
      <c r="N314" s="1038"/>
    </row>
    <row r="315" spans="3:14" x14ac:dyDescent="0.4">
      <c r="C315" s="1278"/>
      <c r="D315" s="1278"/>
      <c r="E315" s="1278"/>
      <c r="F315" s="1278"/>
      <c r="G315" s="1278"/>
      <c r="I315" s="522"/>
      <c r="J315" s="1038"/>
      <c r="K315" s="1038"/>
      <c r="L315" s="1038"/>
      <c r="M315" s="1038"/>
      <c r="N315" s="1038"/>
    </row>
    <row r="316" spans="3:14" x14ac:dyDescent="0.4">
      <c r="C316" s="1278"/>
      <c r="D316" s="1278"/>
      <c r="E316" s="1278"/>
      <c r="F316" s="1278"/>
      <c r="G316" s="1278"/>
      <c r="I316" s="522"/>
      <c r="J316" s="1038"/>
      <c r="K316" s="1038"/>
      <c r="L316" s="1038"/>
      <c r="M316" s="1038"/>
      <c r="N316" s="1038"/>
    </row>
    <row r="317" spans="3:14" x14ac:dyDescent="0.4">
      <c r="C317" s="1278"/>
      <c r="D317" s="1278"/>
      <c r="E317" s="1278"/>
      <c r="F317" s="1278"/>
      <c r="G317" s="1278"/>
      <c r="I317" s="522"/>
      <c r="J317" s="1038"/>
      <c r="K317" s="1038"/>
      <c r="L317" s="1038"/>
      <c r="M317" s="1038"/>
      <c r="N317" s="1038"/>
    </row>
    <row r="318" spans="3:14" x14ac:dyDescent="0.4">
      <c r="C318" s="1278"/>
      <c r="D318" s="1278"/>
      <c r="E318" s="1278"/>
      <c r="F318" s="1278"/>
      <c r="G318" s="1278"/>
      <c r="I318" s="522"/>
      <c r="J318" s="1038"/>
      <c r="K318" s="1038"/>
      <c r="L318" s="1038"/>
      <c r="M318" s="1038"/>
      <c r="N318" s="1038"/>
    </row>
    <row r="319" spans="3:14" x14ac:dyDescent="0.4">
      <c r="C319" s="1278"/>
      <c r="D319" s="1278"/>
      <c r="E319" s="1278"/>
      <c r="F319" s="1278"/>
      <c r="G319" s="1278"/>
      <c r="I319" s="522"/>
      <c r="J319" s="1038"/>
      <c r="K319" s="1038"/>
      <c r="L319" s="1038"/>
      <c r="M319" s="1038"/>
      <c r="N319" s="1038"/>
    </row>
    <row r="320" spans="3:14" x14ac:dyDescent="0.4">
      <c r="C320" s="1278"/>
      <c r="D320" s="1278"/>
      <c r="E320" s="1278"/>
      <c r="F320" s="1278"/>
      <c r="G320" s="1278"/>
      <c r="I320" s="522"/>
      <c r="J320" s="1038"/>
      <c r="K320" s="1038"/>
      <c r="L320" s="1038"/>
      <c r="M320" s="1038"/>
      <c r="N320" s="1038"/>
    </row>
    <row r="321" spans="3:14" x14ac:dyDescent="0.4">
      <c r="C321" s="1278"/>
      <c r="D321" s="1278"/>
      <c r="E321" s="1278"/>
      <c r="F321" s="1278"/>
      <c r="G321" s="1278"/>
      <c r="I321" s="522"/>
      <c r="J321" s="1038"/>
      <c r="K321" s="1038"/>
      <c r="L321" s="1038"/>
      <c r="M321" s="1038"/>
      <c r="N321" s="1038"/>
    </row>
    <row r="322" spans="3:14" x14ac:dyDescent="0.4">
      <c r="C322" s="1278"/>
      <c r="D322" s="1278"/>
      <c r="E322" s="1278"/>
      <c r="F322" s="1278"/>
      <c r="G322" s="1278"/>
      <c r="I322" s="522"/>
      <c r="J322" s="1038"/>
      <c r="K322" s="1038"/>
      <c r="L322" s="1038"/>
      <c r="M322" s="1038"/>
      <c r="N322" s="1038"/>
    </row>
    <row r="323" spans="3:14" x14ac:dyDescent="0.4">
      <c r="C323" s="1278"/>
      <c r="D323" s="1278"/>
      <c r="E323" s="1278"/>
      <c r="F323" s="1278"/>
      <c r="G323" s="1278"/>
      <c r="I323" s="522"/>
      <c r="J323" s="1038"/>
      <c r="K323" s="1038"/>
      <c r="L323" s="1038"/>
      <c r="M323" s="1038"/>
      <c r="N323" s="1038"/>
    </row>
    <row r="324" spans="3:14" x14ac:dyDescent="0.4">
      <c r="C324" s="1278"/>
      <c r="D324" s="1278"/>
      <c r="E324" s="1278"/>
      <c r="F324" s="1278"/>
      <c r="G324" s="1278"/>
      <c r="I324" s="522"/>
      <c r="J324" s="1038"/>
      <c r="K324" s="1038"/>
      <c r="L324" s="1038"/>
      <c r="M324" s="1038"/>
      <c r="N324" s="1038"/>
    </row>
    <row r="325" spans="3:14" x14ac:dyDescent="0.4">
      <c r="C325" s="1278"/>
      <c r="D325" s="1278"/>
      <c r="E325" s="1278"/>
      <c r="F325" s="1278"/>
      <c r="G325" s="1278"/>
      <c r="I325" s="522"/>
      <c r="J325" s="1038"/>
      <c r="K325" s="1038"/>
      <c r="L325" s="1038"/>
      <c r="M325" s="1038"/>
      <c r="N325" s="1038"/>
    </row>
    <row r="326" spans="3:14" x14ac:dyDescent="0.4">
      <c r="C326" s="1278"/>
      <c r="D326" s="1278"/>
      <c r="E326" s="1278"/>
      <c r="F326" s="1278"/>
      <c r="G326" s="1278"/>
      <c r="I326" s="522"/>
      <c r="J326" s="1038"/>
      <c r="K326" s="1038"/>
      <c r="L326" s="1038"/>
      <c r="M326" s="1038"/>
      <c r="N326" s="1038"/>
    </row>
    <row r="327" spans="3:14" x14ac:dyDescent="0.4">
      <c r="C327" s="1278"/>
      <c r="D327" s="1278"/>
      <c r="E327" s="1278"/>
      <c r="F327" s="1278"/>
      <c r="G327" s="1278"/>
      <c r="I327" s="522"/>
      <c r="J327" s="1038"/>
      <c r="K327" s="1038"/>
      <c r="L327" s="1038"/>
      <c r="M327" s="1038"/>
      <c r="N327" s="1038"/>
    </row>
    <row r="328" spans="3:14" x14ac:dyDescent="0.4">
      <c r="C328" s="1278"/>
      <c r="D328" s="1278"/>
      <c r="E328" s="1278"/>
      <c r="F328" s="1278"/>
      <c r="G328" s="1278"/>
      <c r="I328" s="522"/>
      <c r="J328" s="1038"/>
      <c r="K328" s="1038"/>
      <c r="L328" s="1038"/>
      <c r="M328" s="1038"/>
      <c r="N328" s="1038"/>
    </row>
    <row r="329" spans="3:14" x14ac:dyDescent="0.4">
      <c r="C329" s="1278"/>
      <c r="D329" s="1278"/>
      <c r="E329" s="1278"/>
      <c r="F329" s="1278"/>
      <c r="G329" s="1278"/>
      <c r="I329" s="522"/>
      <c r="J329" s="1038"/>
      <c r="K329" s="1038"/>
      <c r="L329" s="1038"/>
      <c r="M329" s="1038"/>
      <c r="N329" s="1038"/>
    </row>
    <row r="330" spans="3:14" x14ac:dyDescent="0.4">
      <c r="C330" s="1278"/>
      <c r="D330" s="1278"/>
      <c r="E330" s="1278"/>
      <c r="F330" s="1278"/>
      <c r="G330" s="1278"/>
      <c r="I330" s="522"/>
      <c r="J330" s="1038"/>
      <c r="K330" s="1038"/>
      <c r="L330" s="1038"/>
      <c r="M330" s="1038"/>
      <c r="N330" s="1038"/>
    </row>
    <row r="331" spans="3:14" x14ac:dyDescent="0.4">
      <c r="C331" s="1278"/>
      <c r="D331" s="1278"/>
      <c r="E331" s="1278"/>
      <c r="F331" s="1278"/>
      <c r="G331" s="1278"/>
      <c r="I331" s="522"/>
      <c r="J331" s="1038"/>
      <c r="K331" s="1038"/>
      <c r="L331" s="1038"/>
      <c r="M331" s="1038"/>
      <c r="N331" s="1038"/>
    </row>
    <row r="332" spans="3:14" x14ac:dyDescent="0.4">
      <c r="C332" s="1278"/>
      <c r="D332" s="1278"/>
      <c r="E332" s="1278"/>
      <c r="F332" s="1278"/>
      <c r="G332" s="1278"/>
      <c r="I332" s="522"/>
      <c r="J332" s="1038"/>
      <c r="K332" s="1038"/>
      <c r="L332" s="1038"/>
      <c r="M332" s="1038"/>
      <c r="N332" s="1038"/>
    </row>
    <row r="333" spans="3:14" x14ac:dyDescent="0.4">
      <c r="C333" s="1278"/>
      <c r="D333" s="1278"/>
      <c r="E333" s="1278"/>
      <c r="F333" s="1278"/>
      <c r="G333" s="1278"/>
      <c r="I333" s="522"/>
      <c r="J333" s="1038"/>
      <c r="K333" s="1038"/>
      <c r="L333" s="1038"/>
      <c r="M333" s="1038"/>
      <c r="N333" s="1038"/>
    </row>
    <row r="334" spans="3:14" x14ac:dyDescent="0.4">
      <c r="C334" s="1278"/>
      <c r="D334" s="1278"/>
      <c r="E334" s="1278"/>
      <c r="F334" s="1278"/>
      <c r="G334" s="1278"/>
      <c r="I334" s="522"/>
      <c r="J334" s="1038"/>
      <c r="K334" s="1038"/>
      <c r="L334" s="1038"/>
      <c r="M334" s="1038"/>
      <c r="N334" s="1038"/>
    </row>
    <row r="335" spans="3:14" x14ac:dyDescent="0.4">
      <c r="C335" s="1278"/>
      <c r="D335" s="1278"/>
      <c r="E335" s="1278"/>
      <c r="F335" s="1278"/>
      <c r="G335" s="1278"/>
      <c r="I335" s="522"/>
      <c r="J335" s="1038"/>
      <c r="K335" s="1038"/>
      <c r="L335" s="1038"/>
      <c r="M335" s="1038"/>
      <c r="N335" s="1038"/>
    </row>
    <row r="336" spans="3:14" x14ac:dyDescent="0.4">
      <c r="C336" s="1278"/>
      <c r="D336" s="1278"/>
      <c r="E336" s="1278"/>
      <c r="F336" s="1278"/>
      <c r="G336" s="1278"/>
      <c r="I336" s="522"/>
      <c r="J336" s="1038"/>
      <c r="K336" s="1038"/>
      <c r="L336" s="1038"/>
      <c r="M336" s="1038"/>
      <c r="N336" s="1038"/>
    </row>
    <row r="337" spans="3:14" x14ac:dyDescent="0.4">
      <c r="C337" s="1278"/>
      <c r="D337" s="1278"/>
      <c r="E337" s="1278"/>
      <c r="F337" s="1278"/>
      <c r="G337" s="1278"/>
      <c r="I337" s="522"/>
      <c r="J337" s="1038"/>
      <c r="K337" s="1038"/>
      <c r="L337" s="1038"/>
      <c r="M337" s="1038"/>
      <c r="N337" s="1038"/>
    </row>
    <row r="338" spans="3:14" x14ac:dyDescent="0.4">
      <c r="C338" s="1278"/>
      <c r="D338" s="1278"/>
      <c r="E338" s="1278"/>
      <c r="F338" s="1278"/>
      <c r="G338" s="1278"/>
      <c r="I338" s="522"/>
      <c r="J338" s="1038"/>
      <c r="K338" s="1038"/>
      <c r="L338" s="1038"/>
      <c r="M338" s="1038"/>
      <c r="N338" s="1038"/>
    </row>
    <row r="339" spans="3:14" x14ac:dyDescent="0.4">
      <c r="C339" s="1278"/>
      <c r="D339" s="1278"/>
      <c r="E339" s="1278"/>
      <c r="F339" s="1278"/>
      <c r="G339" s="1278"/>
      <c r="I339" s="522"/>
      <c r="J339" s="1038"/>
      <c r="K339" s="1038"/>
      <c r="L339" s="1038"/>
      <c r="M339" s="1038"/>
      <c r="N339" s="1038"/>
    </row>
    <row r="340" spans="3:14" x14ac:dyDescent="0.4">
      <c r="C340" s="1278"/>
      <c r="D340" s="1278"/>
      <c r="E340" s="1278"/>
      <c r="F340" s="1278"/>
      <c r="G340" s="1278"/>
      <c r="I340" s="522"/>
      <c r="J340" s="1038"/>
      <c r="K340" s="1038"/>
      <c r="L340" s="1038"/>
      <c r="M340" s="1038"/>
      <c r="N340" s="1038"/>
    </row>
    <row r="341" spans="3:14" x14ac:dyDescent="0.4">
      <c r="C341" s="1278"/>
      <c r="D341" s="1278"/>
      <c r="E341" s="1278"/>
      <c r="F341" s="1278"/>
      <c r="G341" s="1278"/>
      <c r="I341" s="522"/>
      <c r="J341" s="1038"/>
      <c r="K341" s="1038"/>
      <c r="L341" s="1038"/>
      <c r="M341" s="1038"/>
      <c r="N341" s="1038"/>
    </row>
    <row r="342" spans="3:14" x14ac:dyDescent="0.4">
      <c r="C342" s="1278"/>
      <c r="D342" s="1278"/>
      <c r="E342" s="1278"/>
      <c r="F342" s="1278"/>
      <c r="G342" s="1278"/>
      <c r="I342" s="522"/>
      <c r="J342" s="1038"/>
      <c r="K342" s="1038"/>
      <c r="L342" s="1038"/>
      <c r="M342" s="1038"/>
      <c r="N342" s="1038"/>
    </row>
    <row r="343" spans="3:14" x14ac:dyDescent="0.4">
      <c r="C343" s="1278"/>
      <c r="D343" s="1278"/>
      <c r="E343" s="1278"/>
      <c r="F343" s="1278"/>
      <c r="G343" s="1278"/>
      <c r="I343" s="522"/>
      <c r="J343" s="1038"/>
      <c r="K343" s="1038"/>
      <c r="L343" s="1038"/>
      <c r="M343" s="1038"/>
      <c r="N343" s="1038"/>
    </row>
    <row r="344" spans="3:14" x14ac:dyDescent="0.4">
      <c r="C344" s="1278"/>
      <c r="D344" s="1278"/>
      <c r="E344" s="1278"/>
      <c r="F344" s="1278"/>
      <c r="G344" s="1278"/>
      <c r="I344" s="522"/>
      <c r="J344" s="1038"/>
      <c r="K344" s="1038"/>
      <c r="L344" s="1038"/>
      <c r="M344" s="1038"/>
      <c r="N344" s="1038"/>
    </row>
    <row r="345" spans="3:14" x14ac:dyDescent="0.4">
      <c r="C345" s="1278"/>
      <c r="D345" s="1278"/>
      <c r="E345" s="1278"/>
      <c r="F345" s="1278"/>
      <c r="G345" s="1278"/>
      <c r="I345" s="522"/>
      <c r="J345" s="1038"/>
      <c r="K345" s="1038"/>
      <c r="L345" s="1038"/>
      <c r="M345" s="1038"/>
      <c r="N345" s="1038"/>
    </row>
    <row r="346" spans="3:14" x14ac:dyDescent="0.4">
      <c r="C346" s="1278"/>
      <c r="D346" s="1278"/>
      <c r="E346" s="1278"/>
      <c r="F346" s="1278"/>
      <c r="G346" s="1278"/>
      <c r="I346" s="522"/>
      <c r="J346" s="1038"/>
      <c r="K346" s="1038"/>
      <c r="L346" s="1038"/>
      <c r="M346" s="1038"/>
      <c r="N346" s="1038"/>
    </row>
    <row r="347" spans="3:14" x14ac:dyDescent="0.4">
      <c r="C347" s="1278"/>
      <c r="D347" s="1278"/>
      <c r="E347" s="1278"/>
      <c r="F347" s="1278"/>
      <c r="G347" s="1278"/>
      <c r="I347" s="522"/>
      <c r="J347" s="1038"/>
      <c r="K347" s="1038"/>
      <c r="L347" s="1038"/>
      <c r="M347" s="1038"/>
      <c r="N347" s="1038"/>
    </row>
    <row r="348" spans="3:14" x14ac:dyDescent="0.4">
      <c r="C348" s="1278"/>
      <c r="D348" s="1278"/>
      <c r="E348" s="1278"/>
      <c r="F348" s="1278"/>
      <c r="G348" s="1278"/>
      <c r="I348" s="522"/>
      <c r="J348" s="1038"/>
      <c r="K348" s="1038"/>
      <c r="L348" s="1038"/>
      <c r="M348" s="1038"/>
      <c r="N348" s="1038"/>
    </row>
    <row r="349" spans="3:14" x14ac:dyDescent="0.4">
      <c r="C349" s="1278"/>
      <c r="D349" s="1278"/>
      <c r="E349" s="1278"/>
      <c r="F349" s="1278"/>
      <c r="G349" s="1278"/>
      <c r="I349" s="522"/>
      <c r="J349" s="1038"/>
      <c r="K349" s="1038"/>
      <c r="L349" s="1038"/>
      <c r="M349" s="1038"/>
      <c r="N349" s="1038"/>
    </row>
    <row r="350" spans="3:14" x14ac:dyDescent="0.4">
      <c r="C350" s="1278"/>
      <c r="D350" s="1278"/>
      <c r="E350" s="1278"/>
      <c r="F350" s="1278"/>
      <c r="G350" s="1278"/>
      <c r="I350" s="522"/>
      <c r="J350" s="1038"/>
      <c r="K350" s="1038"/>
      <c r="L350" s="1038"/>
      <c r="M350" s="1038"/>
      <c r="N350" s="1038"/>
    </row>
    <row r="351" spans="3:14" x14ac:dyDescent="0.4">
      <c r="C351" s="1278"/>
      <c r="D351" s="1278"/>
      <c r="E351" s="1278"/>
      <c r="F351" s="1278"/>
      <c r="G351" s="1278"/>
      <c r="I351" s="522"/>
      <c r="J351" s="1038"/>
      <c r="K351" s="1038"/>
      <c r="L351" s="1038"/>
      <c r="M351" s="1038"/>
      <c r="N351" s="1038"/>
    </row>
    <row r="352" spans="3:14" x14ac:dyDescent="0.4">
      <c r="C352" s="1278"/>
      <c r="D352" s="1278"/>
      <c r="E352" s="1278"/>
      <c r="F352" s="1278"/>
      <c r="G352" s="1278"/>
      <c r="I352" s="522"/>
      <c r="J352" s="1038"/>
      <c r="K352" s="1038"/>
      <c r="L352" s="1038"/>
      <c r="M352" s="1038"/>
      <c r="N352" s="1038"/>
    </row>
    <row r="353" spans="3:14" x14ac:dyDescent="0.4">
      <c r="C353" s="1278"/>
      <c r="D353" s="1278"/>
      <c r="E353" s="1278"/>
      <c r="F353" s="1278"/>
      <c r="G353" s="1278"/>
      <c r="I353" s="522"/>
      <c r="J353" s="1038"/>
      <c r="K353" s="1038"/>
      <c r="L353" s="1038"/>
      <c r="M353" s="1038"/>
      <c r="N353" s="1038"/>
    </row>
    <row r="354" spans="3:14" x14ac:dyDescent="0.4">
      <c r="C354" s="1278"/>
      <c r="D354" s="1278"/>
      <c r="E354" s="1278"/>
      <c r="F354" s="1278"/>
      <c r="G354" s="1278"/>
      <c r="I354" s="522"/>
      <c r="J354" s="1038"/>
      <c r="K354" s="1038"/>
      <c r="L354" s="1038"/>
      <c r="M354" s="1038"/>
      <c r="N354" s="1038"/>
    </row>
    <row r="355" spans="3:14" x14ac:dyDescent="0.4">
      <c r="C355" s="1278"/>
      <c r="D355" s="1278"/>
      <c r="E355" s="1278"/>
      <c r="F355" s="1278"/>
      <c r="G355" s="1278"/>
      <c r="I355" s="522"/>
      <c r="J355" s="1038"/>
      <c r="K355" s="1038"/>
      <c r="L355" s="1038"/>
      <c r="M355" s="1038"/>
      <c r="N355" s="1038"/>
    </row>
    <row r="356" spans="3:14" x14ac:dyDescent="0.4">
      <c r="C356" s="1278"/>
      <c r="D356" s="1278"/>
      <c r="E356" s="1278"/>
      <c r="F356" s="1278"/>
      <c r="G356" s="1278"/>
      <c r="I356" s="522"/>
      <c r="J356" s="1038"/>
      <c r="K356" s="1038"/>
      <c r="L356" s="1038"/>
      <c r="M356" s="1038"/>
      <c r="N356" s="1038"/>
    </row>
    <row r="357" spans="3:14" x14ac:dyDescent="0.4">
      <c r="C357" s="1278"/>
      <c r="D357" s="1278"/>
      <c r="E357" s="1278"/>
      <c r="F357" s="1278"/>
      <c r="G357" s="1278"/>
      <c r="I357" s="522"/>
      <c r="J357" s="1038"/>
      <c r="K357" s="1038"/>
      <c r="L357" s="1038"/>
      <c r="M357" s="1038"/>
      <c r="N357" s="1038"/>
    </row>
    <row r="358" spans="3:14" x14ac:dyDescent="0.4">
      <c r="C358" s="1278"/>
      <c r="D358" s="1278"/>
      <c r="E358" s="1278"/>
      <c r="F358" s="1278"/>
      <c r="G358" s="1278"/>
      <c r="I358" s="522"/>
      <c r="J358" s="1038"/>
      <c r="K358" s="1038"/>
      <c r="L358" s="1038"/>
      <c r="M358" s="1038"/>
      <c r="N358" s="1038"/>
    </row>
    <row r="359" spans="3:14" x14ac:dyDescent="0.4">
      <c r="C359" s="1278"/>
      <c r="D359" s="1278"/>
      <c r="E359" s="1278"/>
      <c r="F359" s="1278"/>
      <c r="G359" s="1278"/>
      <c r="I359" s="522"/>
      <c r="J359" s="1038"/>
      <c r="K359" s="1038"/>
      <c r="L359" s="1038"/>
      <c r="M359" s="1038"/>
      <c r="N359" s="1038"/>
    </row>
    <row r="360" spans="3:14" x14ac:dyDescent="0.4">
      <c r="C360" s="1278"/>
      <c r="D360" s="1278"/>
      <c r="E360" s="1278"/>
      <c r="F360" s="1278"/>
      <c r="G360" s="1278"/>
      <c r="I360" s="522"/>
      <c r="J360" s="1038"/>
      <c r="K360" s="1038"/>
      <c r="L360" s="1038"/>
      <c r="M360" s="1038"/>
      <c r="N360" s="1038"/>
    </row>
    <row r="361" spans="3:14" x14ac:dyDescent="0.4">
      <c r="C361" s="1278"/>
      <c r="D361" s="1278"/>
      <c r="E361" s="1278"/>
      <c r="F361" s="1278"/>
      <c r="G361" s="1278"/>
      <c r="I361" s="522"/>
      <c r="J361" s="1038"/>
      <c r="K361" s="1038"/>
      <c r="L361" s="1038"/>
      <c r="M361" s="1038"/>
      <c r="N361" s="1038"/>
    </row>
    <row r="362" spans="3:14" x14ac:dyDescent="0.4">
      <c r="C362" s="1278"/>
      <c r="D362" s="1278"/>
      <c r="E362" s="1278"/>
      <c r="F362" s="1278"/>
      <c r="G362" s="1278"/>
      <c r="I362" s="522"/>
      <c r="J362" s="1038"/>
      <c r="K362" s="1038"/>
      <c r="L362" s="1038"/>
      <c r="M362" s="1038"/>
      <c r="N362" s="1038"/>
    </row>
    <row r="363" spans="3:14" x14ac:dyDescent="0.4">
      <c r="C363" s="1278"/>
      <c r="D363" s="1278"/>
      <c r="E363" s="1278"/>
      <c r="F363" s="1278"/>
      <c r="G363" s="1278"/>
      <c r="I363" s="522"/>
      <c r="J363" s="1038"/>
      <c r="K363" s="1038"/>
      <c r="L363" s="1038"/>
      <c r="M363" s="1038"/>
      <c r="N363" s="1038"/>
    </row>
    <row r="364" spans="3:14" x14ac:dyDescent="0.4">
      <c r="C364" s="1278"/>
      <c r="D364" s="1278"/>
      <c r="E364" s="1278"/>
      <c r="F364" s="1278"/>
      <c r="G364" s="1278"/>
      <c r="I364" s="522"/>
      <c r="J364" s="1038"/>
      <c r="K364" s="1038"/>
      <c r="L364" s="1038"/>
      <c r="M364" s="1038"/>
      <c r="N364" s="1038"/>
    </row>
    <row r="365" spans="3:14" x14ac:dyDescent="0.4">
      <c r="C365" s="1278"/>
      <c r="D365" s="1278"/>
      <c r="E365" s="1278"/>
      <c r="F365" s="1278"/>
      <c r="G365" s="1278"/>
      <c r="I365" s="522"/>
      <c r="J365" s="1038"/>
      <c r="K365" s="1038"/>
      <c r="L365" s="1038"/>
      <c r="M365" s="1038"/>
      <c r="N365" s="1038"/>
    </row>
    <row r="366" spans="3:14" x14ac:dyDescent="0.4">
      <c r="C366" s="1278"/>
      <c r="D366" s="1278"/>
      <c r="E366" s="1278"/>
      <c r="F366" s="1278"/>
      <c r="G366" s="1278"/>
      <c r="I366" s="522"/>
      <c r="J366" s="1038"/>
      <c r="K366" s="1038"/>
      <c r="L366" s="1038"/>
      <c r="M366" s="1038"/>
      <c r="N366" s="1038"/>
    </row>
    <row r="367" spans="3:14" x14ac:dyDescent="0.4">
      <c r="C367" s="1278"/>
      <c r="D367" s="1278"/>
      <c r="E367" s="1278"/>
      <c r="F367" s="1278"/>
      <c r="G367" s="1278"/>
      <c r="I367" s="522"/>
      <c r="J367" s="1038"/>
      <c r="K367" s="1038"/>
      <c r="L367" s="1038"/>
      <c r="M367" s="1038"/>
      <c r="N367" s="1038"/>
    </row>
    <row r="368" spans="3:14" x14ac:dyDescent="0.4">
      <c r="C368" s="1278"/>
      <c r="D368" s="1278"/>
      <c r="E368" s="1278"/>
      <c r="F368" s="1278"/>
      <c r="G368" s="1278"/>
      <c r="I368" s="522"/>
      <c r="J368" s="1038"/>
      <c r="K368" s="1038"/>
      <c r="L368" s="1038"/>
      <c r="M368" s="1038"/>
      <c r="N368" s="1038"/>
    </row>
    <row r="369" spans="3:14" x14ac:dyDescent="0.4">
      <c r="C369" s="1278"/>
      <c r="D369" s="1278"/>
      <c r="E369" s="1278"/>
      <c r="F369" s="1278"/>
      <c r="G369" s="1278"/>
      <c r="I369" s="522"/>
      <c r="J369" s="1038"/>
      <c r="K369" s="1038"/>
      <c r="L369" s="1038"/>
      <c r="M369" s="1038"/>
      <c r="N369" s="1038"/>
    </row>
    <row r="370" spans="3:14" x14ac:dyDescent="0.4">
      <c r="C370" s="1278"/>
      <c r="D370" s="1278"/>
      <c r="E370" s="1278"/>
      <c r="F370" s="1278"/>
      <c r="G370" s="1278"/>
      <c r="I370" s="522"/>
      <c r="J370" s="1038"/>
      <c r="K370" s="1038"/>
      <c r="L370" s="1038"/>
      <c r="M370" s="1038"/>
      <c r="N370" s="1038"/>
    </row>
    <row r="371" spans="3:14" x14ac:dyDescent="0.4">
      <c r="C371" s="1278"/>
      <c r="D371" s="1278"/>
      <c r="E371" s="1278"/>
      <c r="F371" s="1278"/>
      <c r="G371" s="1278"/>
      <c r="I371" s="522"/>
      <c r="J371" s="1038"/>
      <c r="K371" s="1038"/>
      <c r="L371" s="1038"/>
      <c r="M371" s="1038"/>
      <c r="N371" s="1038"/>
    </row>
    <row r="372" spans="3:14" x14ac:dyDescent="0.4">
      <c r="C372" s="1278"/>
      <c r="D372" s="1278"/>
      <c r="E372" s="1278"/>
      <c r="F372" s="1278"/>
      <c r="G372" s="1278"/>
      <c r="I372" s="522"/>
      <c r="J372" s="1038"/>
      <c r="K372" s="1038"/>
      <c r="L372" s="1038"/>
      <c r="M372" s="1038"/>
      <c r="N372" s="1038"/>
    </row>
    <row r="373" spans="3:14" x14ac:dyDescent="0.4">
      <c r="C373" s="1278"/>
      <c r="D373" s="1278"/>
      <c r="E373" s="1278"/>
      <c r="F373" s="1278"/>
      <c r="G373" s="1278"/>
      <c r="I373" s="522"/>
      <c r="J373" s="1038"/>
      <c r="K373" s="1038"/>
      <c r="L373" s="1038"/>
      <c r="M373" s="1038"/>
      <c r="N373" s="1038"/>
    </row>
    <row r="374" spans="3:14" x14ac:dyDescent="0.4">
      <c r="C374" s="1278"/>
      <c r="D374" s="1278"/>
      <c r="E374" s="1278"/>
      <c r="F374" s="1278"/>
      <c r="G374" s="1278"/>
      <c r="I374" s="522"/>
      <c r="J374" s="1038"/>
      <c r="K374" s="1038"/>
      <c r="L374" s="1038"/>
      <c r="M374" s="1038"/>
      <c r="N374" s="1038"/>
    </row>
    <row r="375" spans="3:14" x14ac:dyDescent="0.4">
      <c r="C375" s="1278"/>
      <c r="D375" s="1278"/>
      <c r="E375" s="1278"/>
      <c r="F375" s="1278"/>
      <c r="G375" s="1278"/>
      <c r="I375" s="522"/>
      <c r="J375" s="1038"/>
      <c r="K375" s="1038"/>
      <c r="L375" s="1038"/>
      <c r="M375" s="1038"/>
      <c r="N375" s="1038"/>
    </row>
    <row r="376" spans="3:14" x14ac:dyDescent="0.4">
      <c r="C376" s="1278"/>
      <c r="D376" s="1278"/>
      <c r="E376" s="1278"/>
      <c r="F376" s="1278"/>
      <c r="G376" s="1278"/>
      <c r="I376" s="522"/>
      <c r="J376" s="1038"/>
      <c r="K376" s="1038"/>
      <c r="L376" s="1038"/>
      <c r="M376" s="1038"/>
      <c r="N376" s="1038"/>
    </row>
    <row r="377" spans="3:14" x14ac:dyDescent="0.4">
      <c r="C377" s="1278"/>
      <c r="D377" s="1278"/>
      <c r="E377" s="1278"/>
      <c r="F377" s="1278"/>
      <c r="G377" s="1278"/>
      <c r="I377" s="522"/>
      <c r="J377" s="1038"/>
      <c r="K377" s="1038"/>
      <c r="L377" s="1038"/>
      <c r="M377" s="1038"/>
      <c r="N377" s="1038"/>
    </row>
    <row r="378" spans="3:14" x14ac:dyDescent="0.4">
      <c r="C378" s="1278"/>
      <c r="D378" s="1278"/>
      <c r="E378" s="1278"/>
      <c r="F378" s="1278"/>
      <c r="G378" s="1278"/>
      <c r="I378" s="522"/>
      <c r="J378" s="1038"/>
      <c r="K378" s="1038"/>
      <c r="L378" s="1038"/>
      <c r="M378" s="1038"/>
      <c r="N378" s="1038"/>
    </row>
    <row r="379" spans="3:14" x14ac:dyDescent="0.4">
      <c r="C379" s="1278"/>
      <c r="D379" s="1278"/>
      <c r="E379" s="1278"/>
      <c r="F379" s="1278"/>
      <c r="G379" s="1278"/>
      <c r="I379" s="522"/>
      <c r="J379" s="1038"/>
      <c r="K379" s="1038"/>
      <c r="L379" s="1038"/>
      <c r="M379" s="1038"/>
      <c r="N379" s="1038"/>
    </row>
    <row r="380" spans="3:14" x14ac:dyDescent="0.4">
      <c r="C380" s="1278"/>
      <c r="D380" s="1278"/>
      <c r="E380" s="1278"/>
      <c r="F380" s="1278"/>
      <c r="G380" s="1278"/>
      <c r="I380" s="522"/>
      <c r="J380" s="1038"/>
      <c r="K380" s="1038"/>
      <c r="L380" s="1038"/>
      <c r="M380" s="1038"/>
      <c r="N380" s="1038"/>
    </row>
    <row r="381" spans="3:14" x14ac:dyDescent="0.4">
      <c r="C381" s="1278"/>
      <c r="D381" s="1278"/>
      <c r="E381" s="1278"/>
      <c r="F381" s="1278"/>
      <c r="G381" s="1278"/>
      <c r="I381" s="522"/>
      <c r="J381" s="1038"/>
      <c r="K381" s="1038"/>
      <c r="L381" s="1038"/>
      <c r="M381" s="1038"/>
      <c r="N381" s="1038"/>
    </row>
    <row r="382" spans="3:14" x14ac:dyDescent="0.4">
      <c r="C382" s="1278"/>
      <c r="D382" s="1278"/>
      <c r="E382" s="1278"/>
      <c r="F382" s="1278"/>
      <c r="G382" s="1278"/>
      <c r="I382" s="522"/>
      <c r="J382" s="1038"/>
      <c r="K382" s="1038"/>
      <c r="L382" s="1038"/>
      <c r="M382" s="1038"/>
      <c r="N382" s="1038"/>
    </row>
    <row r="383" spans="3:14" x14ac:dyDescent="0.4">
      <c r="C383" s="1278"/>
      <c r="D383" s="1278"/>
      <c r="E383" s="1278"/>
      <c r="F383" s="1278"/>
      <c r="G383" s="1278"/>
      <c r="I383" s="522"/>
      <c r="J383" s="1038"/>
      <c r="K383" s="1038"/>
      <c r="L383" s="1038"/>
      <c r="M383" s="1038"/>
      <c r="N383" s="1038"/>
    </row>
    <row r="384" spans="3:14" x14ac:dyDescent="0.4">
      <c r="C384" s="1278"/>
      <c r="D384" s="1278"/>
      <c r="E384" s="1278"/>
      <c r="F384" s="1278"/>
      <c r="G384" s="1278"/>
      <c r="I384" s="522"/>
      <c r="J384" s="1038"/>
      <c r="K384" s="1038"/>
      <c r="L384" s="1038"/>
      <c r="M384" s="1038"/>
      <c r="N384" s="1038"/>
    </row>
    <row r="385" spans="3:14" x14ac:dyDescent="0.4">
      <c r="C385" s="1278"/>
      <c r="D385" s="1278"/>
      <c r="E385" s="1278"/>
      <c r="F385" s="1278"/>
      <c r="G385" s="1278"/>
      <c r="I385" s="522"/>
      <c r="J385" s="1038"/>
      <c r="K385" s="1038"/>
      <c r="L385" s="1038"/>
      <c r="M385" s="1038"/>
      <c r="N385" s="1038"/>
    </row>
    <row r="386" spans="3:14" x14ac:dyDescent="0.4">
      <c r="C386" s="1278"/>
      <c r="D386" s="1278"/>
      <c r="E386" s="1278"/>
      <c r="F386" s="1278"/>
      <c r="G386" s="1278"/>
      <c r="I386" s="522"/>
      <c r="J386" s="1038"/>
      <c r="K386" s="1038"/>
      <c r="L386" s="1038"/>
      <c r="M386" s="1038"/>
      <c r="N386" s="1038"/>
    </row>
    <row r="387" spans="3:14" x14ac:dyDescent="0.4">
      <c r="C387" s="1278"/>
      <c r="D387" s="1278"/>
      <c r="E387" s="1278"/>
      <c r="F387" s="1278"/>
      <c r="G387" s="1278"/>
      <c r="I387" s="522"/>
      <c r="J387" s="1038"/>
      <c r="K387" s="1038"/>
      <c r="L387" s="1038"/>
      <c r="M387" s="1038"/>
      <c r="N387" s="1038"/>
    </row>
    <row r="388" spans="3:14" x14ac:dyDescent="0.4">
      <c r="C388" s="1278"/>
      <c r="D388" s="1278"/>
      <c r="E388" s="1278"/>
      <c r="F388" s="1278"/>
      <c r="G388" s="1278"/>
      <c r="I388" s="522"/>
      <c r="J388" s="1038"/>
      <c r="K388" s="1038"/>
      <c r="L388" s="1038"/>
      <c r="M388" s="1038"/>
      <c r="N388" s="1038"/>
    </row>
    <row r="389" spans="3:14" x14ac:dyDescent="0.4">
      <c r="C389" s="1278"/>
      <c r="D389" s="1278"/>
      <c r="E389" s="1278"/>
      <c r="F389" s="1278"/>
      <c r="G389" s="1278"/>
      <c r="I389" s="522"/>
      <c r="J389" s="1038"/>
      <c r="K389" s="1038"/>
      <c r="L389" s="1038"/>
      <c r="M389" s="1038"/>
      <c r="N389" s="1038"/>
    </row>
    <row r="390" spans="3:14" x14ac:dyDescent="0.4">
      <c r="C390" s="1278"/>
      <c r="D390" s="1278"/>
      <c r="E390" s="1278"/>
      <c r="F390" s="1278"/>
      <c r="G390" s="1278"/>
      <c r="I390" s="522"/>
      <c r="J390" s="1038"/>
      <c r="K390" s="1038"/>
      <c r="L390" s="1038"/>
      <c r="M390" s="1038"/>
      <c r="N390" s="1038"/>
    </row>
    <row r="391" spans="3:14" x14ac:dyDescent="0.4">
      <c r="C391" s="1278"/>
      <c r="D391" s="1278"/>
      <c r="E391" s="1278"/>
      <c r="F391" s="1278"/>
      <c r="G391" s="1278"/>
      <c r="I391" s="522"/>
      <c r="J391" s="1038"/>
      <c r="K391" s="1038"/>
      <c r="L391" s="1038"/>
      <c r="M391" s="1038"/>
      <c r="N391" s="1038"/>
    </row>
    <row r="392" spans="3:14" x14ac:dyDescent="0.4">
      <c r="C392" s="1278"/>
      <c r="D392" s="1278"/>
      <c r="E392" s="1278"/>
      <c r="F392" s="1278"/>
      <c r="G392" s="1278"/>
      <c r="I392" s="522"/>
      <c r="J392" s="1038"/>
      <c r="K392" s="1038"/>
      <c r="L392" s="1038"/>
      <c r="M392" s="1038"/>
      <c r="N392" s="1038"/>
    </row>
    <row r="393" spans="3:14" x14ac:dyDescent="0.4">
      <c r="C393" s="1278"/>
      <c r="D393" s="1278"/>
      <c r="E393" s="1278"/>
      <c r="F393" s="1278"/>
      <c r="G393" s="1278"/>
      <c r="I393" s="522"/>
      <c r="J393" s="1038"/>
      <c r="K393" s="1038"/>
      <c r="L393" s="1038"/>
      <c r="M393" s="1038"/>
      <c r="N393" s="1038"/>
    </row>
    <row r="394" spans="3:14" x14ac:dyDescent="0.4">
      <c r="C394" s="1278"/>
      <c r="D394" s="1278"/>
      <c r="E394" s="1278"/>
      <c r="F394" s="1278"/>
      <c r="G394" s="1278"/>
      <c r="I394" s="522"/>
      <c r="J394" s="1038"/>
      <c r="K394" s="1038"/>
      <c r="L394" s="1038"/>
      <c r="M394" s="1038"/>
      <c r="N394" s="1038"/>
    </row>
    <row r="395" spans="3:14" x14ac:dyDescent="0.4">
      <c r="C395" s="1278"/>
      <c r="D395" s="1278"/>
      <c r="E395" s="1278"/>
      <c r="F395" s="1278"/>
      <c r="G395" s="1278"/>
      <c r="I395" s="522"/>
      <c r="J395" s="1038"/>
      <c r="K395" s="1038"/>
      <c r="L395" s="1038"/>
      <c r="M395" s="1038"/>
      <c r="N395" s="1038"/>
    </row>
    <row r="396" spans="3:14" x14ac:dyDescent="0.4">
      <c r="C396" s="1278"/>
      <c r="D396" s="1278"/>
      <c r="E396" s="1278"/>
      <c r="F396" s="1278"/>
      <c r="G396" s="1278"/>
      <c r="I396" s="522"/>
      <c r="J396" s="1038"/>
      <c r="K396" s="1038"/>
      <c r="L396" s="1038"/>
      <c r="M396" s="1038"/>
      <c r="N396" s="1038"/>
    </row>
    <row r="397" spans="3:14" x14ac:dyDescent="0.4">
      <c r="C397" s="1278"/>
      <c r="D397" s="1278"/>
      <c r="E397" s="1278"/>
      <c r="F397" s="1278"/>
      <c r="G397" s="1278"/>
      <c r="I397" s="522"/>
      <c r="J397" s="1038"/>
      <c r="K397" s="1038"/>
      <c r="L397" s="1038"/>
      <c r="M397" s="1038"/>
      <c r="N397" s="1038"/>
    </row>
    <row r="398" spans="3:14" x14ac:dyDescent="0.4">
      <c r="C398" s="1278"/>
      <c r="D398" s="1278"/>
      <c r="E398" s="1278"/>
      <c r="F398" s="1278"/>
      <c r="G398" s="1278"/>
      <c r="I398" s="522"/>
      <c r="J398" s="1038"/>
      <c r="K398" s="1038"/>
      <c r="L398" s="1038"/>
      <c r="M398" s="1038"/>
      <c r="N398" s="1038"/>
    </row>
    <row r="399" spans="3:14" x14ac:dyDescent="0.4">
      <c r="C399" s="1278"/>
      <c r="D399" s="1278"/>
      <c r="E399" s="1278"/>
      <c r="F399" s="1278"/>
      <c r="G399" s="1278"/>
      <c r="I399" s="522"/>
      <c r="J399" s="1038"/>
      <c r="K399" s="1038"/>
      <c r="L399" s="1038"/>
      <c r="M399" s="1038"/>
      <c r="N399" s="1038"/>
    </row>
    <row r="400" spans="3:14" x14ac:dyDescent="0.4">
      <c r="C400" s="1278"/>
      <c r="D400" s="1278"/>
      <c r="E400" s="1278"/>
      <c r="F400" s="1278"/>
      <c r="G400" s="1278"/>
      <c r="I400" s="522"/>
      <c r="J400" s="1038"/>
      <c r="K400" s="1038"/>
      <c r="L400" s="1038"/>
      <c r="M400" s="1038"/>
      <c r="N400" s="1038"/>
    </row>
    <row r="401" spans="3:14" x14ac:dyDescent="0.4">
      <c r="C401" s="1278"/>
      <c r="D401" s="1278"/>
      <c r="E401" s="1278"/>
      <c r="F401" s="1278"/>
      <c r="G401" s="1278"/>
      <c r="I401" s="522"/>
      <c r="J401" s="1038"/>
      <c r="K401" s="1038"/>
      <c r="L401" s="1038"/>
      <c r="M401" s="1038"/>
      <c r="N401" s="1038"/>
    </row>
    <row r="402" spans="3:14" x14ac:dyDescent="0.4">
      <c r="C402" s="1278"/>
      <c r="D402" s="1278"/>
      <c r="E402" s="1278"/>
      <c r="F402" s="1278"/>
      <c r="G402" s="1278"/>
      <c r="I402" s="522"/>
      <c r="J402" s="1038"/>
      <c r="K402" s="1038"/>
      <c r="L402" s="1038"/>
      <c r="M402" s="1038"/>
      <c r="N402" s="1038"/>
    </row>
    <row r="403" spans="3:14" x14ac:dyDescent="0.4">
      <c r="C403" s="1278"/>
      <c r="D403" s="1278"/>
      <c r="E403" s="1278"/>
      <c r="F403" s="1278"/>
      <c r="G403" s="1278"/>
      <c r="I403" s="522"/>
      <c r="J403" s="1038"/>
      <c r="K403" s="1038"/>
      <c r="L403" s="1038"/>
      <c r="M403" s="1038"/>
      <c r="N403" s="1038"/>
    </row>
    <row r="404" spans="3:14" x14ac:dyDescent="0.4">
      <c r="C404" s="1278"/>
      <c r="D404" s="1278"/>
      <c r="E404" s="1278"/>
      <c r="F404" s="1278"/>
      <c r="G404" s="1278"/>
      <c r="I404" s="522"/>
      <c r="J404" s="1038"/>
      <c r="K404" s="1038"/>
      <c r="L404" s="1038"/>
      <c r="M404" s="1038"/>
      <c r="N404" s="1038"/>
    </row>
    <row r="405" spans="3:14" x14ac:dyDescent="0.4">
      <c r="C405" s="1278"/>
      <c r="D405" s="1278"/>
      <c r="E405" s="1278"/>
      <c r="F405" s="1278"/>
      <c r="G405" s="1278"/>
      <c r="I405" s="522"/>
      <c r="J405" s="1038"/>
      <c r="K405" s="1038"/>
      <c r="L405" s="1038"/>
      <c r="M405" s="1038"/>
      <c r="N405" s="1038"/>
    </row>
    <row r="406" spans="3:14" x14ac:dyDescent="0.4">
      <c r="C406" s="1278"/>
      <c r="D406" s="1278"/>
      <c r="E406" s="1278"/>
      <c r="F406" s="1278"/>
      <c r="G406" s="1278"/>
      <c r="I406" s="522"/>
      <c r="J406" s="1038"/>
      <c r="K406" s="1038"/>
      <c r="L406" s="1038"/>
      <c r="M406" s="1038"/>
      <c r="N406" s="1038"/>
    </row>
    <row r="407" spans="3:14" x14ac:dyDescent="0.4">
      <c r="C407" s="1278"/>
      <c r="D407" s="1278"/>
      <c r="E407" s="1278"/>
      <c r="F407" s="1278"/>
      <c r="G407" s="1278"/>
      <c r="I407" s="522"/>
      <c r="J407" s="1038"/>
      <c r="K407" s="1038"/>
      <c r="L407" s="1038"/>
      <c r="M407" s="1038"/>
      <c r="N407" s="1038"/>
    </row>
    <row r="408" spans="3:14" x14ac:dyDescent="0.4">
      <c r="C408" s="1278"/>
      <c r="D408" s="1278"/>
      <c r="E408" s="1278"/>
      <c r="F408" s="1278"/>
      <c r="G408" s="1278"/>
      <c r="I408" s="522"/>
      <c r="J408" s="1038"/>
      <c r="K408" s="1038"/>
      <c r="L408" s="1038"/>
      <c r="M408" s="1038"/>
      <c r="N408" s="1038"/>
    </row>
    <row r="409" spans="3:14" x14ac:dyDescent="0.4">
      <c r="C409" s="1278"/>
      <c r="D409" s="1278"/>
      <c r="E409" s="1278"/>
      <c r="F409" s="1278"/>
      <c r="G409" s="1278"/>
      <c r="I409" s="522"/>
      <c r="J409" s="1038"/>
      <c r="K409" s="1038"/>
      <c r="L409" s="1038"/>
      <c r="M409" s="1038"/>
      <c r="N409" s="1038"/>
    </row>
    <row r="410" spans="3:14" x14ac:dyDescent="0.4">
      <c r="C410" s="1278"/>
      <c r="D410" s="1278"/>
      <c r="E410" s="1278"/>
      <c r="F410" s="1278"/>
      <c r="G410" s="1278"/>
      <c r="I410" s="522"/>
      <c r="J410" s="1038"/>
      <c r="K410" s="1038"/>
      <c r="L410" s="1038"/>
      <c r="M410" s="1038"/>
      <c r="N410" s="1038"/>
    </row>
    <row r="411" spans="3:14" x14ac:dyDescent="0.4">
      <c r="C411" s="1278"/>
      <c r="D411" s="1278"/>
      <c r="E411" s="1278"/>
      <c r="F411" s="1278"/>
      <c r="G411" s="1278"/>
      <c r="I411" s="522"/>
      <c r="J411" s="1038"/>
      <c r="K411" s="1038"/>
      <c r="L411" s="1038"/>
      <c r="M411" s="1038"/>
      <c r="N411" s="1038"/>
    </row>
    <row r="412" spans="3:14" x14ac:dyDescent="0.4">
      <c r="C412" s="1278"/>
      <c r="D412" s="1278"/>
      <c r="E412" s="1278"/>
      <c r="F412" s="1278"/>
      <c r="G412" s="1278"/>
      <c r="I412" s="522"/>
      <c r="J412" s="1038"/>
      <c r="K412" s="1038"/>
      <c r="L412" s="1038"/>
      <c r="M412" s="1038"/>
      <c r="N412" s="1038"/>
    </row>
    <row r="413" spans="3:14" x14ac:dyDescent="0.4">
      <c r="C413" s="1278"/>
      <c r="D413" s="1278"/>
      <c r="E413" s="1278"/>
      <c r="F413" s="1278"/>
      <c r="G413" s="1278"/>
      <c r="I413" s="522"/>
      <c r="J413" s="1038"/>
      <c r="K413" s="1038"/>
      <c r="L413" s="1038"/>
      <c r="M413" s="1038"/>
      <c r="N413" s="1038"/>
    </row>
    <row r="414" spans="3:14" x14ac:dyDescent="0.4">
      <c r="C414" s="1278"/>
      <c r="D414" s="1278"/>
      <c r="E414" s="1278"/>
      <c r="F414" s="1278"/>
      <c r="G414" s="1278"/>
      <c r="I414" s="522"/>
      <c r="J414" s="1038"/>
      <c r="K414" s="1038"/>
      <c r="L414" s="1038"/>
      <c r="M414" s="1038"/>
      <c r="N414" s="1038"/>
    </row>
    <row r="415" spans="3:14" x14ac:dyDescent="0.4">
      <c r="C415" s="1278"/>
      <c r="D415" s="1278"/>
      <c r="E415" s="1278"/>
      <c r="F415" s="1278"/>
      <c r="G415" s="1278"/>
      <c r="I415" s="522"/>
      <c r="J415" s="1038"/>
      <c r="K415" s="1038"/>
      <c r="L415" s="1038"/>
      <c r="M415" s="1038"/>
      <c r="N415" s="1038"/>
    </row>
    <row r="416" spans="3:14" x14ac:dyDescent="0.4">
      <c r="C416" s="1278"/>
      <c r="D416" s="1278"/>
      <c r="E416" s="1278"/>
      <c r="F416" s="1278"/>
      <c r="G416" s="1278"/>
      <c r="I416" s="522"/>
      <c r="J416" s="1038"/>
      <c r="K416" s="1038"/>
      <c r="L416" s="1038"/>
      <c r="M416" s="1038"/>
      <c r="N416" s="1038"/>
    </row>
    <row r="417" spans="3:14" x14ac:dyDescent="0.4">
      <c r="C417" s="1278"/>
      <c r="D417" s="1278"/>
      <c r="E417" s="1278"/>
      <c r="F417" s="1278"/>
      <c r="G417" s="1278"/>
      <c r="I417" s="522"/>
      <c r="J417" s="1038"/>
      <c r="K417" s="1038"/>
      <c r="L417" s="1038"/>
      <c r="M417" s="1038"/>
      <c r="N417" s="1038"/>
    </row>
    <row r="418" spans="3:14" x14ac:dyDescent="0.4">
      <c r="C418" s="1278"/>
      <c r="D418" s="1278"/>
      <c r="E418" s="1278"/>
      <c r="F418" s="1278"/>
      <c r="G418" s="1278"/>
      <c r="I418" s="522"/>
      <c r="J418" s="1038"/>
      <c r="K418" s="1038"/>
      <c r="L418" s="1038"/>
      <c r="M418" s="1038"/>
      <c r="N418" s="1038"/>
    </row>
    <row r="419" spans="3:14" x14ac:dyDescent="0.4">
      <c r="C419" s="1278"/>
      <c r="D419" s="1278"/>
      <c r="E419" s="1278"/>
      <c r="F419" s="1278"/>
      <c r="G419" s="1278"/>
      <c r="I419" s="522"/>
      <c r="J419" s="1038"/>
      <c r="K419" s="1038"/>
      <c r="L419" s="1038"/>
      <c r="M419" s="1038"/>
      <c r="N419" s="1038"/>
    </row>
    <row r="420" spans="3:14" x14ac:dyDescent="0.4">
      <c r="C420" s="1278"/>
      <c r="D420" s="1278"/>
      <c r="E420" s="1278"/>
      <c r="F420" s="1278"/>
      <c r="G420" s="1278"/>
      <c r="I420" s="522"/>
      <c r="J420" s="1038"/>
      <c r="K420" s="1038"/>
      <c r="L420" s="1038"/>
      <c r="M420" s="1038"/>
      <c r="N420" s="1038"/>
    </row>
    <row r="421" spans="3:14" x14ac:dyDescent="0.4">
      <c r="C421" s="1278"/>
      <c r="D421" s="1278"/>
      <c r="E421" s="1278"/>
      <c r="F421" s="1278"/>
      <c r="G421" s="1278"/>
      <c r="I421" s="522"/>
      <c r="J421" s="1038"/>
      <c r="K421" s="1038"/>
      <c r="L421" s="1038"/>
      <c r="M421" s="1038"/>
      <c r="N421" s="1038"/>
    </row>
    <row r="422" spans="3:14" x14ac:dyDescent="0.4">
      <c r="C422" s="1278"/>
      <c r="D422" s="1278"/>
      <c r="E422" s="1278"/>
      <c r="F422" s="1278"/>
      <c r="G422" s="1278"/>
      <c r="I422" s="522"/>
      <c r="J422" s="1038"/>
      <c r="K422" s="1038"/>
      <c r="L422" s="1038"/>
      <c r="M422" s="1038"/>
      <c r="N422" s="1038"/>
    </row>
    <row r="423" spans="3:14" x14ac:dyDescent="0.4">
      <c r="C423" s="1278"/>
      <c r="D423" s="1278"/>
      <c r="E423" s="1278"/>
      <c r="F423" s="1278"/>
      <c r="G423" s="1278"/>
      <c r="I423" s="522"/>
      <c r="J423" s="1038"/>
      <c r="K423" s="1038"/>
      <c r="L423" s="1038"/>
      <c r="M423" s="1038"/>
      <c r="N423" s="1038"/>
    </row>
    <row r="424" spans="3:14" x14ac:dyDescent="0.4">
      <c r="C424" s="1278"/>
      <c r="D424" s="1278"/>
      <c r="E424" s="1278"/>
      <c r="F424" s="1278"/>
      <c r="G424" s="1278"/>
      <c r="I424" s="522"/>
      <c r="J424" s="1038"/>
      <c r="K424" s="1038"/>
      <c r="L424" s="1038"/>
      <c r="M424" s="1038"/>
      <c r="N424" s="1038"/>
    </row>
    <row r="425" spans="3:14" x14ac:dyDescent="0.4">
      <c r="C425" s="1278"/>
      <c r="D425" s="1278"/>
      <c r="E425" s="1278"/>
      <c r="F425" s="1278"/>
      <c r="G425" s="1278"/>
      <c r="I425" s="522"/>
      <c r="J425" s="1038"/>
      <c r="K425" s="1038"/>
      <c r="L425" s="1038"/>
      <c r="M425" s="1038"/>
      <c r="N425" s="1038"/>
    </row>
    <row r="426" spans="3:14" x14ac:dyDescent="0.4">
      <c r="C426" s="1278"/>
      <c r="D426" s="1278"/>
      <c r="E426" s="1278"/>
      <c r="F426" s="1278"/>
      <c r="G426" s="1278"/>
      <c r="I426" s="522"/>
      <c r="J426" s="1038"/>
      <c r="K426" s="1038"/>
      <c r="L426" s="1038"/>
      <c r="M426" s="1038"/>
      <c r="N426" s="1038"/>
    </row>
    <row r="427" spans="3:14" x14ac:dyDescent="0.4">
      <c r="C427" s="1278"/>
      <c r="D427" s="1278"/>
      <c r="E427" s="1278"/>
      <c r="F427" s="1278"/>
      <c r="G427" s="1278"/>
      <c r="I427" s="522"/>
      <c r="J427" s="1038"/>
      <c r="K427" s="1038"/>
      <c r="L427" s="1038"/>
      <c r="M427" s="1038"/>
      <c r="N427" s="1038"/>
    </row>
    <row r="428" spans="3:14" x14ac:dyDescent="0.4">
      <c r="C428" s="1278"/>
      <c r="D428" s="1278"/>
      <c r="E428" s="1278"/>
      <c r="F428" s="1278"/>
      <c r="G428" s="1278"/>
      <c r="I428" s="522"/>
      <c r="J428" s="1038"/>
      <c r="K428" s="1038"/>
      <c r="L428" s="1038"/>
      <c r="M428" s="1038"/>
      <c r="N428" s="1038"/>
    </row>
    <row r="429" spans="3:14" x14ac:dyDescent="0.4">
      <c r="C429" s="1278"/>
      <c r="D429" s="1278"/>
      <c r="E429" s="1278"/>
      <c r="F429" s="1278"/>
      <c r="G429" s="1278"/>
      <c r="I429" s="522"/>
      <c r="J429" s="1038"/>
      <c r="K429" s="1038"/>
      <c r="L429" s="1038"/>
      <c r="M429" s="1038"/>
      <c r="N429" s="1038"/>
    </row>
    <row r="430" spans="3:14" x14ac:dyDescent="0.4">
      <c r="C430" s="1278"/>
      <c r="D430" s="1278"/>
      <c r="E430" s="1278"/>
      <c r="F430" s="1278"/>
      <c r="G430" s="1278"/>
      <c r="I430" s="522"/>
      <c r="J430" s="1038"/>
      <c r="K430" s="1038"/>
      <c r="L430" s="1038"/>
      <c r="M430" s="1038"/>
      <c r="N430" s="1038"/>
    </row>
    <row r="431" spans="3:14" x14ac:dyDescent="0.4">
      <c r="C431" s="1278"/>
      <c r="D431" s="1278"/>
      <c r="E431" s="1278"/>
      <c r="F431" s="1278"/>
      <c r="G431" s="1278"/>
      <c r="I431" s="522"/>
      <c r="J431" s="1038"/>
      <c r="K431" s="1038"/>
      <c r="L431" s="1038"/>
      <c r="M431" s="1038"/>
      <c r="N431" s="1038"/>
    </row>
    <row r="432" spans="3:14" x14ac:dyDescent="0.4">
      <c r="C432" s="1278"/>
      <c r="D432" s="1278"/>
      <c r="E432" s="1278"/>
      <c r="F432" s="1278"/>
      <c r="G432" s="1278"/>
      <c r="I432" s="522"/>
      <c r="J432" s="1038"/>
      <c r="K432" s="1038"/>
      <c r="L432" s="1038"/>
      <c r="M432" s="1038"/>
      <c r="N432" s="1038"/>
    </row>
    <row r="433" spans="3:14" x14ac:dyDescent="0.4">
      <c r="C433" s="1278"/>
      <c r="D433" s="1278"/>
      <c r="E433" s="1278"/>
      <c r="F433" s="1278"/>
      <c r="G433" s="1278"/>
      <c r="I433" s="522"/>
      <c r="J433" s="1038"/>
      <c r="K433" s="1038"/>
      <c r="L433" s="1038"/>
      <c r="M433" s="1038"/>
      <c r="N433" s="1038"/>
    </row>
    <row r="434" spans="3:14" x14ac:dyDescent="0.4">
      <c r="C434" s="1278"/>
      <c r="D434" s="1278"/>
      <c r="E434" s="1278"/>
      <c r="F434" s="1278"/>
      <c r="G434" s="1278"/>
      <c r="I434" s="522"/>
      <c r="J434" s="1038"/>
      <c r="K434" s="1038"/>
      <c r="L434" s="1038"/>
      <c r="M434" s="1038"/>
      <c r="N434" s="1038"/>
    </row>
    <row r="435" spans="3:14" x14ac:dyDescent="0.4">
      <c r="C435" s="1278"/>
      <c r="D435" s="1278"/>
      <c r="E435" s="1278"/>
      <c r="F435" s="1278"/>
      <c r="G435" s="1278"/>
      <c r="I435" s="522"/>
      <c r="J435" s="1038"/>
      <c r="K435" s="1038"/>
      <c r="L435" s="1038"/>
      <c r="M435" s="1038"/>
      <c r="N435" s="1038"/>
    </row>
    <row r="436" spans="3:14" x14ac:dyDescent="0.4">
      <c r="C436" s="1278"/>
      <c r="D436" s="1278"/>
      <c r="E436" s="1278"/>
      <c r="F436" s="1278"/>
      <c r="G436" s="1278"/>
      <c r="I436" s="522"/>
      <c r="J436" s="1038"/>
      <c r="K436" s="1038"/>
      <c r="L436" s="1038"/>
      <c r="M436" s="1038"/>
      <c r="N436" s="1038"/>
    </row>
    <row r="437" spans="3:14" x14ac:dyDescent="0.4">
      <c r="C437" s="1278"/>
      <c r="D437" s="1278"/>
      <c r="E437" s="1278"/>
      <c r="F437" s="1278"/>
      <c r="G437" s="1278"/>
      <c r="I437" s="522"/>
      <c r="J437" s="1038"/>
      <c r="K437" s="1038"/>
      <c r="L437" s="1038"/>
      <c r="M437" s="1038"/>
      <c r="N437" s="1038"/>
    </row>
    <row r="438" spans="3:14" x14ac:dyDescent="0.4">
      <c r="C438" s="1278"/>
      <c r="D438" s="1278"/>
      <c r="E438" s="1278"/>
      <c r="F438" s="1278"/>
      <c r="G438" s="1278"/>
      <c r="I438" s="522"/>
      <c r="J438" s="1038"/>
      <c r="K438" s="1038"/>
      <c r="L438" s="1038"/>
      <c r="M438" s="1038"/>
      <c r="N438" s="1038"/>
    </row>
    <row r="439" spans="3:14" x14ac:dyDescent="0.4">
      <c r="C439" s="1278"/>
      <c r="D439" s="1278"/>
      <c r="E439" s="1278"/>
      <c r="F439" s="1278"/>
      <c r="G439" s="1278"/>
      <c r="I439" s="522"/>
      <c r="J439" s="1038"/>
      <c r="K439" s="1038"/>
      <c r="L439" s="1038"/>
      <c r="M439" s="1038"/>
      <c r="N439" s="1038"/>
    </row>
    <row r="440" spans="3:14" x14ac:dyDescent="0.4">
      <c r="C440" s="1278"/>
      <c r="D440" s="1278"/>
      <c r="E440" s="1278"/>
      <c r="F440" s="1278"/>
      <c r="G440" s="1278"/>
      <c r="I440" s="522"/>
      <c r="J440" s="1038"/>
      <c r="K440" s="1038"/>
      <c r="L440" s="1038"/>
      <c r="M440" s="1038"/>
      <c r="N440" s="1038"/>
    </row>
    <row r="441" spans="3:14" x14ac:dyDescent="0.4">
      <c r="C441" s="1278"/>
      <c r="D441" s="1278"/>
      <c r="E441" s="1278"/>
      <c r="F441" s="1278"/>
      <c r="G441" s="1278"/>
      <c r="I441" s="522"/>
      <c r="J441" s="1038"/>
      <c r="K441" s="1038"/>
      <c r="L441" s="1038"/>
      <c r="M441" s="1038"/>
      <c r="N441" s="1038"/>
    </row>
    <row r="442" spans="3:14" x14ac:dyDescent="0.4">
      <c r="C442" s="1278"/>
      <c r="D442" s="1278"/>
      <c r="E442" s="1278"/>
      <c r="F442" s="1278"/>
      <c r="G442" s="1278"/>
      <c r="I442" s="522"/>
      <c r="J442" s="1038"/>
      <c r="K442" s="1038"/>
      <c r="L442" s="1038"/>
      <c r="M442" s="1038"/>
      <c r="N442" s="1038"/>
    </row>
    <row r="443" spans="3:14" x14ac:dyDescent="0.4">
      <c r="C443" s="1278"/>
      <c r="D443" s="1278"/>
      <c r="E443" s="1278"/>
      <c r="F443" s="1278"/>
      <c r="G443" s="1278"/>
      <c r="I443" s="522"/>
      <c r="J443" s="1038"/>
      <c r="K443" s="1038"/>
      <c r="L443" s="1038"/>
      <c r="M443" s="1038"/>
      <c r="N443" s="1038"/>
    </row>
    <row r="444" spans="3:14" x14ac:dyDescent="0.4">
      <c r="C444" s="1278"/>
      <c r="D444" s="1278"/>
      <c r="E444" s="1278"/>
      <c r="F444" s="1278"/>
      <c r="G444" s="1278"/>
      <c r="I444" s="522"/>
      <c r="J444" s="1038"/>
      <c r="K444" s="1038"/>
      <c r="L444" s="1038"/>
      <c r="M444" s="1038"/>
      <c r="N444" s="1038"/>
    </row>
    <row r="445" spans="3:14" x14ac:dyDescent="0.4">
      <c r="C445" s="1278"/>
      <c r="D445" s="1278"/>
      <c r="E445" s="1278"/>
      <c r="F445" s="1278"/>
      <c r="G445" s="1278"/>
      <c r="I445" s="522"/>
      <c r="J445" s="1038"/>
      <c r="K445" s="1038"/>
      <c r="L445" s="1038"/>
      <c r="M445" s="1038"/>
      <c r="N445" s="1038"/>
    </row>
    <row r="446" spans="3:14" x14ac:dyDescent="0.4">
      <c r="C446" s="1278"/>
      <c r="D446" s="1278"/>
      <c r="E446" s="1278"/>
      <c r="F446" s="1278"/>
      <c r="G446" s="1278"/>
      <c r="I446" s="522"/>
      <c r="J446" s="1038"/>
      <c r="K446" s="1038"/>
      <c r="L446" s="1038"/>
      <c r="M446" s="1038"/>
      <c r="N446" s="1038"/>
    </row>
    <row r="447" spans="3:14" x14ac:dyDescent="0.4">
      <c r="C447" s="1278"/>
      <c r="D447" s="1278"/>
      <c r="E447" s="1278"/>
      <c r="F447" s="1278"/>
      <c r="G447" s="1278"/>
      <c r="I447" s="522"/>
      <c r="J447" s="1038"/>
      <c r="K447" s="1038"/>
      <c r="L447" s="1038"/>
      <c r="M447" s="1038"/>
      <c r="N447" s="1038"/>
    </row>
    <row r="448" spans="3:14" x14ac:dyDescent="0.4">
      <c r="C448" s="1278"/>
      <c r="D448" s="1278"/>
      <c r="E448" s="1278"/>
      <c r="F448" s="1278"/>
      <c r="G448" s="1278"/>
      <c r="I448" s="522"/>
      <c r="J448" s="1038"/>
      <c r="K448" s="1038"/>
      <c r="L448" s="1038"/>
      <c r="M448" s="1038"/>
      <c r="N448" s="1038"/>
    </row>
    <row r="449" spans="3:14" x14ac:dyDescent="0.4">
      <c r="C449" s="1278"/>
      <c r="D449" s="1278"/>
      <c r="E449" s="1278"/>
      <c r="F449" s="1278"/>
      <c r="G449" s="1278"/>
      <c r="I449" s="522"/>
      <c r="J449" s="1038"/>
      <c r="K449" s="1038"/>
      <c r="L449" s="1038"/>
      <c r="M449" s="1038"/>
      <c r="N449" s="1038"/>
    </row>
    <row r="450" spans="3:14" x14ac:dyDescent="0.4">
      <c r="C450" s="1278"/>
      <c r="D450" s="1278"/>
      <c r="E450" s="1278"/>
      <c r="F450" s="1278"/>
      <c r="G450" s="1278"/>
      <c r="I450" s="522"/>
      <c r="J450" s="1038"/>
      <c r="K450" s="1038"/>
      <c r="L450" s="1038"/>
      <c r="M450" s="1038"/>
      <c r="N450" s="1038"/>
    </row>
    <row r="451" spans="3:14" x14ac:dyDescent="0.4">
      <c r="C451" s="1278"/>
      <c r="D451" s="1278"/>
      <c r="E451" s="1278"/>
      <c r="F451" s="1278"/>
      <c r="G451" s="1278"/>
      <c r="I451" s="522"/>
      <c r="J451" s="1038"/>
      <c r="K451" s="1038"/>
      <c r="L451" s="1038"/>
      <c r="M451" s="1038"/>
      <c r="N451" s="1038"/>
    </row>
    <row r="452" spans="3:14" x14ac:dyDescent="0.4">
      <c r="C452" s="1278"/>
      <c r="D452" s="1278"/>
      <c r="E452" s="1278"/>
      <c r="F452" s="1278"/>
      <c r="G452" s="1278"/>
      <c r="I452" s="522"/>
      <c r="J452" s="1038"/>
      <c r="K452" s="1038"/>
      <c r="L452" s="1038"/>
      <c r="M452" s="1038"/>
      <c r="N452" s="1038"/>
    </row>
    <row r="453" spans="3:14" x14ac:dyDescent="0.4">
      <c r="C453" s="1278"/>
      <c r="D453" s="1278"/>
      <c r="E453" s="1278"/>
      <c r="F453" s="1278"/>
      <c r="G453" s="1278"/>
      <c r="I453" s="522"/>
      <c r="J453" s="1038"/>
      <c r="K453" s="1038"/>
      <c r="L453" s="1038"/>
      <c r="M453" s="1038"/>
      <c r="N453" s="1038"/>
    </row>
    <row r="454" spans="3:14" x14ac:dyDescent="0.4">
      <c r="C454" s="1278"/>
      <c r="D454" s="1278"/>
      <c r="E454" s="1278"/>
      <c r="F454" s="1278"/>
      <c r="G454" s="1278"/>
      <c r="I454" s="522"/>
      <c r="J454" s="1038"/>
      <c r="K454" s="1038"/>
      <c r="L454" s="1038"/>
      <c r="M454" s="1038"/>
      <c r="N454" s="1038"/>
    </row>
    <row r="455" spans="3:14" x14ac:dyDescent="0.4">
      <c r="C455" s="1278"/>
      <c r="D455" s="1278"/>
      <c r="E455" s="1278"/>
      <c r="F455" s="1278"/>
      <c r="G455" s="1278"/>
      <c r="I455" s="522"/>
      <c r="J455" s="1038"/>
      <c r="K455" s="1038"/>
      <c r="L455" s="1038"/>
      <c r="M455" s="1038"/>
      <c r="N455" s="1038"/>
    </row>
    <row r="456" spans="3:14" x14ac:dyDescent="0.4">
      <c r="C456" s="1278"/>
      <c r="D456" s="1278"/>
      <c r="E456" s="1278"/>
      <c r="F456" s="1278"/>
      <c r="G456" s="1278"/>
      <c r="I456" s="522"/>
      <c r="J456" s="1038"/>
      <c r="K456" s="1038"/>
      <c r="L456" s="1038"/>
      <c r="M456" s="1038"/>
      <c r="N456" s="1038"/>
    </row>
    <row r="457" spans="3:14" x14ac:dyDescent="0.4">
      <c r="C457" s="1278"/>
      <c r="D457" s="1278"/>
      <c r="E457" s="1278"/>
      <c r="F457" s="1278"/>
      <c r="G457" s="1278"/>
      <c r="I457" s="522"/>
      <c r="J457" s="1038"/>
      <c r="K457" s="1038"/>
      <c r="L457" s="1038"/>
      <c r="M457" s="1038"/>
      <c r="N457" s="1038"/>
    </row>
    <row r="458" spans="3:14" x14ac:dyDescent="0.4">
      <c r="C458" s="1278"/>
      <c r="D458" s="1278"/>
      <c r="E458" s="1278"/>
      <c r="F458" s="1278"/>
      <c r="G458" s="1278"/>
      <c r="I458" s="522"/>
      <c r="J458" s="1038"/>
      <c r="K458" s="1038"/>
      <c r="L458" s="1038"/>
      <c r="M458" s="1038"/>
      <c r="N458" s="1038"/>
    </row>
    <row r="459" spans="3:14" x14ac:dyDescent="0.4">
      <c r="C459" s="1278"/>
      <c r="D459" s="1278"/>
      <c r="E459" s="1278"/>
      <c r="F459" s="1278"/>
      <c r="G459" s="1278"/>
      <c r="I459" s="522"/>
      <c r="J459" s="1038"/>
      <c r="K459" s="1038"/>
      <c r="L459" s="1038"/>
      <c r="M459" s="1038"/>
      <c r="N459" s="1038"/>
    </row>
    <row r="460" spans="3:14" x14ac:dyDescent="0.4">
      <c r="C460" s="1278"/>
      <c r="D460" s="1278"/>
      <c r="E460" s="1278"/>
      <c r="F460" s="1278"/>
      <c r="G460" s="1278"/>
      <c r="I460" s="522"/>
      <c r="J460" s="1038"/>
      <c r="K460" s="1038"/>
      <c r="L460" s="1038"/>
      <c r="M460" s="1038"/>
      <c r="N460" s="1038"/>
    </row>
    <row r="461" spans="3:14" x14ac:dyDescent="0.4">
      <c r="C461" s="1278"/>
      <c r="D461" s="1278"/>
      <c r="E461" s="1278"/>
      <c r="F461" s="1278"/>
      <c r="G461" s="1278"/>
      <c r="I461" s="522"/>
      <c r="J461" s="1038"/>
      <c r="K461" s="1038"/>
      <c r="L461" s="1038"/>
      <c r="M461" s="1038"/>
      <c r="N461" s="1038"/>
    </row>
    <row r="462" spans="3:14" x14ac:dyDescent="0.4">
      <c r="C462" s="1278"/>
      <c r="D462" s="1278"/>
      <c r="E462" s="1278"/>
      <c r="F462" s="1278"/>
      <c r="G462" s="1278"/>
      <c r="I462" s="522"/>
      <c r="J462" s="1038"/>
      <c r="K462" s="1038"/>
      <c r="L462" s="1038"/>
      <c r="M462" s="1038"/>
      <c r="N462" s="1038"/>
    </row>
    <row r="463" spans="3:14" x14ac:dyDescent="0.4">
      <c r="C463" s="1278"/>
      <c r="D463" s="1278"/>
      <c r="E463" s="1278"/>
      <c r="F463" s="1278"/>
      <c r="G463" s="1278"/>
      <c r="I463" s="522"/>
      <c r="J463" s="1038"/>
      <c r="K463" s="1038"/>
      <c r="L463" s="1038"/>
      <c r="M463" s="1038"/>
      <c r="N463" s="1038"/>
    </row>
    <row r="464" spans="3:14" x14ac:dyDescent="0.4">
      <c r="C464" s="1278"/>
      <c r="D464" s="1278"/>
      <c r="E464" s="1278"/>
      <c r="F464" s="1278"/>
      <c r="G464" s="1278"/>
      <c r="I464" s="522"/>
      <c r="J464" s="1038"/>
      <c r="K464" s="1038"/>
      <c r="L464" s="1038"/>
      <c r="M464" s="1038"/>
      <c r="N464" s="1038"/>
    </row>
    <row r="465" spans="3:14" x14ac:dyDescent="0.4">
      <c r="C465" s="1278"/>
      <c r="D465" s="1278"/>
      <c r="E465" s="1278"/>
      <c r="F465" s="1278"/>
      <c r="G465" s="1278"/>
      <c r="I465" s="522"/>
      <c r="J465" s="1038"/>
      <c r="K465" s="1038"/>
      <c r="L465" s="1038"/>
      <c r="M465" s="1038"/>
      <c r="N465" s="1038"/>
    </row>
    <row r="466" spans="3:14" x14ac:dyDescent="0.4">
      <c r="C466" s="1278"/>
      <c r="D466" s="1278"/>
      <c r="E466" s="1278"/>
      <c r="F466" s="1278"/>
      <c r="G466" s="1278"/>
      <c r="I466" s="522"/>
      <c r="J466" s="1038"/>
      <c r="K466" s="1038"/>
      <c r="L466" s="1038"/>
      <c r="M466" s="1038"/>
      <c r="N466" s="1038"/>
    </row>
    <row r="467" spans="3:14" x14ac:dyDescent="0.4">
      <c r="C467" s="1278"/>
      <c r="D467" s="1278"/>
      <c r="E467" s="1278"/>
      <c r="F467" s="1278"/>
      <c r="G467" s="1278"/>
      <c r="I467" s="522"/>
      <c r="J467" s="1038"/>
      <c r="K467" s="1038"/>
      <c r="L467" s="1038"/>
      <c r="M467" s="1038"/>
      <c r="N467" s="1038"/>
    </row>
    <row r="468" spans="3:14" x14ac:dyDescent="0.4">
      <c r="C468" s="1278"/>
      <c r="D468" s="1278"/>
      <c r="E468" s="1278"/>
      <c r="F468" s="1278"/>
      <c r="G468" s="1278"/>
      <c r="I468" s="522"/>
      <c r="J468" s="1038"/>
      <c r="K468" s="1038"/>
      <c r="L468" s="1038"/>
      <c r="M468" s="1038"/>
      <c r="N468" s="1038"/>
    </row>
    <row r="469" spans="3:14" x14ac:dyDescent="0.4">
      <c r="C469" s="1278"/>
      <c r="D469" s="1278"/>
      <c r="E469" s="1278"/>
      <c r="F469" s="1278"/>
      <c r="G469" s="1278"/>
      <c r="I469" s="522"/>
      <c r="J469" s="1038"/>
      <c r="K469" s="1038"/>
      <c r="L469" s="1038"/>
      <c r="M469" s="1038"/>
      <c r="N469" s="1038"/>
    </row>
    <row r="470" spans="3:14" x14ac:dyDescent="0.4">
      <c r="C470" s="1278"/>
      <c r="D470" s="1278"/>
      <c r="E470" s="1278"/>
      <c r="F470" s="1278"/>
      <c r="G470" s="1278"/>
      <c r="I470" s="522"/>
      <c r="J470" s="1038"/>
      <c r="K470" s="1038"/>
      <c r="L470" s="1038"/>
      <c r="M470" s="1038"/>
      <c r="N470" s="1038"/>
    </row>
    <row r="471" spans="3:14" x14ac:dyDescent="0.4">
      <c r="C471" s="1278"/>
      <c r="D471" s="1278"/>
      <c r="E471" s="1278"/>
      <c r="F471" s="1278"/>
      <c r="G471" s="1278"/>
      <c r="I471" s="522"/>
      <c r="J471" s="1038"/>
      <c r="K471" s="1038"/>
      <c r="L471" s="1038"/>
      <c r="M471" s="1038"/>
      <c r="N471" s="1038"/>
    </row>
    <row r="472" spans="3:14" x14ac:dyDescent="0.4">
      <c r="C472" s="1278"/>
      <c r="D472" s="1278"/>
      <c r="E472" s="1278"/>
      <c r="F472" s="1278"/>
      <c r="G472" s="1278"/>
      <c r="I472" s="522"/>
      <c r="J472" s="1038"/>
      <c r="K472" s="1038"/>
      <c r="L472" s="1038"/>
      <c r="M472" s="1038"/>
      <c r="N472" s="1038"/>
    </row>
    <row r="473" spans="3:14" x14ac:dyDescent="0.4">
      <c r="C473" s="1278"/>
      <c r="D473" s="1278"/>
      <c r="E473" s="1278"/>
      <c r="F473" s="1278"/>
      <c r="G473" s="1278"/>
      <c r="I473" s="522"/>
      <c r="J473" s="1038"/>
      <c r="K473" s="1038"/>
      <c r="L473" s="1038"/>
      <c r="M473" s="1038"/>
      <c r="N473" s="1038"/>
    </row>
    <row r="474" spans="3:14" x14ac:dyDescent="0.4">
      <c r="C474" s="1278"/>
      <c r="D474" s="1278"/>
      <c r="E474" s="1278"/>
      <c r="F474" s="1278"/>
      <c r="G474" s="1278"/>
      <c r="I474" s="522"/>
      <c r="J474" s="1038"/>
      <c r="K474" s="1038"/>
      <c r="L474" s="1038"/>
      <c r="M474" s="1038"/>
      <c r="N474" s="1038"/>
    </row>
    <row r="475" spans="3:14" x14ac:dyDescent="0.4">
      <c r="C475" s="1278"/>
      <c r="D475" s="1278"/>
      <c r="E475" s="1278"/>
      <c r="F475" s="1278"/>
      <c r="G475" s="1278"/>
      <c r="I475" s="522"/>
      <c r="J475" s="1038"/>
      <c r="K475" s="1038"/>
      <c r="L475" s="1038"/>
      <c r="M475" s="1038"/>
      <c r="N475" s="1038"/>
    </row>
    <row r="476" spans="3:14" x14ac:dyDescent="0.4">
      <c r="C476" s="1278"/>
      <c r="D476" s="1278"/>
      <c r="E476" s="1278"/>
      <c r="F476" s="1278"/>
      <c r="G476" s="1278"/>
      <c r="I476" s="522"/>
      <c r="J476" s="1038"/>
      <c r="K476" s="1038"/>
      <c r="L476" s="1038"/>
      <c r="M476" s="1038"/>
      <c r="N476" s="1038"/>
    </row>
    <row r="477" spans="3:14" x14ac:dyDescent="0.4">
      <c r="C477" s="1278"/>
      <c r="D477" s="1278"/>
      <c r="E477" s="1278"/>
      <c r="F477" s="1278"/>
      <c r="G477" s="1278"/>
      <c r="I477" s="522"/>
      <c r="J477" s="1038"/>
      <c r="K477" s="1038"/>
      <c r="L477" s="1038"/>
      <c r="M477" s="1038"/>
      <c r="N477" s="1038"/>
    </row>
    <row r="478" spans="3:14" x14ac:dyDescent="0.4">
      <c r="C478" s="1278"/>
      <c r="D478" s="1278"/>
      <c r="E478" s="1278"/>
      <c r="F478" s="1278"/>
      <c r="G478" s="1278"/>
      <c r="I478" s="522"/>
      <c r="J478" s="1038"/>
      <c r="K478" s="1038"/>
      <c r="L478" s="1038"/>
      <c r="M478" s="1038"/>
      <c r="N478" s="1038"/>
    </row>
    <row r="479" spans="3:14" x14ac:dyDescent="0.4">
      <c r="C479" s="1278"/>
      <c r="D479" s="1278"/>
      <c r="E479" s="1278"/>
      <c r="F479" s="1278"/>
      <c r="G479" s="1278"/>
      <c r="I479" s="522"/>
      <c r="J479" s="1038"/>
      <c r="K479" s="1038"/>
      <c r="L479" s="1038"/>
      <c r="M479" s="1038"/>
      <c r="N479" s="1038"/>
    </row>
    <row r="480" spans="3:14" x14ac:dyDescent="0.4">
      <c r="C480" s="1278"/>
      <c r="D480" s="1278"/>
      <c r="E480" s="1278"/>
      <c r="F480" s="1278"/>
      <c r="G480" s="1278"/>
      <c r="I480" s="522"/>
      <c r="J480" s="1038"/>
      <c r="K480" s="1038"/>
      <c r="L480" s="1038"/>
      <c r="M480" s="1038"/>
      <c r="N480" s="1038"/>
    </row>
    <row r="481" spans="3:14" x14ac:dyDescent="0.4">
      <c r="C481" s="1278"/>
      <c r="D481" s="1278"/>
      <c r="E481" s="1278"/>
      <c r="F481" s="1278"/>
      <c r="G481" s="1278"/>
      <c r="I481" s="522"/>
      <c r="J481" s="1038"/>
      <c r="K481" s="1038"/>
      <c r="L481" s="1038"/>
      <c r="M481" s="1038"/>
      <c r="N481" s="1038"/>
    </row>
    <row r="482" spans="3:14" x14ac:dyDescent="0.4">
      <c r="C482" s="1278"/>
      <c r="D482" s="1278"/>
      <c r="E482" s="1278"/>
      <c r="F482" s="1278"/>
      <c r="G482" s="1278"/>
      <c r="I482" s="522"/>
      <c r="J482" s="1038"/>
      <c r="K482" s="1038"/>
      <c r="L482" s="1038"/>
      <c r="M482" s="1038"/>
      <c r="N482" s="1038"/>
    </row>
    <row r="483" spans="3:14" x14ac:dyDescent="0.4">
      <c r="C483" s="1278"/>
      <c r="D483" s="1278"/>
      <c r="E483" s="1278"/>
      <c r="F483" s="1278"/>
      <c r="G483" s="1278"/>
      <c r="I483" s="522"/>
      <c r="J483" s="1038"/>
      <c r="K483" s="1038"/>
      <c r="L483" s="1038"/>
      <c r="M483" s="1038"/>
      <c r="N483" s="1038"/>
    </row>
    <row r="484" spans="3:14" x14ac:dyDescent="0.4">
      <c r="C484" s="1278"/>
      <c r="D484" s="1278"/>
      <c r="E484" s="1278"/>
      <c r="F484" s="1278"/>
      <c r="G484" s="1278"/>
      <c r="I484" s="522"/>
      <c r="J484" s="1038"/>
      <c r="K484" s="1038"/>
      <c r="L484" s="1038"/>
      <c r="M484" s="1038"/>
      <c r="N484" s="1038"/>
    </row>
    <row r="485" spans="3:14" x14ac:dyDescent="0.4">
      <c r="C485" s="1278"/>
      <c r="D485" s="1278"/>
      <c r="E485" s="1278"/>
      <c r="F485" s="1278"/>
      <c r="G485" s="1278"/>
      <c r="I485" s="522"/>
      <c r="J485" s="1038"/>
      <c r="K485" s="1038"/>
      <c r="L485" s="1038"/>
      <c r="M485" s="1038"/>
      <c r="N485" s="1038"/>
    </row>
    <row r="486" spans="3:14" x14ac:dyDescent="0.4">
      <c r="C486" s="1278"/>
      <c r="D486" s="1278"/>
      <c r="E486" s="1278"/>
      <c r="F486" s="1278"/>
      <c r="G486" s="1278"/>
      <c r="I486" s="522"/>
      <c r="J486" s="1038"/>
      <c r="K486" s="1038"/>
      <c r="L486" s="1038"/>
      <c r="M486" s="1038"/>
      <c r="N486" s="1038"/>
    </row>
    <row r="487" spans="3:14" x14ac:dyDescent="0.4">
      <c r="C487" s="1278"/>
      <c r="D487" s="1278"/>
      <c r="E487" s="1278"/>
      <c r="F487" s="1278"/>
      <c r="G487" s="1278"/>
      <c r="I487" s="522"/>
      <c r="J487" s="1038"/>
      <c r="K487" s="1038"/>
      <c r="L487" s="1038"/>
      <c r="M487" s="1038"/>
      <c r="N487" s="1038"/>
    </row>
    <row r="488" spans="3:14" x14ac:dyDescent="0.4">
      <c r="C488" s="1278"/>
      <c r="D488" s="1278"/>
      <c r="E488" s="1278"/>
      <c r="F488" s="1278"/>
      <c r="G488" s="1278"/>
      <c r="I488" s="522"/>
      <c r="J488" s="1038"/>
      <c r="K488" s="1038"/>
      <c r="L488" s="1038"/>
      <c r="M488" s="1038"/>
      <c r="N488" s="1038"/>
    </row>
    <row r="489" spans="3:14" x14ac:dyDescent="0.4">
      <c r="C489" s="1278"/>
      <c r="D489" s="1278"/>
      <c r="E489" s="1278"/>
      <c r="F489" s="1278"/>
      <c r="G489" s="1278"/>
      <c r="I489" s="522"/>
      <c r="J489" s="1038"/>
      <c r="K489" s="1038"/>
      <c r="L489" s="1038"/>
      <c r="M489" s="1038"/>
      <c r="N489" s="1038"/>
    </row>
    <row r="490" spans="3:14" x14ac:dyDescent="0.4">
      <c r="C490" s="1278"/>
      <c r="D490" s="1278"/>
      <c r="E490" s="1278"/>
      <c r="F490" s="1278"/>
      <c r="G490" s="1278"/>
      <c r="I490" s="522"/>
      <c r="J490" s="1038"/>
      <c r="K490" s="1038"/>
      <c r="L490" s="1038"/>
      <c r="M490" s="1038"/>
      <c r="N490" s="1038"/>
    </row>
    <row r="491" spans="3:14" x14ac:dyDescent="0.4">
      <c r="C491" s="1278"/>
      <c r="D491" s="1278"/>
      <c r="E491" s="1278"/>
      <c r="F491" s="1278"/>
      <c r="G491" s="1278"/>
      <c r="I491" s="522"/>
      <c r="J491" s="1038"/>
      <c r="K491" s="1038"/>
      <c r="L491" s="1038"/>
      <c r="M491" s="1038"/>
      <c r="N491" s="1038"/>
    </row>
    <row r="492" spans="3:14" x14ac:dyDescent="0.4">
      <c r="C492" s="1278"/>
      <c r="D492" s="1278"/>
      <c r="E492" s="1278"/>
      <c r="F492" s="1278"/>
      <c r="G492" s="1278"/>
      <c r="I492" s="522"/>
      <c r="J492" s="1038"/>
      <c r="K492" s="1038"/>
      <c r="L492" s="1038"/>
      <c r="M492" s="1038"/>
      <c r="N492" s="1038"/>
    </row>
    <row r="493" spans="3:14" x14ac:dyDescent="0.4">
      <c r="C493" s="1278"/>
      <c r="D493" s="1278"/>
      <c r="E493" s="1278"/>
      <c r="F493" s="1278"/>
      <c r="G493" s="1278"/>
      <c r="I493" s="522"/>
      <c r="J493" s="1038"/>
      <c r="K493" s="1038"/>
      <c r="L493" s="1038"/>
      <c r="M493" s="1038"/>
      <c r="N493" s="1038"/>
    </row>
    <row r="494" spans="3:14" x14ac:dyDescent="0.4">
      <c r="C494" s="1278"/>
      <c r="D494" s="1278"/>
      <c r="E494" s="1278"/>
      <c r="F494" s="1278"/>
      <c r="G494" s="1278"/>
      <c r="I494" s="522"/>
      <c r="J494" s="1038"/>
      <c r="K494" s="1038"/>
      <c r="L494" s="1038"/>
      <c r="M494" s="1038"/>
      <c r="N494" s="1038"/>
    </row>
    <row r="495" spans="3:14" x14ac:dyDescent="0.4">
      <c r="C495" s="1278"/>
      <c r="D495" s="1278"/>
      <c r="E495" s="1278"/>
      <c r="F495" s="1278"/>
      <c r="G495" s="1278"/>
      <c r="I495" s="522"/>
      <c r="J495" s="1038"/>
      <c r="K495" s="1038"/>
      <c r="L495" s="1038"/>
      <c r="M495" s="1038"/>
      <c r="N495" s="1038"/>
    </row>
    <row r="496" spans="3:14" x14ac:dyDescent="0.4">
      <c r="C496" s="1278"/>
      <c r="D496" s="1278"/>
      <c r="E496" s="1278"/>
      <c r="F496" s="1278"/>
      <c r="G496" s="1278"/>
      <c r="I496" s="522"/>
      <c r="J496" s="1038"/>
      <c r="K496" s="1038"/>
      <c r="L496" s="1038"/>
      <c r="M496" s="1038"/>
      <c r="N496" s="1038"/>
    </row>
    <row r="497" spans="3:14" x14ac:dyDescent="0.4">
      <c r="C497" s="1278"/>
      <c r="D497" s="1278"/>
      <c r="E497" s="1278"/>
      <c r="F497" s="1278"/>
      <c r="G497" s="1278"/>
      <c r="I497" s="522"/>
      <c r="J497" s="1038"/>
      <c r="K497" s="1038"/>
      <c r="L497" s="1038"/>
      <c r="M497" s="1038"/>
      <c r="N497" s="1038"/>
    </row>
    <row r="498" spans="3:14" x14ac:dyDescent="0.4">
      <c r="C498" s="1278"/>
      <c r="D498" s="1278"/>
      <c r="E498" s="1278"/>
      <c r="F498" s="1278"/>
      <c r="G498" s="1278"/>
      <c r="I498" s="522"/>
      <c r="J498" s="1038"/>
      <c r="K498" s="1038"/>
      <c r="L498" s="1038"/>
      <c r="M498" s="1038"/>
      <c r="N498" s="1038"/>
    </row>
    <row r="499" spans="3:14" x14ac:dyDescent="0.4">
      <c r="C499" s="1278"/>
      <c r="D499" s="1278"/>
      <c r="E499" s="1278"/>
      <c r="F499" s="1278"/>
      <c r="G499" s="1278"/>
      <c r="I499" s="522"/>
      <c r="J499" s="1038"/>
      <c r="K499" s="1038"/>
      <c r="L499" s="1038"/>
      <c r="M499" s="1038"/>
      <c r="N499" s="1038"/>
    </row>
    <row r="500" spans="3:14" x14ac:dyDescent="0.4">
      <c r="C500" s="1278"/>
      <c r="D500" s="1278"/>
      <c r="E500" s="1278"/>
      <c r="F500" s="1278"/>
      <c r="G500" s="1278"/>
      <c r="I500" s="522"/>
      <c r="J500" s="1038"/>
      <c r="K500" s="1038"/>
      <c r="L500" s="1038"/>
      <c r="M500" s="1038"/>
      <c r="N500" s="1038"/>
    </row>
    <row r="501" spans="3:14" x14ac:dyDescent="0.4">
      <c r="C501" s="1278"/>
      <c r="D501" s="1278"/>
      <c r="E501" s="1278"/>
      <c r="F501" s="1278"/>
      <c r="G501" s="1278"/>
      <c r="I501" s="522"/>
      <c r="J501" s="1038"/>
      <c r="K501" s="1038"/>
      <c r="L501" s="1038"/>
      <c r="M501" s="1038"/>
      <c r="N501" s="1038"/>
    </row>
    <row r="502" spans="3:14" x14ac:dyDescent="0.4">
      <c r="C502" s="1278"/>
      <c r="D502" s="1278"/>
      <c r="E502" s="1278"/>
      <c r="F502" s="1278"/>
      <c r="G502" s="1278"/>
      <c r="I502" s="522"/>
      <c r="J502" s="1038"/>
      <c r="K502" s="1038"/>
      <c r="L502" s="1038"/>
      <c r="M502" s="1038"/>
      <c r="N502" s="1038"/>
    </row>
    <row r="503" spans="3:14" x14ac:dyDescent="0.4">
      <c r="C503" s="1278"/>
      <c r="D503" s="1278"/>
      <c r="E503" s="1278"/>
      <c r="F503" s="1278"/>
      <c r="G503" s="1278"/>
      <c r="I503" s="522"/>
      <c r="J503" s="1038"/>
      <c r="K503" s="1038"/>
      <c r="L503" s="1038"/>
      <c r="M503" s="1038"/>
      <c r="N503" s="1038"/>
    </row>
    <row r="504" spans="3:14" x14ac:dyDescent="0.4">
      <c r="C504" s="1278"/>
      <c r="D504" s="1278"/>
      <c r="E504" s="1278"/>
      <c r="F504" s="1278"/>
      <c r="G504" s="1278"/>
      <c r="I504" s="522"/>
      <c r="J504" s="1038"/>
      <c r="K504" s="1038"/>
      <c r="L504" s="1038"/>
      <c r="M504" s="1038"/>
      <c r="N504" s="1038"/>
    </row>
    <row r="505" spans="3:14" x14ac:dyDescent="0.4">
      <c r="C505" s="1278"/>
      <c r="D505" s="1278"/>
      <c r="E505" s="1278"/>
      <c r="F505" s="1278"/>
      <c r="G505" s="1278"/>
      <c r="I505" s="522"/>
      <c r="J505" s="1038"/>
      <c r="K505" s="1038"/>
      <c r="L505" s="1038"/>
      <c r="M505" s="1038"/>
      <c r="N505" s="1038"/>
    </row>
    <row r="506" spans="3:14" x14ac:dyDescent="0.4">
      <c r="C506" s="1278"/>
      <c r="D506" s="1278"/>
      <c r="E506" s="1278"/>
      <c r="F506" s="1278"/>
      <c r="G506" s="1278"/>
      <c r="I506" s="522"/>
      <c r="J506" s="1038"/>
      <c r="K506" s="1038"/>
      <c r="L506" s="1038"/>
      <c r="M506" s="1038"/>
      <c r="N506" s="1038"/>
    </row>
    <row r="507" spans="3:14" x14ac:dyDescent="0.4">
      <c r="C507" s="1278"/>
      <c r="D507" s="1278"/>
      <c r="E507" s="1278"/>
      <c r="F507" s="1278"/>
      <c r="G507" s="1278"/>
      <c r="I507" s="522"/>
      <c r="J507" s="1038"/>
      <c r="K507" s="1038"/>
      <c r="L507" s="1038"/>
      <c r="M507" s="1038"/>
      <c r="N507" s="1038"/>
    </row>
    <row r="508" spans="3:14" x14ac:dyDescent="0.4">
      <c r="C508" s="1278"/>
      <c r="D508" s="1278"/>
      <c r="E508" s="1278"/>
      <c r="F508" s="1278"/>
      <c r="G508" s="1278"/>
      <c r="I508" s="522"/>
      <c r="J508" s="1038"/>
      <c r="K508" s="1038"/>
      <c r="L508" s="1038"/>
      <c r="M508" s="1038"/>
      <c r="N508" s="1038"/>
    </row>
    <row r="509" spans="3:14" x14ac:dyDescent="0.4">
      <c r="C509" s="1278"/>
      <c r="D509" s="1278"/>
      <c r="E509" s="1278"/>
      <c r="F509" s="1278"/>
      <c r="G509" s="1278"/>
      <c r="I509" s="522"/>
      <c r="J509" s="1038"/>
      <c r="K509" s="1038"/>
      <c r="L509" s="1038"/>
      <c r="M509" s="1038"/>
      <c r="N509" s="1038"/>
    </row>
    <row r="510" spans="3:14" x14ac:dyDescent="0.4">
      <c r="C510" s="1278"/>
      <c r="D510" s="1278"/>
      <c r="E510" s="1278"/>
      <c r="F510" s="1278"/>
      <c r="G510" s="1278"/>
      <c r="I510" s="522"/>
      <c r="J510" s="1038"/>
      <c r="K510" s="1038"/>
      <c r="L510" s="1038"/>
      <c r="M510" s="1038"/>
      <c r="N510" s="1038"/>
    </row>
    <row r="511" spans="3:14" x14ac:dyDescent="0.4">
      <c r="C511" s="1278"/>
      <c r="D511" s="1278"/>
      <c r="E511" s="1278"/>
      <c r="F511" s="1278"/>
      <c r="G511" s="1278"/>
      <c r="I511" s="522"/>
      <c r="J511" s="1038"/>
      <c r="K511" s="1038"/>
      <c r="L511" s="1038"/>
      <c r="M511" s="1038"/>
      <c r="N511" s="1038"/>
    </row>
    <row r="512" spans="3:14" x14ac:dyDescent="0.4">
      <c r="C512" s="1278"/>
      <c r="D512" s="1278"/>
      <c r="E512" s="1278"/>
      <c r="F512" s="1278"/>
      <c r="G512" s="1278"/>
      <c r="I512" s="522"/>
      <c r="J512" s="1038"/>
      <c r="K512" s="1038"/>
      <c r="L512" s="1038"/>
      <c r="M512" s="1038"/>
      <c r="N512" s="1038"/>
    </row>
    <row r="513" spans="3:14" x14ac:dyDescent="0.4">
      <c r="C513" s="1278"/>
      <c r="D513" s="1278"/>
      <c r="E513" s="1278"/>
      <c r="F513" s="1278"/>
      <c r="G513" s="1278"/>
      <c r="I513" s="522"/>
      <c r="J513" s="1038"/>
      <c r="K513" s="1038"/>
      <c r="L513" s="1038"/>
      <c r="M513" s="1038"/>
      <c r="N513" s="1038"/>
    </row>
    <row r="514" spans="3:14" x14ac:dyDescent="0.4">
      <c r="C514" s="1278"/>
      <c r="D514" s="1278"/>
      <c r="E514" s="1278"/>
      <c r="F514" s="1278"/>
      <c r="G514" s="1278"/>
      <c r="I514" s="522"/>
      <c r="J514" s="1038"/>
      <c r="K514" s="1038"/>
      <c r="L514" s="1038"/>
      <c r="M514" s="1038"/>
      <c r="N514" s="1038"/>
    </row>
    <row r="515" spans="3:14" x14ac:dyDescent="0.4">
      <c r="C515" s="1278"/>
      <c r="D515" s="1278"/>
      <c r="E515" s="1278"/>
      <c r="F515" s="1278"/>
      <c r="G515" s="1278"/>
      <c r="I515" s="522"/>
      <c r="J515" s="1038"/>
      <c r="K515" s="1038"/>
      <c r="L515" s="1038"/>
      <c r="M515" s="1038"/>
      <c r="N515" s="1038"/>
    </row>
    <row r="516" spans="3:14" x14ac:dyDescent="0.4">
      <c r="C516" s="1278"/>
      <c r="D516" s="1278"/>
      <c r="E516" s="1278"/>
      <c r="F516" s="1278"/>
      <c r="G516" s="1278"/>
      <c r="I516" s="522"/>
      <c r="J516" s="1038"/>
      <c r="K516" s="1038"/>
      <c r="L516" s="1038"/>
      <c r="M516" s="1038"/>
      <c r="N516" s="1038"/>
    </row>
    <row r="517" spans="3:14" x14ac:dyDescent="0.4">
      <c r="C517" s="1278"/>
      <c r="D517" s="1278"/>
      <c r="E517" s="1278"/>
      <c r="F517" s="1278"/>
      <c r="G517" s="1278"/>
      <c r="I517" s="522"/>
      <c r="J517" s="1038"/>
      <c r="K517" s="1038"/>
      <c r="L517" s="1038"/>
      <c r="M517" s="1038"/>
      <c r="N517" s="1038"/>
    </row>
    <row r="518" spans="3:14" x14ac:dyDescent="0.4">
      <c r="C518" s="1278"/>
      <c r="D518" s="1278"/>
      <c r="E518" s="1278"/>
      <c r="F518" s="1278"/>
      <c r="G518" s="1278"/>
      <c r="I518" s="522"/>
      <c r="J518" s="1038"/>
      <c r="K518" s="1038"/>
      <c r="L518" s="1038"/>
      <c r="M518" s="1038"/>
      <c r="N518" s="1038"/>
    </row>
    <row r="519" spans="3:14" x14ac:dyDescent="0.4">
      <c r="C519" s="1278"/>
      <c r="D519" s="1278"/>
      <c r="E519" s="1278"/>
      <c r="F519" s="1278"/>
      <c r="G519" s="1278"/>
      <c r="I519" s="522"/>
      <c r="J519" s="1038"/>
      <c r="K519" s="1038"/>
      <c r="L519" s="1038"/>
      <c r="M519" s="1038"/>
      <c r="N519" s="1038"/>
    </row>
    <row r="520" spans="3:14" x14ac:dyDescent="0.4">
      <c r="C520" s="1278"/>
      <c r="D520" s="1278"/>
      <c r="E520" s="1278"/>
      <c r="F520" s="1278"/>
      <c r="G520" s="1278"/>
      <c r="I520" s="522"/>
      <c r="J520" s="1038"/>
      <c r="K520" s="1038"/>
      <c r="L520" s="1038"/>
      <c r="M520" s="1038"/>
      <c r="N520" s="1038"/>
    </row>
    <row r="521" spans="3:14" x14ac:dyDescent="0.4">
      <c r="C521" s="1278"/>
      <c r="D521" s="1278"/>
      <c r="E521" s="1278"/>
      <c r="F521" s="1278"/>
      <c r="G521" s="1278"/>
      <c r="I521" s="522"/>
      <c r="J521" s="1038"/>
      <c r="K521" s="1038"/>
      <c r="L521" s="1038"/>
      <c r="M521" s="1038"/>
      <c r="N521" s="1038"/>
    </row>
    <row r="522" spans="3:14" x14ac:dyDescent="0.4">
      <c r="C522" s="1278"/>
      <c r="D522" s="1278"/>
      <c r="E522" s="1278"/>
      <c r="F522" s="1278"/>
      <c r="G522" s="1278"/>
      <c r="I522" s="522"/>
      <c r="J522" s="1038"/>
      <c r="K522" s="1038"/>
      <c r="L522" s="1038"/>
      <c r="M522" s="1038"/>
      <c r="N522" s="1038"/>
    </row>
    <row r="523" spans="3:14" x14ac:dyDescent="0.4">
      <c r="C523" s="1278"/>
      <c r="D523" s="1278"/>
      <c r="E523" s="1278"/>
      <c r="F523" s="1278"/>
      <c r="G523" s="1278"/>
      <c r="I523" s="522"/>
      <c r="J523" s="1038"/>
      <c r="K523" s="1038"/>
      <c r="L523" s="1038"/>
      <c r="M523" s="1038"/>
      <c r="N523" s="1038"/>
    </row>
    <row r="524" spans="3:14" x14ac:dyDescent="0.4">
      <c r="C524" s="1278"/>
      <c r="D524" s="1278"/>
      <c r="E524" s="1278"/>
      <c r="F524" s="1278"/>
      <c r="G524" s="1278"/>
      <c r="I524" s="522"/>
      <c r="J524" s="1038"/>
      <c r="K524" s="1038"/>
      <c r="L524" s="1038"/>
      <c r="M524" s="1038"/>
      <c r="N524" s="1038"/>
    </row>
    <row r="525" spans="3:14" x14ac:dyDescent="0.4">
      <c r="C525" s="1278"/>
      <c r="D525" s="1278"/>
      <c r="E525" s="1278"/>
      <c r="F525" s="1278"/>
      <c r="G525" s="1278"/>
      <c r="I525" s="522"/>
      <c r="J525" s="1038"/>
      <c r="K525" s="1038"/>
      <c r="L525" s="1038"/>
      <c r="M525" s="1038"/>
      <c r="N525" s="1038"/>
    </row>
    <row r="526" spans="3:14" x14ac:dyDescent="0.4">
      <c r="C526" s="1278"/>
      <c r="D526" s="1278"/>
      <c r="E526" s="1278"/>
      <c r="F526" s="1278"/>
      <c r="G526" s="1278"/>
      <c r="I526" s="522"/>
      <c r="J526" s="1038"/>
      <c r="K526" s="1038"/>
      <c r="L526" s="1038"/>
      <c r="M526" s="1038"/>
      <c r="N526" s="1038"/>
    </row>
    <row r="527" spans="3:14" x14ac:dyDescent="0.4">
      <c r="C527" s="1278"/>
      <c r="D527" s="1278"/>
      <c r="E527" s="1278"/>
      <c r="F527" s="1278"/>
      <c r="G527" s="1278"/>
      <c r="I527" s="522"/>
      <c r="J527" s="1038"/>
      <c r="K527" s="1038"/>
      <c r="L527" s="1038"/>
      <c r="M527" s="1038"/>
      <c r="N527" s="1038"/>
    </row>
    <row r="528" spans="3:14" x14ac:dyDescent="0.4">
      <c r="C528" s="1278"/>
      <c r="D528" s="1278"/>
      <c r="E528" s="1278"/>
      <c r="F528" s="1278"/>
      <c r="G528" s="1278"/>
      <c r="I528" s="522"/>
      <c r="J528" s="1038"/>
      <c r="K528" s="1038"/>
      <c r="L528" s="1038"/>
      <c r="M528" s="1038"/>
      <c r="N528" s="1038"/>
    </row>
    <row r="529" spans="3:14" x14ac:dyDescent="0.4">
      <c r="C529" s="1278"/>
      <c r="D529" s="1278"/>
      <c r="E529" s="1278"/>
      <c r="F529" s="1278"/>
      <c r="G529" s="1278"/>
      <c r="I529" s="522"/>
      <c r="J529" s="1038"/>
      <c r="K529" s="1038"/>
      <c r="L529" s="1038"/>
      <c r="M529" s="1038"/>
      <c r="N529" s="1038"/>
    </row>
    <row r="530" spans="3:14" x14ac:dyDescent="0.4">
      <c r="C530" s="1278"/>
      <c r="D530" s="1278"/>
      <c r="E530" s="1278"/>
      <c r="F530" s="1278"/>
      <c r="G530" s="1278"/>
      <c r="I530" s="522"/>
      <c r="J530" s="1038"/>
      <c r="K530" s="1038"/>
      <c r="L530" s="1038"/>
      <c r="M530" s="1038"/>
      <c r="N530" s="1038"/>
    </row>
    <row r="531" spans="3:14" x14ac:dyDescent="0.4">
      <c r="C531" s="1278"/>
      <c r="D531" s="1278"/>
      <c r="E531" s="1278"/>
      <c r="F531" s="1278"/>
      <c r="G531" s="1278"/>
      <c r="I531" s="522"/>
      <c r="J531" s="1038"/>
      <c r="K531" s="1038"/>
      <c r="L531" s="1038"/>
      <c r="M531" s="1038"/>
      <c r="N531" s="1038"/>
    </row>
    <row r="532" spans="3:14" x14ac:dyDescent="0.4">
      <c r="C532" s="1278"/>
      <c r="D532" s="1278"/>
      <c r="E532" s="1278"/>
      <c r="F532" s="1278"/>
      <c r="G532" s="1278"/>
      <c r="I532" s="522"/>
      <c r="J532" s="1038"/>
      <c r="K532" s="1038"/>
      <c r="L532" s="1038"/>
      <c r="M532" s="1038"/>
      <c r="N532" s="1038"/>
    </row>
    <row r="533" spans="3:14" x14ac:dyDescent="0.4">
      <c r="C533" s="1278"/>
      <c r="D533" s="1278"/>
      <c r="E533" s="1278"/>
      <c r="F533" s="1278"/>
      <c r="G533" s="1278"/>
      <c r="I533" s="522"/>
      <c r="J533" s="1038"/>
      <c r="K533" s="1038"/>
      <c r="L533" s="1038"/>
      <c r="M533" s="1038"/>
      <c r="N533" s="1038"/>
    </row>
    <row r="534" spans="3:14" x14ac:dyDescent="0.4">
      <c r="C534" s="1278"/>
      <c r="D534" s="1278"/>
      <c r="E534" s="1278"/>
      <c r="F534" s="1278"/>
      <c r="G534" s="1278"/>
      <c r="I534" s="522"/>
      <c r="J534" s="1038"/>
      <c r="K534" s="1038"/>
      <c r="L534" s="1038"/>
      <c r="M534" s="1038"/>
      <c r="N534" s="1038"/>
    </row>
    <row r="535" spans="3:14" x14ac:dyDescent="0.4">
      <c r="C535" s="1278"/>
      <c r="D535" s="1278"/>
      <c r="E535" s="1278"/>
      <c r="F535" s="1278"/>
      <c r="G535" s="1278"/>
      <c r="I535" s="522"/>
      <c r="J535" s="1038"/>
      <c r="K535" s="1038"/>
      <c r="L535" s="1038"/>
      <c r="M535" s="1038"/>
      <c r="N535" s="1038"/>
    </row>
    <row r="536" spans="3:14" x14ac:dyDescent="0.4">
      <c r="C536" s="1278"/>
      <c r="D536" s="1278"/>
      <c r="E536" s="1278"/>
      <c r="F536" s="1278"/>
      <c r="G536" s="1278"/>
      <c r="I536" s="522"/>
      <c r="J536" s="1038"/>
      <c r="K536" s="1038"/>
      <c r="L536" s="1038"/>
      <c r="M536" s="1038"/>
      <c r="N536" s="1038"/>
    </row>
    <row r="537" spans="3:14" x14ac:dyDescent="0.4">
      <c r="C537" s="1278"/>
      <c r="D537" s="1278"/>
      <c r="E537" s="1278"/>
      <c r="F537" s="1278"/>
      <c r="G537" s="1278"/>
      <c r="I537" s="522"/>
      <c r="J537" s="1038"/>
      <c r="K537" s="1038"/>
      <c r="L537" s="1038"/>
      <c r="M537" s="1038"/>
      <c r="N537" s="1038"/>
    </row>
    <row r="538" spans="3:14" x14ac:dyDescent="0.4">
      <c r="C538" s="1278"/>
      <c r="D538" s="1278"/>
      <c r="E538" s="1278"/>
      <c r="F538" s="1278"/>
      <c r="G538" s="1278"/>
      <c r="I538" s="522"/>
      <c r="J538" s="1038"/>
      <c r="K538" s="1038"/>
      <c r="L538" s="1038"/>
      <c r="M538" s="1038"/>
      <c r="N538" s="1038"/>
    </row>
    <row r="539" spans="3:14" x14ac:dyDescent="0.4">
      <c r="C539" s="1278"/>
      <c r="D539" s="1278"/>
      <c r="E539" s="1278"/>
      <c r="F539" s="1278"/>
      <c r="G539" s="1278"/>
      <c r="I539" s="522"/>
      <c r="J539" s="1038"/>
      <c r="K539" s="1038"/>
      <c r="L539" s="1038"/>
      <c r="M539" s="1038"/>
      <c r="N539" s="1038"/>
    </row>
    <row r="540" spans="3:14" x14ac:dyDescent="0.4">
      <c r="C540" s="1278"/>
      <c r="D540" s="1278"/>
      <c r="E540" s="1278"/>
      <c r="F540" s="1278"/>
      <c r="G540" s="1278"/>
      <c r="I540" s="522"/>
      <c r="J540" s="1038"/>
      <c r="K540" s="1038"/>
      <c r="L540" s="1038"/>
      <c r="M540" s="1038"/>
      <c r="N540" s="1038"/>
    </row>
    <row r="541" spans="3:14" x14ac:dyDescent="0.4">
      <c r="C541" s="1278"/>
      <c r="D541" s="1278"/>
      <c r="E541" s="1278"/>
      <c r="F541" s="1278"/>
      <c r="G541" s="1278"/>
      <c r="I541" s="522"/>
      <c r="J541" s="1038"/>
      <c r="K541" s="1038"/>
      <c r="L541" s="1038"/>
      <c r="M541" s="1038"/>
      <c r="N541" s="1038"/>
    </row>
    <row r="542" spans="3:14" x14ac:dyDescent="0.4">
      <c r="C542" s="1278"/>
      <c r="D542" s="1278"/>
      <c r="E542" s="1278"/>
      <c r="F542" s="1278"/>
      <c r="G542" s="1278"/>
      <c r="I542" s="522"/>
      <c r="J542" s="1038"/>
      <c r="K542" s="1038"/>
      <c r="L542" s="1038"/>
      <c r="M542" s="1038"/>
      <c r="N542" s="1038"/>
    </row>
    <row r="543" spans="3:14" x14ac:dyDescent="0.4">
      <c r="C543" s="1278"/>
      <c r="D543" s="1278"/>
      <c r="E543" s="1278"/>
      <c r="F543" s="1278"/>
      <c r="G543" s="1278"/>
      <c r="I543" s="522"/>
      <c r="J543" s="1038"/>
      <c r="K543" s="1038"/>
      <c r="L543" s="1038"/>
      <c r="M543" s="1038"/>
      <c r="N543" s="1038"/>
    </row>
    <row r="544" spans="3:14" x14ac:dyDescent="0.4">
      <c r="C544" s="1278"/>
      <c r="D544" s="1278"/>
      <c r="E544" s="1278"/>
      <c r="F544" s="1278"/>
      <c r="G544" s="1278"/>
      <c r="I544" s="522"/>
      <c r="J544" s="1038"/>
      <c r="K544" s="1038"/>
      <c r="L544" s="1038"/>
      <c r="M544" s="1038"/>
      <c r="N544" s="1038"/>
    </row>
    <row r="545" spans="3:14" x14ac:dyDescent="0.4">
      <c r="C545" s="1278"/>
      <c r="D545" s="1278"/>
      <c r="E545" s="1278"/>
      <c r="F545" s="1278"/>
      <c r="G545" s="1278"/>
      <c r="I545" s="522"/>
      <c r="J545" s="1038"/>
      <c r="K545" s="1038"/>
      <c r="L545" s="1038"/>
      <c r="M545" s="1038"/>
      <c r="N545" s="1038"/>
    </row>
    <row r="546" spans="3:14" x14ac:dyDescent="0.4">
      <c r="C546" s="1278"/>
      <c r="D546" s="1278"/>
      <c r="E546" s="1278"/>
      <c r="F546" s="1278"/>
      <c r="G546" s="1278"/>
      <c r="I546" s="522"/>
      <c r="J546" s="1038"/>
      <c r="K546" s="1038"/>
      <c r="L546" s="1038"/>
      <c r="M546" s="1038"/>
      <c r="N546" s="1038"/>
    </row>
    <row r="547" spans="3:14" x14ac:dyDescent="0.4">
      <c r="C547" s="1278"/>
      <c r="D547" s="1278"/>
      <c r="E547" s="1278"/>
      <c r="F547" s="1278"/>
      <c r="G547" s="1278"/>
      <c r="I547" s="522"/>
      <c r="J547" s="1038"/>
      <c r="K547" s="1038"/>
      <c r="L547" s="1038"/>
      <c r="M547" s="1038"/>
      <c r="N547" s="1038"/>
    </row>
    <row r="548" spans="3:14" x14ac:dyDescent="0.4">
      <c r="C548" s="1278"/>
      <c r="D548" s="1278"/>
      <c r="E548" s="1278"/>
      <c r="F548" s="1278"/>
      <c r="G548" s="1278"/>
      <c r="I548" s="522"/>
      <c r="J548" s="1038"/>
      <c r="K548" s="1038"/>
      <c r="L548" s="1038"/>
      <c r="M548" s="1038"/>
      <c r="N548" s="1038"/>
    </row>
    <row r="549" spans="3:14" x14ac:dyDescent="0.4">
      <c r="C549" s="1278"/>
      <c r="D549" s="1278"/>
      <c r="E549" s="1278"/>
      <c r="F549" s="1278"/>
      <c r="G549" s="1278"/>
      <c r="I549" s="522"/>
      <c r="J549" s="1038"/>
      <c r="K549" s="1038"/>
      <c r="L549" s="1038"/>
      <c r="M549" s="1038"/>
      <c r="N549" s="1038"/>
    </row>
    <row r="550" spans="3:14" x14ac:dyDescent="0.4">
      <c r="C550" s="1278"/>
      <c r="D550" s="1278"/>
      <c r="E550" s="1278"/>
      <c r="F550" s="1278"/>
      <c r="G550" s="1278"/>
      <c r="I550" s="522"/>
      <c r="J550" s="1038"/>
      <c r="K550" s="1038"/>
      <c r="L550" s="1038"/>
      <c r="M550" s="1038"/>
      <c r="N550" s="1038"/>
    </row>
    <row r="551" spans="3:14" x14ac:dyDescent="0.4">
      <c r="C551" s="1278"/>
      <c r="D551" s="1278"/>
      <c r="E551" s="1278"/>
      <c r="F551" s="1278"/>
      <c r="G551" s="1278"/>
      <c r="I551" s="522"/>
      <c r="J551" s="1038"/>
      <c r="K551" s="1038"/>
      <c r="L551" s="1038"/>
      <c r="M551" s="1038"/>
      <c r="N551" s="1038"/>
    </row>
    <row r="552" spans="3:14" x14ac:dyDescent="0.4">
      <c r="C552" s="1278"/>
      <c r="D552" s="1278"/>
      <c r="E552" s="1278"/>
      <c r="F552" s="1278"/>
      <c r="G552" s="1278"/>
      <c r="I552" s="522"/>
      <c r="J552" s="1038"/>
      <c r="K552" s="1038"/>
      <c r="L552" s="1038"/>
      <c r="M552" s="1038"/>
      <c r="N552" s="1038"/>
    </row>
    <row r="553" spans="3:14" x14ac:dyDescent="0.4">
      <c r="C553" s="1278"/>
      <c r="D553" s="1278"/>
      <c r="E553" s="1278"/>
      <c r="F553" s="1278"/>
      <c r="G553" s="1278"/>
      <c r="I553" s="522"/>
      <c r="J553" s="1038"/>
      <c r="K553" s="1038"/>
      <c r="L553" s="1038"/>
      <c r="M553" s="1038"/>
      <c r="N553" s="1038"/>
    </row>
    <row r="554" spans="3:14" x14ac:dyDescent="0.4">
      <c r="C554" s="1278"/>
      <c r="D554" s="1278"/>
      <c r="E554" s="1278"/>
      <c r="F554" s="1278"/>
      <c r="G554" s="1278"/>
      <c r="I554" s="522"/>
      <c r="J554" s="1038"/>
      <c r="K554" s="1038"/>
      <c r="L554" s="1038"/>
      <c r="M554" s="1038"/>
      <c r="N554" s="1038"/>
    </row>
    <row r="555" spans="3:14" x14ac:dyDescent="0.4">
      <c r="C555" s="1278"/>
      <c r="D555" s="1278"/>
      <c r="E555" s="1278"/>
      <c r="F555" s="1278"/>
      <c r="G555" s="1278"/>
      <c r="I555" s="522"/>
      <c r="J555" s="1038"/>
      <c r="K555" s="1038"/>
      <c r="L555" s="1038"/>
      <c r="M555" s="1038"/>
      <c r="N555" s="1038"/>
    </row>
    <row r="556" spans="3:14" x14ac:dyDescent="0.4">
      <c r="C556" s="1278"/>
      <c r="D556" s="1278"/>
      <c r="E556" s="1278"/>
      <c r="F556" s="1278"/>
      <c r="G556" s="1278"/>
      <c r="I556" s="522"/>
      <c r="J556" s="1038"/>
      <c r="K556" s="1038"/>
      <c r="L556" s="1038"/>
      <c r="M556" s="1038"/>
      <c r="N556" s="1038"/>
    </row>
    <row r="557" spans="3:14" x14ac:dyDescent="0.4">
      <c r="C557" s="1278"/>
      <c r="D557" s="1278"/>
      <c r="E557" s="1278"/>
      <c r="F557" s="1278"/>
      <c r="G557" s="1278"/>
      <c r="I557" s="522"/>
      <c r="J557" s="1038"/>
      <c r="K557" s="1038"/>
      <c r="L557" s="1038"/>
      <c r="M557" s="1038"/>
      <c r="N557" s="1038"/>
    </row>
    <row r="558" spans="3:14" x14ac:dyDescent="0.4">
      <c r="C558" s="1278"/>
      <c r="D558" s="1278"/>
      <c r="E558" s="1278"/>
      <c r="F558" s="1278"/>
      <c r="G558" s="1278"/>
      <c r="I558" s="522"/>
      <c r="J558" s="1038"/>
      <c r="K558" s="1038"/>
      <c r="L558" s="1038"/>
      <c r="M558" s="1038"/>
      <c r="N558" s="1038"/>
    </row>
    <row r="559" spans="3:14" x14ac:dyDescent="0.4">
      <c r="C559" s="1278"/>
      <c r="D559" s="1278"/>
      <c r="E559" s="1278"/>
      <c r="F559" s="1278"/>
      <c r="G559" s="1278"/>
      <c r="I559" s="522"/>
      <c r="J559" s="1038"/>
      <c r="K559" s="1038"/>
      <c r="L559" s="1038"/>
      <c r="M559" s="1038"/>
      <c r="N559" s="1038"/>
    </row>
    <row r="560" spans="3:14" x14ac:dyDescent="0.4">
      <c r="C560" s="1278"/>
      <c r="D560" s="1278"/>
      <c r="E560" s="1278"/>
      <c r="F560" s="1278"/>
      <c r="G560" s="1278"/>
      <c r="I560" s="522"/>
      <c r="J560" s="1038"/>
      <c r="K560" s="1038"/>
      <c r="L560" s="1038"/>
      <c r="M560" s="1038"/>
      <c r="N560" s="1038"/>
    </row>
    <row r="561" spans="3:14" x14ac:dyDescent="0.4">
      <c r="C561" s="1278"/>
      <c r="D561" s="1278"/>
      <c r="E561" s="1278"/>
      <c r="F561" s="1278"/>
      <c r="G561" s="1278"/>
      <c r="I561" s="522"/>
      <c r="J561" s="1038"/>
      <c r="K561" s="1038"/>
      <c r="L561" s="1038"/>
      <c r="M561" s="1038"/>
      <c r="N561" s="1038"/>
    </row>
    <row r="562" spans="3:14" x14ac:dyDescent="0.4">
      <c r="C562" s="1278"/>
      <c r="D562" s="1278"/>
      <c r="E562" s="1278"/>
      <c r="F562" s="1278"/>
      <c r="G562" s="1278"/>
      <c r="I562" s="522"/>
      <c r="J562" s="1038"/>
      <c r="K562" s="1038"/>
      <c r="L562" s="1038"/>
      <c r="M562" s="1038"/>
      <c r="N562" s="1038"/>
    </row>
    <row r="563" spans="3:14" x14ac:dyDescent="0.4">
      <c r="C563" s="1278"/>
      <c r="D563" s="1278"/>
      <c r="E563" s="1278"/>
      <c r="F563" s="1278"/>
      <c r="G563" s="1278"/>
      <c r="I563" s="522"/>
      <c r="J563" s="1038"/>
      <c r="K563" s="1038"/>
      <c r="L563" s="1038"/>
      <c r="M563" s="1038"/>
      <c r="N563" s="1038"/>
    </row>
    <row r="564" spans="3:14" x14ac:dyDescent="0.4">
      <c r="C564" s="1278"/>
      <c r="D564" s="1278"/>
      <c r="E564" s="1278"/>
      <c r="F564" s="1278"/>
      <c r="G564" s="1278"/>
      <c r="I564" s="522"/>
      <c r="J564" s="1038"/>
      <c r="K564" s="1038"/>
      <c r="L564" s="1038"/>
      <c r="M564" s="1038"/>
      <c r="N564" s="1038"/>
    </row>
    <row r="565" spans="3:14" x14ac:dyDescent="0.4">
      <c r="C565" s="1278"/>
      <c r="D565" s="1278"/>
      <c r="E565" s="1278"/>
      <c r="F565" s="1278"/>
      <c r="G565" s="1278"/>
      <c r="I565" s="522"/>
      <c r="J565" s="1038"/>
      <c r="K565" s="1038"/>
      <c r="L565" s="1038"/>
      <c r="M565" s="1038"/>
      <c r="N565" s="1038"/>
    </row>
    <row r="566" spans="3:14" x14ac:dyDescent="0.4">
      <c r="C566" s="1278"/>
      <c r="D566" s="1278"/>
      <c r="E566" s="1278"/>
      <c r="F566" s="1278"/>
      <c r="G566" s="1278"/>
      <c r="I566" s="522"/>
      <c r="J566" s="1038"/>
      <c r="K566" s="1038"/>
      <c r="L566" s="1038"/>
      <c r="M566" s="1038"/>
      <c r="N566" s="1038"/>
    </row>
    <row r="567" spans="3:14" x14ac:dyDescent="0.4">
      <c r="C567" s="1278"/>
      <c r="D567" s="1278"/>
      <c r="E567" s="1278"/>
      <c r="F567" s="1278"/>
      <c r="G567" s="1278"/>
      <c r="I567" s="522"/>
      <c r="J567" s="1038"/>
      <c r="K567" s="1038"/>
      <c r="L567" s="1038"/>
      <c r="M567" s="1038"/>
      <c r="N567" s="1038"/>
    </row>
    <row r="568" spans="3:14" x14ac:dyDescent="0.4">
      <c r="C568" s="1278"/>
      <c r="D568" s="1278"/>
      <c r="E568" s="1278"/>
      <c r="F568" s="1278"/>
      <c r="G568" s="1278"/>
      <c r="I568" s="522"/>
      <c r="J568" s="1038"/>
      <c r="K568" s="1038"/>
      <c r="L568" s="1038"/>
      <c r="M568" s="1038"/>
      <c r="N568" s="1038"/>
    </row>
    <row r="569" spans="3:14" x14ac:dyDescent="0.4">
      <c r="C569" s="1278"/>
      <c r="D569" s="1278"/>
      <c r="E569" s="1278"/>
      <c r="F569" s="1278"/>
      <c r="G569" s="1278"/>
      <c r="I569" s="522"/>
      <c r="J569" s="1038"/>
      <c r="K569" s="1038"/>
      <c r="L569" s="1038"/>
      <c r="M569" s="1038"/>
      <c r="N569" s="1038"/>
    </row>
    <row r="570" spans="3:14" x14ac:dyDescent="0.4">
      <c r="C570" s="1278"/>
      <c r="D570" s="1278"/>
      <c r="E570" s="1278"/>
      <c r="F570" s="1278"/>
      <c r="G570" s="1278"/>
      <c r="I570" s="522"/>
      <c r="J570" s="1038"/>
      <c r="K570" s="1038"/>
      <c r="L570" s="1038"/>
      <c r="M570" s="1038"/>
      <c r="N570" s="1038"/>
    </row>
    <row r="571" spans="3:14" x14ac:dyDescent="0.4">
      <c r="C571" s="1278"/>
      <c r="D571" s="1278"/>
      <c r="E571" s="1278"/>
      <c r="F571" s="1278"/>
      <c r="G571" s="1278"/>
      <c r="I571" s="522"/>
      <c r="J571" s="1038"/>
      <c r="K571" s="1038"/>
      <c r="L571" s="1038"/>
      <c r="M571" s="1038"/>
      <c r="N571" s="1038"/>
    </row>
    <row r="572" spans="3:14" x14ac:dyDescent="0.4">
      <c r="C572" s="1278"/>
      <c r="D572" s="1278"/>
      <c r="E572" s="1278"/>
      <c r="F572" s="1278"/>
      <c r="G572" s="1278"/>
      <c r="I572" s="522"/>
      <c r="J572" s="1038"/>
      <c r="K572" s="1038"/>
      <c r="L572" s="1038"/>
      <c r="M572" s="1038"/>
      <c r="N572" s="1038"/>
    </row>
    <row r="573" spans="3:14" x14ac:dyDescent="0.4">
      <c r="C573" s="1278"/>
      <c r="D573" s="1278"/>
      <c r="E573" s="1278"/>
      <c r="F573" s="1278"/>
      <c r="G573" s="1278"/>
      <c r="I573" s="522"/>
      <c r="J573" s="1038"/>
      <c r="K573" s="1038"/>
      <c r="L573" s="1038"/>
      <c r="M573" s="1038"/>
      <c r="N573" s="1038"/>
    </row>
    <row r="574" spans="3:14" x14ac:dyDescent="0.4">
      <c r="C574" s="1278"/>
      <c r="D574" s="1278"/>
      <c r="E574" s="1278"/>
      <c r="F574" s="1278"/>
      <c r="G574" s="1278"/>
      <c r="I574" s="522"/>
      <c r="J574" s="1038"/>
      <c r="K574" s="1038"/>
      <c r="L574" s="1038"/>
      <c r="M574" s="1038"/>
      <c r="N574" s="1038"/>
    </row>
    <row r="575" spans="3:14" x14ac:dyDescent="0.4">
      <c r="C575" s="1278"/>
      <c r="D575" s="1278"/>
      <c r="E575" s="1278"/>
      <c r="F575" s="1278"/>
      <c r="G575" s="1278"/>
      <c r="I575" s="522"/>
      <c r="J575" s="1038"/>
      <c r="K575" s="1038"/>
      <c r="L575" s="1038"/>
      <c r="M575" s="1038"/>
      <c r="N575" s="1038"/>
    </row>
    <row r="576" spans="3:14" x14ac:dyDescent="0.4">
      <c r="C576" s="1278"/>
      <c r="D576" s="1278"/>
      <c r="E576" s="1278"/>
      <c r="F576" s="1278"/>
      <c r="G576" s="1278"/>
      <c r="I576" s="522"/>
      <c r="J576" s="1038"/>
      <c r="K576" s="1038"/>
      <c r="L576" s="1038"/>
      <c r="M576" s="1038"/>
      <c r="N576" s="1038"/>
    </row>
    <row r="577" spans="3:14" x14ac:dyDescent="0.4">
      <c r="C577" s="1278"/>
      <c r="D577" s="1278"/>
      <c r="E577" s="1278"/>
      <c r="F577" s="1278"/>
      <c r="G577" s="1278"/>
      <c r="I577" s="522"/>
      <c r="J577" s="1038"/>
      <c r="K577" s="1038"/>
      <c r="L577" s="1038"/>
      <c r="M577" s="1038"/>
      <c r="N577" s="1038"/>
    </row>
    <row r="578" spans="3:14" x14ac:dyDescent="0.4">
      <c r="C578" s="1278"/>
      <c r="D578" s="1278"/>
      <c r="E578" s="1278"/>
      <c r="F578" s="1278"/>
      <c r="G578" s="1278"/>
      <c r="I578" s="522"/>
      <c r="J578" s="1038"/>
      <c r="K578" s="1038"/>
      <c r="L578" s="1038"/>
      <c r="M578" s="1038"/>
      <c r="N578" s="1038"/>
    </row>
    <row r="579" spans="3:14" x14ac:dyDescent="0.4">
      <c r="C579" s="1278"/>
      <c r="D579" s="1278"/>
      <c r="E579" s="1278"/>
      <c r="F579" s="1278"/>
      <c r="G579" s="1278"/>
      <c r="I579" s="522"/>
      <c r="J579" s="1038"/>
      <c r="K579" s="1038"/>
      <c r="L579" s="1038"/>
      <c r="M579" s="1038"/>
      <c r="N579" s="1038"/>
    </row>
    <row r="580" spans="3:14" x14ac:dyDescent="0.4">
      <c r="C580" s="1278"/>
      <c r="D580" s="1278"/>
      <c r="E580" s="1278"/>
      <c r="F580" s="1278"/>
      <c r="G580" s="1278"/>
      <c r="I580" s="522"/>
      <c r="J580" s="1038"/>
      <c r="K580" s="1038"/>
      <c r="L580" s="1038"/>
      <c r="M580" s="1038"/>
      <c r="N580" s="1038"/>
    </row>
    <row r="581" spans="3:14" x14ac:dyDescent="0.4">
      <c r="C581" s="1278"/>
      <c r="D581" s="1278"/>
      <c r="E581" s="1278"/>
      <c r="F581" s="1278"/>
      <c r="G581" s="1278"/>
      <c r="I581" s="522"/>
      <c r="J581" s="1038"/>
      <c r="K581" s="1038"/>
      <c r="L581" s="1038"/>
      <c r="M581" s="1038"/>
      <c r="N581" s="1038"/>
    </row>
    <row r="582" spans="3:14" x14ac:dyDescent="0.4">
      <c r="C582" s="1278"/>
      <c r="D582" s="1278"/>
      <c r="E582" s="1278"/>
      <c r="F582" s="1278"/>
      <c r="G582" s="1278"/>
      <c r="I582" s="522"/>
      <c r="J582" s="1038"/>
      <c r="K582" s="1038"/>
      <c r="L582" s="1038"/>
      <c r="M582" s="1038"/>
      <c r="N582" s="1038"/>
    </row>
    <row r="583" spans="3:14" x14ac:dyDescent="0.4">
      <c r="C583" s="1278"/>
      <c r="D583" s="1278"/>
      <c r="E583" s="1278"/>
      <c r="F583" s="1278"/>
      <c r="G583" s="1278"/>
      <c r="I583" s="522"/>
      <c r="J583" s="1038"/>
      <c r="K583" s="1038"/>
      <c r="L583" s="1038"/>
      <c r="M583" s="1038"/>
      <c r="N583" s="1038"/>
    </row>
    <row r="584" spans="3:14" x14ac:dyDescent="0.4">
      <c r="C584" s="1278"/>
      <c r="D584" s="1278"/>
      <c r="E584" s="1278"/>
      <c r="F584" s="1278"/>
      <c r="G584" s="1278"/>
      <c r="I584" s="522"/>
      <c r="J584" s="1038"/>
      <c r="K584" s="1038"/>
      <c r="L584" s="1038"/>
      <c r="M584" s="1038"/>
      <c r="N584" s="1038"/>
    </row>
    <row r="585" spans="3:14" x14ac:dyDescent="0.4">
      <c r="C585" s="1278"/>
      <c r="D585" s="1278"/>
      <c r="E585" s="1278"/>
      <c r="F585" s="1278"/>
      <c r="G585" s="1278"/>
      <c r="I585" s="522"/>
      <c r="J585" s="1038"/>
      <c r="K585" s="1038"/>
      <c r="L585" s="1038"/>
      <c r="M585" s="1038"/>
      <c r="N585" s="1038"/>
    </row>
    <row r="586" spans="3:14" x14ac:dyDescent="0.4">
      <c r="C586" s="1278"/>
      <c r="D586" s="1278"/>
      <c r="E586" s="1278"/>
      <c r="F586" s="1278"/>
      <c r="G586" s="1278"/>
      <c r="I586" s="522"/>
      <c r="J586" s="1038"/>
      <c r="K586" s="1038"/>
      <c r="L586" s="1038"/>
      <c r="M586" s="1038"/>
      <c r="N586" s="1038"/>
    </row>
    <row r="587" spans="3:14" x14ac:dyDescent="0.4">
      <c r="C587" s="1278"/>
      <c r="D587" s="1278"/>
      <c r="E587" s="1278"/>
      <c r="F587" s="1278"/>
      <c r="G587" s="1278"/>
      <c r="I587" s="522"/>
      <c r="J587" s="1038"/>
      <c r="K587" s="1038"/>
      <c r="L587" s="1038"/>
      <c r="M587" s="1038"/>
      <c r="N587" s="1038"/>
    </row>
    <row r="588" spans="3:14" x14ac:dyDescent="0.4">
      <c r="C588" s="1278"/>
      <c r="D588" s="1278"/>
      <c r="E588" s="1278"/>
      <c r="F588" s="1278"/>
      <c r="G588" s="1278"/>
      <c r="I588" s="522"/>
      <c r="J588" s="1038"/>
      <c r="K588" s="1038"/>
      <c r="L588" s="1038"/>
      <c r="M588" s="1038"/>
      <c r="N588" s="1038"/>
    </row>
    <row r="589" spans="3:14" x14ac:dyDescent="0.4">
      <c r="C589" s="1278"/>
      <c r="D589" s="1278"/>
      <c r="E589" s="1278"/>
      <c r="F589" s="1278"/>
      <c r="G589" s="1278"/>
      <c r="I589" s="522"/>
      <c r="J589" s="1038"/>
      <c r="K589" s="1038"/>
      <c r="L589" s="1038"/>
      <c r="M589" s="1038"/>
      <c r="N589" s="1038"/>
    </row>
    <row r="590" spans="3:14" x14ac:dyDescent="0.4">
      <c r="C590" s="1278"/>
      <c r="D590" s="1278"/>
      <c r="E590" s="1278"/>
      <c r="F590" s="1278"/>
      <c r="G590" s="1278"/>
      <c r="I590" s="522"/>
      <c r="J590" s="1038"/>
      <c r="K590" s="1038"/>
      <c r="L590" s="1038"/>
      <c r="M590" s="1038"/>
      <c r="N590" s="1038"/>
    </row>
    <row r="591" spans="3:14" x14ac:dyDescent="0.4">
      <c r="C591" s="1278"/>
      <c r="D591" s="1278"/>
      <c r="E591" s="1278"/>
      <c r="F591" s="1278"/>
      <c r="G591" s="1278"/>
      <c r="I591" s="522"/>
      <c r="J591" s="1038"/>
      <c r="K591" s="1038"/>
      <c r="L591" s="1038"/>
      <c r="M591" s="1038"/>
      <c r="N591" s="1038"/>
    </row>
    <row r="592" spans="3:14" x14ac:dyDescent="0.4">
      <c r="C592" s="1278"/>
      <c r="D592" s="1278"/>
      <c r="E592" s="1278"/>
      <c r="F592" s="1278"/>
      <c r="G592" s="1278"/>
      <c r="I592" s="522"/>
      <c r="J592" s="1038"/>
      <c r="K592" s="1038"/>
      <c r="L592" s="1038"/>
      <c r="M592" s="1038"/>
      <c r="N592" s="1038"/>
    </row>
    <row r="593" spans="3:14" x14ac:dyDescent="0.4">
      <c r="C593" s="1278"/>
      <c r="D593" s="1278"/>
      <c r="E593" s="1278"/>
      <c r="F593" s="1278"/>
      <c r="G593" s="1278"/>
      <c r="I593" s="522"/>
      <c r="J593" s="1038"/>
      <c r="K593" s="1038"/>
      <c r="L593" s="1038"/>
      <c r="M593" s="1038"/>
      <c r="N593" s="1038"/>
    </row>
    <row r="594" spans="3:14" x14ac:dyDescent="0.4">
      <c r="C594" s="1278"/>
      <c r="D594" s="1278"/>
      <c r="E594" s="1278"/>
      <c r="F594" s="1278"/>
      <c r="G594" s="1278"/>
      <c r="I594" s="522"/>
      <c r="J594" s="1038"/>
      <c r="K594" s="1038"/>
      <c r="L594" s="1038"/>
      <c r="M594" s="1038"/>
      <c r="N594" s="1038"/>
    </row>
    <row r="595" spans="3:14" x14ac:dyDescent="0.4">
      <c r="C595" s="1278"/>
      <c r="D595" s="1278"/>
      <c r="E595" s="1278"/>
      <c r="F595" s="1278"/>
      <c r="G595" s="1278"/>
      <c r="I595" s="522"/>
      <c r="J595" s="1038"/>
      <c r="K595" s="1038"/>
      <c r="L595" s="1038"/>
      <c r="M595" s="1038"/>
      <c r="N595" s="1038"/>
    </row>
    <row r="596" spans="3:14" x14ac:dyDescent="0.4">
      <c r="C596" s="1278"/>
      <c r="D596" s="1278"/>
      <c r="E596" s="1278"/>
      <c r="F596" s="1278"/>
      <c r="G596" s="1278"/>
      <c r="I596" s="522"/>
      <c r="J596" s="1038"/>
      <c r="K596" s="1038"/>
      <c r="L596" s="1038"/>
      <c r="M596" s="1038"/>
      <c r="N596" s="1038"/>
    </row>
    <row r="597" spans="3:14" x14ac:dyDescent="0.4">
      <c r="C597" s="1278"/>
      <c r="D597" s="1278"/>
      <c r="E597" s="1278"/>
      <c r="F597" s="1278"/>
      <c r="G597" s="1278"/>
      <c r="I597" s="522"/>
      <c r="J597" s="1038"/>
      <c r="K597" s="1038"/>
      <c r="L597" s="1038"/>
      <c r="M597" s="1038"/>
      <c r="N597" s="1038"/>
    </row>
    <row r="598" spans="3:14" x14ac:dyDescent="0.4">
      <c r="C598" s="1278"/>
      <c r="D598" s="1278"/>
      <c r="E598" s="1278"/>
      <c r="F598" s="1278"/>
      <c r="G598" s="1278"/>
      <c r="I598" s="522"/>
      <c r="J598" s="1038"/>
      <c r="K598" s="1038"/>
      <c r="L598" s="1038"/>
      <c r="M598" s="1038"/>
      <c r="N598" s="1038"/>
    </row>
    <row r="599" spans="3:14" x14ac:dyDescent="0.4">
      <c r="C599" s="1278"/>
      <c r="D599" s="1278"/>
      <c r="E599" s="1278"/>
      <c r="F599" s="1278"/>
      <c r="G599" s="1278"/>
      <c r="I599" s="522"/>
      <c r="J599" s="1038"/>
      <c r="K599" s="1038"/>
      <c r="L599" s="1038"/>
      <c r="M599" s="1038"/>
      <c r="N599" s="1038"/>
    </row>
    <row r="600" spans="3:14" x14ac:dyDescent="0.4">
      <c r="C600" s="1278"/>
      <c r="D600" s="1278"/>
      <c r="E600" s="1278"/>
      <c r="F600" s="1278"/>
      <c r="G600" s="1278"/>
      <c r="I600" s="522"/>
      <c r="J600" s="1038"/>
      <c r="K600" s="1038"/>
      <c r="L600" s="1038"/>
      <c r="M600" s="1038"/>
      <c r="N600" s="1038"/>
    </row>
    <row r="601" spans="3:14" x14ac:dyDescent="0.4">
      <c r="C601" s="1278"/>
      <c r="D601" s="1278"/>
      <c r="E601" s="1278"/>
      <c r="F601" s="1278"/>
      <c r="G601" s="1278"/>
      <c r="I601" s="522"/>
      <c r="J601" s="1038"/>
      <c r="K601" s="1038"/>
      <c r="L601" s="1038"/>
      <c r="M601" s="1038"/>
      <c r="N601" s="1038"/>
    </row>
    <row r="602" spans="3:14" x14ac:dyDescent="0.4">
      <c r="C602" s="1278"/>
      <c r="D602" s="1278"/>
      <c r="E602" s="1278"/>
      <c r="F602" s="1278"/>
      <c r="G602" s="1278"/>
      <c r="I602" s="522"/>
      <c r="J602" s="1038"/>
      <c r="K602" s="1038"/>
      <c r="L602" s="1038"/>
      <c r="M602" s="1038"/>
      <c r="N602" s="1038"/>
    </row>
    <row r="603" spans="3:14" x14ac:dyDescent="0.4">
      <c r="C603" s="1278"/>
      <c r="D603" s="1278"/>
      <c r="E603" s="1278"/>
      <c r="F603" s="1278"/>
      <c r="G603" s="1278"/>
      <c r="I603" s="522"/>
      <c r="J603" s="1038"/>
      <c r="K603" s="1038"/>
      <c r="L603" s="1038"/>
      <c r="M603" s="1038"/>
      <c r="N603" s="1038"/>
    </row>
    <row r="604" spans="3:14" x14ac:dyDescent="0.4">
      <c r="C604" s="1278"/>
      <c r="D604" s="1278"/>
      <c r="E604" s="1278"/>
      <c r="F604" s="1278"/>
      <c r="G604" s="1278"/>
      <c r="I604" s="522"/>
      <c r="J604" s="1038"/>
      <c r="K604" s="1038"/>
      <c r="L604" s="1038"/>
      <c r="M604" s="1038"/>
      <c r="N604" s="1038"/>
    </row>
    <row r="605" spans="3:14" x14ac:dyDescent="0.4">
      <c r="C605" s="1278"/>
      <c r="D605" s="1278"/>
      <c r="E605" s="1278"/>
      <c r="F605" s="1278"/>
      <c r="G605" s="1278"/>
      <c r="I605" s="522"/>
      <c r="J605" s="1038"/>
      <c r="K605" s="1038"/>
      <c r="L605" s="1038"/>
      <c r="M605" s="1038"/>
      <c r="N605" s="1038"/>
    </row>
    <row r="606" spans="3:14" x14ac:dyDescent="0.4">
      <c r="C606" s="1278"/>
      <c r="D606" s="1278"/>
      <c r="E606" s="1278"/>
      <c r="F606" s="1278"/>
      <c r="G606" s="1278"/>
      <c r="I606" s="522"/>
      <c r="J606" s="1038"/>
      <c r="K606" s="1038"/>
      <c r="L606" s="1038"/>
      <c r="M606" s="1038"/>
      <c r="N606" s="1038"/>
    </row>
    <row r="607" spans="3:14" x14ac:dyDescent="0.4">
      <c r="C607" s="1278"/>
      <c r="D607" s="1278"/>
      <c r="E607" s="1278"/>
      <c r="F607" s="1278"/>
      <c r="G607" s="1278"/>
      <c r="I607" s="522"/>
      <c r="J607" s="1038"/>
      <c r="K607" s="1038"/>
      <c r="L607" s="1038"/>
      <c r="M607" s="1038"/>
      <c r="N607" s="1038"/>
    </row>
    <row r="608" spans="3:14" x14ac:dyDescent="0.4">
      <c r="C608" s="1278"/>
      <c r="D608" s="1278"/>
      <c r="E608" s="1278"/>
      <c r="F608" s="1278"/>
      <c r="G608" s="1278"/>
      <c r="I608" s="522"/>
      <c r="J608" s="1038"/>
      <c r="K608" s="1038"/>
      <c r="L608" s="1038"/>
      <c r="M608" s="1038"/>
      <c r="N608" s="1038"/>
    </row>
    <row r="609" spans="3:14" x14ac:dyDescent="0.4">
      <c r="C609" s="1278"/>
      <c r="D609" s="1278"/>
      <c r="E609" s="1278"/>
      <c r="F609" s="1278"/>
      <c r="G609" s="1278"/>
      <c r="I609" s="522"/>
      <c r="J609" s="1038"/>
      <c r="K609" s="1038"/>
      <c r="L609" s="1038"/>
      <c r="M609" s="1038"/>
      <c r="N609" s="1038"/>
    </row>
    <row r="610" spans="3:14" x14ac:dyDescent="0.4">
      <c r="C610" s="1278"/>
      <c r="D610" s="1278"/>
      <c r="E610" s="1278"/>
      <c r="F610" s="1278"/>
      <c r="G610" s="1278"/>
      <c r="I610" s="522"/>
      <c r="J610" s="1038"/>
      <c r="K610" s="1038"/>
      <c r="L610" s="1038"/>
      <c r="M610" s="1038"/>
      <c r="N610" s="1038"/>
    </row>
    <row r="611" spans="3:14" x14ac:dyDescent="0.4">
      <c r="C611" s="1278"/>
      <c r="D611" s="1278"/>
      <c r="E611" s="1278"/>
      <c r="F611" s="1278"/>
      <c r="G611" s="1278"/>
      <c r="I611" s="522"/>
      <c r="J611" s="1038"/>
      <c r="K611" s="1038"/>
      <c r="L611" s="1038"/>
      <c r="M611" s="1038"/>
      <c r="N611" s="1038"/>
    </row>
    <row r="612" spans="3:14" x14ac:dyDescent="0.4">
      <c r="C612" s="1278"/>
      <c r="D612" s="1278"/>
      <c r="E612" s="1278"/>
      <c r="F612" s="1278"/>
      <c r="G612" s="1278"/>
      <c r="I612" s="522"/>
      <c r="J612" s="1038"/>
      <c r="K612" s="1038"/>
      <c r="L612" s="1038"/>
      <c r="M612" s="1038"/>
      <c r="N612" s="1038"/>
    </row>
    <row r="613" spans="3:14" x14ac:dyDescent="0.4">
      <c r="C613" s="1278"/>
      <c r="D613" s="1278"/>
      <c r="E613" s="1278"/>
      <c r="F613" s="1278"/>
      <c r="G613" s="1278"/>
      <c r="I613" s="522"/>
      <c r="J613" s="1038"/>
      <c r="K613" s="1038"/>
      <c r="L613" s="1038"/>
      <c r="M613" s="1038"/>
      <c r="N613" s="1038"/>
    </row>
    <row r="614" spans="3:14" x14ac:dyDescent="0.4">
      <c r="C614" s="1278"/>
      <c r="D614" s="1278"/>
      <c r="E614" s="1278"/>
      <c r="F614" s="1278"/>
      <c r="G614" s="1278"/>
      <c r="I614" s="522"/>
      <c r="J614" s="1038"/>
      <c r="K614" s="1038"/>
      <c r="L614" s="1038"/>
      <c r="M614" s="1038"/>
      <c r="N614" s="1038"/>
    </row>
    <row r="615" spans="3:14" x14ac:dyDescent="0.4">
      <c r="C615" s="1278"/>
      <c r="D615" s="1278"/>
      <c r="E615" s="1278"/>
      <c r="F615" s="1278"/>
      <c r="G615" s="1278"/>
      <c r="I615" s="522"/>
      <c r="J615" s="1038"/>
      <c r="K615" s="1038"/>
      <c r="L615" s="1038"/>
      <c r="M615" s="1038"/>
      <c r="N615" s="1038"/>
    </row>
    <row r="616" spans="3:14" x14ac:dyDescent="0.4">
      <c r="C616" s="1278"/>
      <c r="D616" s="1278"/>
      <c r="E616" s="1278"/>
      <c r="F616" s="1278"/>
      <c r="G616" s="1278"/>
      <c r="I616" s="522"/>
      <c r="J616" s="1038"/>
      <c r="K616" s="1038"/>
      <c r="L616" s="1038"/>
      <c r="M616" s="1038"/>
      <c r="N616" s="1038"/>
    </row>
    <row r="617" spans="3:14" x14ac:dyDescent="0.4">
      <c r="C617" s="1278"/>
      <c r="D617" s="1278"/>
      <c r="E617" s="1278"/>
      <c r="F617" s="1278"/>
      <c r="G617" s="1278"/>
      <c r="I617" s="522"/>
      <c r="J617" s="1038"/>
      <c r="K617" s="1038"/>
      <c r="L617" s="1038"/>
      <c r="M617" s="1038"/>
      <c r="N617" s="1038"/>
    </row>
    <row r="618" spans="3:14" x14ac:dyDescent="0.4">
      <c r="C618" s="1278"/>
      <c r="D618" s="1278"/>
      <c r="E618" s="1278"/>
      <c r="F618" s="1278"/>
      <c r="G618" s="1278"/>
      <c r="I618" s="522"/>
      <c r="J618" s="1038"/>
      <c r="K618" s="1038"/>
      <c r="L618" s="1038"/>
      <c r="M618" s="1038"/>
      <c r="N618" s="1038"/>
    </row>
    <row r="619" spans="3:14" x14ac:dyDescent="0.4">
      <c r="C619" s="1278"/>
      <c r="D619" s="1278"/>
      <c r="E619" s="1278"/>
      <c r="F619" s="1278"/>
      <c r="G619" s="1278"/>
      <c r="I619" s="522"/>
      <c r="J619" s="1038"/>
      <c r="K619" s="1038"/>
      <c r="L619" s="1038"/>
      <c r="M619" s="1038"/>
      <c r="N619" s="1038"/>
    </row>
    <row r="620" spans="3:14" x14ac:dyDescent="0.4">
      <c r="C620" s="1278"/>
      <c r="D620" s="1278"/>
      <c r="E620" s="1278"/>
      <c r="F620" s="1278"/>
      <c r="G620" s="1278"/>
      <c r="I620" s="522"/>
      <c r="J620" s="1038"/>
      <c r="K620" s="1038"/>
      <c r="L620" s="1038"/>
      <c r="M620" s="1038"/>
      <c r="N620" s="1038"/>
    </row>
    <row r="621" spans="3:14" x14ac:dyDescent="0.4">
      <c r="C621" s="1278"/>
      <c r="D621" s="1278"/>
      <c r="E621" s="1278"/>
      <c r="F621" s="1278"/>
      <c r="G621" s="1278"/>
      <c r="I621" s="522"/>
      <c r="J621" s="1038"/>
      <c r="K621" s="1038"/>
      <c r="L621" s="1038"/>
      <c r="M621" s="1038"/>
      <c r="N621" s="1038"/>
    </row>
    <row r="622" spans="3:14" x14ac:dyDescent="0.4">
      <c r="C622" s="1278"/>
      <c r="D622" s="1278"/>
      <c r="E622" s="1278"/>
      <c r="F622" s="1278"/>
      <c r="G622" s="1278"/>
      <c r="I622" s="522"/>
      <c r="J622" s="1038"/>
      <c r="K622" s="1038"/>
      <c r="L622" s="1038"/>
      <c r="M622" s="1038"/>
      <c r="N622" s="1038"/>
    </row>
    <row r="623" spans="3:14" x14ac:dyDescent="0.4">
      <c r="C623" s="1278"/>
      <c r="D623" s="1278"/>
      <c r="E623" s="1278"/>
      <c r="F623" s="1278"/>
      <c r="G623" s="1278"/>
      <c r="I623" s="522"/>
      <c r="J623" s="1038"/>
      <c r="K623" s="1038"/>
      <c r="L623" s="1038"/>
      <c r="M623" s="1038"/>
      <c r="N623" s="1038"/>
    </row>
    <row r="624" spans="3:14" x14ac:dyDescent="0.4">
      <c r="C624" s="1278"/>
      <c r="D624" s="1278"/>
      <c r="E624" s="1278"/>
      <c r="F624" s="1278"/>
      <c r="G624" s="1278"/>
      <c r="I624" s="522"/>
      <c r="J624" s="1038"/>
      <c r="K624" s="1038"/>
      <c r="L624" s="1038"/>
      <c r="M624" s="1038"/>
      <c r="N624" s="1038"/>
    </row>
    <row r="625" spans="3:14" x14ac:dyDescent="0.4">
      <c r="C625" s="1278"/>
      <c r="D625" s="1278"/>
      <c r="E625" s="1278"/>
      <c r="F625" s="1278"/>
      <c r="G625" s="1278"/>
      <c r="I625" s="522"/>
      <c r="J625" s="1038"/>
      <c r="K625" s="1038"/>
      <c r="L625" s="1038"/>
      <c r="M625" s="1038"/>
      <c r="N625" s="1038"/>
    </row>
    <row r="626" spans="3:14" x14ac:dyDescent="0.4">
      <c r="C626" s="1278"/>
      <c r="D626" s="1278"/>
      <c r="E626" s="1278"/>
      <c r="F626" s="1278"/>
      <c r="G626" s="1278"/>
      <c r="I626" s="522"/>
      <c r="J626" s="1038"/>
      <c r="K626" s="1038"/>
      <c r="L626" s="1038"/>
      <c r="M626" s="1038"/>
      <c r="N626" s="1038"/>
    </row>
    <row r="627" spans="3:14" x14ac:dyDescent="0.4">
      <c r="C627" s="1278"/>
      <c r="D627" s="1278"/>
      <c r="E627" s="1278"/>
      <c r="F627" s="1278"/>
      <c r="G627" s="1278"/>
      <c r="I627" s="522"/>
      <c r="J627" s="1038"/>
      <c r="K627" s="1038"/>
      <c r="L627" s="1038"/>
      <c r="M627" s="1038"/>
      <c r="N627" s="1038"/>
    </row>
    <row r="628" spans="3:14" x14ac:dyDescent="0.4">
      <c r="C628" s="1278"/>
      <c r="D628" s="1278"/>
      <c r="E628" s="1278"/>
      <c r="F628" s="1278"/>
      <c r="G628" s="1278"/>
      <c r="I628" s="522"/>
      <c r="J628" s="1038"/>
      <c r="K628" s="1038"/>
      <c r="L628" s="1038"/>
      <c r="M628" s="1038"/>
      <c r="N628" s="1038"/>
    </row>
    <row r="629" spans="3:14" x14ac:dyDescent="0.4">
      <c r="C629" s="1278"/>
      <c r="D629" s="1278"/>
      <c r="E629" s="1278"/>
      <c r="F629" s="1278"/>
      <c r="G629" s="1278"/>
      <c r="I629" s="522"/>
      <c r="J629" s="1038"/>
      <c r="K629" s="1038"/>
      <c r="L629" s="1038"/>
      <c r="M629" s="1038"/>
      <c r="N629" s="1038"/>
    </row>
    <row r="630" spans="3:14" x14ac:dyDescent="0.4">
      <c r="C630" s="1278"/>
      <c r="D630" s="1278"/>
      <c r="E630" s="1278"/>
      <c r="F630" s="1278"/>
      <c r="G630" s="1278"/>
      <c r="I630" s="522"/>
      <c r="J630" s="1038"/>
      <c r="K630" s="1038"/>
      <c r="L630" s="1038"/>
      <c r="M630" s="1038"/>
      <c r="N630" s="1038"/>
    </row>
    <row r="631" spans="3:14" x14ac:dyDescent="0.4">
      <c r="C631" s="1278"/>
      <c r="D631" s="1278"/>
      <c r="E631" s="1278"/>
      <c r="F631" s="1278"/>
      <c r="G631" s="1278"/>
      <c r="I631" s="522"/>
      <c r="J631" s="1038"/>
      <c r="K631" s="1038"/>
      <c r="L631" s="1038"/>
      <c r="M631" s="1038"/>
      <c r="N631" s="1038"/>
    </row>
    <row r="632" spans="3:14" x14ac:dyDescent="0.4">
      <c r="C632" s="1278"/>
      <c r="D632" s="1278"/>
      <c r="E632" s="1278"/>
      <c r="F632" s="1278"/>
      <c r="G632" s="1278"/>
      <c r="I632" s="522"/>
      <c r="J632" s="1038"/>
      <c r="K632" s="1038"/>
      <c r="L632" s="1038"/>
      <c r="M632" s="1038"/>
      <c r="N632" s="1038"/>
    </row>
    <row r="633" spans="3:14" x14ac:dyDescent="0.4">
      <c r="C633" s="1278"/>
      <c r="D633" s="1278"/>
      <c r="E633" s="1278"/>
      <c r="F633" s="1278"/>
      <c r="G633" s="1278"/>
      <c r="I633" s="522"/>
      <c r="J633" s="1038"/>
      <c r="K633" s="1038"/>
      <c r="L633" s="1038"/>
      <c r="M633" s="1038"/>
      <c r="N633" s="1038"/>
    </row>
    <row r="634" spans="3:14" x14ac:dyDescent="0.4">
      <c r="C634" s="1278"/>
      <c r="D634" s="1278"/>
      <c r="E634" s="1278"/>
      <c r="F634" s="1278"/>
      <c r="G634" s="1278"/>
      <c r="I634" s="522"/>
      <c r="J634" s="1038"/>
      <c r="K634" s="1038"/>
      <c r="L634" s="1038"/>
      <c r="M634" s="1038"/>
      <c r="N634" s="1038"/>
    </row>
    <row r="635" spans="3:14" x14ac:dyDescent="0.4">
      <c r="C635" s="1278"/>
      <c r="D635" s="1278"/>
      <c r="E635" s="1278"/>
      <c r="F635" s="1278"/>
      <c r="G635" s="1278"/>
      <c r="I635" s="522"/>
      <c r="J635" s="1038"/>
      <c r="K635" s="1038"/>
      <c r="L635" s="1038"/>
      <c r="M635" s="1038"/>
      <c r="N635" s="1038"/>
    </row>
    <row r="636" spans="3:14" x14ac:dyDescent="0.4">
      <c r="C636" s="1278"/>
      <c r="D636" s="1278"/>
      <c r="E636" s="1278"/>
      <c r="F636" s="1278"/>
      <c r="G636" s="1278"/>
      <c r="I636" s="522"/>
      <c r="J636" s="1038"/>
      <c r="K636" s="1038"/>
      <c r="L636" s="1038"/>
      <c r="M636" s="1038"/>
      <c r="N636" s="1038"/>
    </row>
    <row r="637" spans="3:14" x14ac:dyDescent="0.4">
      <c r="C637" s="1278"/>
      <c r="D637" s="1278"/>
      <c r="E637" s="1278"/>
      <c r="F637" s="1278"/>
      <c r="G637" s="1278"/>
      <c r="I637" s="522"/>
      <c r="J637" s="1038"/>
      <c r="K637" s="1038"/>
      <c r="L637" s="1038"/>
      <c r="M637" s="1038"/>
      <c r="N637" s="1038"/>
    </row>
    <row r="638" spans="3:14" x14ac:dyDescent="0.4">
      <c r="C638" s="1278"/>
      <c r="D638" s="1278"/>
      <c r="E638" s="1278"/>
      <c r="F638" s="1278"/>
      <c r="G638" s="1278"/>
      <c r="I638" s="522"/>
      <c r="J638" s="1038"/>
      <c r="K638" s="1038"/>
      <c r="L638" s="1038"/>
      <c r="M638" s="1038"/>
      <c r="N638" s="1038"/>
    </row>
    <row r="639" spans="3:14" x14ac:dyDescent="0.4">
      <c r="C639" s="1278"/>
      <c r="D639" s="1278"/>
      <c r="E639" s="1278"/>
      <c r="F639" s="1278"/>
      <c r="G639" s="1278"/>
      <c r="I639" s="522"/>
      <c r="J639" s="1038"/>
      <c r="K639" s="1038"/>
      <c r="L639" s="1038"/>
      <c r="M639" s="1038"/>
      <c r="N639" s="1038"/>
    </row>
    <row r="640" spans="3:14" x14ac:dyDescent="0.4">
      <c r="C640" s="1278"/>
      <c r="D640" s="1278"/>
      <c r="E640" s="1278"/>
      <c r="F640" s="1278"/>
      <c r="G640" s="1278"/>
      <c r="I640" s="522"/>
      <c r="J640" s="1038"/>
      <c r="K640" s="1038"/>
      <c r="L640" s="1038"/>
      <c r="M640" s="1038"/>
      <c r="N640" s="1038"/>
    </row>
    <row r="641" spans="3:14" x14ac:dyDescent="0.4">
      <c r="C641" s="1278"/>
      <c r="D641" s="1278"/>
      <c r="E641" s="1278"/>
      <c r="F641" s="1278"/>
      <c r="G641" s="1278"/>
      <c r="I641" s="522"/>
      <c r="J641" s="1038"/>
      <c r="K641" s="1038"/>
      <c r="L641" s="1038"/>
      <c r="M641" s="1038"/>
      <c r="N641" s="1038"/>
    </row>
    <row r="642" spans="3:14" x14ac:dyDescent="0.4">
      <c r="C642" s="1278"/>
      <c r="D642" s="1278"/>
      <c r="E642" s="1278"/>
      <c r="F642" s="1278"/>
      <c r="G642" s="1278"/>
      <c r="I642" s="522"/>
      <c r="J642" s="1038"/>
      <c r="K642" s="1038"/>
      <c r="L642" s="1038"/>
      <c r="M642" s="1038"/>
      <c r="N642" s="1038"/>
    </row>
    <row r="643" spans="3:14" x14ac:dyDescent="0.4">
      <c r="C643" s="1278"/>
      <c r="D643" s="1278"/>
      <c r="E643" s="1278"/>
      <c r="F643" s="1278"/>
      <c r="G643" s="1278"/>
      <c r="I643" s="522"/>
      <c r="J643" s="1038"/>
      <c r="K643" s="1038"/>
      <c r="L643" s="1038"/>
      <c r="M643" s="1038"/>
      <c r="N643" s="1038"/>
    </row>
    <row r="644" spans="3:14" x14ac:dyDescent="0.4">
      <c r="C644" s="1278"/>
      <c r="D644" s="1278"/>
      <c r="E644" s="1278"/>
      <c r="F644" s="1278"/>
      <c r="G644" s="1278"/>
      <c r="I644" s="522"/>
      <c r="J644" s="1038"/>
      <c r="K644" s="1038"/>
      <c r="L644" s="1038"/>
      <c r="M644" s="1038"/>
      <c r="N644" s="1038"/>
    </row>
    <row r="645" spans="3:14" x14ac:dyDescent="0.4">
      <c r="C645" s="1278"/>
      <c r="D645" s="1278"/>
      <c r="E645" s="1278"/>
      <c r="F645" s="1278"/>
      <c r="G645" s="1278"/>
      <c r="I645" s="522"/>
      <c r="J645" s="1038"/>
      <c r="K645" s="1038"/>
      <c r="L645" s="1038"/>
      <c r="M645" s="1038"/>
      <c r="N645" s="1038"/>
    </row>
    <row r="646" spans="3:14" x14ac:dyDescent="0.4">
      <c r="C646" s="1278"/>
      <c r="D646" s="1278"/>
      <c r="E646" s="1278"/>
      <c r="F646" s="1278"/>
      <c r="G646" s="1278"/>
      <c r="I646" s="522"/>
      <c r="J646" s="1038"/>
      <c r="K646" s="1038"/>
      <c r="L646" s="1038"/>
      <c r="M646" s="1038"/>
      <c r="N646" s="1038"/>
    </row>
    <row r="647" spans="3:14" x14ac:dyDescent="0.4">
      <c r="C647" s="1278"/>
      <c r="D647" s="1278"/>
      <c r="E647" s="1278"/>
      <c r="F647" s="1278"/>
      <c r="G647" s="1278"/>
      <c r="I647" s="522"/>
      <c r="J647" s="1038"/>
      <c r="K647" s="1038"/>
      <c r="L647" s="1038"/>
      <c r="M647" s="1038"/>
      <c r="N647" s="1038"/>
    </row>
    <row r="648" spans="3:14" x14ac:dyDescent="0.4">
      <c r="C648" s="1278"/>
      <c r="D648" s="1278"/>
      <c r="E648" s="1278"/>
      <c r="F648" s="1278"/>
      <c r="G648" s="1278"/>
      <c r="I648" s="522"/>
      <c r="J648" s="1038"/>
      <c r="K648" s="1038"/>
      <c r="L648" s="1038"/>
      <c r="M648" s="1038"/>
      <c r="N648" s="1038"/>
    </row>
    <row r="649" spans="3:14" x14ac:dyDescent="0.4">
      <c r="C649" s="1278"/>
      <c r="D649" s="1278"/>
      <c r="E649" s="1278"/>
      <c r="F649" s="1278"/>
      <c r="G649" s="1278"/>
      <c r="I649" s="522"/>
      <c r="J649" s="1038"/>
      <c r="K649" s="1038"/>
      <c r="L649" s="1038"/>
      <c r="M649" s="1038"/>
      <c r="N649" s="1038"/>
    </row>
    <row r="650" spans="3:14" x14ac:dyDescent="0.4">
      <c r="C650" s="1278"/>
      <c r="D650" s="1278"/>
      <c r="E650" s="1278"/>
      <c r="F650" s="1278"/>
      <c r="G650" s="1278"/>
      <c r="I650" s="522"/>
      <c r="J650" s="1038"/>
      <c r="K650" s="1038"/>
      <c r="L650" s="1038"/>
      <c r="M650" s="1038"/>
      <c r="N650" s="1038"/>
    </row>
    <row r="651" spans="3:14" x14ac:dyDescent="0.4">
      <c r="C651" s="1278"/>
      <c r="D651" s="1278"/>
      <c r="E651" s="1278"/>
      <c r="F651" s="1278"/>
      <c r="G651" s="1278"/>
      <c r="I651" s="522"/>
      <c r="J651" s="1038"/>
      <c r="K651" s="1038"/>
      <c r="L651" s="1038"/>
      <c r="M651" s="1038"/>
      <c r="N651" s="1038"/>
    </row>
    <row r="652" spans="3:14" x14ac:dyDescent="0.4">
      <c r="C652" s="1278"/>
      <c r="D652" s="1278"/>
      <c r="E652" s="1278"/>
      <c r="F652" s="1278"/>
      <c r="G652" s="1278"/>
      <c r="I652" s="522"/>
      <c r="J652" s="1038"/>
      <c r="K652" s="1038"/>
      <c r="L652" s="1038"/>
      <c r="M652" s="1038"/>
      <c r="N652" s="1038"/>
    </row>
    <row r="653" spans="3:14" x14ac:dyDescent="0.4">
      <c r="C653" s="1278"/>
      <c r="D653" s="1278"/>
      <c r="E653" s="1278"/>
      <c r="F653" s="1278"/>
      <c r="G653" s="1278"/>
      <c r="I653" s="522"/>
      <c r="J653" s="1038"/>
      <c r="K653" s="1038"/>
      <c r="L653" s="1038"/>
      <c r="M653" s="1038"/>
      <c r="N653" s="1038"/>
    </row>
    <row r="654" spans="3:14" x14ac:dyDescent="0.4">
      <c r="C654" s="1278"/>
      <c r="D654" s="1278"/>
      <c r="E654" s="1278"/>
      <c r="F654" s="1278"/>
      <c r="G654" s="1278"/>
      <c r="I654" s="522"/>
      <c r="J654" s="1038"/>
      <c r="K654" s="1038"/>
      <c r="L654" s="1038"/>
      <c r="M654" s="1038"/>
      <c r="N654" s="1038"/>
    </row>
    <row r="655" spans="3:14" x14ac:dyDescent="0.4">
      <c r="C655" s="1278"/>
      <c r="D655" s="1278"/>
      <c r="E655" s="1278"/>
      <c r="F655" s="1278"/>
      <c r="G655" s="1278"/>
      <c r="I655" s="522"/>
      <c r="J655" s="1038"/>
      <c r="K655" s="1038"/>
      <c r="L655" s="1038"/>
      <c r="M655" s="1038"/>
      <c r="N655" s="1038"/>
    </row>
    <row r="656" spans="3:14" x14ac:dyDescent="0.4">
      <c r="C656" s="1278"/>
      <c r="D656" s="1278"/>
      <c r="E656" s="1278"/>
      <c r="F656" s="1278"/>
      <c r="G656" s="1278"/>
      <c r="I656" s="522"/>
      <c r="J656" s="1038"/>
      <c r="K656" s="1038"/>
      <c r="L656" s="1038"/>
      <c r="M656" s="1038"/>
      <c r="N656" s="1038"/>
    </row>
    <row r="657" spans="3:14" x14ac:dyDescent="0.4">
      <c r="C657" s="1278"/>
      <c r="D657" s="1278"/>
      <c r="E657" s="1278"/>
      <c r="F657" s="1278"/>
      <c r="G657" s="1278"/>
      <c r="I657" s="522"/>
      <c r="J657" s="1038"/>
      <c r="K657" s="1038"/>
      <c r="L657" s="1038"/>
      <c r="M657" s="1038"/>
      <c r="N657" s="1038"/>
    </row>
    <row r="658" spans="3:14" x14ac:dyDescent="0.4">
      <c r="C658" s="1278"/>
      <c r="D658" s="1278"/>
      <c r="E658" s="1278"/>
      <c r="F658" s="1278"/>
      <c r="G658" s="1278"/>
      <c r="I658" s="522"/>
      <c r="J658" s="1038"/>
      <c r="K658" s="1038"/>
      <c r="L658" s="1038"/>
      <c r="M658" s="1038"/>
      <c r="N658" s="1038"/>
    </row>
    <row r="659" spans="3:14" x14ac:dyDescent="0.4">
      <c r="C659" s="1278"/>
      <c r="D659" s="1278"/>
      <c r="E659" s="1278"/>
      <c r="F659" s="1278"/>
      <c r="G659" s="1278"/>
      <c r="I659" s="522"/>
      <c r="J659" s="1038"/>
      <c r="K659" s="1038"/>
      <c r="L659" s="1038"/>
      <c r="M659" s="1038"/>
      <c r="N659" s="1038"/>
    </row>
    <row r="660" spans="3:14" x14ac:dyDescent="0.4">
      <c r="C660" s="1278"/>
      <c r="D660" s="1278"/>
      <c r="E660" s="1278"/>
      <c r="F660" s="1278"/>
      <c r="G660" s="1278"/>
      <c r="I660" s="522"/>
      <c r="J660" s="1038"/>
      <c r="K660" s="1038"/>
      <c r="L660" s="1038"/>
      <c r="M660" s="1038"/>
      <c r="N660" s="1038"/>
    </row>
    <row r="661" spans="3:14" x14ac:dyDescent="0.4">
      <c r="C661" s="1278"/>
      <c r="D661" s="1278"/>
      <c r="E661" s="1278"/>
      <c r="F661" s="1278"/>
      <c r="G661" s="1278"/>
      <c r="I661" s="522"/>
      <c r="J661" s="1038"/>
      <c r="K661" s="1038"/>
      <c r="L661" s="1038"/>
      <c r="M661" s="1038"/>
      <c r="N661" s="1038"/>
    </row>
    <row r="662" spans="3:14" x14ac:dyDescent="0.4">
      <c r="C662" s="1278"/>
      <c r="D662" s="1278"/>
      <c r="E662" s="1278"/>
      <c r="F662" s="1278"/>
      <c r="G662" s="1278"/>
      <c r="I662" s="522"/>
      <c r="J662" s="1038"/>
      <c r="K662" s="1038"/>
      <c r="L662" s="1038"/>
      <c r="M662" s="1038"/>
      <c r="N662" s="1038"/>
    </row>
    <row r="663" spans="3:14" x14ac:dyDescent="0.4">
      <c r="C663" s="1278"/>
      <c r="D663" s="1278"/>
      <c r="E663" s="1278"/>
      <c r="F663" s="1278"/>
      <c r="G663" s="1278"/>
      <c r="I663" s="522"/>
      <c r="J663" s="1038"/>
      <c r="K663" s="1038"/>
      <c r="L663" s="1038"/>
      <c r="M663" s="1038"/>
      <c r="N663" s="1038"/>
    </row>
    <row r="664" spans="3:14" x14ac:dyDescent="0.4">
      <c r="C664" s="1278"/>
      <c r="D664" s="1278"/>
      <c r="E664" s="1278"/>
      <c r="F664" s="1278"/>
      <c r="G664" s="1278"/>
      <c r="I664" s="522"/>
      <c r="J664" s="1038"/>
      <c r="K664" s="1038"/>
      <c r="L664" s="1038"/>
      <c r="M664" s="1038"/>
      <c r="N664" s="1038"/>
    </row>
    <row r="665" spans="3:14" x14ac:dyDescent="0.4">
      <c r="C665" s="1278"/>
      <c r="D665" s="1278"/>
      <c r="E665" s="1278"/>
      <c r="F665" s="1278"/>
      <c r="G665" s="1278"/>
      <c r="I665" s="522"/>
      <c r="J665" s="1038"/>
      <c r="K665" s="1038"/>
      <c r="L665" s="1038"/>
      <c r="M665" s="1038"/>
      <c r="N665" s="1038"/>
    </row>
    <row r="666" spans="3:14" x14ac:dyDescent="0.4">
      <c r="C666" s="1278"/>
      <c r="D666" s="1278"/>
      <c r="E666" s="1278"/>
      <c r="F666" s="1278"/>
      <c r="G666" s="1278"/>
      <c r="I666" s="522"/>
      <c r="J666" s="1038"/>
      <c r="K666" s="1038"/>
      <c r="L666" s="1038"/>
      <c r="M666" s="1038"/>
      <c r="N666" s="1038"/>
    </row>
    <row r="667" spans="3:14" x14ac:dyDescent="0.4">
      <c r="C667" s="1278"/>
      <c r="D667" s="1278"/>
      <c r="E667" s="1278"/>
      <c r="F667" s="1278"/>
      <c r="G667" s="1278"/>
      <c r="I667" s="522"/>
      <c r="J667" s="1038"/>
      <c r="K667" s="1038"/>
      <c r="L667" s="1038"/>
      <c r="M667" s="1038"/>
      <c r="N667" s="1038"/>
    </row>
    <row r="668" spans="3:14" x14ac:dyDescent="0.4">
      <c r="C668" s="1278"/>
      <c r="D668" s="1278"/>
      <c r="E668" s="1278"/>
      <c r="F668" s="1278"/>
      <c r="G668" s="1278"/>
      <c r="I668" s="522"/>
      <c r="J668" s="1038"/>
      <c r="K668" s="1038"/>
      <c r="L668" s="1038"/>
      <c r="M668" s="1038"/>
      <c r="N668" s="1038"/>
    </row>
    <row r="669" spans="3:14" x14ac:dyDescent="0.4">
      <c r="C669" s="1278"/>
      <c r="D669" s="1278"/>
      <c r="E669" s="1278"/>
      <c r="F669" s="1278"/>
      <c r="G669" s="1278"/>
      <c r="I669" s="522"/>
      <c r="J669" s="1038"/>
      <c r="K669" s="1038"/>
      <c r="L669" s="1038"/>
      <c r="M669" s="1038"/>
      <c r="N669" s="1038"/>
    </row>
    <row r="670" spans="3:14" x14ac:dyDescent="0.4">
      <c r="C670" s="1278"/>
      <c r="D670" s="1278"/>
      <c r="E670" s="1278"/>
      <c r="F670" s="1278"/>
      <c r="G670" s="1278"/>
      <c r="I670" s="522"/>
      <c r="J670" s="1038"/>
      <c r="K670" s="1038"/>
      <c r="L670" s="1038"/>
      <c r="M670" s="1038"/>
      <c r="N670" s="1038"/>
    </row>
    <row r="671" spans="3:14" x14ac:dyDescent="0.4">
      <c r="C671" s="1278"/>
      <c r="D671" s="1278"/>
      <c r="E671" s="1278"/>
      <c r="F671" s="1278"/>
      <c r="G671" s="1278"/>
      <c r="I671" s="522"/>
      <c r="J671" s="1038"/>
      <c r="K671" s="1038"/>
      <c r="L671" s="1038"/>
      <c r="M671" s="1038"/>
      <c r="N671" s="1038"/>
    </row>
    <row r="672" spans="3:14" x14ac:dyDescent="0.4">
      <c r="C672" s="1278"/>
      <c r="D672" s="1278"/>
      <c r="E672" s="1278"/>
      <c r="F672" s="1278"/>
      <c r="G672" s="1278"/>
      <c r="I672" s="522"/>
      <c r="J672" s="1038"/>
      <c r="K672" s="1038"/>
      <c r="L672" s="1038"/>
      <c r="M672" s="1038"/>
      <c r="N672" s="1038"/>
    </row>
    <row r="673" spans="3:14" x14ac:dyDescent="0.4">
      <c r="C673" s="1278"/>
      <c r="D673" s="1278"/>
      <c r="E673" s="1278"/>
      <c r="F673" s="1278"/>
      <c r="G673" s="1278"/>
      <c r="I673" s="522"/>
      <c r="J673" s="1038"/>
      <c r="K673" s="1038"/>
      <c r="L673" s="1038"/>
      <c r="M673" s="1038"/>
      <c r="N673" s="1038"/>
    </row>
    <row r="674" spans="3:14" x14ac:dyDescent="0.4">
      <c r="C674" s="1278"/>
      <c r="D674" s="1278"/>
      <c r="E674" s="1278"/>
      <c r="F674" s="1278"/>
      <c r="G674" s="1278"/>
      <c r="I674" s="522"/>
      <c r="J674" s="1038"/>
      <c r="K674" s="1038"/>
      <c r="L674" s="1038"/>
      <c r="M674" s="1038"/>
      <c r="N674" s="1038"/>
    </row>
    <row r="675" spans="3:14" x14ac:dyDescent="0.4">
      <c r="C675" s="1278"/>
      <c r="D675" s="1278"/>
      <c r="E675" s="1278"/>
      <c r="F675" s="1278"/>
      <c r="G675" s="1278"/>
      <c r="I675" s="522"/>
      <c r="J675" s="1038"/>
      <c r="K675" s="1038"/>
      <c r="L675" s="1038"/>
      <c r="M675" s="1038"/>
      <c r="N675" s="1038"/>
    </row>
    <row r="676" spans="3:14" x14ac:dyDescent="0.4">
      <c r="C676" s="1278"/>
      <c r="D676" s="1278"/>
      <c r="E676" s="1278"/>
      <c r="F676" s="1278"/>
      <c r="G676" s="1278"/>
      <c r="I676" s="522"/>
      <c r="J676" s="1038"/>
      <c r="K676" s="1038"/>
      <c r="L676" s="1038"/>
      <c r="M676" s="1038"/>
      <c r="N676" s="1038"/>
    </row>
    <row r="677" spans="3:14" x14ac:dyDescent="0.4">
      <c r="C677" s="1278"/>
      <c r="D677" s="1278"/>
      <c r="E677" s="1278"/>
      <c r="F677" s="1278"/>
      <c r="G677" s="1278"/>
      <c r="I677" s="522"/>
      <c r="J677" s="1038"/>
      <c r="K677" s="1038"/>
      <c r="L677" s="1038"/>
      <c r="M677" s="1038"/>
      <c r="N677" s="1038"/>
    </row>
    <row r="678" spans="3:14" x14ac:dyDescent="0.4">
      <c r="C678" s="1278"/>
      <c r="D678" s="1278"/>
      <c r="E678" s="1278"/>
      <c r="F678" s="1278"/>
      <c r="G678" s="1278"/>
      <c r="I678" s="522"/>
      <c r="J678" s="1038"/>
      <c r="K678" s="1038"/>
      <c r="L678" s="1038"/>
      <c r="M678" s="1038"/>
      <c r="N678" s="1038"/>
    </row>
    <row r="679" spans="3:14" x14ac:dyDescent="0.4">
      <c r="C679" s="1278"/>
      <c r="D679" s="1278"/>
      <c r="E679" s="1278"/>
      <c r="F679" s="1278"/>
      <c r="G679" s="1278"/>
      <c r="I679" s="522"/>
      <c r="J679" s="1038"/>
      <c r="K679" s="1038"/>
      <c r="L679" s="1038"/>
      <c r="M679" s="1038"/>
      <c r="N679" s="1038"/>
    </row>
    <row r="680" spans="3:14" x14ac:dyDescent="0.4">
      <c r="C680" s="1278"/>
      <c r="D680" s="1278"/>
      <c r="E680" s="1278"/>
      <c r="F680" s="1278"/>
      <c r="G680" s="1278"/>
      <c r="I680" s="522"/>
      <c r="J680" s="1038"/>
      <c r="K680" s="1038"/>
      <c r="L680" s="1038"/>
      <c r="M680" s="1038"/>
      <c r="N680" s="1038"/>
    </row>
    <row r="681" spans="3:14" x14ac:dyDescent="0.4">
      <c r="C681" s="1278"/>
      <c r="D681" s="1278"/>
      <c r="E681" s="1278"/>
      <c r="F681" s="1278"/>
      <c r="G681" s="1278"/>
      <c r="I681" s="522"/>
      <c r="J681" s="1038"/>
      <c r="K681" s="1038"/>
      <c r="L681" s="1038"/>
      <c r="M681" s="1038"/>
      <c r="N681" s="1038"/>
    </row>
    <row r="682" spans="3:14" x14ac:dyDescent="0.4">
      <c r="C682" s="1278"/>
      <c r="D682" s="1278"/>
      <c r="E682" s="1278"/>
      <c r="F682" s="1278"/>
      <c r="G682" s="1278"/>
      <c r="I682" s="522"/>
      <c r="J682" s="1038"/>
      <c r="K682" s="1038"/>
      <c r="L682" s="1038"/>
      <c r="M682" s="1038"/>
      <c r="N682" s="1038"/>
    </row>
    <row r="683" spans="3:14" x14ac:dyDescent="0.4">
      <c r="C683" s="1278"/>
      <c r="D683" s="1278"/>
      <c r="E683" s="1278"/>
      <c r="F683" s="1278"/>
      <c r="G683" s="1278"/>
      <c r="I683" s="522"/>
      <c r="J683" s="1038"/>
      <c r="K683" s="1038"/>
      <c r="L683" s="1038"/>
      <c r="M683" s="1038"/>
      <c r="N683" s="1038"/>
    </row>
    <row r="684" spans="3:14" x14ac:dyDescent="0.4">
      <c r="C684" s="1278"/>
      <c r="D684" s="1278"/>
      <c r="E684" s="1278"/>
      <c r="F684" s="1278"/>
      <c r="G684" s="1278"/>
      <c r="I684" s="522"/>
      <c r="J684" s="1038"/>
      <c r="K684" s="1038"/>
      <c r="L684" s="1038"/>
      <c r="M684" s="1038"/>
      <c r="N684" s="1038"/>
    </row>
    <row r="685" spans="3:14" x14ac:dyDescent="0.4">
      <c r="C685" s="1278"/>
      <c r="D685" s="1278"/>
      <c r="E685" s="1278"/>
      <c r="F685" s="1278"/>
      <c r="G685" s="1278"/>
      <c r="I685" s="522"/>
      <c r="J685" s="1038"/>
      <c r="K685" s="1038"/>
      <c r="L685" s="1038"/>
      <c r="M685" s="1038"/>
      <c r="N685" s="1038"/>
    </row>
    <row r="686" spans="3:14" x14ac:dyDescent="0.4">
      <c r="C686" s="1278"/>
      <c r="D686" s="1278"/>
      <c r="E686" s="1278"/>
      <c r="F686" s="1278"/>
      <c r="G686" s="1278"/>
      <c r="I686" s="522"/>
      <c r="J686" s="1038"/>
      <c r="K686" s="1038"/>
      <c r="L686" s="1038"/>
      <c r="M686" s="1038"/>
      <c r="N686" s="1038"/>
    </row>
    <row r="687" spans="3:14" x14ac:dyDescent="0.4">
      <c r="C687" s="1278"/>
      <c r="D687" s="1278"/>
      <c r="E687" s="1278"/>
      <c r="F687" s="1278"/>
      <c r="G687" s="1278"/>
      <c r="I687" s="522"/>
      <c r="J687" s="1038"/>
      <c r="K687" s="1038"/>
      <c r="L687" s="1038"/>
      <c r="M687" s="1038"/>
      <c r="N687" s="1038"/>
    </row>
    <row r="688" spans="3:14" x14ac:dyDescent="0.4">
      <c r="C688" s="1278"/>
      <c r="D688" s="1278"/>
      <c r="E688" s="1278"/>
      <c r="F688" s="1278"/>
      <c r="G688" s="1278"/>
      <c r="I688" s="522"/>
      <c r="J688" s="1038"/>
      <c r="K688" s="1038"/>
      <c r="L688" s="1038"/>
      <c r="M688" s="1038"/>
      <c r="N688" s="1038"/>
    </row>
    <row r="689" spans="3:14" x14ac:dyDescent="0.4">
      <c r="C689" s="1278"/>
      <c r="D689" s="1278"/>
      <c r="E689" s="1278"/>
      <c r="F689" s="1278"/>
      <c r="G689" s="1278"/>
      <c r="I689" s="522"/>
      <c r="J689" s="1038"/>
      <c r="K689" s="1038"/>
      <c r="L689" s="1038"/>
      <c r="M689" s="1038"/>
      <c r="N689" s="1038"/>
    </row>
    <row r="690" spans="3:14" x14ac:dyDescent="0.4">
      <c r="C690" s="1278"/>
      <c r="D690" s="1278"/>
      <c r="E690" s="1278"/>
      <c r="F690" s="1278"/>
      <c r="G690" s="1278"/>
      <c r="I690" s="522"/>
      <c r="J690" s="1038"/>
      <c r="K690" s="1038"/>
      <c r="L690" s="1038"/>
      <c r="M690" s="1038"/>
      <c r="N690" s="1038"/>
    </row>
    <row r="691" spans="3:14" x14ac:dyDescent="0.4">
      <c r="C691" s="1278"/>
      <c r="D691" s="1278"/>
      <c r="E691" s="1278"/>
      <c r="F691" s="1278"/>
      <c r="G691" s="1278"/>
      <c r="I691" s="522"/>
      <c r="J691" s="1038"/>
      <c r="K691" s="1038"/>
      <c r="L691" s="1038"/>
      <c r="M691" s="1038"/>
      <c r="N691" s="1038"/>
    </row>
    <row r="692" spans="3:14" x14ac:dyDescent="0.4">
      <c r="C692" s="1278"/>
      <c r="D692" s="1278"/>
      <c r="E692" s="1278"/>
      <c r="F692" s="1278"/>
      <c r="G692" s="1278"/>
      <c r="I692" s="522"/>
      <c r="J692" s="1038"/>
      <c r="K692" s="1038"/>
      <c r="L692" s="1038"/>
      <c r="M692" s="1038"/>
      <c r="N692" s="1038"/>
    </row>
    <row r="693" spans="3:14" x14ac:dyDescent="0.4">
      <c r="C693" s="1278"/>
      <c r="D693" s="1278"/>
      <c r="E693" s="1278"/>
      <c r="F693" s="1278"/>
      <c r="G693" s="1278"/>
      <c r="I693" s="522"/>
      <c r="J693" s="1038"/>
      <c r="K693" s="1038"/>
      <c r="L693" s="1038"/>
      <c r="M693" s="1038"/>
      <c r="N693" s="1038"/>
    </row>
    <row r="694" spans="3:14" x14ac:dyDescent="0.4">
      <c r="C694" s="1278"/>
      <c r="D694" s="1278"/>
      <c r="E694" s="1278"/>
      <c r="F694" s="1278"/>
      <c r="G694" s="1278"/>
      <c r="I694" s="522"/>
      <c r="J694" s="1038"/>
      <c r="K694" s="1038"/>
      <c r="L694" s="1038"/>
      <c r="M694" s="1038"/>
      <c r="N694" s="1038"/>
    </row>
    <row r="695" spans="3:14" x14ac:dyDescent="0.4">
      <c r="C695" s="1278"/>
      <c r="D695" s="1278"/>
      <c r="E695" s="1278"/>
      <c r="F695" s="1278"/>
      <c r="G695" s="1278"/>
      <c r="I695" s="522"/>
      <c r="J695" s="1038"/>
      <c r="K695" s="1038"/>
      <c r="L695" s="1038"/>
      <c r="M695" s="1038"/>
      <c r="N695" s="1038"/>
    </row>
    <row r="696" spans="3:14" x14ac:dyDescent="0.4">
      <c r="C696" s="1278"/>
      <c r="D696" s="1278"/>
      <c r="E696" s="1278"/>
      <c r="F696" s="1278"/>
      <c r="G696" s="1278"/>
      <c r="I696" s="522"/>
      <c r="J696" s="1038"/>
      <c r="K696" s="1038"/>
      <c r="L696" s="1038"/>
      <c r="M696" s="1038"/>
      <c r="N696" s="1038"/>
    </row>
    <row r="697" spans="3:14" x14ac:dyDescent="0.4">
      <c r="C697" s="1278"/>
      <c r="D697" s="1278"/>
      <c r="E697" s="1278"/>
      <c r="F697" s="1278"/>
      <c r="G697" s="1278"/>
      <c r="I697" s="522"/>
      <c r="J697" s="1038"/>
      <c r="K697" s="1038"/>
      <c r="L697" s="1038"/>
      <c r="M697" s="1038"/>
      <c r="N697" s="1038"/>
    </row>
    <row r="698" spans="3:14" x14ac:dyDescent="0.4">
      <c r="C698" s="1278"/>
      <c r="D698" s="1278"/>
      <c r="E698" s="1278"/>
      <c r="F698" s="1278"/>
      <c r="G698" s="1278"/>
      <c r="I698" s="522"/>
      <c r="J698" s="1038"/>
      <c r="K698" s="1038"/>
      <c r="L698" s="1038"/>
      <c r="M698" s="1038"/>
      <c r="N698" s="1038"/>
    </row>
    <row r="699" spans="3:14" x14ac:dyDescent="0.4">
      <c r="C699" s="1278"/>
      <c r="D699" s="1278"/>
      <c r="E699" s="1278"/>
      <c r="F699" s="1278"/>
      <c r="G699" s="1278"/>
      <c r="I699" s="522"/>
      <c r="J699" s="1038"/>
      <c r="K699" s="1038"/>
      <c r="L699" s="1038"/>
      <c r="M699" s="1038"/>
      <c r="N699" s="1038"/>
    </row>
    <row r="700" spans="3:14" x14ac:dyDescent="0.4">
      <c r="C700" s="1278"/>
      <c r="D700" s="1278"/>
      <c r="E700" s="1278"/>
      <c r="F700" s="1278"/>
      <c r="G700" s="1278"/>
      <c r="I700" s="522"/>
      <c r="J700" s="1038"/>
      <c r="K700" s="1038"/>
      <c r="L700" s="1038"/>
      <c r="M700" s="1038"/>
      <c r="N700" s="1038"/>
    </row>
    <row r="701" spans="3:14" x14ac:dyDescent="0.4">
      <c r="C701" s="1278"/>
      <c r="D701" s="1278"/>
      <c r="E701" s="1278"/>
      <c r="F701" s="1278"/>
      <c r="G701" s="1278"/>
      <c r="I701" s="522"/>
      <c r="J701" s="1038"/>
      <c r="K701" s="1038"/>
      <c r="L701" s="1038"/>
      <c r="M701" s="1038"/>
      <c r="N701" s="1038"/>
    </row>
    <row r="702" spans="3:14" x14ac:dyDescent="0.4">
      <c r="C702" s="1278"/>
      <c r="D702" s="1278"/>
      <c r="E702" s="1278"/>
      <c r="F702" s="1278"/>
      <c r="G702" s="1278"/>
      <c r="I702" s="522"/>
      <c r="J702" s="1038"/>
      <c r="K702" s="1038"/>
      <c r="L702" s="1038"/>
      <c r="M702" s="1038"/>
      <c r="N702" s="1038"/>
    </row>
    <row r="703" spans="3:14" x14ac:dyDescent="0.4">
      <c r="C703" s="1278"/>
      <c r="D703" s="1278"/>
      <c r="E703" s="1278"/>
      <c r="F703" s="1278"/>
      <c r="G703" s="1278"/>
      <c r="I703" s="522"/>
      <c r="J703" s="1038"/>
      <c r="K703" s="1038"/>
      <c r="L703" s="1038"/>
      <c r="M703" s="1038"/>
      <c r="N703" s="1038"/>
    </row>
    <row r="704" spans="3:14" x14ac:dyDescent="0.4">
      <c r="C704" s="1278"/>
      <c r="D704" s="1278"/>
      <c r="E704" s="1278"/>
      <c r="F704" s="1278"/>
      <c r="G704" s="1278"/>
      <c r="I704" s="522"/>
      <c r="J704" s="1038"/>
      <c r="K704" s="1038"/>
      <c r="L704" s="1038"/>
      <c r="M704" s="1038"/>
      <c r="N704" s="1038"/>
    </row>
    <row r="705" spans="3:14" x14ac:dyDescent="0.4">
      <c r="C705" s="1278"/>
      <c r="D705" s="1278"/>
      <c r="E705" s="1278"/>
      <c r="F705" s="1278"/>
      <c r="G705" s="1278"/>
      <c r="I705" s="522"/>
      <c r="J705" s="1038"/>
      <c r="K705" s="1038"/>
      <c r="L705" s="1038"/>
      <c r="M705" s="1038"/>
      <c r="N705" s="1038"/>
    </row>
    <row r="706" spans="3:14" x14ac:dyDescent="0.4">
      <c r="C706" s="1278"/>
      <c r="D706" s="1278"/>
      <c r="E706" s="1278"/>
      <c r="F706" s="1278"/>
      <c r="G706" s="1278"/>
      <c r="I706" s="522"/>
      <c r="J706" s="1038"/>
      <c r="K706" s="1038"/>
      <c r="L706" s="1038"/>
      <c r="M706" s="1038"/>
      <c r="N706" s="1038"/>
    </row>
    <row r="707" spans="3:14" x14ac:dyDescent="0.4">
      <c r="C707" s="1278"/>
      <c r="D707" s="1278"/>
      <c r="E707" s="1278"/>
      <c r="F707" s="1278"/>
      <c r="G707" s="1278"/>
      <c r="I707" s="522"/>
      <c r="J707" s="1038"/>
      <c r="K707" s="1038"/>
      <c r="L707" s="1038"/>
      <c r="M707" s="1038"/>
      <c r="N707" s="1038"/>
    </row>
    <row r="708" spans="3:14" x14ac:dyDescent="0.4">
      <c r="C708" s="1278"/>
      <c r="D708" s="1278"/>
      <c r="E708" s="1278"/>
      <c r="F708" s="1278"/>
      <c r="G708" s="1278"/>
      <c r="I708" s="522"/>
      <c r="J708" s="1038"/>
      <c r="K708" s="1038"/>
      <c r="L708" s="1038"/>
      <c r="M708" s="1038"/>
      <c r="N708" s="1038"/>
    </row>
    <row r="709" spans="3:14" x14ac:dyDescent="0.4">
      <c r="C709" s="1278"/>
      <c r="D709" s="1278"/>
      <c r="E709" s="1278"/>
      <c r="F709" s="1278"/>
      <c r="G709" s="1278"/>
      <c r="I709" s="522"/>
      <c r="J709" s="1038"/>
      <c r="K709" s="1038"/>
      <c r="L709" s="1038"/>
      <c r="M709" s="1038"/>
      <c r="N709" s="1038"/>
    </row>
    <row r="710" spans="3:14" x14ac:dyDescent="0.4">
      <c r="C710" s="1278"/>
      <c r="D710" s="1278"/>
      <c r="E710" s="1278"/>
      <c r="F710" s="1278"/>
      <c r="G710" s="1278"/>
      <c r="I710" s="522"/>
      <c r="J710" s="1038"/>
      <c r="K710" s="1038"/>
      <c r="L710" s="1038"/>
      <c r="M710" s="1038"/>
      <c r="N710" s="1038"/>
    </row>
    <row r="711" spans="3:14" x14ac:dyDescent="0.4">
      <c r="C711" s="1278"/>
      <c r="D711" s="1278"/>
      <c r="E711" s="1278"/>
      <c r="F711" s="1278"/>
      <c r="G711" s="1278"/>
      <c r="I711" s="522"/>
      <c r="J711" s="1038"/>
      <c r="K711" s="1038"/>
      <c r="L711" s="1038"/>
      <c r="M711" s="1038"/>
      <c r="N711" s="1038"/>
    </row>
    <row r="712" spans="3:14" x14ac:dyDescent="0.4">
      <c r="C712" s="1278"/>
      <c r="D712" s="1278"/>
      <c r="E712" s="1278"/>
      <c r="F712" s="1278"/>
      <c r="G712" s="1278"/>
      <c r="I712" s="522"/>
      <c r="J712" s="1038"/>
      <c r="K712" s="1038"/>
      <c r="L712" s="1038"/>
      <c r="M712" s="1038"/>
      <c r="N712" s="1038"/>
    </row>
    <row r="713" spans="3:14" x14ac:dyDescent="0.4">
      <c r="C713" s="1278"/>
      <c r="D713" s="1278"/>
      <c r="E713" s="1278"/>
      <c r="F713" s="1278"/>
      <c r="G713" s="1278"/>
      <c r="I713" s="522"/>
      <c r="J713" s="1038"/>
      <c r="K713" s="1038"/>
      <c r="L713" s="1038"/>
      <c r="M713" s="1038"/>
      <c r="N713" s="1038"/>
    </row>
    <row r="714" spans="3:14" x14ac:dyDescent="0.4">
      <c r="C714" s="1278"/>
      <c r="D714" s="1278"/>
      <c r="E714" s="1278"/>
      <c r="F714" s="1278"/>
      <c r="G714" s="1278"/>
      <c r="I714" s="522"/>
      <c r="J714" s="1038"/>
      <c r="K714" s="1038"/>
      <c r="L714" s="1038"/>
      <c r="M714" s="1038"/>
      <c r="N714" s="1038"/>
    </row>
    <row r="715" spans="3:14" x14ac:dyDescent="0.4">
      <c r="C715" s="1278"/>
      <c r="D715" s="1278"/>
      <c r="E715" s="1278"/>
      <c r="F715" s="1278"/>
      <c r="G715" s="1278"/>
      <c r="I715" s="522"/>
      <c r="J715" s="1038"/>
      <c r="K715" s="1038"/>
      <c r="L715" s="1038"/>
      <c r="M715" s="1038"/>
      <c r="N715" s="1038"/>
    </row>
    <row r="716" spans="3:14" x14ac:dyDescent="0.4">
      <c r="C716" s="1278"/>
      <c r="D716" s="1278"/>
      <c r="E716" s="1278"/>
      <c r="F716" s="1278"/>
      <c r="G716" s="1278"/>
      <c r="I716" s="522"/>
      <c r="J716" s="1038"/>
      <c r="K716" s="1038"/>
      <c r="L716" s="1038"/>
      <c r="M716" s="1038"/>
      <c r="N716" s="1038"/>
    </row>
    <row r="717" spans="3:14" x14ac:dyDescent="0.4">
      <c r="C717" s="1278"/>
      <c r="D717" s="1278"/>
      <c r="E717" s="1278"/>
      <c r="F717" s="1278"/>
      <c r="G717" s="1278"/>
      <c r="I717" s="522"/>
      <c r="J717" s="1038"/>
      <c r="K717" s="1038"/>
      <c r="L717" s="1038"/>
      <c r="M717" s="1038"/>
      <c r="N717" s="1038"/>
    </row>
    <row r="718" spans="3:14" x14ac:dyDescent="0.4">
      <c r="C718" s="1278"/>
      <c r="D718" s="1278"/>
      <c r="E718" s="1278"/>
      <c r="F718" s="1278"/>
      <c r="G718" s="1278"/>
      <c r="I718" s="522"/>
      <c r="J718" s="1038"/>
      <c r="K718" s="1038"/>
      <c r="L718" s="1038"/>
      <c r="M718" s="1038"/>
      <c r="N718" s="1038"/>
    </row>
    <row r="719" spans="3:14" x14ac:dyDescent="0.4">
      <c r="C719" s="1278"/>
      <c r="D719" s="1278"/>
      <c r="E719" s="1278"/>
      <c r="F719" s="1278"/>
      <c r="G719" s="1278"/>
      <c r="I719" s="522"/>
      <c r="J719" s="1038"/>
      <c r="K719" s="1038"/>
      <c r="L719" s="1038"/>
      <c r="M719" s="1038"/>
      <c r="N719" s="1038"/>
    </row>
    <row r="720" spans="3:14" x14ac:dyDescent="0.4">
      <c r="C720" s="1278"/>
      <c r="D720" s="1278"/>
      <c r="E720" s="1278"/>
      <c r="F720" s="1278"/>
      <c r="G720" s="1278"/>
      <c r="I720" s="522"/>
      <c r="J720" s="1038"/>
      <c r="K720" s="1038"/>
      <c r="L720" s="1038"/>
      <c r="M720" s="1038"/>
      <c r="N720" s="1038"/>
    </row>
    <row r="721" spans="3:14" x14ac:dyDescent="0.4">
      <c r="C721" s="1278"/>
      <c r="D721" s="1278"/>
      <c r="E721" s="1278"/>
      <c r="F721" s="1278"/>
      <c r="G721" s="1278"/>
      <c r="I721" s="522"/>
      <c r="J721" s="1038"/>
      <c r="K721" s="1038"/>
      <c r="L721" s="1038"/>
      <c r="M721" s="1038"/>
      <c r="N721" s="1038"/>
    </row>
    <row r="722" spans="3:14" x14ac:dyDescent="0.4">
      <c r="C722" s="1278"/>
      <c r="D722" s="1278"/>
      <c r="E722" s="1278"/>
      <c r="F722" s="1278"/>
      <c r="G722" s="1278"/>
      <c r="I722" s="522"/>
      <c r="J722" s="1038"/>
      <c r="K722" s="1038"/>
      <c r="L722" s="1038"/>
      <c r="M722" s="1038"/>
      <c r="N722" s="1038"/>
    </row>
    <row r="723" spans="3:14" x14ac:dyDescent="0.4">
      <c r="C723" s="1278"/>
      <c r="D723" s="1278"/>
      <c r="E723" s="1278"/>
      <c r="F723" s="1278"/>
      <c r="G723" s="1278"/>
      <c r="I723" s="522"/>
      <c r="J723" s="1038"/>
      <c r="K723" s="1038"/>
      <c r="L723" s="1038"/>
      <c r="M723" s="1038"/>
      <c r="N723" s="1038"/>
    </row>
    <row r="724" spans="3:14" x14ac:dyDescent="0.4">
      <c r="C724" s="1278"/>
      <c r="D724" s="1278"/>
      <c r="E724" s="1278"/>
      <c r="F724" s="1278"/>
      <c r="G724" s="1278"/>
      <c r="I724" s="522"/>
      <c r="J724" s="1038"/>
      <c r="K724" s="1038"/>
      <c r="L724" s="1038"/>
      <c r="M724" s="1038"/>
      <c r="N724" s="1038"/>
    </row>
    <row r="725" spans="3:14" x14ac:dyDescent="0.4">
      <c r="C725" s="1278"/>
      <c r="D725" s="1278"/>
      <c r="E725" s="1278"/>
      <c r="F725" s="1278"/>
      <c r="G725" s="1278"/>
      <c r="I725" s="522"/>
      <c r="J725" s="1038"/>
      <c r="K725" s="1038"/>
      <c r="L725" s="1038"/>
      <c r="M725" s="1038"/>
      <c r="N725" s="1038"/>
    </row>
    <row r="726" spans="3:14" x14ac:dyDescent="0.4">
      <c r="C726" s="1278"/>
      <c r="D726" s="1278"/>
      <c r="E726" s="1278"/>
      <c r="F726" s="1278"/>
      <c r="G726" s="1278"/>
      <c r="I726" s="522"/>
      <c r="J726" s="1038"/>
      <c r="K726" s="1038"/>
      <c r="L726" s="1038"/>
      <c r="M726" s="1038"/>
      <c r="N726" s="1038"/>
    </row>
    <row r="727" spans="3:14" x14ac:dyDescent="0.4">
      <c r="C727" s="1278"/>
      <c r="D727" s="1278"/>
      <c r="E727" s="1278"/>
      <c r="F727" s="1278"/>
      <c r="G727" s="1278"/>
      <c r="I727" s="522"/>
      <c r="J727" s="1038"/>
      <c r="K727" s="1038"/>
      <c r="L727" s="1038"/>
      <c r="M727" s="1038"/>
      <c r="N727" s="1038"/>
    </row>
    <row r="728" spans="3:14" x14ac:dyDescent="0.4">
      <c r="C728" s="1278"/>
      <c r="D728" s="1278"/>
      <c r="E728" s="1278"/>
      <c r="F728" s="1278"/>
      <c r="G728" s="1278"/>
      <c r="I728" s="522"/>
      <c r="J728" s="1038"/>
      <c r="K728" s="1038"/>
      <c r="L728" s="1038"/>
      <c r="M728" s="1038"/>
      <c r="N728" s="1038"/>
    </row>
    <row r="729" spans="3:14" x14ac:dyDescent="0.4">
      <c r="C729" s="1278"/>
      <c r="D729" s="1278"/>
      <c r="E729" s="1278"/>
      <c r="F729" s="1278"/>
      <c r="G729" s="1278"/>
      <c r="I729" s="522"/>
      <c r="J729" s="1038"/>
      <c r="K729" s="1038"/>
      <c r="L729" s="1038"/>
      <c r="M729" s="1038"/>
      <c r="N729" s="1038"/>
    </row>
    <row r="730" spans="3:14" x14ac:dyDescent="0.4">
      <c r="C730" s="1278"/>
      <c r="D730" s="1278"/>
      <c r="E730" s="1278"/>
      <c r="F730" s="1278"/>
      <c r="G730" s="1278"/>
      <c r="I730" s="522"/>
      <c r="J730" s="1038"/>
      <c r="K730" s="1038"/>
      <c r="L730" s="1038"/>
      <c r="M730" s="1038"/>
      <c r="N730" s="1038"/>
    </row>
    <row r="731" spans="3:14" x14ac:dyDescent="0.4">
      <c r="C731" s="1278"/>
      <c r="D731" s="1278"/>
      <c r="E731" s="1278"/>
      <c r="F731" s="1278"/>
      <c r="G731" s="1278"/>
      <c r="I731" s="522"/>
      <c r="J731" s="1038"/>
      <c r="K731" s="1038"/>
      <c r="L731" s="1038"/>
      <c r="M731" s="1038"/>
      <c r="N731" s="1038"/>
    </row>
    <row r="732" spans="3:14" x14ac:dyDescent="0.4">
      <c r="C732" s="1278"/>
      <c r="D732" s="1278"/>
      <c r="E732" s="1278"/>
      <c r="F732" s="1278"/>
      <c r="G732" s="1278"/>
      <c r="I732" s="522"/>
      <c r="J732" s="1038"/>
      <c r="K732" s="1038"/>
      <c r="L732" s="1038"/>
      <c r="M732" s="1038"/>
      <c r="N732" s="1038"/>
    </row>
    <row r="733" spans="3:14" x14ac:dyDescent="0.4">
      <c r="C733" s="1278"/>
      <c r="D733" s="1278"/>
      <c r="E733" s="1278"/>
      <c r="F733" s="1278"/>
      <c r="G733" s="1278"/>
      <c r="I733" s="522"/>
      <c r="J733" s="1038"/>
      <c r="K733" s="1038"/>
      <c r="L733" s="1038"/>
      <c r="M733" s="1038"/>
      <c r="N733" s="1038"/>
    </row>
    <row r="734" spans="3:14" x14ac:dyDescent="0.4">
      <c r="C734" s="1278"/>
      <c r="D734" s="1278"/>
      <c r="E734" s="1278"/>
      <c r="F734" s="1278"/>
      <c r="G734" s="1278"/>
      <c r="I734" s="522"/>
      <c r="J734" s="1038"/>
      <c r="K734" s="1038"/>
      <c r="L734" s="1038"/>
      <c r="M734" s="1038"/>
      <c r="N734" s="1038"/>
    </row>
    <row r="735" spans="3:14" x14ac:dyDescent="0.4">
      <c r="C735" s="1278"/>
      <c r="D735" s="1278"/>
      <c r="E735" s="1278"/>
      <c r="F735" s="1278"/>
      <c r="G735" s="1278"/>
      <c r="I735" s="522"/>
      <c r="J735" s="1038"/>
      <c r="K735" s="1038"/>
      <c r="L735" s="1038"/>
      <c r="M735" s="1038"/>
      <c r="N735" s="1038"/>
    </row>
    <row r="736" spans="3:14" x14ac:dyDescent="0.4">
      <c r="C736" s="1278"/>
      <c r="D736" s="1278"/>
      <c r="E736" s="1278"/>
      <c r="F736" s="1278"/>
      <c r="G736" s="1278"/>
      <c r="I736" s="522"/>
      <c r="J736" s="1038"/>
      <c r="K736" s="1038"/>
      <c r="L736" s="1038"/>
      <c r="M736" s="1038"/>
      <c r="N736" s="1038"/>
    </row>
    <row r="737" spans="3:14" x14ac:dyDescent="0.4">
      <c r="C737" s="1278"/>
      <c r="D737" s="1278"/>
      <c r="E737" s="1278"/>
      <c r="F737" s="1278"/>
      <c r="G737" s="1278"/>
      <c r="I737" s="522"/>
      <c r="J737" s="1038"/>
      <c r="K737" s="1038"/>
      <c r="L737" s="1038"/>
      <c r="M737" s="1038"/>
      <c r="N737" s="1038"/>
    </row>
    <row r="738" spans="3:14" x14ac:dyDescent="0.4">
      <c r="C738" s="1278"/>
      <c r="D738" s="1278"/>
      <c r="E738" s="1278"/>
      <c r="F738" s="1278"/>
      <c r="G738" s="1278"/>
      <c r="I738" s="522"/>
      <c r="J738" s="1038"/>
      <c r="K738" s="1038"/>
      <c r="L738" s="1038"/>
      <c r="M738" s="1038"/>
      <c r="N738" s="1038"/>
    </row>
    <row r="739" spans="3:14" x14ac:dyDescent="0.4">
      <c r="C739" s="1278"/>
      <c r="D739" s="1278"/>
      <c r="E739" s="1278"/>
      <c r="F739" s="1278"/>
      <c r="G739" s="1278"/>
      <c r="H739" s="922"/>
      <c r="I739" s="522"/>
      <c r="J739" s="1038"/>
      <c r="K739" s="1038"/>
      <c r="L739" s="1038"/>
      <c r="M739" s="1038"/>
      <c r="N739" s="1038"/>
    </row>
    <row r="740" spans="3:14" x14ac:dyDescent="0.4">
      <c r="C740" s="1278"/>
      <c r="D740" s="1278"/>
      <c r="E740" s="1278"/>
      <c r="F740" s="1278"/>
      <c r="G740" s="1278"/>
      <c r="I740" s="522"/>
      <c r="J740" s="1038"/>
      <c r="K740" s="1038"/>
      <c r="L740" s="1038"/>
      <c r="M740" s="1038"/>
      <c r="N740" s="1038"/>
    </row>
    <row r="741" spans="3:14" x14ac:dyDescent="0.4">
      <c r="C741" s="1278"/>
      <c r="D741" s="1278"/>
      <c r="E741" s="1278"/>
      <c r="F741" s="1278"/>
      <c r="G741" s="1278"/>
      <c r="I741" s="522"/>
      <c r="J741" s="1038"/>
      <c r="K741" s="1038"/>
      <c r="L741" s="1038"/>
      <c r="M741" s="1038"/>
      <c r="N741" s="1038"/>
    </row>
    <row r="742" spans="3:14" x14ac:dyDescent="0.4">
      <c r="C742" s="1278"/>
      <c r="D742" s="1278"/>
      <c r="E742" s="1278"/>
      <c r="F742" s="1278"/>
      <c r="G742" s="1278"/>
      <c r="H742" s="922"/>
      <c r="I742" s="522"/>
      <c r="J742" s="1038"/>
      <c r="K742" s="1038"/>
      <c r="L742" s="1038"/>
      <c r="M742" s="1038"/>
      <c r="N742" s="1038"/>
    </row>
    <row r="743" spans="3:14" x14ac:dyDescent="0.4">
      <c r="C743" s="1278"/>
      <c r="D743" s="1278"/>
      <c r="E743" s="1278"/>
      <c r="F743" s="1278"/>
      <c r="G743" s="1278"/>
      <c r="I743" s="522"/>
      <c r="J743" s="1038"/>
      <c r="K743" s="1038"/>
      <c r="L743" s="1038"/>
      <c r="M743" s="1038"/>
      <c r="N743" s="1038"/>
    </row>
    <row r="744" spans="3:14" x14ac:dyDescent="0.4">
      <c r="C744" s="1278"/>
      <c r="D744" s="1278"/>
      <c r="E744" s="1278"/>
      <c r="F744" s="1278"/>
      <c r="G744" s="1278"/>
      <c r="I744" s="522"/>
      <c r="J744" s="1038"/>
      <c r="K744" s="1038"/>
      <c r="L744" s="1038"/>
      <c r="M744" s="1038"/>
      <c r="N744" s="1038"/>
    </row>
    <row r="745" spans="3:14" x14ac:dyDescent="0.4">
      <c r="C745" s="1278"/>
      <c r="D745" s="1278"/>
      <c r="E745" s="1278"/>
      <c r="F745" s="1278"/>
      <c r="G745" s="1278"/>
      <c r="I745" s="522"/>
      <c r="J745" s="1038"/>
      <c r="K745" s="1038"/>
      <c r="L745" s="1038"/>
      <c r="M745" s="1038"/>
      <c r="N745" s="1038"/>
    </row>
    <row r="746" spans="3:14" x14ac:dyDescent="0.4">
      <c r="C746" s="1278"/>
      <c r="D746" s="1278"/>
      <c r="E746" s="1278"/>
      <c r="F746" s="1278"/>
      <c r="G746" s="1278"/>
      <c r="I746" s="522"/>
      <c r="J746" s="1038"/>
      <c r="K746" s="1038"/>
      <c r="L746" s="1038"/>
      <c r="M746" s="1038"/>
      <c r="N746" s="1038"/>
    </row>
    <row r="747" spans="3:14" x14ac:dyDescent="0.4">
      <c r="C747" s="1278"/>
      <c r="D747" s="1278"/>
      <c r="E747" s="1278"/>
      <c r="F747" s="1278"/>
      <c r="G747" s="1278"/>
      <c r="I747" s="522"/>
      <c r="J747" s="1038"/>
      <c r="K747" s="1038"/>
      <c r="L747" s="1038"/>
      <c r="M747" s="1038"/>
      <c r="N747" s="1038"/>
    </row>
    <row r="748" spans="3:14" x14ac:dyDescent="0.4">
      <c r="C748" s="1278"/>
      <c r="D748" s="1278"/>
      <c r="E748" s="1278"/>
      <c r="F748" s="1278"/>
      <c r="G748" s="1278"/>
      <c r="I748" s="522"/>
      <c r="J748" s="1038"/>
      <c r="K748" s="1038"/>
      <c r="L748" s="1038"/>
      <c r="M748" s="1038"/>
      <c r="N748" s="1038"/>
    </row>
    <row r="749" spans="3:14" x14ac:dyDescent="0.4">
      <c r="C749" s="1278"/>
      <c r="D749" s="1278"/>
      <c r="E749" s="1278"/>
      <c r="F749" s="1278"/>
      <c r="G749" s="1278"/>
      <c r="I749" s="522"/>
      <c r="J749" s="1038"/>
      <c r="K749" s="1038"/>
      <c r="L749" s="1038"/>
      <c r="M749" s="1038"/>
      <c r="N749" s="1038"/>
    </row>
    <row r="750" spans="3:14" x14ac:dyDescent="0.4">
      <c r="C750" s="1278"/>
      <c r="D750" s="1278"/>
      <c r="E750" s="1278"/>
      <c r="F750" s="1278"/>
      <c r="G750" s="1278"/>
      <c r="I750" s="522"/>
      <c r="J750" s="1038"/>
      <c r="K750" s="1038"/>
      <c r="L750" s="1038"/>
      <c r="M750" s="1038"/>
      <c r="N750" s="1038"/>
    </row>
    <row r="751" spans="3:14" x14ac:dyDescent="0.4">
      <c r="C751" s="1278"/>
      <c r="D751" s="1278"/>
      <c r="E751" s="1278"/>
      <c r="F751" s="1278"/>
      <c r="G751" s="1278"/>
      <c r="I751" s="522"/>
      <c r="J751" s="1038"/>
      <c r="K751" s="1038"/>
      <c r="L751" s="1038"/>
      <c r="M751" s="1038"/>
      <c r="N751" s="1038"/>
    </row>
    <row r="752" spans="3:14" x14ac:dyDescent="0.4">
      <c r="C752" s="1278"/>
      <c r="D752" s="1278"/>
      <c r="E752" s="1278"/>
      <c r="F752" s="1278"/>
      <c r="G752" s="1278"/>
      <c r="I752" s="522"/>
      <c r="J752" s="1038"/>
      <c r="K752" s="1038"/>
      <c r="L752" s="1038"/>
      <c r="M752" s="1038"/>
      <c r="N752" s="1038"/>
    </row>
    <row r="753" spans="3:14" x14ac:dyDescent="0.4">
      <c r="C753" s="1278"/>
      <c r="D753" s="1278"/>
      <c r="E753" s="1278"/>
      <c r="F753" s="1278"/>
      <c r="G753" s="1278"/>
      <c r="I753" s="522"/>
      <c r="J753" s="1038"/>
      <c r="K753" s="1038"/>
      <c r="L753" s="1038"/>
      <c r="M753" s="1038"/>
      <c r="N753" s="1038"/>
    </row>
    <row r="754" spans="3:14" x14ac:dyDescent="0.4">
      <c r="C754" s="1278"/>
      <c r="D754" s="1278"/>
      <c r="E754" s="1278"/>
      <c r="F754" s="1278"/>
      <c r="G754" s="1278"/>
      <c r="I754" s="522"/>
      <c r="J754" s="1038"/>
      <c r="K754" s="1038"/>
      <c r="L754" s="1038"/>
      <c r="M754" s="1038"/>
      <c r="N754" s="1038"/>
    </row>
    <row r="755" spans="3:14" x14ac:dyDescent="0.4">
      <c r="C755" s="1278"/>
      <c r="D755" s="1278"/>
      <c r="E755" s="1278"/>
      <c r="F755" s="1278"/>
      <c r="G755" s="1278"/>
      <c r="I755" s="522"/>
      <c r="J755" s="1038"/>
      <c r="K755" s="1038"/>
      <c r="L755" s="1038"/>
      <c r="M755" s="1038"/>
      <c r="N755" s="1038"/>
    </row>
    <row r="756" spans="3:14" x14ac:dyDescent="0.4">
      <c r="C756" s="1278"/>
      <c r="D756" s="1278"/>
      <c r="E756" s="1278"/>
      <c r="F756" s="1278"/>
      <c r="G756" s="1278"/>
      <c r="I756" s="522"/>
      <c r="J756" s="1038"/>
      <c r="K756" s="1038"/>
      <c r="L756" s="1038"/>
      <c r="M756" s="1038"/>
      <c r="N756" s="1038"/>
    </row>
    <row r="757" spans="3:14" x14ac:dyDescent="0.4">
      <c r="C757" s="1278"/>
      <c r="D757" s="1278"/>
      <c r="E757" s="1278"/>
      <c r="F757" s="1278"/>
      <c r="G757" s="1278"/>
      <c r="I757" s="522"/>
      <c r="J757" s="1038"/>
      <c r="K757" s="1038"/>
      <c r="L757" s="1038"/>
      <c r="M757" s="1038"/>
      <c r="N757" s="1038"/>
    </row>
    <row r="758" spans="3:14" x14ac:dyDescent="0.4">
      <c r="C758" s="1278"/>
      <c r="D758" s="1278"/>
      <c r="E758" s="1278"/>
      <c r="F758" s="1278"/>
      <c r="G758" s="1278"/>
      <c r="I758" s="522"/>
      <c r="J758" s="1038"/>
      <c r="K758" s="1038"/>
      <c r="L758" s="1038"/>
      <c r="M758" s="1038"/>
      <c r="N758" s="1038"/>
    </row>
    <row r="759" spans="3:14" x14ac:dyDescent="0.4">
      <c r="C759" s="1278"/>
      <c r="D759" s="1278"/>
      <c r="E759" s="1278"/>
      <c r="F759" s="1278"/>
      <c r="G759" s="1278"/>
      <c r="I759" s="522"/>
      <c r="J759" s="1038"/>
      <c r="K759" s="1038"/>
      <c r="L759" s="1038"/>
      <c r="M759" s="1038"/>
      <c r="N759" s="1038"/>
    </row>
    <row r="760" spans="3:14" x14ac:dyDescent="0.4">
      <c r="C760" s="1278"/>
      <c r="D760" s="1278"/>
      <c r="E760" s="1278"/>
      <c r="F760" s="1278"/>
      <c r="G760" s="1278"/>
      <c r="I760" s="522"/>
      <c r="J760" s="1038"/>
      <c r="K760" s="1038"/>
      <c r="L760" s="1038"/>
      <c r="M760" s="1038"/>
      <c r="N760" s="1038"/>
    </row>
    <row r="761" spans="3:14" x14ac:dyDescent="0.4">
      <c r="C761" s="1278"/>
      <c r="D761" s="1278"/>
      <c r="E761" s="1278"/>
      <c r="F761" s="1278"/>
      <c r="G761" s="1278"/>
      <c r="I761" s="522"/>
      <c r="J761" s="1038"/>
      <c r="K761" s="1038"/>
      <c r="L761" s="1038"/>
      <c r="M761" s="1038"/>
      <c r="N761" s="1038"/>
    </row>
    <row r="762" spans="3:14" x14ac:dyDescent="0.4">
      <c r="C762" s="1278"/>
      <c r="D762" s="1278"/>
      <c r="E762" s="1278"/>
      <c r="F762" s="1278"/>
      <c r="G762" s="1278"/>
      <c r="I762" s="522"/>
      <c r="J762" s="1038"/>
      <c r="K762" s="1038"/>
      <c r="L762" s="1038"/>
      <c r="M762" s="1038"/>
      <c r="N762" s="1038"/>
    </row>
    <row r="763" spans="3:14" x14ac:dyDescent="0.4">
      <c r="C763" s="1278"/>
      <c r="D763" s="1278"/>
      <c r="E763" s="1278"/>
      <c r="F763" s="1278"/>
      <c r="G763" s="1278"/>
      <c r="I763" s="522"/>
      <c r="J763" s="1038"/>
      <c r="K763" s="1038"/>
      <c r="L763" s="1038"/>
      <c r="M763" s="1038"/>
      <c r="N763" s="1038"/>
    </row>
    <row r="764" spans="3:14" x14ac:dyDescent="0.4">
      <c r="C764" s="1278"/>
      <c r="D764" s="1278"/>
      <c r="E764" s="1278"/>
      <c r="F764" s="1278"/>
      <c r="G764" s="1278"/>
      <c r="I764" s="522"/>
      <c r="J764" s="1038"/>
      <c r="K764" s="1038"/>
      <c r="L764" s="1038"/>
      <c r="M764" s="1038"/>
      <c r="N764" s="1038"/>
    </row>
    <row r="765" spans="3:14" x14ac:dyDescent="0.4">
      <c r="C765" s="1278"/>
      <c r="D765" s="1278"/>
      <c r="E765" s="1278"/>
      <c r="F765" s="1278"/>
      <c r="G765" s="1278"/>
      <c r="I765" s="522"/>
      <c r="J765" s="1038"/>
      <c r="K765" s="1038"/>
      <c r="L765" s="1038"/>
      <c r="M765" s="1038"/>
      <c r="N765" s="1038"/>
    </row>
    <row r="766" spans="3:14" x14ac:dyDescent="0.4">
      <c r="C766" s="1278"/>
      <c r="D766" s="1278"/>
      <c r="E766" s="1278"/>
      <c r="F766" s="1278"/>
      <c r="G766" s="1278"/>
      <c r="I766" s="522"/>
      <c r="J766" s="1038"/>
      <c r="K766" s="1038"/>
      <c r="L766" s="1038"/>
      <c r="M766" s="1038"/>
      <c r="N766" s="1038"/>
    </row>
    <row r="767" spans="3:14" x14ac:dyDescent="0.4">
      <c r="C767" s="1278"/>
      <c r="D767" s="1278"/>
      <c r="E767" s="1278"/>
      <c r="F767" s="1278"/>
      <c r="G767" s="1278"/>
      <c r="I767" s="522"/>
      <c r="J767" s="1038"/>
      <c r="K767" s="1038"/>
      <c r="L767" s="1038"/>
      <c r="M767" s="1038"/>
      <c r="N767" s="1038"/>
    </row>
    <row r="768" spans="3:14" x14ac:dyDescent="0.4">
      <c r="C768" s="1278"/>
      <c r="D768" s="1278"/>
      <c r="E768" s="1278"/>
      <c r="F768" s="1278"/>
      <c r="G768" s="1278"/>
      <c r="I768" s="522"/>
      <c r="J768" s="1038"/>
      <c r="K768" s="1038"/>
      <c r="L768" s="1038"/>
      <c r="M768" s="1038"/>
      <c r="N768" s="1038"/>
    </row>
    <row r="769" spans="3:14" x14ac:dyDescent="0.4">
      <c r="C769" s="1278"/>
      <c r="D769" s="1278"/>
      <c r="E769" s="1278"/>
      <c r="F769" s="1278"/>
      <c r="G769" s="1278"/>
      <c r="I769" s="522"/>
      <c r="J769" s="1038"/>
      <c r="K769" s="1038"/>
      <c r="L769" s="1038"/>
      <c r="M769" s="1038"/>
      <c r="N769" s="1038"/>
    </row>
    <row r="770" spans="3:14" x14ac:dyDescent="0.4">
      <c r="C770" s="1278"/>
      <c r="D770" s="1278"/>
      <c r="E770" s="1278"/>
      <c r="F770" s="1278"/>
      <c r="G770" s="1278"/>
      <c r="I770" s="522"/>
      <c r="J770" s="1038"/>
      <c r="K770" s="1038"/>
      <c r="L770" s="1038"/>
      <c r="M770" s="1038"/>
      <c r="N770" s="1038"/>
    </row>
    <row r="771" spans="3:14" x14ac:dyDescent="0.4">
      <c r="C771" s="1278"/>
      <c r="D771" s="1278"/>
      <c r="E771" s="1278"/>
      <c r="F771" s="1278"/>
      <c r="G771" s="1278"/>
      <c r="I771" s="522"/>
      <c r="J771" s="1038"/>
      <c r="K771" s="1038"/>
      <c r="L771" s="1038"/>
      <c r="M771" s="1038"/>
      <c r="N771" s="1038"/>
    </row>
    <row r="772" spans="3:14" x14ac:dyDescent="0.4">
      <c r="C772" s="1278"/>
      <c r="D772" s="1278"/>
      <c r="E772" s="1278"/>
      <c r="F772" s="1278"/>
      <c r="G772" s="1278"/>
      <c r="I772" s="522"/>
      <c r="J772" s="1038"/>
      <c r="K772" s="1038"/>
      <c r="L772" s="1038"/>
      <c r="M772" s="1038"/>
      <c r="N772" s="1038"/>
    </row>
    <row r="773" spans="3:14" x14ac:dyDescent="0.4">
      <c r="C773" s="1278"/>
      <c r="D773" s="1278"/>
      <c r="E773" s="1278"/>
      <c r="F773" s="1278"/>
      <c r="G773" s="1278"/>
      <c r="I773" s="522"/>
      <c r="J773" s="1038"/>
      <c r="K773" s="1038"/>
      <c r="L773" s="1038"/>
      <c r="M773" s="1038"/>
      <c r="N773" s="1038"/>
    </row>
    <row r="774" spans="3:14" x14ac:dyDescent="0.4">
      <c r="C774" s="1278"/>
      <c r="D774" s="1278"/>
      <c r="E774" s="1278"/>
      <c r="F774" s="1278"/>
      <c r="G774" s="1278"/>
      <c r="I774" s="522"/>
      <c r="J774" s="1038"/>
      <c r="K774" s="1038"/>
      <c r="L774" s="1038"/>
      <c r="M774" s="1038"/>
      <c r="N774" s="1038"/>
    </row>
    <row r="775" spans="3:14" x14ac:dyDescent="0.4">
      <c r="C775" s="1278"/>
      <c r="D775" s="1278"/>
      <c r="E775" s="1278"/>
      <c r="F775" s="1278"/>
      <c r="G775" s="1278"/>
      <c r="I775" s="522"/>
      <c r="J775" s="1038"/>
      <c r="K775" s="1038"/>
      <c r="L775" s="1038"/>
      <c r="M775" s="1038"/>
      <c r="N775" s="1038"/>
    </row>
    <row r="776" spans="3:14" x14ac:dyDescent="0.4">
      <c r="C776" s="1278"/>
      <c r="D776" s="1278"/>
      <c r="E776" s="1278"/>
      <c r="F776" s="1278"/>
      <c r="G776" s="1278"/>
      <c r="I776" s="522"/>
      <c r="J776" s="1038"/>
      <c r="K776" s="1038"/>
      <c r="L776" s="1038"/>
      <c r="M776" s="1038"/>
      <c r="N776" s="1038"/>
    </row>
    <row r="777" spans="3:14" x14ac:dyDescent="0.4">
      <c r="C777" s="1278"/>
      <c r="D777" s="1278"/>
      <c r="E777" s="1278"/>
      <c r="F777" s="1278"/>
      <c r="G777" s="1278"/>
      <c r="I777" s="522"/>
      <c r="J777" s="1038"/>
      <c r="K777" s="1038"/>
      <c r="L777" s="1038"/>
      <c r="M777" s="1038"/>
      <c r="N777" s="1038"/>
    </row>
    <row r="778" spans="3:14" x14ac:dyDescent="0.4">
      <c r="C778" s="1278"/>
      <c r="D778" s="1278"/>
      <c r="E778" s="1278"/>
      <c r="F778" s="1278"/>
      <c r="G778" s="1278"/>
      <c r="I778" s="522"/>
      <c r="J778" s="1038"/>
      <c r="K778" s="1038"/>
      <c r="L778" s="1038"/>
      <c r="M778" s="1038"/>
      <c r="N778" s="1038"/>
    </row>
    <row r="779" spans="3:14" x14ac:dyDescent="0.4">
      <c r="C779" s="1278"/>
      <c r="D779" s="1278"/>
      <c r="E779" s="1278"/>
      <c r="F779" s="1278"/>
      <c r="G779" s="1278"/>
      <c r="I779" s="522"/>
      <c r="J779" s="1038"/>
      <c r="K779" s="1038"/>
      <c r="L779" s="1038"/>
      <c r="M779" s="1038"/>
      <c r="N779" s="1038"/>
    </row>
    <row r="780" spans="3:14" x14ac:dyDescent="0.4">
      <c r="C780" s="1278"/>
      <c r="D780" s="1278"/>
      <c r="E780" s="1278"/>
      <c r="F780" s="1278"/>
      <c r="G780" s="1278"/>
      <c r="I780" s="522"/>
      <c r="J780" s="1038"/>
      <c r="K780" s="1038"/>
      <c r="L780" s="1038"/>
      <c r="M780" s="1038"/>
      <c r="N780" s="1038"/>
    </row>
    <row r="781" spans="3:14" x14ac:dyDescent="0.4">
      <c r="C781" s="1278"/>
      <c r="D781" s="1278"/>
      <c r="E781" s="1278"/>
      <c r="F781" s="1278"/>
      <c r="G781" s="1278"/>
      <c r="I781" s="522"/>
      <c r="J781" s="1038"/>
      <c r="K781" s="1038"/>
      <c r="L781" s="1038"/>
      <c r="M781" s="1038"/>
      <c r="N781" s="1038"/>
    </row>
    <row r="782" spans="3:14" x14ac:dyDescent="0.4">
      <c r="C782" s="1278"/>
      <c r="D782" s="1278"/>
      <c r="E782" s="1278"/>
      <c r="F782" s="1278"/>
      <c r="G782" s="1278"/>
      <c r="I782" s="522"/>
      <c r="J782" s="1038"/>
      <c r="K782" s="1038"/>
      <c r="L782" s="1038"/>
      <c r="M782" s="1038"/>
      <c r="N782" s="1038"/>
    </row>
    <row r="783" spans="3:14" x14ac:dyDescent="0.4">
      <c r="C783" s="1278"/>
      <c r="D783" s="1278"/>
      <c r="E783" s="1278"/>
      <c r="F783" s="1278"/>
      <c r="G783" s="1278"/>
      <c r="I783" s="522"/>
      <c r="J783" s="1038"/>
      <c r="K783" s="1038"/>
      <c r="L783" s="1038"/>
      <c r="M783" s="1038"/>
      <c r="N783" s="1038"/>
    </row>
    <row r="784" spans="3:14" x14ac:dyDescent="0.4">
      <c r="C784" s="1278"/>
      <c r="D784" s="1278"/>
      <c r="E784" s="1278"/>
      <c r="F784" s="1278"/>
      <c r="G784" s="1278"/>
      <c r="I784" s="522"/>
      <c r="J784" s="1038"/>
      <c r="K784" s="1038"/>
      <c r="L784" s="1038"/>
      <c r="M784" s="1038"/>
      <c r="N784" s="1038"/>
    </row>
    <row r="785" spans="3:14" x14ac:dyDescent="0.4">
      <c r="C785" s="1278"/>
      <c r="D785" s="1278"/>
      <c r="E785" s="1278"/>
      <c r="F785" s="1278"/>
      <c r="G785" s="1278"/>
      <c r="I785" s="522"/>
      <c r="J785" s="1038"/>
      <c r="K785" s="1038"/>
      <c r="L785" s="1038"/>
      <c r="M785" s="1038"/>
      <c r="N785" s="1038"/>
    </row>
    <row r="786" spans="3:14" x14ac:dyDescent="0.4">
      <c r="C786" s="1278"/>
      <c r="D786" s="1278"/>
      <c r="E786" s="1278"/>
      <c r="F786" s="1278"/>
      <c r="G786" s="1278"/>
      <c r="I786" s="522"/>
      <c r="J786" s="1038"/>
      <c r="K786" s="1038"/>
      <c r="L786" s="1038"/>
      <c r="M786" s="1038"/>
      <c r="N786" s="1038"/>
    </row>
    <row r="787" spans="3:14" x14ac:dyDescent="0.4">
      <c r="C787" s="1278"/>
      <c r="D787" s="1278"/>
      <c r="E787" s="1278"/>
      <c r="F787" s="1278"/>
      <c r="G787" s="1278"/>
      <c r="I787" s="522"/>
      <c r="J787" s="1038"/>
      <c r="K787" s="1038"/>
      <c r="L787" s="1038"/>
      <c r="M787" s="1038"/>
      <c r="N787" s="1038"/>
    </row>
    <row r="788" spans="3:14" x14ac:dyDescent="0.4">
      <c r="C788" s="1278"/>
      <c r="D788" s="1278"/>
      <c r="E788" s="1278"/>
      <c r="F788" s="1278"/>
      <c r="G788" s="1278"/>
      <c r="I788" s="522"/>
      <c r="J788" s="1038"/>
      <c r="K788" s="1038"/>
      <c r="L788" s="1038"/>
      <c r="M788" s="1038"/>
      <c r="N788" s="1038"/>
    </row>
    <row r="789" spans="3:14" x14ac:dyDescent="0.4">
      <c r="C789" s="1278"/>
      <c r="D789" s="1278"/>
      <c r="E789" s="1278"/>
      <c r="F789" s="1278"/>
      <c r="G789" s="1278"/>
      <c r="I789" s="522"/>
      <c r="J789" s="1038"/>
      <c r="K789" s="1038"/>
      <c r="L789" s="1038"/>
      <c r="M789" s="1038"/>
      <c r="N789" s="1038"/>
    </row>
    <row r="790" spans="3:14" x14ac:dyDescent="0.4">
      <c r="C790" s="1278"/>
      <c r="D790" s="1278"/>
      <c r="E790" s="1278"/>
      <c r="F790" s="1278"/>
      <c r="G790" s="1278"/>
      <c r="I790" s="522"/>
      <c r="J790" s="1038"/>
      <c r="K790" s="1038"/>
      <c r="L790" s="1038"/>
      <c r="M790" s="1038"/>
      <c r="N790" s="1038"/>
    </row>
    <row r="791" spans="3:14" x14ac:dyDescent="0.4">
      <c r="C791" s="1278"/>
      <c r="D791" s="1278"/>
      <c r="E791" s="1278"/>
      <c r="F791" s="1278"/>
      <c r="G791" s="1278"/>
      <c r="I791" s="522"/>
      <c r="J791" s="1038"/>
      <c r="K791" s="1038"/>
      <c r="L791" s="1038"/>
      <c r="M791" s="1038"/>
      <c r="N791" s="1038"/>
    </row>
    <row r="792" spans="3:14" x14ac:dyDescent="0.4">
      <c r="C792" s="1278"/>
      <c r="D792" s="1278"/>
      <c r="E792" s="1278"/>
      <c r="F792" s="1278"/>
      <c r="G792" s="1278"/>
      <c r="I792" s="522"/>
      <c r="J792" s="1038"/>
      <c r="K792" s="1038"/>
      <c r="L792" s="1038"/>
      <c r="M792" s="1038"/>
      <c r="N792" s="1038"/>
    </row>
    <row r="793" spans="3:14" x14ac:dyDescent="0.4">
      <c r="C793" s="1278"/>
      <c r="D793" s="1278"/>
      <c r="E793" s="1278"/>
      <c r="F793" s="1278"/>
      <c r="G793" s="1278"/>
      <c r="I793" s="522"/>
      <c r="J793" s="1038"/>
      <c r="K793" s="1038"/>
      <c r="L793" s="1038"/>
      <c r="M793" s="1038"/>
      <c r="N793" s="1038"/>
    </row>
    <row r="794" spans="3:14" x14ac:dyDescent="0.4">
      <c r="C794" s="1278"/>
      <c r="D794" s="1278"/>
      <c r="E794" s="1278"/>
      <c r="F794" s="1278"/>
      <c r="G794" s="1278"/>
      <c r="I794" s="522"/>
      <c r="J794" s="1038"/>
      <c r="K794" s="1038"/>
      <c r="L794" s="1038"/>
      <c r="M794" s="1038"/>
      <c r="N794" s="1038"/>
    </row>
    <row r="795" spans="3:14" x14ac:dyDescent="0.4">
      <c r="C795" s="1278"/>
      <c r="D795" s="1278"/>
      <c r="E795" s="1278"/>
      <c r="F795" s="1278"/>
      <c r="G795" s="1278"/>
      <c r="I795" s="522"/>
      <c r="J795" s="1038"/>
      <c r="K795" s="1038"/>
      <c r="L795" s="1038"/>
      <c r="M795" s="1038"/>
      <c r="N795" s="1038"/>
    </row>
    <row r="796" spans="3:14" x14ac:dyDescent="0.4">
      <c r="C796" s="1278"/>
      <c r="D796" s="1278"/>
      <c r="E796" s="1278"/>
      <c r="F796" s="1278"/>
      <c r="G796" s="1278"/>
      <c r="I796" s="522"/>
      <c r="J796" s="1038"/>
      <c r="K796" s="1038"/>
      <c r="L796" s="1038"/>
      <c r="M796" s="1038"/>
      <c r="N796" s="1038"/>
    </row>
    <row r="797" spans="3:14" x14ac:dyDescent="0.4">
      <c r="C797" s="1278"/>
      <c r="D797" s="1278"/>
      <c r="E797" s="1278"/>
      <c r="F797" s="1278"/>
      <c r="G797" s="1278"/>
      <c r="I797" s="522"/>
      <c r="J797" s="1038"/>
      <c r="K797" s="1038"/>
      <c r="L797" s="1038"/>
      <c r="M797" s="1038"/>
      <c r="N797" s="1038"/>
    </row>
    <row r="798" spans="3:14" x14ac:dyDescent="0.4">
      <c r="C798" s="1278"/>
      <c r="D798" s="1278"/>
      <c r="E798" s="1278"/>
      <c r="F798" s="1278"/>
      <c r="G798" s="1278"/>
      <c r="I798" s="522"/>
      <c r="J798" s="1038"/>
      <c r="K798" s="1038"/>
      <c r="L798" s="1038"/>
      <c r="M798" s="1038"/>
      <c r="N798" s="1038"/>
    </row>
    <row r="799" spans="3:14" x14ac:dyDescent="0.4">
      <c r="C799" s="1278"/>
      <c r="D799" s="1278"/>
      <c r="E799" s="1278"/>
      <c r="F799" s="1278"/>
      <c r="G799" s="1278"/>
      <c r="I799" s="522"/>
      <c r="J799" s="1038"/>
      <c r="K799" s="1038"/>
      <c r="L799" s="1038"/>
      <c r="M799" s="1038"/>
      <c r="N799" s="1038"/>
    </row>
    <row r="800" spans="3:14" x14ac:dyDescent="0.4">
      <c r="C800" s="1278"/>
      <c r="D800" s="1278"/>
      <c r="E800" s="1278"/>
      <c r="F800" s="1278"/>
      <c r="G800" s="1278"/>
      <c r="I800" s="522"/>
      <c r="J800" s="1038"/>
      <c r="K800" s="1038"/>
      <c r="L800" s="1038"/>
      <c r="M800" s="1038"/>
      <c r="N800" s="1038"/>
    </row>
    <row r="801" spans="3:14" x14ac:dyDescent="0.4">
      <c r="C801" s="1278"/>
      <c r="D801" s="1278"/>
      <c r="E801" s="1278"/>
      <c r="F801" s="1278"/>
      <c r="G801" s="1278"/>
      <c r="I801" s="522"/>
      <c r="J801" s="1038"/>
      <c r="K801" s="1038"/>
      <c r="L801" s="1038"/>
      <c r="M801" s="1038"/>
      <c r="N801" s="1038"/>
    </row>
    <row r="802" spans="3:14" x14ac:dyDescent="0.4">
      <c r="C802" s="1278"/>
      <c r="D802" s="1278"/>
      <c r="E802" s="1278"/>
      <c r="F802" s="1278"/>
      <c r="G802" s="1278"/>
      <c r="I802" s="522"/>
      <c r="J802" s="1038"/>
      <c r="K802" s="1038"/>
      <c r="L802" s="1038"/>
      <c r="M802" s="1038"/>
      <c r="N802" s="1038"/>
    </row>
    <row r="803" spans="3:14" x14ac:dyDescent="0.4">
      <c r="C803" s="1278"/>
      <c r="D803" s="1278"/>
      <c r="E803" s="1278"/>
      <c r="F803" s="1278"/>
      <c r="G803" s="1278"/>
      <c r="I803" s="522"/>
      <c r="J803" s="1038"/>
      <c r="K803" s="1038"/>
      <c r="L803" s="1038"/>
      <c r="M803" s="1038"/>
      <c r="N803" s="1038"/>
    </row>
    <row r="804" spans="3:14" x14ac:dyDescent="0.4">
      <c r="C804" s="1278"/>
      <c r="D804" s="1278"/>
      <c r="E804" s="1278"/>
      <c r="F804" s="1278"/>
      <c r="G804" s="1278"/>
      <c r="I804" s="522"/>
      <c r="J804" s="1038"/>
      <c r="K804" s="1038"/>
      <c r="L804" s="1038"/>
      <c r="M804" s="1038"/>
      <c r="N804" s="1038"/>
    </row>
    <row r="805" spans="3:14" x14ac:dyDescent="0.4">
      <c r="C805" s="1278"/>
      <c r="D805" s="1278"/>
      <c r="E805" s="1278"/>
      <c r="F805" s="1278"/>
      <c r="G805" s="1278"/>
      <c r="I805" s="522"/>
      <c r="J805" s="1038"/>
      <c r="K805" s="1038"/>
      <c r="L805" s="1038"/>
      <c r="M805" s="1038"/>
      <c r="N805" s="1038"/>
    </row>
    <row r="806" spans="3:14" x14ac:dyDescent="0.4">
      <c r="C806" s="1278"/>
      <c r="D806" s="1278"/>
      <c r="E806" s="1278"/>
      <c r="F806" s="1278"/>
      <c r="G806" s="1278"/>
      <c r="I806" s="522"/>
      <c r="J806" s="1038"/>
      <c r="K806" s="1038"/>
      <c r="L806" s="1038"/>
      <c r="M806" s="1038"/>
      <c r="N806" s="1038"/>
    </row>
    <row r="807" spans="3:14" x14ac:dyDescent="0.4">
      <c r="C807" s="1278"/>
      <c r="D807" s="1278"/>
      <c r="E807" s="1278"/>
      <c r="F807" s="1278"/>
      <c r="G807" s="1278"/>
      <c r="I807" s="522"/>
      <c r="J807" s="1038"/>
      <c r="K807" s="1038"/>
      <c r="L807" s="1038"/>
      <c r="M807" s="1038"/>
      <c r="N807" s="1038"/>
    </row>
    <row r="808" spans="3:14" x14ac:dyDescent="0.4">
      <c r="C808" s="1278"/>
      <c r="D808" s="1278"/>
      <c r="E808" s="1278"/>
      <c r="F808" s="1278"/>
      <c r="G808" s="1278"/>
      <c r="I808" s="522"/>
      <c r="J808" s="1038"/>
      <c r="K808" s="1038"/>
      <c r="L808" s="1038"/>
      <c r="M808" s="1038"/>
      <c r="N808" s="1038"/>
    </row>
    <row r="809" spans="3:14" x14ac:dyDescent="0.4">
      <c r="C809" s="1278"/>
      <c r="D809" s="1278"/>
      <c r="E809" s="1278"/>
      <c r="F809" s="1278"/>
      <c r="G809" s="1278"/>
      <c r="I809" s="522"/>
      <c r="J809" s="1038"/>
      <c r="K809" s="1038"/>
      <c r="L809" s="1038"/>
      <c r="M809" s="1038"/>
      <c r="N809" s="1038"/>
    </row>
    <row r="810" spans="3:14" x14ac:dyDescent="0.4">
      <c r="C810" s="1278"/>
      <c r="D810" s="1278"/>
      <c r="E810" s="1278"/>
      <c r="F810" s="1278"/>
      <c r="G810" s="1278"/>
      <c r="I810" s="522"/>
      <c r="J810" s="1038"/>
      <c r="K810" s="1038"/>
      <c r="L810" s="1038"/>
      <c r="M810" s="1038"/>
      <c r="N810" s="1038"/>
    </row>
    <row r="811" spans="3:14" x14ac:dyDescent="0.4">
      <c r="C811" s="1278"/>
      <c r="D811" s="1278"/>
      <c r="E811" s="1278"/>
      <c r="F811" s="1278"/>
      <c r="G811" s="1278"/>
      <c r="I811" s="522"/>
      <c r="J811" s="1038"/>
      <c r="K811" s="1038"/>
      <c r="L811" s="1038"/>
      <c r="M811" s="1038"/>
      <c r="N811" s="1038"/>
    </row>
    <row r="812" spans="3:14" x14ac:dyDescent="0.4">
      <c r="C812" s="1278"/>
      <c r="D812" s="1278"/>
      <c r="E812" s="1278"/>
      <c r="F812" s="1278"/>
      <c r="G812" s="1278"/>
      <c r="I812" s="522"/>
      <c r="J812" s="1038"/>
      <c r="K812" s="1038"/>
      <c r="L812" s="1038"/>
      <c r="M812" s="1038"/>
      <c r="N812" s="1038"/>
    </row>
    <row r="813" spans="3:14" x14ac:dyDescent="0.4">
      <c r="C813" s="1278"/>
      <c r="D813" s="1278"/>
      <c r="E813" s="1278"/>
      <c r="F813" s="1278"/>
      <c r="G813" s="1278"/>
      <c r="I813" s="522"/>
      <c r="J813" s="1038"/>
      <c r="K813" s="1038"/>
      <c r="L813" s="1038"/>
      <c r="M813" s="1038"/>
      <c r="N813" s="1038"/>
    </row>
    <row r="814" spans="3:14" x14ac:dyDescent="0.4">
      <c r="C814" s="1278"/>
      <c r="D814" s="1278"/>
      <c r="E814" s="1278"/>
      <c r="F814" s="1278"/>
      <c r="G814" s="1278"/>
      <c r="I814" s="522"/>
      <c r="J814" s="1038"/>
      <c r="K814" s="1038"/>
      <c r="L814" s="1038"/>
      <c r="M814" s="1038"/>
      <c r="N814" s="1038"/>
    </row>
    <row r="815" spans="3:14" x14ac:dyDescent="0.4">
      <c r="C815" s="1278"/>
      <c r="D815" s="1278"/>
      <c r="E815" s="1278"/>
      <c r="F815" s="1278"/>
      <c r="G815" s="1278"/>
      <c r="I815" s="522"/>
      <c r="J815" s="1038"/>
      <c r="K815" s="1038"/>
      <c r="L815" s="1038"/>
      <c r="M815" s="1038"/>
      <c r="N815" s="1038"/>
    </row>
    <row r="816" spans="3:14" x14ac:dyDescent="0.4">
      <c r="C816" s="1278"/>
      <c r="D816" s="1278"/>
      <c r="E816" s="1278"/>
      <c r="F816" s="1278"/>
      <c r="G816" s="1278"/>
      <c r="I816" s="522"/>
      <c r="J816" s="1038"/>
      <c r="K816" s="1038"/>
      <c r="L816" s="1038"/>
      <c r="M816" s="1038"/>
      <c r="N816" s="1038"/>
    </row>
    <row r="817" spans="3:14" x14ac:dyDescent="0.4">
      <c r="C817" s="1278"/>
      <c r="D817" s="1278"/>
      <c r="E817" s="1278"/>
      <c r="F817" s="1278"/>
      <c r="G817" s="1278"/>
      <c r="I817" s="522"/>
      <c r="J817" s="1038"/>
      <c r="K817" s="1038"/>
      <c r="L817" s="1038"/>
      <c r="M817" s="1038"/>
      <c r="N817" s="1038"/>
    </row>
    <row r="818" spans="3:14" x14ac:dyDescent="0.4">
      <c r="C818" s="1278"/>
      <c r="D818" s="1278"/>
      <c r="E818" s="1278"/>
      <c r="F818" s="1278"/>
      <c r="G818" s="1278"/>
      <c r="I818" s="522"/>
      <c r="J818" s="1038"/>
      <c r="K818" s="1038"/>
      <c r="L818" s="1038"/>
      <c r="M818" s="1038"/>
      <c r="N818" s="1038"/>
    </row>
    <row r="819" spans="3:14" x14ac:dyDescent="0.4">
      <c r="C819" s="1278"/>
      <c r="D819" s="1278"/>
      <c r="E819" s="1278"/>
      <c r="F819" s="1278"/>
      <c r="G819" s="1278"/>
      <c r="I819" s="522"/>
      <c r="J819" s="1038"/>
      <c r="K819" s="1038"/>
      <c r="L819" s="1038"/>
      <c r="M819" s="1038"/>
      <c r="N819" s="1038"/>
    </row>
    <row r="820" spans="3:14" x14ac:dyDescent="0.4">
      <c r="C820" s="1278"/>
      <c r="D820" s="1278"/>
      <c r="E820" s="1278"/>
      <c r="F820" s="1278"/>
      <c r="G820" s="1278"/>
      <c r="I820" s="522"/>
      <c r="J820" s="1038"/>
      <c r="K820" s="1038"/>
      <c r="L820" s="1038"/>
      <c r="M820" s="1038"/>
      <c r="N820" s="1038"/>
    </row>
    <row r="821" spans="3:14" x14ac:dyDescent="0.4">
      <c r="C821" s="1278"/>
      <c r="D821" s="1278"/>
      <c r="E821" s="1278"/>
      <c r="F821" s="1278"/>
      <c r="G821" s="1278"/>
      <c r="I821" s="522"/>
      <c r="J821" s="1038"/>
      <c r="K821" s="1038"/>
      <c r="L821" s="1038"/>
      <c r="M821" s="1038"/>
      <c r="N821" s="1038"/>
    </row>
    <row r="822" spans="3:14" x14ac:dyDescent="0.4">
      <c r="C822" s="1278"/>
      <c r="D822" s="1278"/>
      <c r="E822" s="1278"/>
      <c r="F822" s="1278"/>
      <c r="G822" s="1278"/>
      <c r="I822" s="522"/>
      <c r="J822" s="1038"/>
      <c r="K822" s="1038"/>
      <c r="L822" s="1038"/>
      <c r="M822" s="1038"/>
      <c r="N822" s="1038"/>
    </row>
    <row r="823" spans="3:14" x14ac:dyDescent="0.4">
      <c r="C823" s="1278"/>
      <c r="D823" s="1278"/>
      <c r="E823" s="1278"/>
      <c r="F823" s="1278"/>
      <c r="G823" s="1278"/>
      <c r="I823" s="522"/>
      <c r="J823" s="1038"/>
      <c r="K823" s="1038"/>
      <c r="L823" s="1038"/>
      <c r="M823" s="1038"/>
      <c r="N823" s="1038"/>
    </row>
    <row r="824" spans="3:14" x14ac:dyDescent="0.4">
      <c r="C824" s="1278"/>
      <c r="D824" s="1278"/>
      <c r="E824" s="1278"/>
      <c r="F824" s="1278"/>
      <c r="G824" s="1278"/>
      <c r="I824" s="522"/>
      <c r="J824" s="1038"/>
      <c r="K824" s="1038"/>
      <c r="L824" s="1038"/>
      <c r="M824" s="1038"/>
      <c r="N824" s="1038"/>
    </row>
    <row r="825" spans="3:14" x14ac:dyDescent="0.4">
      <c r="C825" s="1278"/>
      <c r="D825" s="1278"/>
      <c r="E825" s="1278"/>
      <c r="F825" s="1278"/>
      <c r="G825" s="1278"/>
      <c r="I825" s="522"/>
      <c r="J825" s="1038"/>
      <c r="K825" s="1038"/>
      <c r="L825" s="1038"/>
      <c r="M825" s="1038"/>
      <c r="N825" s="1038"/>
    </row>
    <row r="826" spans="3:14" x14ac:dyDescent="0.4">
      <c r="C826" s="1278"/>
      <c r="D826" s="1278"/>
      <c r="E826" s="1278"/>
      <c r="F826" s="1278"/>
      <c r="G826" s="1278"/>
      <c r="I826" s="522"/>
      <c r="J826" s="1038"/>
      <c r="K826" s="1038"/>
      <c r="L826" s="1038"/>
      <c r="M826" s="1038"/>
      <c r="N826" s="1038"/>
    </row>
    <row r="827" spans="3:14" x14ac:dyDescent="0.4">
      <c r="C827" s="1278"/>
      <c r="D827" s="1278"/>
      <c r="E827" s="1278"/>
      <c r="F827" s="1278"/>
      <c r="G827" s="1278"/>
      <c r="I827" s="522"/>
      <c r="J827" s="1038"/>
      <c r="K827" s="1038"/>
      <c r="L827" s="1038"/>
      <c r="M827" s="1038"/>
      <c r="N827" s="1038"/>
    </row>
    <row r="828" spans="3:14" x14ac:dyDescent="0.4">
      <c r="C828" s="1278"/>
      <c r="D828" s="1278"/>
      <c r="E828" s="1278"/>
      <c r="F828" s="1278"/>
      <c r="G828" s="1278"/>
      <c r="I828" s="522"/>
      <c r="J828" s="1038"/>
      <c r="K828" s="1038"/>
      <c r="L828" s="1038"/>
      <c r="M828" s="1038"/>
      <c r="N828" s="1038"/>
    </row>
    <row r="829" spans="3:14" x14ac:dyDescent="0.4">
      <c r="C829" s="1278"/>
      <c r="D829" s="1278"/>
      <c r="E829" s="1278"/>
      <c r="F829" s="1278"/>
      <c r="G829" s="1278"/>
      <c r="I829" s="522"/>
      <c r="J829" s="1038"/>
      <c r="K829" s="1038"/>
      <c r="L829" s="1038"/>
      <c r="M829" s="1038"/>
      <c r="N829" s="1038"/>
    </row>
    <row r="830" spans="3:14" x14ac:dyDescent="0.4">
      <c r="C830" s="1278"/>
      <c r="D830" s="1278"/>
      <c r="E830" s="1278"/>
      <c r="F830" s="1278"/>
      <c r="G830" s="1278"/>
      <c r="I830" s="522"/>
      <c r="J830" s="1038"/>
      <c r="K830" s="1038"/>
      <c r="L830" s="1038"/>
      <c r="M830" s="1038"/>
      <c r="N830" s="1038"/>
    </row>
    <row r="831" spans="3:14" x14ac:dyDescent="0.4">
      <c r="C831" s="1278"/>
      <c r="D831" s="1278"/>
      <c r="E831" s="1278"/>
      <c r="F831" s="1278"/>
      <c r="G831" s="1278"/>
      <c r="I831" s="522"/>
      <c r="J831" s="1038"/>
      <c r="K831" s="1038"/>
      <c r="L831" s="1038"/>
      <c r="M831" s="1038"/>
      <c r="N831" s="1038"/>
    </row>
    <row r="832" spans="3:14" x14ac:dyDescent="0.4">
      <c r="C832" s="1278"/>
      <c r="D832" s="1278"/>
      <c r="E832" s="1278"/>
      <c r="F832" s="1278"/>
      <c r="G832" s="1278"/>
      <c r="I832" s="522"/>
      <c r="J832" s="1038"/>
      <c r="K832" s="1038"/>
      <c r="L832" s="1038"/>
      <c r="M832" s="1038"/>
      <c r="N832" s="1038"/>
    </row>
    <row r="833" spans="3:14" x14ac:dyDescent="0.4">
      <c r="C833" s="1278"/>
      <c r="D833" s="1278"/>
      <c r="E833" s="1278"/>
      <c r="F833" s="1278"/>
      <c r="G833" s="1278"/>
      <c r="I833" s="522"/>
      <c r="J833" s="1038"/>
      <c r="K833" s="1038"/>
      <c r="L833" s="1038"/>
      <c r="M833" s="1038"/>
      <c r="N833" s="1038"/>
    </row>
    <row r="834" spans="3:14" x14ac:dyDescent="0.4">
      <c r="C834" s="1278"/>
      <c r="D834" s="1278"/>
      <c r="E834" s="1278"/>
      <c r="F834" s="1278"/>
      <c r="G834" s="1278"/>
      <c r="I834" s="522"/>
      <c r="J834" s="1038"/>
      <c r="K834" s="1038"/>
      <c r="L834" s="1038"/>
      <c r="M834" s="1038"/>
      <c r="N834" s="1038"/>
    </row>
    <row r="835" spans="3:14" x14ac:dyDescent="0.4">
      <c r="C835" s="1278"/>
      <c r="D835" s="1278"/>
      <c r="E835" s="1278"/>
      <c r="F835" s="1278"/>
      <c r="G835" s="1278"/>
      <c r="I835" s="522"/>
      <c r="J835" s="1038"/>
      <c r="K835" s="1038"/>
      <c r="L835" s="1038"/>
      <c r="M835" s="1038"/>
      <c r="N835" s="1038"/>
    </row>
    <row r="836" spans="3:14" x14ac:dyDescent="0.4">
      <c r="C836" s="1278"/>
      <c r="D836" s="1278"/>
      <c r="E836" s="1278"/>
      <c r="F836" s="1278"/>
      <c r="G836" s="1278"/>
      <c r="I836" s="522"/>
      <c r="J836" s="1038"/>
      <c r="K836" s="1038"/>
      <c r="L836" s="1038"/>
      <c r="M836" s="1038"/>
      <c r="N836" s="1038"/>
    </row>
    <row r="837" spans="3:14" x14ac:dyDescent="0.4">
      <c r="C837" s="1278"/>
      <c r="D837" s="1278"/>
      <c r="E837" s="1278"/>
      <c r="F837" s="1278"/>
      <c r="G837" s="1278"/>
      <c r="I837" s="522"/>
      <c r="J837" s="1038"/>
      <c r="K837" s="1038"/>
      <c r="L837" s="1038"/>
      <c r="M837" s="1038"/>
      <c r="N837" s="1038"/>
    </row>
    <row r="838" spans="3:14" x14ac:dyDescent="0.4">
      <c r="C838" s="1278"/>
      <c r="D838" s="1278"/>
      <c r="E838" s="1278"/>
      <c r="F838" s="1278"/>
      <c r="G838" s="1278"/>
      <c r="I838" s="522"/>
      <c r="J838" s="1038"/>
      <c r="K838" s="1038"/>
      <c r="L838" s="1038"/>
      <c r="M838" s="1038"/>
      <c r="N838" s="1038"/>
    </row>
    <row r="839" spans="3:14" x14ac:dyDescent="0.4">
      <c r="C839" s="1278"/>
      <c r="D839" s="1278"/>
      <c r="E839" s="1278"/>
      <c r="F839" s="1278"/>
      <c r="G839" s="1278"/>
      <c r="I839" s="522"/>
      <c r="J839" s="1038"/>
      <c r="K839" s="1038"/>
      <c r="L839" s="1038"/>
      <c r="M839" s="1038"/>
      <c r="N839" s="1038"/>
    </row>
    <row r="840" spans="3:14" x14ac:dyDescent="0.4">
      <c r="C840" s="1278"/>
      <c r="D840" s="1278"/>
      <c r="E840" s="1278"/>
      <c r="F840" s="1278"/>
      <c r="G840" s="1278"/>
      <c r="I840" s="522"/>
      <c r="J840" s="1038"/>
      <c r="K840" s="1038"/>
      <c r="L840" s="1038"/>
      <c r="M840" s="1038"/>
      <c r="N840" s="1038"/>
    </row>
    <row r="841" spans="3:14" x14ac:dyDescent="0.4">
      <c r="C841" s="1278"/>
      <c r="D841" s="1278"/>
      <c r="E841" s="1278"/>
      <c r="F841" s="1278"/>
      <c r="G841" s="1278"/>
      <c r="I841" s="522"/>
      <c r="J841" s="1038"/>
      <c r="K841" s="1038"/>
      <c r="L841" s="1038"/>
      <c r="M841" s="1038"/>
      <c r="N841" s="1038"/>
    </row>
    <row r="842" spans="3:14" x14ac:dyDescent="0.4">
      <c r="C842" s="1278"/>
      <c r="D842" s="1278"/>
      <c r="E842" s="1278"/>
      <c r="F842" s="1278"/>
      <c r="G842" s="1278"/>
      <c r="I842" s="522"/>
      <c r="J842" s="1038"/>
      <c r="K842" s="1038"/>
      <c r="L842" s="1038"/>
      <c r="M842" s="1038"/>
      <c r="N842" s="1038"/>
    </row>
    <row r="843" spans="3:14" x14ac:dyDescent="0.4">
      <c r="C843" s="1278"/>
      <c r="D843" s="1278"/>
      <c r="E843" s="1278"/>
      <c r="F843" s="1278"/>
      <c r="G843" s="1278"/>
      <c r="I843" s="522"/>
      <c r="J843" s="1038"/>
      <c r="K843" s="1038"/>
      <c r="L843" s="1038"/>
      <c r="M843" s="1038"/>
      <c r="N843" s="1038"/>
    </row>
    <row r="844" spans="3:14" x14ac:dyDescent="0.4">
      <c r="C844" s="1278"/>
      <c r="D844" s="1278"/>
      <c r="E844" s="1278"/>
      <c r="F844" s="1278"/>
      <c r="G844" s="1278"/>
      <c r="I844" s="522"/>
      <c r="J844" s="1038"/>
      <c r="K844" s="1038"/>
      <c r="L844" s="1038"/>
      <c r="M844" s="1038"/>
      <c r="N844" s="1038"/>
    </row>
    <row r="845" spans="3:14" x14ac:dyDescent="0.4">
      <c r="C845" s="1278"/>
      <c r="D845" s="1278"/>
      <c r="E845" s="1278"/>
      <c r="F845" s="1278"/>
      <c r="G845" s="1278"/>
      <c r="I845" s="522"/>
      <c r="J845" s="1038"/>
      <c r="K845" s="1038"/>
      <c r="L845" s="1038"/>
      <c r="M845" s="1038"/>
      <c r="N845" s="1038"/>
    </row>
    <row r="846" spans="3:14" x14ac:dyDescent="0.4">
      <c r="C846" s="1278"/>
      <c r="D846" s="1278"/>
      <c r="E846" s="1278"/>
      <c r="F846" s="1278"/>
      <c r="G846" s="1278"/>
      <c r="I846" s="522"/>
      <c r="J846" s="1038"/>
      <c r="K846" s="1038"/>
      <c r="L846" s="1038"/>
      <c r="M846" s="1038"/>
      <c r="N846" s="1038"/>
    </row>
    <row r="847" spans="3:14" x14ac:dyDescent="0.4">
      <c r="C847" s="1278"/>
      <c r="D847" s="1278"/>
      <c r="E847" s="1278"/>
      <c r="F847" s="1278"/>
      <c r="G847" s="1278"/>
      <c r="I847" s="522"/>
      <c r="J847" s="1038"/>
      <c r="K847" s="1038"/>
      <c r="L847" s="1038"/>
      <c r="M847" s="1038"/>
      <c r="N847" s="1038"/>
    </row>
    <row r="848" spans="3:14" x14ac:dyDescent="0.4">
      <c r="C848" s="1278"/>
      <c r="D848" s="1278"/>
      <c r="E848" s="1278"/>
      <c r="F848" s="1278"/>
      <c r="G848" s="1278"/>
      <c r="I848" s="522"/>
      <c r="J848" s="1038"/>
      <c r="K848" s="1038"/>
      <c r="L848" s="1038"/>
      <c r="M848" s="1038"/>
      <c r="N848" s="1038"/>
    </row>
    <row r="849" spans="3:14" x14ac:dyDescent="0.4">
      <c r="C849" s="1278"/>
      <c r="D849" s="1278"/>
      <c r="E849" s="1278"/>
      <c r="F849" s="1278"/>
      <c r="G849" s="1278"/>
      <c r="I849" s="522"/>
      <c r="J849" s="1038"/>
      <c r="K849" s="1038"/>
      <c r="L849" s="1038"/>
      <c r="M849" s="1038"/>
      <c r="N849" s="1038"/>
    </row>
    <row r="850" spans="3:14" x14ac:dyDescent="0.4">
      <c r="C850" s="1278"/>
      <c r="D850" s="1278"/>
      <c r="E850" s="1278"/>
      <c r="F850" s="1278"/>
      <c r="G850" s="1278"/>
      <c r="I850" s="522"/>
      <c r="J850" s="1038"/>
      <c r="K850" s="1038"/>
      <c r="L850" s="1038"/>
      <c r="M850" s="1038"/>
      <c r="N850" s="1038"/>
    </row>
    <row r="851" spans="3:14" x14ac:dyDescent="0.4">
      <c r="C851" s="1278"/>
      <c r="D851" s="1278"/>
      <c r="E851" s="1278"/>
      <c r="F851" s="1278"/>
      <c r="G851" s="1278"/>
      <c r="I851" s="522"/>
      <c r="J851" s="1038"/>
      <c r="K851" s="1038"/>
      <c r="L851" s="1038"/>
      <c r="M851" s="1038"/>
      <c r="N851" s="1038"/>
    </row>
    <row r="852" spans="3:14" x14ac:dyDescent="0.4">
      <c r="C852" s="1278"/>
      <c r="D852" s="1278"/>
      <c r="E852" s="1278"/>
      <c r="F852" s="1278"/>
      <c r="G852" s="1278"/>
      <c r="I852" s="522"/>
      <c r="J852" s="1038"/>
      <c r="K852" s="1038"/>
      <c r="L852" s="1038"/>
      <c r="M852" s="1038"/>
      <c r="N852" s="1038"/>
    </row>
    <row r="853" spans="3:14" x14ac:dyDescent="0.4">
      <c r="C853" s="1278"/>
      <c r="D853" s="1278"/>
      <c r="E853" s="1278"/>
      <c r="F853" s="1278"/>
      <c r="G853" s="1278"/>
      <c r="I853" s="522"/>
      <c r="J853" s="1038"/>
      <c r="K853" s="1038"/>
      <c r="L853" s="1038"/>
      <c r="M853" s="1038"/>
      <c r="N853" s="1038"/>
    </row>
    <row r="854" spans="3:14" x14ac:dyDescent="0.4">
      <c r="C854" s="1278"/>
      <c r="D854" s="1278"/>
      <c r="E854" s="1278"/>
      <c r="F854" s="1278"/>
      <c r="G854" s="1278"/>
      <c r="I854" s="522"/>
      <c r="J854" s="1038"/>
      <c r="K854" s="1038"/>
      <c r="L854" s="1038"/>
      <c r="M854" s="1038"/>
      <c r="N854" s="1038"/>
    </row>
    <row r="855" spans="3:14" x14ac:dyDescent="0.4">
      <c r="C855" s="1278"/>
      <c r="D855" s="1278"/>
      <c r="E855" s="1278"/>
      <c r="F855" s="1278"/>
      <c r="G855" s="1278"/>
      <c r="I855" s="522"/>
      <c r="J855" s="1038"/>
      <c r="K855" s="1038"/>
      <c r="L855" s="1038"/>
      <c r="M855" s="1038"/>
      <c r="N855" s="1038"/>
    </row>
    <row r="856" spans="3:14" x14ac:dyDescent="0.4">
      <c r="C856" s="1278"/>
      <c r="D856" s="1278"/>
      <c r="E856" s="1278"/>
      <c r="F856" s="1278"/>
      <c r="G856" s="1278"/>
      <c r="I856" s="522"/>
      <c r="J856" s="1038"/>
      <c r="K856" s="1038"/>
      <c r="L856" s="1038"/>
      <c r="M856" s="1038"/>
      <c r="N856" s="1038"/>
    </row>
    <row r="857" spans="3:14" x14ac:dyDescent="0.4">
      <c r="C857" s="1278"/>
      <c r="D857" s="1278"/>
      <c r="E857" s="1278"/>
      <c r="F857" s="1278"/>
      <c r="G857" s="1278"/>
      <c r="I857" s="522"/>
      <c r="J857" s="1038"/>
      <c r="K857" s="1038"/>
      <c r="L857" s="1038"/>
      <c r="M857" s="1038"/>
      <c r="N857" s="1038"/>
    </row>
    <row r="858" spans="3:14" x14ac:dyDescent="0.4">
      <c r="C858" s="1278"/>
      <c r="D858" s="1278"/>
      <c r="E858" s="1278"/>
      <c r="F858" s="1278"/>
      <c r="G858" s="1278"/>
      <c r="I858" s="522"/>
      <c r="J858" s="1038"/>
      <c r="K858" s="1038"/>
      <c r="L858" s="1038"/>
      <c r="M858" s="1038"/>
      <c r="N858" s="1038"/>
    </row>
    <row r="859" spans="3:14" x14ac:dyDescent="0.4">
      <c r="C859" s="1278"/>
      <c r="D859" s="1278"/>
      <c r="E859" s="1278"/>
      <c r="F859" s="1278"/>
      <c r="G859" s="1278"/>
      <c r="I859" s="522"/>
      <c r="J859" s="1038"/>
      <c r="K859" s="1038"/>
      <c r="L859" s="1038"/>
      <c r="M859" s="1038"/>
      <c r="N859" s="1038"/>
    </row>
    <row r="860" spans="3:14" x14ac:dyDescent="0.4">
      <c r="C860" s="1278"/>
      <c r="D860" s="1278"/>
      <c r="E860" s="1278"/>
      <c r="F860" s="1278"/>
      <c r="G860" s="1278"/>
      <c r="I860" s="522"/>
      <c r="J860" s="1038"/>
      <c r="K860" s="1038"/>
      <c r="L860" s="1038"/>
      <c r="M860" s="1038"/>
      <c r="N860" s="1038"/>
    </row>
    <row r="861" spans="3:14" x14ac:dyDescent="0.4">
      <c r="C861" s="1278"/>
      <c r="D861" s="1278"/>
      <c r="E861" s="1278"/>
      <c r="F861" s="1278"/>
      <c r="G861" s="1278"/>
      <c r="I861" s="522"/>
      <c r="J861" s="1038"/>
      <c r="K861" s="1038"/>
      <c r="L861" s="1038"/>
      <c r="M861" s="1038"/>
      <c r="N861" s="1038"/>
    </row>
    <row r="862" spans="3:14" x14ac:dyDescent="0.4">
      <c r="C862" s="1278"/>
      <c r="D862" s="1278"/>
      <c r="E862" s="1278"/>
      <c r="F862" s="1278"/>
      <c r="G862" s="1278"/>
      <c r="I862" s="522"/>
      <c r="J862" s="1038"/>
      <c r="K862" s="1038"/>
      <c r="L862" s="1038"/>
      <c r="M862" s="1038"/>
      <c r="N862" s="1038"/>
    </row>
    <row r="863" spans="3:14" x14ac:dyDescent="0.4">
      <c r="C863" s="1278"/>
      <c r="D863" s="1278"/>
      <c r="E863" s="1278"/>
      <c r="F863" s="1278"/>
      <c r="G863" s="1278"/>
      <c r="I863" s="522"/>
      <c r="J863" s="1038"/>
      <c r="K863" s="1038"/>
      <c r="L863" s="1038"/>
      <c r="M863" s="1038"/>
      <c r="N863" s="1038"/>
    </row>
    <row r="864" spans="3:14" x14ac:dyDescent="0.4">
      <c r="C864" s="1278"/>
      <c r="D864" s="1278"/>
      <c r="E864" s="1278"/>
      <c r="F864" s="1278"/>
      <c r="G864" s="1278"/>
      <c r="I864" s="522"/>
      <c r="J864" s="1038"/>
      <c r="K864" s="1038"/>
      <c r="L864" s="1038"/>
      <c r="M864" s="1038"/>
      <c r="N864" s="1038"/>
    </row>
    <row r="865" spans="3:14" x14ac:dyDescent="0.4">
      <c r="C865" s="1278"/>
      <c r="D865" s="1278"/>
      <c r="E865" s="1278"/>
      <c r="F865" s="1278"/>
      <c r="G865" s="1278"/>
      <c r="I865" s="522"/>
      <c r="J865" s="1038"/>
      <c r="K865" s="1038"/>
      <c r="L865" s="1038"/>
      <c r="M865" s="1038"/>
      <c r="N865" s="1038"/>
    </row>
    <row r="866" spans="3:14" x14ac:dyDescent="0.4">
      <c r="C866" s="1278"/>
      <c r="D866" s="1278"/>
      <c r="E866" s="1278"/>
      <c r="F866" s="1278"/>
      <c r="G866" s="1278"/>
      <c r="I866" s="522"/>
      <c r="J866" s="1038"/>
      <c r="K866" s="1038"/>
      <c r="L866" s="1038"/>
      <c r="M866" s="1038"/>
      <c r="N866" s="1038"/>
    </row>
    <row r="867" spans="3:14" x14ac:dyDescent="0.4">
      <c r="C867" s="1278"/>
      <c r="D867" s="1278"/>
      <c r="E867" s="1278"/>
      <c r="F867" s="1278"/>
      <c r="G867" s="1278"/>
      <c r="I867" s="522"/>
      <c r="J867" s="1038"/>
      <c r="K867" s="1038"/>
      <c r="L867" s="1038"/>
      <c r="M867" s="1038"/>
      <c r="N867" s="1038"/>
    </row>
    <row r="868" spans="3:14" x14ac:dyDescent="0.4">
      <c r="C868" s="1278"/>
      <c r="D868" s="1278"/>
      <c r="E868" s="1278"/>
      <c r="F868" s="1278"/>
      <c r="G868" s="1278"/>
      <c r="I868" s="522"/>
      <c r="J868" s="1038"/>
      <c r="K868" s="1038"/>
      <c r="L868" s="1038"/>
      <c r="M868" s="1038"/>
      <c r="N868" s="1038"/>
    </row>
    <row r="869" spans="3:14" x14ac:dyDescent="0.4">
      <c r="C869" s="1278"/>
      <c r="D869" s="1278"/>
      <c r="E869" s="1278"/>
      <c r="F869" s="1278"/>
      <c r="G869" s="1278"/>
      <c r="I869" s="522"/>
      <c r="J869" s="1038"/>
      <c r="K869" s="1038"/>
      <c r="L869" s="1038"/>
      <c r="M869" s="1038"/>
      <c r="N869" s="1038"/>
    </row>
    <row r="870" spans="3:14" x14ac:dyDescent="0.4">
      <c r="C870" s="1278"/>
      <c r="D870" s="1278"/>
      <c r="E870" s="1278"/>
      <c r="F870" s="1278"/>
      <c r="G870" s="1278"/>
      <c r="I870" s="522"/>
      <c r="J870" s="1038"/>
      <c r="K870" s="1038"/>
      <c r="L870" s="1038"/>
      <c r="M870" s="1038"/>
      <c r="N870" s="1038"/>
    </row>
    <row r="871" spans="3:14" x14ac:dyDescent="0.4">
      <c r="C871" s="1278"/>
      <c r="D871" s="1278"/>
      <c r="E871" s="1278"/>
      <c r="F871" s="1278"/>
      <c r="G871" s="1278"/>
      <c r="I871" s="522"/>
      <c r="J871" s="1038"/>
      <c r="K871" s="1038"/>
      <c r="L871" s="1038"/>
      <c r="M871" s="1038"/>
      <c r="N871" s="1038"/>
    </row>
    <row r="872" spans="3:14" x14ac:dyDescent="0.4">
      <c r="C872" s="1278"/>
      <c r="D872" s="1278"/>
      <c r="E872" s="1278"/>
      <c r="F872" s="1278"/>
      <c r="G872" s="1278"/>
      <c r="I872" s="522"/>
      <c r="J872" s="1038"/>
      <c r="K872" s="1038"/>
      <c r="L872" s="1038"/>
      <c r="M872" s="1038"/>
      <c r="N872" s="1038"/>
    </row>
    <row r="873" spans="3:14" x14ac:dyDescent="0.4">
      <c r="C873" s="1278"/>
      <c r="D873" s="1278"/>
      <c r="E873" s="1278"/>
      <c r="F873" s="1278"/>
      <c r="G873" s="1278"/>
      <c r="I873" s="522"/>
      <c r="J873" s="1038"/>
      <c r="K873" s="1038"/>
      <c r="L873" s="1038"/>
      <c r="M873" s="1038"/>
      <c r="N873" s="1038"/>
    </row>
    <row r="874" spans="3:14" x14ac:dyDescent="0.4">
      <c r="C874" s="1278"/>
      <c r="D874" s="1278"/>
      <c r="E874" s="1278"/>
      <c r="F874" s="1278"/>
      <c r="G874" s="1278"/>
      <c r="I874" s="522"/>
      <c r="J874" s="1038"/>
      <c r="K874" s="1038"/>
      <c r="L874" s="1038"/>
      <c r="M874" s="1038"/>
      <c r="N874" s="1038"/>
    </row>
    <row r="875" spans="3:14" x14ac:dyDescent="0.4">
      <c r="C875" s="1278"/>
      <c r="D875" s="1278"/>
      <c r="E875" s="1278"/>
      <c r="F875" s="1278"/>
      <c r="G875" s="1278"/>
      <c r="I875" s="522"/>
      <c r="J875" s="1038"/>
      <c r="K875" s="1038"/>
      <c r="L875" s="1038"/>
      <c r="M875" s="1038"/>
      <c r="N875" s="1038"/>
    </row>
    <row r="876" spans="3:14" x14ac:dyDescent="0.4">
      <c r="C876" s="1278"/>
      <c r="D876" s="1278"/>
      <c r="E876" s="1278"/>
      <c r="F876" s="1278"/>
      <c r="G876" s="1278"/>
      <c r="I876" s="522"/>
      <c r="J876" s="1038"/>
      <c r="K876" s="1038"/>
      <c r="L876" s="1038"/>
      <c r="M876" s="1038"/>
      <c r="N876" s="1038"/>
    </row>
    <row r="877" spans="3:14" x14ac:dyDescent="0.4">
      <c r="C877" s="1278"/>
      <c r="D877" s="1278"/>
      <c r="E877" s="1278"/>
      <c r="F877" s="1278"/>
      <c r="G877" s="1278"/>
      <c r="I877" s="522"/>
      <c r="J877" s="1038"/>
      <c r="K877" s="1038"/>
      <c r="L877" s="1038"/>
      <c r="M877" s="1038"/>
      <c r="N877" s="1038"/>
    </row>
    <row r="878" spans="3:14" x14ac:dyDescent="0.4">
      <c r="C878" s="1278"/>
      <c r="D878" s="1278"/>
      <c r="E878" s="1278"/>
      <c r="F878" s="1278"/>
      <c r="G878" s="1278"/>
      <c r="I878" s="522"/>
      <c r="J878" s="1038"/>
      <c r="K878" s="1038"/>
      <c r="L878" s="1038"/>
      <c r="M878" s="1038"/>
      <c r="N878" s="1038"/>
    </row>
    <row r="879" spans="3:14" x14ac:dyDescent="0.4">
      <c r="C879" s="1278"/>
      <c r="D879" s="1278"/>
      <c r="E879" s="1278"/>
      <c r="F879" s="1278"/>
      <c r="G879" s="1278"/>
      <c r="I879" s="522"/>
      <c r="J879" s="1038"/>
      <c r="K879" s="1038"/>
      <c r="L879" s="1038"/>
      <c r="M879" s="1038"/>
      <c r="N879" s="1038"/>
    </row>
    <row r="880" spans="3:14" x14ac:dyDescent="0.4">
      <c r="C880" s="1278"/>
      <c r="D880" s="1278"/>
      <c r="E880" s="1278"/>
      <c r="F880" s="1278"/>
      <c r="G880" s="1278"/>
      <c r="I880" s="522"/>
      <c r="J880" s="1038"/>
      <c r="K880" s="1038"/>
      <c r="L880" s="1038"/>
      <c r="M880" s="1038"/>
      <c r="N880" s="1038"/>
    </row>
    <row r="881" spans="3:14" x14ac:dyDescent="0.4">
      <c r="C881" s="1278"/>
      <c r="D881" s="1278"/>
      <c r="E881" s="1278"/>
      <c r="F881" s="1278"/>
      <c r="G881" s="1278"/>
      <c r="I881" s="522"/>
      <c r="J881" s="1038"/>
      <c r="K881" s="1038"/>
      <c r="L881" s="1038"/>
      <c r="M881" s="1038"/>
      <c r="N881" s="1038"/>
    </row>
    <row r="882" spans="3:14" x14ac:dyDescent="0.4">
      <c r="C882" s="1278"/>
      <c r="D882" s="1278"/>
      <c r="E882" s="1278"/>
      <c r="F882" s="1278"/>
      <c r="G882" s="1278"/>
      <c r="I882" s="522"/>
      <c r="J882" s="1038"/>
      <c r="K882" s="1038"/>
      <c r="L882" s="1038"/>
      <c r="M882" s="1038"/>
      <c r="N882" s="1038"/>
    </row>
    <row r="883" spans="3:14" x14ac:dyDescent="0.4">
      <c r="C883" s="1278"/>
      <c r="D883" s="1278"/>
      <c r="E883" s="1278"/>
      <c r="F883" s="1278"/>
      <c r="G883" s="1278"/>
      <c r="I883" s="522"/>
      <c r="J883" s="1038"/>
      <c r="K883" s="1038"/>
      <c r="L883" s="1038"/>
      <c r="M883" s="1038"/>
      <c r="N883" s="1038"/>
    </row>
    <row r="884" spans="3:14" x14ac:dyDescent="0.4">
      <c r="C884" s="1278"/>
      <c r="D884" s="1278"/>
      <c r="E884" s="1278"/>
      <c r="F884" s="1278"/>
      <c r="G884" s="1278"/>
      <c r="I884" s="522"/>
      <c r="J884" s="1038"/>
      <c r="K884" s="1038"/>
      <c r="L884" s="1038"/>
      <c r="M884" s="1038"/>
      <c r="N884" s="1038"/>
    </row>
    <row r="885" spans="3:14" x14ac:dyDescent="0.4">
      <c r="C885" s="1278"/>
      <c r="D885" s="1278"/>
      <c r="E885" s="1278"/>
      <c r="F885" s="1278"/>
      <c r="G885" s="1278"/>
      <c r="I885" s="522"/>
      <c r="J885" s="1038"/>
      <c r="K885" s="1038"/>
      <c r="L885" s="1038"/>
      <c r="M885" s="1038"/>
      <c r="N885" s="1038"/>
    </row>
    <row r="886" spans="3:14" x14ac:dyDescent="0.4">
      <c r="C886" s="1278"/>
      <c r="D886" s="1278"/>
      <c r="E886" s="1278"/>
      <c r="F886" s="1278"/>
      <c r="G886" s="1278"/>
      <c r="I886" s="522"/>
      <c r="J886" s="1038"/>
      <c r="K886" s="1038"/>
      <c r="L886" s="1038"/>
      <c r="M886" s="1038"/>
      <c r="N886" s="1038"/>
    </row>
    <row r="887" spans="3:14" x14ac:dyDescent="0.4">
      <c r="C887" s="1278"/>
      <c r="D887" s="1278"/>
      <c r="E887" s="1278"/>
      <c r="F887" s="1278"/>
      <c r="G887" s="1278"/>
      <c r="I887" s="522"/>
      <c r="J887" s="1038"/>
      <c r="K887" s="1038"/>
      <c r="L887" s="1038"/>
      <c r="M887" s="1038"/>
      <c r="N887" s="1038"/>
    </row>
    <row r="888" spans="3:14" x14ac:dyDescent="0.4">
      <c r="C888" s="1278"/>
      <c r="D888" s="1278"/>
      <c r="E888" s="1278"/>
      <c r="F888" s="1278"/>
      <c r="G888" s="1278"/>
      <c r="I888" s="522"/>
      <c r="J888" s="1038"/>
      <c r="K888" s="1038"/>
      <c r="L888" s="1038"/>
      <c r="M888" s="1038"/>
      <c r="N888" s="1038"/>
    </row>
    <row r="889" spans="3:14" x14ac:dyDescent="0.4">
      <c r="C889" s="1278"/>
      <c r="D889" s="1278"/>
      <c r="E889" s="1278"/>
      <c r="F889" s="1278"/>
      <c r="G889" s="1278"/>
      <c r="I889" s="522"/>
      <c r="J889" s="1038"/>
      <c r="K889" s="1038"/>
      <c r="L889" s="1038"/>
      <c r="M889" s="1038"/>
      <c r="N889" s="1038"/>
    </row>
    <row r="890" spans="3:14" x14ac:dyDescent="0.4">
      <c r="C890" s="1278"/>
      <c r="D890" s="1278"/>
      <c r="E890" s="1278"/>
      <c r="F890" s="1278"/>
      <c r="G890" s="1278"/>
      <c r="I890" s="522"/>
      <c r="J890" s="1038"/>
      <c r="K890" s="1038"/>
      <c r="L890" s="1038"/>
      <c r="M890" s="1038"/>
      <c r="N890" s="1038"/>
    </row>
    <row r="891" spans="3:14" x14ac:dyDescent="0.4">
      <c r="C891" s="1278"/>
      <c r="D891" s="1278"/>
      <c r="E891" s="1278"/>
      <c r="F891" s="1278"/>
      <c r="G891" s="1278"/>
      <c r="I891" s="522"/>
      <c r="J891" s="1038"/>
      <c r="K891" s="1038"/>
      <c r="L891" s="1038"/>
      <c r="M891" s="1038"/>
      <c r="N891" s="1038"/>
    </row>
    <row r="892" spans="3:14" x14ac:dyDescent="0.4">
      <c r="C892" s="1278"/>
      <c r="D892" s="1278"/>
      <c r="E892" s="1278"/>
      <c r="F892" s="1278"/>
      <c r="G892" s="1278"/>
      <c r="I892" s="522"/>
      <c r="J892" s="1038"/>
      <c r="K892" s="1038"/>
      <c r="L892" s="1038"/>
      <c r="M892" s="1038"/>
      <c r="N892" s="1038"/>
    </row>
    <row r="893" spans="3:14" x14ac:dyDescent="0.4">
      <c r="C893" s="1278"/>
      <c r="D893" s="1278"/>
      <c r="E893" s="1278"/>
      <c r="F893" s="1278"/>
      <c r="G893" s="1278"/>
      <c r="I893" s="522"/>
      <c r="J893" s="1038"/>
      <c r="K893" s="1038"/>
      <c r="L893" s="1038"/>
      <c r="M893" s="1038"/>
      <c r="N893" s="1038"/>
    </row>
    <row r="894" spans="3:14" x14ac:dyDescent="0.4">
      <c r="C894" s="1278"/>
      <c r="D894" s="1278"/>
      <c r="E894" s="1278"/>
      <c r="F894" s="1278"/>
      <c r="G894" s="1278"/>
      <c r="I894" s="522"/>
      <c r="J894" s="1038"/>
      <c r="K894" s="1038"/>
      <c r="L894" s="1038"/>
      <c r="M894" s="1038"/>
      <c r="N894" s="1038"/>
    </row>
    <row r="895" spans="3:14" x14ac:dyDescent="0.4">
      <c r="C895" s="1278"/>
      <c r="D895" s="1278"/>
      <c r="E895" s="1278"/>
      <c r="F895" s="1278"/>
      <c r="G895" s="1278"/>
      <c r="I895" s="522"/>
      <c r="J895" s="1038"/>
      <c r="K895" s="1038"/>
      <c r="L895" s="1038"/>
      <c r="M895" s="1038"/>
      <c r="N895" s="1038"/>
    </row>
    <row r="896" spans="3:14" x14ac:dyDescent="0.4">
      <c r="C896" s="1278"/>
      <c r="D896" s="1278"/>
      <c r="E896" s="1278"/>
      <c r="F896" s="1278"/>
      <c r="G896" s="1278"/>
      <c r="I896" s="522"/>
      <c r="J896" s="1038"/>
      <c r="K896" s="1038"/>
      <c r="L896" s="1038"/>
      <c r="M896" s="1038"/>
      <c r="N896" s="1038"/>
    </row>
    <row r="897" spans="3:14" x14ac:dyDescent="0.4">
      <c r="C897" s="1278"/>
      <c r="D897" s="1278"/>
      <c r="E897" s="1278"/>
      <c r="F897" s="1278"/>
      <c r="G897" s="1278"/>
      <c r="I897" s="522"/>
      <c r="J897" s="1038"/>
      <c r="K897" s="1038"/>
      <c r="L897" s="1038"/>
      <c r="M897" s="1038"/>
      <c r="N897" s="1038"/>
    </row>
    <row r="898" spans="3:14" x14ac:dyDescent="0.4">
      <c r="C898" s="1278"/>
      <c r="D898" s="1278"/>
      <c r="E898" s="1278"/>
      <c r="F898" s="1278"/>
      <c r="G898" s="1278"/>
      <c r="I898" s="522"/>
      <c r="J898" s="1038"/>
      <c r="K898" s="1038"/>
      <c r="L898" s="1038"/>
      <c r="M898" s="1038"/>
      <c r="N898" s="1038"/>
    </row>
    <row r="899" spans="3:14" x14ac:dyDescent="0.4">
      <c r="C899" s="1278"/>
      <c r="D899" s="1278"/>
      <c r="E899" s="1278"/>
      <c r="F899" s="1278"/>
      <c r="G899" s="1278"/>
      <c r="I899" s="522"/>
      <c r="J899" s="1038"/>
      <c r="K899" s="1038"/>
      <c r="L899" s="1038"/>
      <c r="M899" s="1038"/>
      <c r="N899" s="1038"/>
    </row>
    <row r="900" spans="3:14" x14ac:dyDescent="0.4">
      <c r="C900" s="1278"/>
      <c r="D900" s="1278"/>
      <c r="E900" s="1278"/>
      <c r="F900" s="1278"/>
      <c r="G900" s="1278"/>
      <c r="I900" s="522"/>
      <c r="J900" s="1038"/>
      <c r="K900" s="1038"/>
      <c r="L900" s="1038"/>
      <c r="M900" s="1038"/>
      <c r="N900" s="1038"/>
    </row>
    <row r="901" spans="3:14" x14ac:dyDescent="0.4">
      <c r="C901" s="1278"/>
      <c r="D901" s="1278"/>
      <c r="E901" s="1278"/>
      <c r="F901" s="1278"/>
      <c r="G901" s="1278"/>
      <c r="I901" s="522"/>
      <c r="J901" s="1038"/>
      <c r="K901" s="1038"/>
      <c r="L901" s="1038"/>
      <c r="M901" s="1038"/>
      <c r="N901" s="1038"/>
    </row>
    <row r="902" spans="3:14" x14ac:dyDescent="0.4">
      <c r="C902" s="1278"/>
      <c r="D902" s="1278"/>
      <c r="E902" s="1278"/>
      <c r="F902" s="1278"/>
      <c r="G902" s="1278"/>
      <c r="I902" s="522"/>
      <c r="J902" s="1038"/>
      <c r="K902" s="1038"/>
      <c r="L902" s="1038"/>
      <c r="M902" s="1038"/>
      <c r="N902" s="1038"/>
    </row>
    <row r="903" spans="3:14" x14ac:dyDescent="0.4">
      <c r="C903" s="1278"/>
      <c r="D903" s="1278"/>
      <c r="E903" s="1278"/>
      <c r="F903" s="1278"/>
      <c r="G903" s="1278"/>
      <c r="I903" s="522"/>
      <c r="J903" s="1038"/>
      <c r="K903" s="1038"/>
      <c r="L903" s="1038"/>
      <c r="M903" s="1038"/>
      <c r="N903" s="1038"/>
    </row>
    <row r="904" spans="3:14" x14ac:dyDescent="0.4">
      <c r="C904" s="1278"/>
      <c r="D904" s="1278"/>
      <c r="E904" s="1278"/>
      <c r="F904" s="1278"/>
      <c r="G904" s="1278"/>
      <c r="I904" s="522"/>
      <c r="J904" s="1038"/>
      <c r="K904" s="1038"/>
      <c r="L904" s="1038"/>
      <c r="M904" s="1038"/>
      <c r="N904" s="1038"/>
    </row>
    <row r="905" spans="3:14" x14ac:dyDescent="0.4">
      <c r="C905" s="1278"/>
      <c r="D905" s="1278"/>
      <c r="E905" s="1278"/>
      <c r="F905" s="1278"/>
      <c r="G905" s="1278"/>
      <c r="I905" s="522"/>
      <c r="J905" s="1038"/>
      <c r="K905" s="1038"/>
      <c r="L905" s="1038"/>
      <c r="M905" s="1038"/>
      <c r="N905" s="1038"/>
    </row>
    <row r="906" spans="3:14" x14ac:dyDescent="0.4">
      <c r="C906" s="1278"/>
      <c r="D906" s="1278"/>
      <c r="E906" s="1278"/>
      <c r="F906" s="1278"/>
      <c r="G906" s="1278"/>
      <c r="I906" s="522"/>
      <c r="J906" s="1038"/>
      <c r="K906" s="1038"/>
      <c r="L906" s="1038"/>
      <c r="M906" s="1038"/>
      <c r="N906" s="1038"/>
    </row>
    <row r="907" spans="3:14" x14ac:dyDescent="0.4">
      <c r="C907" s="1278"/>
      <c r="D907" s="1278"/>
      <c r="E907" s="1278"/>
      <c r="F907" s="1278"/>
      <c r="G907" s="1278"/>
      <c r="I907" s="522"/>
      <c r="J907" s="1038"/>
      <c r="K907" s="1038"/>
      <c r="L907" s="1038"/>
      <c r="M907" s="1038"/>
      <c r="N907" s="1038"/>
    </row>
    <row r="908" spans="3:14" x14ac:dyDescent="0.4">
      <c r="C908" s="1278"/>
      <c r="D908" s="1278"/>
      <c r="E908" s="1278"/>
      <c r="F908" s="1278"/>
      <c r="G908" s="1278"/>
      <c r="I908" s="522"/>
      <c r="J908" s="1038"/>
      <c r="K908" s="1038"/>
      <c r="L908" s="1038"/>
      <c r="M908" s="1038"/>
      <c r="N908" s="1038"/>
    </row>
    <row r="909" spans="3:14" x14ac:dyDescent="0.4">
      <c r="C909" s="1278"/>
      <c r="D909" s="1278"/>
      <c r="E909" s="1278"/>
      <c r="F909" s="1278"/>
      <c r="G909" s="1278"/>
      <c r="I909" s="522"/>
      <c r="J909" s="1038"/>
      <c r="K909" s="1038"/>
      <c r="L909" s="1038"/>
      <c r="M909" s="1038"/>
      <c r="N909" s="1038"/>
    </row>
    <row r="910" spans="3:14" x14ac:dyDescent="0.4">
      <c r="C910" s="1278"/>
      <c r="D910" s="1278"/>
      <c r="E910" s="1278"/>
      <c r="F910" s="1278"/>
      <c r="G910" s="1278"/>
      <c r="I910" s="522"/>
      <c r="J910" s="1038"/>
      <c r="K910" s="1038"/>
      <c r="L910" s="1038"/>
      <c r="M910" s="1038"/>
      <c r="N910" s="1038"/>
    </row>
    <row r="911" spans="3:14" x14ac:dyDescent="0.4">
      <c r="C911" s="1278"/>
      <c r="D911" s="1278"/>
      <c r="E911" s="1278"/>
      <c r="F911" s="1278"/>
      <c r="G911" s="1278"/>
      <c r="I911" s="522"/>
      <c r="J911" s="1038"/>
      <c r="K911" s="1038"/>
      <c r="L911" s="1038"/>
      <c r="M911" s="1038"/>
      <c r="N911" s="1038"/>
    </row>
    <row r="912" spans="3:14" x14ac:dyDescent="0.4">
      <c r="C912" s="1278"/>
      <c r="D912" s="1278"/>
      <c r="E912" s="1278"/>
      <c r="F912" s="1278"/>
      <c r="G912" s="1278"/>
      <c r="I912" s="522"/>
      <c r="J912" s="1038"/>
      <c r="K912" s="1038"/>
      <c r="L912" s="1038"/>
      <c r="M912" s="1038"/>
      <c r="N912" s="1038"/>
    </row>
    <row r="913" spans="3:14" x14ac:dyDescent="0.4">
      <c r="C913" s="1278"/>
      <c r="D913" s="1278"/>
      <c r="E913" s="1278"/>
      <c r="F913" s="1278"/>
      <c r="G913" s="1278"/>
      <c r="I913" s="522"/>
      <c r="J913" s="1038"/>
      <c r="K913" s="1038"/>
      <c r="L913" s="1038"/>
      <c r="M913" s="1038"/>
      <c r="N913" s="1038"/>
    </row>
    <row r="914" spans="3:14" x14ac:dyDescent="0.4">
      <c r="C914" s="1278"/>
      <c r="D914" s="1278"/>
      <c r="E914" s="1278"/>
      <c r="F914" s="1278"/>
      <c r="G914" s="1278"/>
      <c r="I914" s="522"/>
      <c r="J914" s="1038"/>
      <c r="K914" s="1038"/>
      <c r="L914" s="1038"/>
      <c r="M914" s="1038"/>
      <c r="N914" s="1038"/>
    </row>
    <row r="915" spans="3:14" x14ac:dyDescent="0.4">
      <c r="C915" s="1278"/>
      <c r="D915" s="1278"/>
      <c r="E915" s="1278"/>
      <c r="F915" s="1278"/>
      <c r="G915" s="1278"/>
      <c r="I915" s="522"/>
      <c r="J915" s="1038"/>
      <c r="K915" s="1038"/>
      <c r="L915" s="1038"/>
      <c r="M915" s="1038"/>
      <c r="N915" s="1038"/>
    </row>
    <row r="916" spans="3:14" x14ac:dyDescent="0.4">
      <c r="C916" s="1278"/>
      <c r="D916" s="1278"/>
      <c r="E916" s="1278"/>
      <c r="F916" s="1278"/>
      <c r="G916" s="1278"/>
      <c r="I916" s="522"/>
      <c r="J916" s="1038"/>
      <c r="K916" s="1038"/>
      <c r="L916" s="1038"/>
      <c r="M916" s="1038"/>
      <c r="N916" s="1038"/>
    </row>
    <row r="917" spans="3:14" x14ac:dyDescent="0.4">
      <c r="C917" s="1278"/>
      <c r="D917" s="1278"/>
      <c r="E917" s="1278"/>
      <c r="F917" s="1278"/>
      <c r="G917" s="1278"/>
      <c r="I917" s="522"/>
      <c r="J917" s="1038"/>
      <c r="K917" s="1038"/>
      <c r="L917" s="1038"/>
      <c r="M917" s="1038"/>
      <c r="N917" s="1038"/>
    </row>
    <row r="918" spans="3:14" x14ac:dyDescent="0.4">
      <c r="C918" s="1278"/>
      <c r="D918" s="1278"/>
      <c r="E918" s="1278"/>
      <c r="F918" s="1278"/>
      <c r="G918" s="1278"/>
      <c r="I918" s="522"/>
      <c r="J918" s="1038"/>
      <c r="K918" s="1038"/>
      <c r="L918" s="1038"/>
      <c r="M918" s="1038"/>
      <c r="N918" s="1038"/>
    </row>
    <row r="919" spans="3:14" x14ac:dyDescent="0.4">
      <c r="C919" s="1278"/>
      <c r="D919" s="1278"/>
      <c r="E919" s="1278"/>
      <c r="F919" s="1278"/>
      <c r="G919" s="1278"/>
      <c r="I919" s="522"/>
      <c r="J919" s="1038"/>
      <c r="K919" s="1038"/>
      <c r="L919" s="1038"/>
      <c r="M919" s="1038"/>
      <c r="N919" s="1038"/>
    </row>
    <row r="920" spans="3:14" x14ac:dyDescent="0.4">
      <c r="C920" s="1278"/>
      <c r="D920" s="1278"/>
      <c r="E920" s="1278"/>
      <c r="F920" s="1278"/>
      <c r="G920" s="1278"/>
      <c r="I920" s="522"/>
      <c r="J920" s="1038"/>
      <c r="K920" s="1038"/>
      <c r="L920" s="1038"/>
      <c r="M920" s="1038"/>
      <c r="N920" s="1038"/>
    </row>
    <row r="921" spans="3:14" x14ac:dyDescent="0.4">
      <c r="C921" s="1278"/>
      <c r="D921" s="1278"/>
      <c r="E921" s="1278"/>
      <c r="F921" s="1278"/>
      <c r="G921" s="1278"/>
      <c r="I921" s="522"/>
      <c r="J921" s="1038"/>
      <c r="K921" s="1038"/>
      <c r="L921" s="1038"/>
      <c r="M921" s="1038"/>
      <c r="N921" s="1038"/>
    </row>
    <row r="922" spans="3:14" x14ac:dyDescent="0.4">
      <c r="C922" s="1278"/>
      <c r="D922" s="1278"/>
      <c r="E922" s="1278"/>
      <c r="F922" s="1278"/>
      <c r="G922" s="1278"/>
      <c r="I922" s="522"/>
      <c r="J922" s="1038"/>
      <c r="K922" s="1038"/>
      <c r="L922" s="1038"/>
      <c r="M922" s="1038"/>
      <c r="N922" s="1038"/>
    </row>
    <row r="923" spans="3:14" x14ac:dyDescent="0.4">
      <c r="C923" s="1278"/>
      <c r="D923" s="1278"/>
      <c r="E923" s="1278"/>
      <c r="F923" s="1278"/>
      <c r="G923" s="1278"/>
      <c r="I923" s="522"/>
      <c r="J923" s="1038"/>
      <c r="K923" s="1038"/>
      <c r="L923" s="1038"/>
      <c r="M923" s="1038"/>
      <c r="N923" s="1038"/>
    </row>
    <row r="924" spans="3:14" x14ac:dyDescent="0.4">
      <c r="C924" s="1278"/>
      <c r="D924" s="1278"/>
      <c r="E924" s="1278"/>
      <c r="F924" s="1278"/>
      <c r="G924" s="1278"/>
      <c r="I924" s="522"/>
      <c r="J924" s="1038"/>
      <c r="K924" s="1038"/>
      <c r="L924" s="1038"/>
      <c r="M924" s="1038"/>
      <c r="N924" s="1038"/>
    </row>
    <row r="925" spans="3:14" x14ac:dyDescent="0.4">
      <c r="C925" s="1278"/>
      <c r="D925" s="1278"/>
      <c r="E925" s="1278"/>
      <c r="F925" s="1278"/>
      <c r="G925" s="1278"/>
      <c r="I925" s="522"/>
      <c r="J925" s="1038"/>
      <c r="K925" s="1038"/>
      <c r="L925" s="1038"/>
      <c r="M925" s="1038"/>
      <c r="N925" s="1038"/>
    </row>
    <row r="926" spans="3:14" x14ac:dyDescent="0.4">
      <c r="C926" s="1278"/>
      <c r="D926" s="1278"/>
      <c r="E926" s="1278"/>
      <c r="F926" s="1278"/>
      <c r="G926" s="1278"/>
      <c r="I926" s="522"/>
      <c r="J926" s="1038"/>
      <c r="K926" s="1038"/>
      <c r="L926" s="1038"/>
      <c r="M926" s="1038"/>
      <c r="N926" s="1038"/>
    </row>
    <row r="927" spans="3:14" x14ac:dyDescent="0.4">
      <c r="C927" s="1278"/>
      <c r="D927" s="1278"/>
      <c r="E927" s="1278"/>
      <c r="F927" s="1278"/>
      <c r="G927" s="1278"/>
      <c r="I927" s="522"/>
      <c r="J927" s="1038"/>
      <c r="K927" s="1038"/>
      <c r="L927" s="1038"/>
      <c r="M927" s="1038"/>
      <c r="N927" s="1038"/>
    </row>
    <row r="928" spans="3:14" x14ac:dyDescent="0.4">
      <c r="C928" s="1278"/>
      <c r="D928" s="1278"/>
      <c r="E928" s="1278"/>
      <c r="F928" s="1278"/>
      <c r="G928" s="1278"/>
      <c r="I928" s="522"/>
      <c r="J928" s="1038"/>
      <c r="K928" s="1038"/>
      <c r="L928" s="1038"/>
      <c r="M928" s="1038"/>
      <c r="N928" s="1038"/>
    </row>
    <row r="929" spans="3:14" x14ac:dyDescent="0.4">
      <c r="C929" s="1278"/>
      <c r="D929" s="1278"/>
      <c r="E929" s="1278"/>
      <c r="F929" s="1278"/>
      <c r="G929" s="1278"/>
      <c r="I929" s="522"/>
      <c r="J929" s="1038"/>
      <c r="K929" s="1038"/>
      <c r="L929" s="1038"/>
      <c r="M929" s="1038"/>
      <c r="N929" s="1038"/>
    </row>
    <row r="930" spans="3:14" x14ac:dyDescent="0.4">
      <c r="C930" s="1278"/>
      <c r="D930" s="1278"/>
      <c r="E930" s="1278"/>
      <c r="F930" s="1278"/>
      <c r="G930" s="1278"/>
      <c r="I930" s="522"/>
      <c r="J930" s="1038"/>
      <c r="K930" s="1038"/>
      <c r="L930" s="1038"/>
      <c r="M930" s="1038"/>
      <c r="N930" s="1038"/>
    </row>
    <row r="931" spans="3:14" x14ac:dyDescent="0.4">
      <c r="C931" s="1278"/>
      <c r="D931" s="1278"/>
      <c r="E931" s="1278"/>
      <c r="F931" s="1278"/>
      <c r="G931" s="1278"/>
      <c r="I931" s="522"/>
      <c r="J931" s="1038"/>
      <c r="K931" s="1038"/>
      <c r="L931" s="1038"/>
      <c r="M931" s="1038"/>
      <c r="N931" s="1038"/>
    </row>
    <row r="932" spans="3:14" x14ac:dyDescent="0.4">
      <c r="C932" s="1278"/>
      <c r="D932" s="1278"/>
      <c r="E932" s="1278"/>
      <c r="F932" s="1278"/>
      <c r="G932" s="1278"/>
      <c r="I932" s="522"/>
      <c r="J932" s="1038"/>
      <c r="K932" s="1038"/>
      <c r="L932" s="1038"/>
      <c r="M932" s="1038"/>
      <c r="N932" s="1038"/>
    </row>
    <row r="933" spans="3:14" x14ac:dyDescent="0.4">
      <c r="C933" s="1278"/>
      <c r="D933" s="1278"/>
      <c r="E933" s="1278"/>
      <c r="F933" s="1278"/>
      <c r="G933" s="1278"/>
      <c r="I933" s="522"/>
      <c r="J933" s="1038"/>
      <c r="K933" s="1038"/>
      <c r="L933" s="1038"/>
      <c r="M933" s="1038"/>
      <c r="N933" s="1038"/>
    </row>
    <row r="934" spans="3:14" x14ac:dyDescent="0.4">
      <c r="C934" s="1278"/>
      <c r="D934" s="1278"/>
      <c r="E934" s="1278"/>
      <c r="F934" s="1278"/>
      <c r="G934" s="1278"/>
      <c r="I934" s="522"/>
      <c r="J934" s="1038"/>
      <c r="K934" s="1038"/>
      <c r="L934" s="1038"/>
      <c r="M934" s="1038"/>
      <c r="N934" s="1038"/>
    </row>
    <row r="935" spans="3:14" x14ac:dyDescent="0.4">
      <c r="C935" s="1278"/>
      <c r="D935" s="1278"/>
      <c r="E935" s="1278"/>
      <c r="F935" s="1278"/>
      <c r="G935" s="1278"/>
      <c r="I935" s="522"/>
      <c r="J935" s="1038"/>
      <c r="K935" s="1038"/>
      <c r="L935" s="1038"/>
      <c r="M935" s="1038"/>
      <c r="N935" s="1038"/>
    </row>
    <row r="936" spans="3:14" x14ac:dyDescent="0.4">
      <c r="C936" s="1278"/>
      <c r="D936" s="1278"/>
      <c r="E936" s="1278"/>
      <c r="F936" s="1278"/>
      <c r="G936" s="1278"/>
      <c r="I936" s="522"/>
      <c r="J936" s="1038"/>
      <c r="K936" s="1038"/>
      <c r="L936" s="1038"/>
      <c r="M936" s="1038"/>
      <c r="N936" s="1038"/>
    </row>
    <row r="937" spans="3:14" x14ac:dyDescent="0.4">
      <c r="C937" s="1278"/>
      <c r="D937" s="1278"/>
      <c r="E937" s="1278"/>
      <c r="F937" s="1278"/>
      <c r="G937" s="1278"/>
      <c r="I937" s="522"/>
      <c r="J937" s="1038"/>
      <c r="K937" s="1038"/>
      <c r="L937" s="1038"/>
      <c r="M937" s="1038"/>
      <c r="N937" s="1038"/>
    </row>
    <row r="938" spans="3:14" x14ac:dyDescent="0.4">
      <c r="C938" s="1278"/>
      <c r="D938" s="1278"/>
      <c r="E938" s="1278"/>
      <c r="F938" s="1278"/>
      <c r="G938" s="1278"/>
      <c r="I938" s="522"/>
      <c r="J938" s="1038"/>
      <c r="K938" s="1038"/>
      <c r="L938" s="1038"/>
      <c r="M938" s="1038"/>
      <c r="N938" s="1038"/>
    </row>
    <row r="939" spans="3:14" x14ac:dyDescent="0.4">
      <c r="C939" s="1278"/>
      <c r="D939" s="1278"/>
      <c r="E939" s="1278"/>
      <c r="F939" s="1278"/>
      <c r="G939" s="1278"/>
      <c r="I939" s="522"/>
      <c r="J939" s="1038"/>
      <c r="K939" s="1038"/>
      <c r="L939" s="1038"/>
      <c r="M939" s="1038"/>
      <c r="N939" s="1038"/>
    </row>
    <row r="940" spans="3:14" x14ac:dyDescent="0.4">
      <c r="C940" s="1278"/>
      <c r="D940" s="1278"/>
      <c r="E940" s="1278"/>
      <c r="F940" s="1278"/>
      <c r="G940" s="1278"/>
      <c r="I940" s="522"/>
      <c r="J940" s="1038"/>
      <c r="K940" s="1038"/>
      <c r="L940" s="1038"/>
      <c r="M940" s="1038"/>
      <c r="N940" s="1038"/>
    </row>
    <row r="941" spans="3:14" x14ac:dyDescent="0.4">
      <c r="C941" s="1278"/>
      <c r="D941" s="1278"/>
      <c r="E941" s="1278"/>
      <c r="F941" s="1278"/>
      <c r="G941" s="1278"/>
      <c r="I941" s="522"/>
      <c r="J941" s="1038"/>
      <c r="K941" s="1038"/>
      <c r="L941" s="1038"/>
      <c r="M941" s="1038"/>
      <c r="N941" s="1038"/>
    </row>
    <row r="942" spans="3:14" x14ac:dyDescent="0.4">
      <c r="C942" s="1278"/>
      <c r="D942" s="1278"/>
      <c r="E942" s="1278"/>
      <c r="F942" s="1278"/>
      <c r="G942" s="1278"/>
      <c r="I942" s="522"/>
      <c r="J942" s="1038"/>
      <c r="K942" s="1038"/>
      <c r="L942" s="1038"/>
      <c r="M942" s="1038"/>
      <c r="N942" s="1038"/>
    </row>
    <row r="943" spans="3:14" x14ac:dyDescent="0.4">
      <c r="C943" s="1278"/>
      <c r="D943" s="1278"/>
      <c r="E943" s="1278"/>
      <c r="F943" s="1278"/>
      <c r="G943" s="1278"/>
      <c r="I943" s="522"/>
      <c r="J943" s="1038"/>
      <c r="K943" s="1038"/>
      <c r="L943" s="1038"/>
      <c r="M943" s="1038"/>
      <c r="N943" s="1038"/>
    </row>
    <row r="944" spans="3:14" x14ac:dyDescent="0.4">
      <c r="C944" s="1278"/>
      <c r="D944" s="1278"/>
      <c r="E944" s="1278"/>
      <c r="F944" s="1278"/>
      <c r="G944" s="1278"/>
      <c r="I944" s="522"/>
      <c r="J944" s="1038"/>
      <c r="K944" s="1038"/>
      <c r="L944" s="1038"/>
      <c r="M944" s="1038"/>
      <c r="N944" s="1038"/>
    </row>
    <row r="945" spans="3:14" x14ac:dyDescent="0.4">
      <c r="C945" s="1278"/>
      <c r="D945" s="1278"/>
      <c r="E945" s="1278"/>
      <c r="F945" s="1278"/>
      <c r="G945" s="1278"/>
      <c r="I945" s="522"/>
      <c r="J945" s="1038"/>
      <c r="K945" s="1038"/>
      <c r="L945" s="1038"/>
      <c r="M945" s="1038"/>
      <c r="N945" s="1038"/>
    </row>
    <row r="946" spans="3:14" x14ac:dyDescent="0.4">
      <c r="C946" s="1278"/>
      <c r="D946" s="1278"/>
      <c r="E946" s="1278"/>
      <c r="F946" s="1278"/>
      <c r="G946" s="1278"/>
      <c r="I946" s="522"/>
      <c r="J946" s="1038"/>
      <c r="K946" s="1038"/>
      <c r="L946" s="1038"/>
      <c r="M946" s="1038"/>
      <c r="N946" s="1038"/>
    </row>
    <row r="947" spans="3:14" x14ac:dyDescent="0.4">
      <c r="C947" s="1278"/>
      <c r="D947" s="1278"/>
      <c r="E947" s="1278"/>
      <c r="F947" s="1278"/>
      <c r="G947" s="1278"/>
      <c r="I947" s="522"/>
      <c r="J947" s="1038"/>
      <c r="K947" s="1038"/>
      <c r="L947" s="1038"/>
      <c r="M947" s="1038"/>
      <c r="N947" s="1038"/>
    </row>
    <row r="948" spans="3:14" x14ac:dyDescent="0.4">
      <c r="C948" s="1278"/>
      <c r="D948" s="1278"/>
      <c r="E948" s="1278"/>
      <c r="F948" s="1278"/>
      <c r="G948" s="1278"/>
      <c r="I948" s="522"/>
      <c r="J948" s="1038"/>
      <c r="K948" s="1038"/>
      <c r="L948" s="1038"/>
      <c r="M948" s="1038"/>
      <c r="N948" s="1038"/>
    </row>
    <row r="949" spans="3:14" x14ac:dyDescent="0.4">
      <c r="C949" s="1278"/>
      <c r="D949" s="1278"/>
      <c r="E949" s="1278"/>
      <c r="F949" s="1278"/>
      <c r="G949" s="1278"/>
      <c r="I949" s="522"/>
      <c r="J949" s="1038"/>
      <c r="K949" s="1038"/>
      <c r="L949" s="1038"/>
      <c r="M949" s="1038"/>
      <c r="N949" s="1038"/>
    </row>
    <row r="950" spans="3:14" x14ac:dyDescent="0.4">
      <c r="C950" s="1278"/>
      <c r="D950" s="1278"/>
      <c r="E950" s="1278"/>
      <c r="F950" s="1278"/>
      <c r="G950" s="1278"/>
      <c r="I950" s="522"/>
      <c r="J950" s="1038"/>
      <c r="K950" s="1038"/>
      <c r="L950" s="1038"/>
      <c r="M950" s="1038"/>
      <c r="N950" s="1038"/>
    </row>
    <row r="951" spans="3:14" x14ac:dyDescent="0.4">
      <c r="C951" s="1278"/>
      <c r="D951" s="1278"/>
      <c r="E951" s="1278"/>
      <c r="F951" s="1278"/>
      <c r="G951" s="1278"/>
      <c r="I951" s="522"/>
      <c r="J951" s="1038"/>
      <c r="K951" s="1038"/>
      <c r="L951" s="1038"/>
      <c r="M951" s="1038"/>
      <c r="N951" s="1038"/>
    </row>
    <row r="952" spans="3:14" x14ac:dyDescent="0.4">
      <c r="C952" s="1278"/>
      <c r="D952" s="1278"/>
      <c r="E952" s="1278"/>
      <c r="F952" s="1278"/>
      <c r="G952" s="1278"/>
      <c r="I952" s="522"/>
      <c r="J952" s="1038"/>
      <c r="K952" s="1038"/>
      <c r="L952" s="1038"/>
      <c r="M952" s="1038"/>
      <c r="N952" s="1038"/>
    </row>
    <row r="953" spans="3:14" x14ac:dyDescent="0.4">
      <c r="C953" s="1278"/>
      <c r="D953" s="1278"/>
      <c r="E953" s="1278"/>
      <c r="F953" s="1278"/>
      <c r="G953" s="1278"/>
      <c r="I953" s="522"/>
      <c r="J953" s="1038"/>
      <c r="K953" s="1038"/>
      <c r="L953" s="1038"/>
      <c r="M953" s="1038"/>
      <c r="N953" s="1038"/>
    </row>
    <row r="954" spans="3:14" x14ac:dyDescent="0.4">
      <c r="C954" s="1278"/>
      <c r="D954" s="1278"/>
      <c r="E954" s="1278"/>
      <c r="F954" s="1278"/>
      <c r="G954" s="1278"/>
      <c r="I954" s="522"/>
      <c r="J954" s="1038"/>
      <c r="K954" s="1038"/>
      <c r="L954" s="1038"/>
      <c r="M954" s="1038"/>
      <c r="N954" s="1038"/>
    </row>
    <row r="955" spans="3:14" x14ac:dyDescent="0.4">
      <c r="C955" s="1278"/>
      <c r="D955" s="1278"/>
      <c r="E955" s="1278"/>
      <c r="F955" s="1278"/>
      <c r="G955" s="1278"/>
      <c r="I955" s="522"/>
      <c r="J955" s="1038"/>
      <c r="K955" s="1038"/>
      <c r="L955" s="1038"/>
      <c r="M955" s="1038"/>
      <c r="N955" s="1038"/>
    </row>
    <row r="956" spans="3:14" x14ac:dyDescent="0.4">
      <c r="C956" s="1278"/>
      <c r="D956" s="1278"/>
      <c r="E956" s="1278"/>
      <c r="F956" s="1278"/>
      <c r="G956" s="1278"/>
      <c r="I956" s="522"/>
      <c r="J956" s="1038"/>
      <c r="K956" s="1038"/>
      <c r="L956" s="1038"/>
      <c r="M956" s="1038"/>
      <c r="N956" s="1038"/>
    </row>
    <row r="957" spans="3:14" x14ac:dyDescent="0.4">
      <c r="C957" s="1278"/>
      <c r="D957" s="1278"/>
      <c r="E957" s="1278"/>
      <c r="F957" s="1278"/>
      <c r="G957" s="1278"/>
      <c r="I957" s="522"/>
      <c r="J957" s="1038"/>
      <c r="K957" s="1038"/>
      <c r="L957" s="1038"/>
      <c r="M957" s="1038"/>
      <c r="N957" s="1038"/>
    </row>
    <row r="958" spans="3:14" x14ac:dyDescent="0.4">
      <c r="C958" s="1278"/>
      <c r="D958" s="1278"/>
      <c r="E958" s="1278"/>
      <c r="F958" s="1278"/>
      <c r="G958" s="1278"/>
      <c r="I958" s="522"/>
      <c r="J958" s="1038"/>
      <c r="K958" s="1038"/>
      <c r="L958" s="1038"/>
      <c r="M958" s="1038"/>
      <c r="N958" s="1038"/>
    </row>
    <row r="959" spans="3:14" x14ac:dyDescent="0.4">
      <c r="C959" s="1278"/>
      <c r="D959" s="1278"/>
      <c r="E959" s="1278"/>
      <c r="F959" s="1278"/>
      <c r="G959" s="1278"/>
      <c r="I959" s="522"/>
      <c r="J959" s="1038"/>
      <c r="K959" s="1038"/>
      <c r="L959" s="1038"/>
      <c r="M959" s="1038"/>
      <c r="N959" s="1038"/>
    </row>
    <row r="960" spans="3:14" x14ac:dyDescent="0.4">
      <c r="C960" s="1278"/>
      <c r="D960" s="1278"/>
      <c r="E960" s="1278"/>
      <c r="F960" s="1278"/>
      <c r="G960" s="1278"/>
      <c r="I960" s="522"/>
      <c r="J960" s="1038"/>
      <c r="K960" s="1038"/>
      <c r="L960" s="1038"/>
      <c r="M960" s="1038"/>
      <c r="N960" s="1038"/>
    </row>
    <row r="961" spans="3:14" x14ac:dyDescent="0.4">
      <c r="C961" s="1278"/>
      <c r="D961" s="1278"/>
      <c r="E961" s="1278"/>
      <c r="F961" s="1278"/>
      <c r="G961" s="1278"/>
      <c r="I961" s="522"/>
      <c r="J961" s="1038"/>
      <c r="K961" s="1038"/>
      <c r="L961" s="1038"/>
      <c r="M961" s="1038"/>
      <c r="N961" s="1038"/>
    </row>
    <row r="962" spans="3:14" x14ac:dyDescent="0.4">
      <c r="C962" s="1278"/>
      <c r="D962" s="1278"/>
      <c r="E962" s="1278"/>
      <c r="F962" s="1278"/>
      <c r="G962" s="1278"/>
      <c r="I962" s="522"/>
      <c r="J962" s="1038"/>
      <c r="K962" s="1038"/>
      <c r="L962" s="1038"/>
      <c r="M962" s="1038"/>
      <c r="N962" s="1038"/>
    </row>
    <row r="963" spans="3:14" x14ac:dyDescent="0.4">
      <c r="C963" s="1278"/>
      <c r="D963" s="1278"/>
      <c r="E963" s="1278"/>
      <c r="F963" s="1278"/>
      <c r="G963" s="1278"/>
      <c r="I963" s="522"/>
      <c r="J963" s="1038"/>
      <c r="K963" s="1038"/>
      <c r="L963" s="1038"/>
      <c r="M963" s="1038"/>
      <c r="N963" s="1038"/>
    </row>
    <row r="964" spans="3:14" x14ac:dyDescent="0.4">
      <c r="C964" s="1278"/>
      <c r="D964" s="1278"/>
      <c r="E964" s="1278"/>
      <c r="F964" s="1278"/>
      <c r="G964" s="1278"/>
      <c r="I964" s="522"/>
      <c r="J964" s="1038"/>
      <c r="K964" s="1038"/>
      <c r="L964" s="1038"/>
      <c r="M964" s="1038"/>
      <c r="N964" s="1038"/>
    </row>
    <row r="965" spans="3:14" x14ac:dyDescent="0.4">
      <c r="C965" s="1278"/>
      <c r="D965" s="1278"/>
      <c r="E965" s="1278"/>
      <c r="F965" s="1278"/>
      <c r="G965" s="1278"/>
      <c r="I965" s="522"/>
      <c r="J965" s="1038"/>
      <c r="K965" s="1038"/>
      <c r="L965" s="1038"/>
      <c r="M965" s="1038"/>
      <c r="N965" s="1038"/>
    </row>
    <row r="966" spans="3:14" x14ac:dyDescent="0.4">
      <c r="C966" s="1278"/>
      <c r="D966" s="1278"/>
      <c r="E966" s="1278"/>
      <c r="F966" s="1278"/>
      <c r="G966" s="1278"/>
      <c r="I966" s="522"/>
      <c r="J966" s="1038"/>
      <c r="K966" s="1038"/>
      <c r="L966" s="1038"/>
      <c r="M966" s="1038"/>
      <c r="N966" s="1038"/>
    </row>
    <row r="967" spans="3:14" x14ac:dyDescent="0.4">
      <c r="C967" s="1278"/>
      <c r="D967" s="1278"/>
      <c r="E967" s="1278"/>
      <c r="F967" s="1278"/>
      <c r="G967" s="1278"/>
      <c r="I967" s="522"/>
      <c r="J967" s="1038"/>
      <c r="K967" s="1038"/>
      <c r="L967" s="1038"/>
      <c r="M967" s="1038"/>
      <c r="N967" s="1038"/>
    </row>
    <row r="968" spans="3:14" x14ac:dyDescent="0.4">
      <c r="C968" s="1278"/>
      <c r="D968" s="1278"/>
      <c r="E968" s="1278"/>
      <c r="F968" s="1278"/>
      <c r="G968" s="1278"/>
      <c r="I968" s="522"/>
      <c r="J968" s="1038"/>
      <c r="K968" s="1038"/>
      <c r="L968" s="1038"/>
      <c r="M968" s="1038"/>
      <c r="N968" s="1038"/>
    </row>
    <row r="969" spans="3:14" x14ac:dyDescent="0.4">
      <c r="C969" s="1278"/>
      <c r="D969" s="1278"/>
      <c r="E969" s="1278"/>
      <c r="F969" s="1278"/>
      <c r="G969" s="1278"/>
      <c r="I969" s="522"/>
      <c r="J969" s="1038"/>
      <c r="K969" s="1038"/>
      <c r="L969" s="1038"/>
      <c r="M969" s="1038"/>
      <c r="N969" s="1038"/>
    </row>
    <row r="970" spans="3:14" x14ac:dyDescent="0.4">
      <c r="C970" s="1278"/>
      <c r="D970" s="1278"/>
      <c r="E970" s="1278"/>
      <c r="F970" s="1278"/>
      <c r="G970" s="1278"/>
      <c r="I970" s="522"/>
      <c r="J970" s="1038"/>
      <c r="K970" s="1038"/>
      <c r="L970" s="1038"/>
      <c r="M970" s="1038"/>
      <c r="N970" s="1038"/>
    </row>
    <row r="971" spans="3:14" x14ac:dyDescent="0.4">
      <c r="C971" s="1278"/>
      <c r="D971" s="1278"/>
      <c r="E971" s="1278"/>
      <c r="F971" s="1278"/>
      <c r="G971" s="1278"/>
      <c r="I971" s="522"/>
      <c r="J971" s="1038"/>
      <c r="K971" s="1038"/>
      <c r="L971" s="1038"/>
      <c r="M971" s="1038"/>
      <c r="N971" s="1038"/>
    </row>
    <row r="972" spans="3:14" x14ac:dyDescent="0.4">
      <c r="C972" s="1278"/>
      <c r="D972" s="1278"/>
      <c r="E972" s="1278"/>
      <c r="F972" s="1278"/>
      <c r="G972" s="1278"/>
      <c r="I972" s="522"/>
      <c r="J972" s="1038"/>
      <c r="K972" s="1038"/>
      <c r="L972" s="1038"/>
      <c r="M972" s="1038"/>
      <c r="N972" s="1038"/>
    </row>
    <row r="973" spans="3:14" x14ac:dyDescent="0.4">
      <c r="C973" s="1278"/>
      <c r="D973" s="1278"/>
      <c r="E973" s="1278"/>
      <c r="F973" s="1278"/>
      <c r="G973" s="1278"/>
      <c r="I973" s="522"/>
      <c r="J973" s="1038"/>
      <c r="K973" s="1038"/>
      <c r="L973" s="1038"/>
      <c r="M973" s="1038"/>
      <c r="N973" s="1038"/>
    </row>
    <row r="974" spans="3:14" x14ac:dyDescent="0.4">
      <c r="C974" s="1278"/>
      <c r="D974" s="1278"/>
      <c r="E974" s="1278"/>
      <c r="F974" s="1278"/>
      <c r="G974" s="1278"/>
      <c r="I974" s="522"/>
      <c r="J974" s="1038"/>
      <c r="K974" s="1038"/>
      <c r="L974" s="1038"/>
      <c r="M974" s="1038"/>
      <c r="N974" s="1038"/>
    </row>
    <row r="975" spans="3:14" x14ac:dyDescent="0.4">
      <c r="C975" s="1278"/>
      <c r="D975" s="1278"/>
      <c r="E975" s="1278"/>
      <c r="F975" s="1278"/>
      <c r="G975" s="1278"/>
      <c r="I975" s="522"/>
      <c r="J975" s="1038"/>
      <c r="K975" s="1038"/>
      <c r="L975" s="1038"/>
      <c r="M975" s="1038"/>
      <c r="N975" s="1038"/>
    </row>
    <row r="976" spans="3:14" x14ac:dyDescent="0.4">
      <c r="C976" s="1278"/>
      <c r="D976" s="1278"/>
      <c r="E976" s="1278"/>
      <c r="F976" s="1278"/>
      <c r="G976" s="1278"/>
      <c r="I976" s="522"/>
      <c r="J976" s="1038"/>
      <c r="K976" s="1038"/>
      <c r="L976" s="1038"/>
      <c r="M976" s="1038"/>
      <c r="N976" s="1038"/>
    </row>
    <row r="977" spans="3:14" x14ac:dyDescent="0.4">
      <c r="C977" s="1278"/>
      <c r="D977" s="1278"/>
      <c r="E977" s="1278"/>
      <c r="F977" s="1278"/>
      <c r="G977" s="1278"/>
      <c r="I977" s="522"/>
      <c r="J977" s="1038"/>
      <c r="K977" s="1038"/>
      <c r="L977" s="1038"/>
      <c r="M977" s="1038"/>
      <c r="N977" s="1038"/>
    </row>
    <row r="978" spans="3:14" x14ac:dyDescent="0.4">
      <c r="C978" s="1278"/>
      <c r="D978" s="1278"/>
      <c r="E978" s="1278"/>
      <c r="F978" s="1278"/>
      <c r="G978" s="1278"/>
      <c r="I978" s="522"/>
      <c r="J978" s="1038"/>
      <c r="K978" s="1038"/>
      <c r="L978" s="1038"/>
      <c r="M978" s="1038"/>
      <c r="N978" s="1038"/>
    </row>
    <row r="979" spans="3:14" x14ac:dyDescent="0.4">
      <c r="C979" s="1278"/>
      <c r="D979" s="1278"/>
      <c r="E979" s="1278"/>
      <c r="F979" s="1278"/>
      <c r="G979" s="1278"/>
      <c r="I979" s="522"/>
      <c r="J979" s="1038"/>
      <c r="K979" s="1038"/>
      <c r="L979" s="1038"/>
      <c r="M979" s="1038"/>
      <c r="N979" s="1038"/>
    </row>
    <row r="980" spans="3:14" x14ac:dyDescent="0.4">
      <c r="C980" s="1278"/>
      <c r="D980" s="1278"/>
      <c r="E980" s="1278"/>
      <c r="F980" s="1278"/>
      <c r="G980" s="1278"/>
      <c r="I980" s="522"/>
      <c r="J980" s="1038"/>
      <c r="K980" s="1038"/>
      <c r="L980" s="1038"/>
      <c r="M980" s="1038"/>
      <c r="N980" s="1038"/>
    </row>
    <row r="981" spans="3:14" x14ac:dyDescent="0.4">
      <c r="C981" s="1278"/>
      <c r="D981" s="1278"/>
      <c r="E981" s="1278"/>
      <c r="F981" s="1278"/>
      <c r="G981" s="1278"/>
      <c r="I981" s="522"/>
      <c r="J981" s="1038"/>
      <c r="K981" s="1038"/>
      <c r="L981" s="1038"/>
      <c r="M981" s="1038"/>
      <c r="N981" s="1038"/>
    </row>
    <row r="982" spans="3:14" x14ac:dyDescent="0.4">
      <c r="C982" s="1278"/>
      <c r="D982" s="1278"/>
      <c r="E982" s="1278"/>
      <c r="F982" s="1278"/>
      <c r="G982" s="1278"/>
      <c r="I982" s="522"/>
      <c r="J982" s="1038"/>
      <c r="K982" s="1038"/>
      <c r="L982" s="1038"/>
      <c r="M982" s="1038"/>
      <c r="N982" s="1038"/>
    </row>
    <row r="983" spans="3:14" x14ac:dyDescent="0.4">
      <c r="C983" s="1278"/>
      <c r="D983" s="1278"/>
      <c r="E983" s="1278"/>
      <c r="F983" s="1278"/>
      <c r="G983" s="1278"/>
      <c r="I983" s="522"/>
      <c r="J983" s="1038"/>
      <c r="K983" s="1038"/>
      <c r="L983" s="1038"/>
      <c r="M983" s="1038"/>
      <c r="N983" s="1038"/>
    </row>
    <row r="984" spans="3:14" x14ac:dyDescent="0.4">
      <c r="C984" s="1278"/>
      <c r="D984" s="1278"/>
      <c r="E984" s="1278"/>
      <c r="F984" s="1278"/>
      <c r="G984" s="1278"/>
      <c r="I984" s="522"/>
      <c r="J984" s="1038"/>
      <c r="K984" s="1038"/>
      <c r="L984" s="1038"/>
      <c r="M984" s="1038"/>
      <c r="N984" s="1038"/>
    </row>
    <row r="985" spans="3:14" x14ac:dyDescent="0.4">
      <c r="C985" s="1278"/>
      <c r="D985" s="1278"/>
      <c r="E985" s="1278"/>
      <c r="F985" s="1278"/>
      <c r="G985" s="1278"/>
      <c r="I985" s="522"/>
      <c r="J985" s="1038"/>
      <c r="K985" s="1038"/>
      <c r="L985" s="1038"/>
      <c r="M985" s="1038"/>
      <c r="N985" s="1038"/>
    </row>
    <row r="986" spans="3:14" x14ac:dyDescent="0.4">
      <c r="C986" s="1278"/>
      <c r="D986" s="1278"/>
      <c r="E986" s="1278"/>
      <c r="F986" s="1278"/>
      <c r="G986" s="1278"/>
      <c r="I986" s="522"/>
      <c r="J986" s="1038"/>
      <c r="K986" s="1038"/>
      <c r="L986" s="1038"/>
      <c r="M986" s="1038"/>
      <c r="N986" s="1038"/>
    </row>
    <row r="987" spans="3:14" x14ac:dyDescent="0.4">
      <c r="C987" s="1278"/>
      <c r="D987" s="1278"/>
      <c r="E987" s="1278"/>
      <c r="F987" s="1278"/>
      <c r="G987" s="1278"/>
      <c r="I987" s="522"/>
      <c r="J987" s="1038"/>
      <c r="K987" s="1038"/>
      <c r="L987" s="1038"/>
      <c r="M987" s="1038"/>
      <c r="N987" s="1038"/>
    </row>
    <row r="988" spans="3:14" x14ac:dyDescent="0.4">
      <c r="C988" s="1278"/>
      <c r="D988" s="1278"/>
      <c r="E988" s="1278"/>
      <c r="F988" s="1278"/>
      <c r="G988" s="1278"/>
      <c r="I988" s="522"/>
      <c r="J988" s="1038"/>
      <c r="K988" s="1038"/>
      <c r="L988" s="1038"/>
      <c r="M988" s="1038"/>
      <c r="N988" s="1038"/>
    </row>
    <row r="989" spans="3:14" x14ac:dyDescent="0.4">
      <c r="C989" s="1278"/>
      <c r="D989" s="1278"/>
      <c r="E989" s="1278"/>
      <c r="F989" s="1278"/>
      <c r="G989" s="1278"/>
      <c r="I989" s="522"/>
      <c r="J989" s="1038"/>
      <c r="K989" s="1038"/>
      <c r="L989" s="1038"/>
      <c r="M989" s="1038"/>
      <c r="N989" s="1038"/>
    </row>
    <row r="990" spans="3:14" x14ac:dyDescent="0.4">
      <c r="C990" s="1278"/>
      <c r="D990" s="1278"/>
      <c r="E990" s="1278"/>
      <c r="F990" s="1278"/>
      <c r="G990" s="1278"/>
      <c r="I990" s="522"/>
      <c r="J990" s="1038"/>
      <c r="K990" s="1038"/>
      <c r="L990" s="1038"/>
      <c r="M990" s="1038"/>
      <c r="N990" s="1038"/>
    </row>
    <row r="991" spans="3:14" x14ac:dyDescent="0.4">
      <c r="C991" s="1278"/>
      <c r="D991" s="1278"/>
      <c r="E991" s="1278"/>
      <c r="F991" s="1278"/>
      <c r="G991" s="1278"/>
      <c r="I991" s="522"/>
      <c r="J991" s="1038"/>
      <c r="K991" s="1038"/>
      <c r="L991" s="1038"/>
      <c r="M991" s="1038"/>
      <c r="N991" s="1038"/>
    </row>
    <row r="992" spans="3:14" x14ac:dyDescent="0.4">
      <c r="C992" s="1278"/>
      <c r="D992" s="1278"/>
      <c r="E992" s="1278"/>
      <c r="F992" s="1278"/>
      <c r="G992" s="1278"/>
      <c r="I992" s="522"/>
      <c r="J992" s="1038"/>
      <c r="K992" s="1038"/>
      <c r="L992" s="1038"/>
      <c r="M992" s="1038"/>
      <c r="N992" s="1038"/>
    </row>
    <row r="993" spans="3:14" x14ac:dyDescent="0.4">
      <c r="C993" s="1278"/>
      <c r="D993" s="1278"/>
      <c r="E993" s="1278"/>
      <c r="F993" s="1278"/>
      <c r="G993" s="1278"/>
      <c r="I993" s="522"/>
      <c r="J993" s="1038"/>
      <c r="K993" s="1038"/>
      <c r="L993" s="1038"/>
      <c r="M993" s="1038"/>
      <c r="N993" s="1038"/>
    </row>
    <row r="994" spans="3:14" x14ac:dyDescent="0.4">
      <c r="C994" s="1278"/>
      <c r="D994" s="1278"/>
      <c r="E994" s="1278"/>
      <c r="F994" s="1278"/>
      <c r="G994" s="1278"/>
      <c r="I994" s="522"/>
      <c r="J994" s="1038"/>
      <c r="K994" s="1038"/>
      <c r="L994" s="1038"/>
      <c r="M994" s="1038"/>
      <c r="N994" s="1038"/>
    </row>
    <row r="995" spans="3:14" x14ac:dyDescent="0.4">
      <c r="C995" s="1278"/>
      <c r="D995" s="1278"/>
      <c r="E995" s="1278"/>
      <c r="F995" s="1278"/>
      <c r="G995" s="1278"/>
      <c r="I995" s="522"/>
      <c r="J995" s="1038"/>
      <c r="K995" s="1038"/>
      <c r="L995" s="1038"/>
      <c r="M995" s="1038"/>
      <c r="N995" s="1038"/>
    </row>
    <row r="996" spans="3:14" x14ac:dyDescent="0.4">
      <c r="C996" s="1278"/>
      <c r="D996" s="1278"/>
      <c r="E996" s="1278"/>
      <c r="F996" s="1278"/>
      <c r="G996" s="1278"/>
      <c r="I996" s="522"/>
      <c r="J996" s="1038"/>
      <c r="K996" s="1038"/>
      <c r="L996" s="1038"/>
      <c r="M996" s="1038"/>
      <c r="N996" s="1038"/>
    </row>
    <row r="997" spans="3:14" x14ac:dyDescent="0.4">
      <c r="C997" s="1278"/>
      <c r="D997" s="1278"/>
      <c r="E997" s="1278"/>
      <c r="F997" s="1278"/>
      <c r="G997" s="1278"/>
      <c r="I997" s="522"/>
      <c r="J997" s="1038"/>
      <c r="K997" s="1038"/>
      <c r="L997" s="1038"/>
      <c r="M997" s="1038"/>
      <c r="N997" s="1038"/>
    </row>
    <row r="998" spans="3:14" x14ac:dyDescent="0.4">
      <c r="C998" s="1278"/>
      <c r="D998" s="1278"/>
      <c r="E998" s="1278"/>
      <c r="F998" s="1278"/>
      <c r="G998" s="1278"/>
      <c r="I998" s="522"/>
      <c r="J998" s="1038"/>
      <c r="K998" s="1038"/>
      <c r="L998" s="1038"/>
      <c r="M998" s="1038"/>
      <c r="N998" s="1038"/>
    </row>
    <row r="999" spans="3:14" x14ac:dyDescent="0.4">
      <c r="C999" s="1278"/>
      <c r="D999" s="1278"/>
      <c r="E999" s="1278"/>
      <c r="F999" s="1278"/>
      <c r="G999" s="1278"/>
      <c r="I999" s="522"/>
      <c r="J999" s="1038"/>
      <c r="K999" s="1038"/>
      <c r="L999" s="1038"/>
      <c r="M999" s="1038"/>
      <c r="N999" s="1038"/>
    </row>
    <row r="1000" spans="3:14" x14ac:dyDescent="0.4">
      <c r="C1000" s="1278"/>
      <c r="D1000" s="1278"/>
      <c r="E1000" s="1278"/>
      <c r="F1000" s="1278"/>
      <c r="G1000" s="1278"/>
      <c r="I1000" s="522"/>
      <c r="J1000" s="1038"/>
      <c r="K1000" s="1038"/>
      <c r="L1000" s="1038"/>
      <c r="M1000" s="1038"/>
      <c r="N1000" s="1038"/>
    </row>
    <row r="1001" spans="3:14" x14ac:dyDescent="0.4">
      <c r="C1001" s="1278"/>
      <c r="D1001" s="1278"/>
      <c r="E1001" s="1278"/>
      <c r="F1001" s="1278"/>
      <c r="G1001" s="1278"/>
      <c r="I1001" s="522"/>
      <c r="J1001" s="1038"/>
      <c r="K1001" s="1038"/>
      <c r="L1001" s="1038"/>
      <c r="M1001" s="1038"/>
      <c r="N1001" s="1038"/>
    </row>
    <row r="1002" spans="3:14" x14ac:dyDescent="0.4">
      <c r="C1002" s="1278"/>
      <c r="D1002" s="1278"/>
      <c r="E1002" s="1278"/>
      <c r="F1002" s="1278"/>
      <c r="G1002" s="1278"/>
      <c r="I1002" s="522"/>
      <c r="J1002" s="1038"/>
      <c r="K1002" s="1038"/>
      <c r="L1002" s="1038"/>
      <c r="M1002" s="1038"/>
      <c r="N1002" s="1038"/>
    </row>
    <row r="1003" spans="3:14" x14ac:dyDescent="0.4">
      <c r="C1003" s="1278"/>
      <c r="D1003" s="1278"/>
      <c r="E1003" s="1278"/>
      <c r="F1003" s="1278"/>
      <c r="G1003" s="1278"/>
      <c r="I1003" s="522"/>
      <c r="J1003" s="1038"/>
      <c r="K1003" s="1038"/>
      <c r="L1003" s="1038"/>
      <c r="M1003" s="1038"/>
      <c r="N1003" s="1038"/>
    </row>
    <row r="1004" spans="3:14" x14ac:dyDescent="0.4">
      <c r="C1004" s="1278"/>
      <c r="D1004" s="1278"/>
      <c r="E1004" s="1278"/>
      <c r="F1004" s="1278"/>
      <c r="G1004" s="1278"/>
      <c r="I1004" s="522"/>
      <c r="J1004" s="1038"/>
      <c r="K1004" s="1038"/>
      <c r="L1004" s="1038"/>
      <c r="M1004" s="1038"/>
      <c r="N1004" s="1038"/>
    </row>
    <row r="1005" spans="3:14" x14ac:dyDescent="0.4">
      <c r="C1005" s="1278"/>
      <c r="D1005" s="1278"/>
      <c r="E1005" s="1278"/>
      <c r="F1005" s="1278"/>
      <c r="G1005" s="1278"/>
      <c r="I1005" s="522"/>
      <c r="J1005" s="1038"/>
      <c r="K1005" s="1038"/>
      <c r="L1005" s="1038"/>
      <c r="M1005" s="1038"/>
      <c r="N1005" s="1038"/>
    </row>
    <row r="1006" spans="3:14" x14ac:dyDescent="0.4">
      <c r="C1006" s="1278"/>
      <c r="D1006" s="1278"/>
      <c r="E1006" s="1278"/>
      <c r="F1006" s="1278"/>
      <c r="G1006" s="1278"/>
      <c r="I1006" s="522"/>
      <c r="J1006" s="1038"/>
      <c r="K1006" s="1038"/>
      <c r="L1006" s="1038"/>
      <c r="M1006" s="1038"/>
      <c r="N1006" s="1038"/>
    </row>
    <row r="1007" spans="3:14" x14ac:dyDescent="0.4">
      <c r="C1007" s="1278"/>
      <c r="D1007" s="1278"/>
      <c r="E1007" s="1278"/>
      <c r="F1007" s="1278"/>
      <c r="G1007" s="1278"/>
      <c r="I1007" s="522"/>
      <c r="J1007" s="1038"/>
      <c r="K1007" s="1038"/>
      <c r="L1007" s="1038"/>
      <c r="M1007" s="1038"/>
      <c r="N1007" s="1038"/>
    </row>
    <row r="1008" spans="3:14" x14ac:dyDescent="0.4">
      <c r="C1008" s="1278"/>
      <c r="D1008" s="1278"/>
      <c r="E1008" s="1278"/>
      <c r="F1008" s="1278"/>
      <c r="G1008" s="1278"/>
      <c r="I1008" s="522"/>
      <c r="J1008" s="1038"/>
      <c r="K1008" s="1038"/>
      <c r="L1008" s="1038"/>
      <c r="M1008" s="1038"/>
      <c r="N1008" s="1038"/>
    </row>
    <row r="1009" spans="3:14" x14ac:dyDescent="0.4">
      <c r="C1009" s="1278"/>
      <c r="D1009" s="1278"/>
      <c r="E1009" s="1278"/>
      <c r="F1009" s="1278"/>
      <c r="G1009" s="1278"/>
      <c r="I1009" s="522"/>
      <c r="J1009" s="1038"/>
      <c r="K1009" s="1038"/>
      <c r="L1009" s="1038"/>
      <c r="M1009" s="1038"/>
      <c r="N1009" s="1038"/>
    </row>
    <row r="1010" spans="3:14" x14ac:dyDescent="0.4">
      <c r="C1010" s="1278"/>
      <c r="D1010" s="1278"/>
      <c r="E1010" s="1278"/>
      <c r="F1010" s="1278"/>
      <c r="G1010" s="1278"/>
      <c r="I1010" s="522"/>
      <c r="J1010" s="1038"/>
      <c r="K1010" s="1038"/>
      <c r="L1010" s="1038"/>
      <c r="M1010" s="1038"/>
      <c r="N1010" s="1038"/>
    </row>
    <row r="1011" spans="3:14" x14ac:dyDescent="0.4">
      <c r="C1011" s="1278"/>
      <c r="D1011" s="1278"/>
      <c r="E1011" s="1278"/>
      <c r="F1011" s="1278"/>
      <c r="G1011" s="1278"/>
      <c r="I1011" s="522"/>
      <c r="J1011" s="1038"/>
      <c r="K1011" s="1038"/>
      <c r="L1011" s="1038"/>
      <c r="M1011" s="1038"/>
      <c r="N1011" s="1038"/>
    </row>
    <row r="1012" spans="3:14" x14ac:dyDescent="0.4">
      <c r="C1012" s="1278"/>
      <c r="D1012" s="1278"/>
      <c r="E1012" s="1278"/>
      <c r="F1012" s="1278"/>
      <c r="G1012" s="1278"/>
      <c r="I1012" s="522"/>
      <c r="J1012" s="1038"/>
      <c r="K1012" s="1038"/>
      <c r="L1012" s="1038"/>
      <c r="M1012" s="1038"/>
      <c r="N1012" s="1038"/>
    </row>
    <row r="1013" spans="3:14" x14ac:dyDescent="0.4">
      <c r="C1013" s="1278"/>
      <c r="D1013" s="1278"/>
      <c r="E1013" s="1278"/>
      <c r="F1013" s="1278"/>
      <c r="G1013" s="1278"/>
      <c r="I1013" s="522"/>
      <c r="J1013" s="1038"/>
      <c r="K1013" s="1038"/>
      <c r="L1013" s="1038"/>
      <c r="M1013" s="1038"/>
      <c r="N1013" s="1038"/>
    </row>
    <row r="1014" spans="3:14" x14ac:dyDescent="0.4">
      <c r="C1014" s="1278"/>
      <c r="D1014" s="1278"/>
      <c r="E1014" s="1278"/>
      <c r="F1014" s="1278"/>
      <c r="G1014" s="1278"/>
      <c r="I1014" s="522"/>
      <c r="J1014" s="1038"/>
      <c r="K1014" s="1038"/>
      <c r="L1014" s="1038"/>
      <c r="M1014" s="1038"/>
      <c r="N1014" s="1038"/>
    </row>
    <row r="1015" spans="3:14" x14ac:dyDescent="0.4">
      <c r="C1015" s="1278"/>
      <c r="D1015" s="1278"/>
      <c r="E1015" s="1278"/>
      <c r="F1015" s="1278"/>
      <c r="G1015" s="1278"/>
      <c r="I1015" s="522"/>
      <c r="J1015" s="1038"/>
      <c r="K1015" s="1038"/>
      <c r="L1015" s="1038"/>
      <c r="M1015" s="1038"/>
      <c r="N1015" s="1038"/>
    </row>
    <row r="1016" spans="3:14" x14ac:dyDescent="0.4">
      <c r="C1016" s="1278"/>
      <c r="D1016" s="1278"/>
      <c r="E1016" s="1278"/>
      <c r="F1016" s="1278"/>
      <c r="G1016" s="1278"/>
      <c r="I1016" s="522"/>
      <c r="J1016" s="1038"/>
      <c r="K1016" s="1038"/>
      <c r="L1016" s="1038"/>
      <c r="M1016" s="1038"/>
      <c r="N1016" s="1038"/>
    </row>
    <row r="1017" spans="3:14" x14ac:dyDescent="0.4">
      <c r="C1017" s="1278"/>
      <c r="D1017" s="1278"/>
      <c r="E1017" s="1278"/>
      <c r="F1017" s="1278"/>
      <c r="G1017" s="1278"/>
      <c r="I1017" s="522"/>
      <c r="J1017" s="1038"/>
      <c r="K1017" s="1038"/>
      <c r="L1017" s="1038"/>
      <c r="M1017" s="1038"/>
      <c r="N1017" s="1038"/>
    </row>
    <row r="1018" spans="3:14" x14ac:dyDescent="0.4">
      <c r="C1018" s="1278"/>
      <c r="D1018" s="1278"/>
      <c r="E1018" s="1278"/>
      <c r="F1018" s="1278"/>
      <c r="G1018" s="1278"/>
      <c r="I1018" s="522"/>
      <c r="J1018" s="1038"/>
      <c r="K1018" s="1038"/>
      <c r="L1018" s="1038"/>
      <c r="M1018" s="1038"/>
      <c r="N1018" s="1038"/>
    </row>
    <row r="1019" spans="3:14" x14ac:dyDescent="0.4">
      <c r="C1019" s="1278"/>
      <c r="D1019" s="1278"/>
      <c r="E1019" s="1278"/>
      <c r="F1019" s="1278"/>
      <c r="G1019" s="1278"/>
      <c r="I1019" s="522"/>
      <c r="J1019" s="1038"/>
      <c r="K1019" s="1038"/>
      <c r="L1019" s="1038"/>
      <c r="M1019" s="1038"/>
      <c r="N1019" s="1038"/>
    </row>
    <row r="1020" spans="3:14" x14ac:dyDescent="0.4">
      <c r="C1020" s="1278"/>
      <c r="D1020" s="1278"/>
      <c r="E1020" s="1278"/>
      <c r="F1020" s="1278"/>
      <c r="G1020" s="1278"/>
      <c r="I1020" s="522"/>
      <c r="J1020" s="1038"/>
      <c r="K1020" s="1038"/>
      <c r="L1020" s="1038"/>
      <c r="M1020" s="1038"/>
      <c r="N1020" s="1038"/>
    </row>
    <row r="1021" spans="3:14" x14ac:dyDescent="0.4">
      <c r="C1021" s="1278"/>
      <c r="D1021" s="1278"/>
      <c r="E1021" s="1278"/>
      <c r="F1021" s="1278"/>
      <c r="G1021" s="1278"/>
      <c r="I1021" s="522"/>
      <c r="J1021" s="1038"/>
      <c r="K1021" s="1038"/>
      <c r="L1021" s="1038"/>
      <c r="M1021" s="1038"/>
      <c r="N1021" s="1038"/>
    </row>
    <row r="1022" spans="3:14" x14ac:dyDescent="0.4">
      <c r="C1022" s="1278"/>
      <c r="D1022" s="1278"/>
      <c r="E1022" s="1278"/>
      <c r="F1022" s="1278"/>
      <c r="G1022" s="1278"/>
      <c r="I1022" s="522"/>
      <c r="J1022" s="1038"/>
      <c r="K1022" s="1038"/>
      <c r="L1022" s="1038"/>
      <c r="M1022" s="1038"/>
      <c r="N1022" s="1038"/>
    </row>
    <row r="1023" spans="3:14" x14ac:dyDescent="0.4">
      <c r="C1023" s="1278"/>
      <c r="D1023" s="1278"/>
      <c r="E1023" s="1278"/>
      <c r="F1023" s="1278"/>
      <c r="G1023" s="1278"/>
      <c r="I1023" s="522"/>
      <c r="J1023" s="1038"/>
      <c r="K1023" s="1038"/>
      <c r="L1023" s="1038"/>
      <c r="M1023" s="1038"/>
      <c r="N1023" s="1038"/>
    </row>
    <row r="1024" spans="3:14" x14ac:dyDescent="0.4">
      <c r="C1024" s="1278"/>
      <c r="D1024" s="1278"/>
      <c r="E1024" s="1278"/>
      <c r="F1024" s="1278"/>
      <c r="G1024" s="1278"/>
      <c r="I1024" s="522"/>
      <c r="J1024" s="1038"/>
      <c r="K1024" s="1038"/>
      <c r="L1024" s="1038"/>
      <c r="M1024" s="1038"/>
      <c r="N1024" s="1038"/>
    </row>
    <row r="1025" spans="3:14" x14ac:dyDescent="0.4">
      <c r="C1025" s="1278"/>
      <c r="D1025" s="1278"/>
      <c r="E1025" s="1278"/>
      <c r="F1025" s="1278"/>
      <c r="G1025" s="1278"/>
      <c r="I1025" s="522"/>
      <c r="J1025" s="1038"/>
      <c r="K1025" s="1038"/>
      <c r="L1025" s="1038"/>
      <c r="M1025" s="1038"/>
      <c r="N1025" s="1038"/>
    </row>
    <row r="1026" spans="3:14" x14ac:dyDescent="0.4">
      <c r="C1026" s="1278"/>
      <c r="D1026" s="1278"/>
      <c r="E1026" s="1278"/>
      <c r="F1026" s="1278"/>
      <c r="G1026" s="1278"/>
      <c r="I1026" s="522"/>
      <c r="J1026" s="1038"/>
      <c r="K1026" s="1038"/>
      <c r="L1026" s="1038"/>
      <c r="M1026" s="1038"/>
      <c r="N1026" s="1038"/>
    </row>
    <row r="1027" spans="3:14" x14ac:dyDescent="0.4">
      <c r="C1027" s="1278"/>
      <c r="D1027" s="1278"/>
      <c r="E1027" s="1278"/>
      <c r="F1027" s="1278"/>
      <c r="G1027" s="1278"/>
      <c r="I1027" s="522"/>
      <c r="J1027" s="1038"/>
      <c r="K1027" s="1038"/>
      <c r="L1027" s="1038"/>
      <c r="M1027" s="1038"/>
      <c r="N1027" s="1038"/>
    </row>
    <row r="1028" spans="3:14" x14ac:dyDescent="0.4">
      <c r="I1028" s="522"/>
      <c r="J1028" s="1038"/>
      <c r="K1028" s="1038"/>
      <c r="L1028" s="1038"/>
      <c r="M1028" s="1038"/>
      <c r="N1028" s="1038"/>
    </row>
    <row r="1029" spans="3:14" x14ac:dyDescent="0.4">
      <c r="I1029" s="522"/>
      <c r="J1029" s="1038"/>
      <c r="K1029" s="1038"/>
      <c r="L1029" s="1038"/>
      <c r="M1029" s="1038"/>
      <c r="N1029" s="1038"/>
    </row>
    <row r="1030" spans="3:14" x14ac:dyDescent="0.4">
      <c r="I1030" s="522"/>
      <c r="J1030" s="1038"/>
      <c r="K1030" s="1038"/>
      <c r="L1030" s="1038"/>
      <c r="M1030" s="1038"/>
      <c r="N1030" s="1038"/>
    </row>
    <row r="1031" spans="3:14" x14ac:dyDescent="0.4">
      <c r="I1031" s="522"/>
      <c r="J1031" s="1038"/>
      <c r="K1031" s="1038"/>
      <c r="L1031" s="1038"/>
      <c r="M1031" s="1038"/>
      <c r="N1031" s="1038"/>
    </row>
    <row r="1032" spans="3:14" x14ac:dyDescent="0.4">
      <c r="I1032" s="522"/>
      <c r="J1032" s="1038"/>
      <c r="K1032" s="1038"/>
      <c r="L1032" s="1038"/>
      <c r="M1032" s="1038"/>
      <c r="N1032" s="1038"/>
    </row>
    <row r="1033" spans="3:14" x14ac:dyDescent="0.4">
      <c r="I1033" s="522"/>
      <c r="J1033" s="1038"/>
      <c r="K1033" s="1038"/>
      <c r="L1033" s="1038"/>
      <c r="M1033" s="1038"/>
      <c r="N1033" s="1038"/>
    </row>
    <row r="1034" spans="3:14" x14ac:dyDescent="0.4">
      <c r="I1034" s="522"/>
      <c r="J1034" s="1038"/>
      <c r="K1034" s="1038"/>
      <c r="L1034" s="1038"/>
      <c r="M1034" s="1038"/>
      <c r="N1034" s="1038"/>
    </row>
    <row r="1035" spans="3:14" x14ac:dyDescent="0.4">
      <c r="I1035" s="522"/>
      <c r="J1035" s="1038"/>
      <c r="K1035" s="1038"/>
      <c r="L1035" s="1038"/>
      <c r="M1035" s="1038"/>
      <c r="N1035" s="1038"/>
    </row>
    <row r="1036" spans="3:14" x14ac:dyDescent="0.4">
      <c r="I1036" s="522"/>
      <c r="J1036" s="1038"/>
      <c r="K1036" s="1038"/>
      <c r="L1036" s="1038"/>
      <c r="M1036" s="1038"/>
      <c r="N1036" s="1038"/>
    </row>
    <row r="1037" spans="3:14" x14ac:dyDescent="0.4">
      <c r="I1037" s="522"/>
      <c r="J1037" s="1038"/>
      <c r="K1037" s="1038"/>
      <c r="L1037" s="1038"/>
      <c r="M1037" s="1038"/>
      <c r="N1037" s="1038"/>
    </row>
    <row r="1038" spans="3:14" x14ac:dyDescent="0.4">
      <c r="I1038" s="522"/>
      <c r="J1038" s="1038"/>
      <c r="K1038" s="1038"/>
      <c r="L1038" s="1038"/>
      <c r="M1038" s="1038"/>
      <c r="N1038" s="1038"/>
    </row>
    <row r="1039" spans="3:14" x14ac:dyDescent="0.4">
      <c r="I1039" s="522"/>
      <c r="J1039" s="1038"/>
      <c r="K1039" s="1038"/>
      <c r="L1039" s="1038"/>
      <c r="M1039" s="1038"/>
      <c r="N1039" s="1038"/>
    </row>
    <row r="1040" spans="3:14" x14ac:dyDescent="0.4">
      <c r="I1040" s="121"/>
      <c r="J1040" s="1278"/>
      <c r="K1040" s="1278"/>
      <c r="L1040" s="1278"/>
      <c r="M1040" s="1278"/>
      <c r="N1040" s="1278"/>
    </row>
    <row r="1041" spans="9:14" x14ac:dyDescent="0.4">
      <c r="I1041" s="121"/>
      <c r="J1041" s="1278"/>
      <c r="K1041" s="1278"/>
      <c r="L1041" s="1278"/>
      <c r="M1041" s="1278"/>
      <c r="N1041" s="1278"/>
    </row>
  </sheetData>
  <pageMargins left="0.75" right="0.75" top="1" bottom="1" header="0.5" footer="0.5"/>
  <pageSetup orientation="portrait" horizontalDpi="1200" verticalDpi="12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tabColor theme="2" tint="-9.9978637043366805E-2"/>
  </sheetPr>
  <dimension ref="A1:G107"/>
  <sheetViews>
    <sheetView zoomScale="75" zoomScaleNormal="75" workbookViewId="0"/>
  </sheetViews>
  <sheetFormatPr defaultColWidth="8.6640625" defaultRowHeight="12.3" x14ac:dyDescent="0.4"/>
  <cols>
    <col min="1" max="1" width="19.33203125" style="944" customWidth="1"/>
    <col min="2" max="2" width="13.5546875" style="944" customWidth="1"/>
    <col min="3" max="3" width="13.33203125" style="944" customWidth="1"/>
    <col min="4" max="4" width="12" style="944" bestFit="1" customWidth="1"/>
    <col min="5" max="5" width="8.6640625" style="944"/>
    <col min="6" max="6" width="9.6640625" style="9" customWidth="1"/>
    <col min="7" max="7" width="7" style="9" customWidth="1"/>
    <col min="8" max="16384" width="8.6640625" style="944"/>
  </cols>
  <sheetData>
    <row r="1" spans="1:1" ht="14.4" x14ac:dyDescent="0.55000000000000004">
      <c r="A1" s="197" t="s">
        <v>948</v>
      </c>
    </row>
    <row r="22" spans="1:7" ht="12.6" x14ac:dyDescent="0.45">
      <c r="A22" s="454" t="s">
        <v>685</v>
      </c>
    </row>
    <row r="24" spans="1:7" x14ac:dyDescent="0.4">
      <c r="A24" s="594"/>
      <c r="B24" s="1360" t="s">
        <v>949</v>
      </c>
      <c r="C24" s="1360" t="s">
        <v>949</v>
      </c>
      <c r="D24" s="1361" t="s">
        <v>949</v>
      </c>
    </row>
    <row r="25" spans="1:7" x14ac:dyDescent="0.4">
      <c r="A25" s="1357" t="s">
        <v>498</v>
      </c>
      <c r="B25" s="1358" t="s">
        <v>499</v>
      </c>
      <c r="C25" s="1358" t="s">
        <v>499</v>
      </c>
      <c r="D25" s="449" t="s">
        <v>686</v>
      </c>
      <c r="F25" s="540" t="s">
        <v>695</v>
      </c>
      <c r="G25" s="1361"/>
    </row>
    <row r="26" spans="1:7" x14ac:dyDescent="0.4">
      <c r="A26" s="1354" t="s">
        <v>696</v>
      </c>
      <c r="B26" s="1355" t="s">
        <v>502</v>
      </c>
      <c r="C26" s="1355" t="s">
        <v>687</v>
      </c>
      <c r="D26" s="142" t="s">
        <v>684</v>
      </c>
      <c r="F26" s="935" t="s">
        <v>684</v>
      </c>
      <c r="G26" s="65" t="s">
        <v>694</v>
      </c>
    </row>
    <row r="27" spans="1:7" x14ac:dyDescent="0.4">
      <c r="A27" s="1364" t="s">
        <v>688</v>
      </c>
      <c r="B27" s="930">
        <v>16</v>
      </c>
      <c r="C27" s="928">
        <v>48.7</v>
      </c>
      <c r="D27" s="929">
        <v>3766.0992536115455</v>
      </c>
      <c r="F27" s="932">
        <v>2025.6110256180946</v>
      </c>
      <c r="G27" s="933">
        <v>1</v>
      </c>
    </row>
    <row r="28" spans="1:7" x14ac:dyDescent="0.4">
      <c r="A28" s="1364" t="s">
        <v>689</v>
      </c>
      <c r="B28" s="931" t="s">
        <v>697</v>
      </c>
      <c r="C28" s="928">
        <v>0</v>
      </c>
      <c r="D28" s="929" t="e">
        <v>#N/A</v>
      </c>
      <c r="F28" s="1373">
        <v>2034.8668719434886</v>
      </c>
      <c r="G28" s="449">
        <v>1</v>
      </c>
    </row>
    <row r="29" spans="1:7" x14ac:dyDescent="0.4">
      <c r="A29" s="1364" t="s">
        <v>690</v>
      </c>
      <c r="B29" s="930">
        <v>7</v>
      </c>
      <c r="C29" s="928">
        <v>269.20000000000005</v>
      </c>
      <c r="D29" s="929">
        <v>1702.3575603972445</v>
      </c>
      <c r="F29" s="932">
        <v>2340.096902735012</v>
      </c>
      <c r="G29" s="933">
        <v>1</v>
      </c>
    </row>
    <row r="30" spans="1:7" x14ac:dyDescent="0.4">
      <c r="A30" s="1364" t="s">
        <v>691</v>
      </c>
      <c r="B30" s="930">
        <v>7</v>
      </c>
      <c r="C30" s="928">
        <v>511.42499999999995</v>
      </c>
      <c r="D30" s="929">
        <v>1546.569867781561</v>
      </c>
      <c r="F30" s="1373">
        <v>2560.8695652173915</v>
      </c>
      <c r="G30" s="449">
        <v>1</v>
      </c>
    </row>
    <row r="31" spans="1:7" x14ac:dyDescent="0.4">
      <c r="A31" s="1364" t="s">
        <v>692</v>
      </c>
      <c r="B31" s="930">
        <v>22</v>
      </c>
      <c r="C31" s="928">
        <v>3491.8850000000002</v>
      </c>
      <c r="D31" s="929">
        <v>1519.5027070852059</v>
      </c>
      <c r="F31" s="1373">
        <v>3000</v>
      </c>
      <c r="G31" s="449">
        <v>1</v>
      </c>
    </row>
    <row r="32" spans="1:7" x14ac:dyDescent="0.4">
      <c r="A32" s="1364" t="s">
        <v>693</v>
      </c>
      <c r="B32" s="930">
        <v>29</v>
      </c>
      <c r="C32" s="928">
        <v>8044.63</v>
      </c>
      <c r="D32" s="929">
        <v>1411.982531304935</v>
      </c>
      <c r="F32" s="1373">
        <v>3685.8920179102256</v>
      </c>
      <c r="G32" s="449">
        <v>1</v>
      </c>
    </row>
    <row r="33" spans="1:7" x14ac:dyDescent="0.4">
      <c r="A33" s="225"/>
      <c r="B33" s="926"/>
      <c r="C33" s="928"/>
      <c r="D33" s="929"/>
      <c r="F33" s="1373">
        <v>3685.8920179102256</v>
      </c>
      <c r="G33" s="449">
        <v>1</v>
      </c>
    </row>
    <row r="34" spans="1:7" x14ac:dyDescent="0.4">
      <c r="A34" s="1354" t="s">
        <v>159</v>
      </c>
      <c r="B34" s="1383">
        <f>SUM(B27:B32)</f>
        <v>81</v>
      </c>
      <c r="C34" s="1384">
        <f>SUM(C27:C32)</f>
        <v>12365.84</v>
      </c>
      <c r="D34" s="739"/>
      <c r="F34" s="1373">
        <v>3715.6764705882351</v>
      </c>
      <c r="G34" s="449">
        <v>1</v>
      </c>
    </row>
    <row r="35" spans="1:7" x14ac:dyDescent="0.4">
      <c r="F35" s="1373">
        <v>4446.8028523541825</v>
      </c>
      <c r="G35" s="449">
        <v>1</v>
      </c>
    </row>
    <row r="36" spans="1:7" x14ac:dyDescent="0.4">
      <c r="F36" s="1373">
        <v>5087.1671798587213</v>
      </c>
      <c r="G36" s="449">
        <v>1</v>
      </c>
    </row>
    <row r="37" spans="1:7" x14ac:dyDescent="0.4">
      <c r="F37" s="1373">
        <v>5087.1671798587213</v>
      </c>
      <c r="G37" s="449">
        <v>1</v>
      </c>
    </row>
    <row r="38" spans="1:7" x14ac:dyDescent="0.4">
      <c r="F38" s="1373">
        <v>5087.1671798587213</v>
      </c>
      <c r="G38" s="449">
        <v>1</v>
      </c>
    </row>
    <row r="39" spans="1:7" x14ac:dyDescent="0.4">
      <c r="F39" s="1373">
        <v>5087.1671798587213</v>
      </c>
      <c r="G39" s="449">
        <v>1</v>
      </c>
    </row>
    <row r="40" spans="1:7" x14ac:dyDescent="0.4">
      <c r="F40" s="1373">
        <v>5087.1671798587213</v>
      </c>
      <c r="G40" s="449">
        <v>1</v>
      </c>
    </row>
    <row r="41" spans="1:7" x14ac:dyDescent="0.4">
      <c r="F41" s="1373">
        <v>5087.1671798587213</v>
      </c>
      <c r="G41" s="449">
        <v>1</v>
      </c>
    </row>
    <row r="42" spans="1:7" x14ac:dyDescent="0.4">
      <c r="F42" s="1373">
        <v>5087.1671798587213</v>
      </c>
      <c r="G42" s="449">
        <v>1</v>
      </c>
    </row>
    <row r="43" spans="1:7" x14ac:dyDescent="0.4">
      <c r="F43" s="1373">
        <v>1289.2578601011912</v>
      </c>
      <c r="G43" s="449">
        <v>3</v>
      </c>
    </row>
    <row r="44" spans="1:7" x14ac:dyDescent="0.4">
      <c r="F44" s="1373">
        <v>1293.7100226206503</v>
      </c>
      <c r="G44" s="449">
        <v>3</v>
      </c>
    </row>
    <row r="45" spans="1:7" x14ac:dyDescent="0.4">
      <c r="F45" s="1373">
        <v>1635.7703878124616</v>
      </c>
      <c r="G45" s="449">
        <v>3</v>
      </c>
    </row>
    <row r="46" spans="1:7" x14ac:dyDescent="0.4">
      <c r="F46" s="1373">
        <v>1653.4391534391534</v>
      </c>
      <c r="G46" s="449">
        <v>3</v>
      </c>
    </row>
    <row r="47" spans="1:7" x14ac:dyDescent="0.4">
      <c r="F47" s="1373">
        <v>1879.5643273231374</v>
      </c>
      <c r="G47" s="449">
        <v>3</v>
      </c>
    </row>
    <row r="48" spans="1:7" x14ac:dyDescent="0.4">
      <c r="F48" s="1373">
        <v>1985.2397982956277</v>
      </c>
      <c r="G48" s="449">
        <v>3</v>
      </c>
    </row>
    <row r="49" spans="6:7" x14ac:dyDescent="0.4">
      <c r="F49" s="1373">
        <v>2184.1450690086585</v>
      </c>
      <c r="G49" s="449">
        <v>3</v>
      </c>
    </row>
    <row r="50" spans="6:7" x14ac:dyDescent="0.4">
      <c r="F50" s="1373">
        <v>1195.2861952861952</v>
      </c>
      <c r="G50" s="449">
        <v>4</v>
      </c>
    </row>
    <row r="51" spans="6:7" x14ac:dyDescent="0.4">
      <c r="F51" s="1373">
        <v>1365.4801239303845</v>
      </c>
      <c r="G51" s="449">
        <v>4</v>
      </c>
    </row>
    <row r="52" spans="6:7" x14ac:dyDescent="0.4">
      <c r="F52" s="1373">
        <v>1439.1985734767304</v>
      </c>
      <c r="G52" s="449">
        <v>4</v>
      </c>
    </row>
    <row r="53" spans="6:7" x14ac:dyDescent="0.4">
      <c r="F53" s="1373">
        <v>1555.5555555555554</v>
      </c>
      <c r="G53" s="449">
        <v>4</v>
      </c>
    </row>
    <row r="54" spans="6:7" x14ac:dyDescent="0.4">
      <c r="F54" s="1373">
        <v>1652.6737424242424</v>
      </c>
      <c r="G54" s="449">
        <v>4</v>
      </c>
    </row>
    <row r="55" spans="6:7" x14ac:dyDescent="0.4">
      <c r="F55" s="1373">
        <v>1726.0031503092089</v>
      </c>
      <c r="G55" s="449">
        <v>4</v>
      </c>
    </row>
    <row r="56" spans="6:7" x14ac:dyDescent="0.4">
      <c r="F56" s="1373">
        <v>1821.9293939393938</v>
      </c>
      <c r="G56" s="449">
        <v>4</v>
      </c>
    </row>
    <row r="57" spans="6:7" x14ac:dyDescent="0.4">
      <c r="F57" s="1373">
        <v>1019.9833944578891</v>
      </c>
      <c r="G57" s="449">
        <v>5</v>
      </c>
    </row>
    <row r="58" spans="6:7" x14ac:dyDescent="0.4">
      <c r="F58" s="1373">
        <v>1249.8437695288087</v>
      </c>
      <c r="G58" s="449">
        <v>5</v>
      </c>
    </row>
    <row r="59" spans="6:7" x14ac:dyDescent="0.4">
      <c r="F59" s="1373">
        <v>1301.6180237174638</v>
      </c>
      <c r="G59" s="449">
        <v>5</v>
      </c>
    </row>
    <row r="60" spans="6:7" x14ac:dyDescent="0.4">
      <c r="F60" s="1373">
        <v>1351.2629470373122</v>
      </c>
      <c r="G60" s="449">
        <v>5</v>
      </c>
    </row>
    <row r="61" spans="6:7" x14ac:dyDescent="0.4">
      <c r="F61" s="1373">
        <v>1383.2176621972358</v>
      </c>
      <c r="G61" s="449">
        <v>5</v>
      </c>
    </row>
    <row r="62" spans="6:7" x14ac:dyDescent="0.4">
      <c r="F62" s="1373">
        <v>1400.454201362604</v>
      </c>
      <c r="G62" s="449">
        <v>5</v>
      </c>
    </row>
    <row r="63" spans="6:7" x14ac:dyDescent="0.4">
      <c r="F63" s="1373">
        <v>1404.3249633840499</v>
      </c>
      <c r="G63" s="449">
        <v>5</v>
      </c>
    </row>
    <row r="64" spans="6:7" x14ac:dyDescent="0.4">
      <c r="F64" s="1373">
        <v>1450.8574608194244</v>
      </c>
      <c r="G64" s="449">
        <v>5</v>
      </c>
    </row>
    <row r="65" spans="6:7" x14ac:dyDescent="0.4">
      <c r="F65" s="1373">
        <v>1474.5412115532524</v>
      </c>
      <c r="G65" s="449">
        <v>5</v>
      </c>
    </row>
    <row r="66" spans="6:7" x14ac:dyDescent="0.4">
      <c r="F66" s="1373">
        <v>1495.5848655769339</v>
      </c>
      <c r="G66" s="449">
        <v>5</v>
      </c>
    </row>
    <row r="67" spans="6:7" x14ac:dyDescent="0.4">
      <c r="F67" s="1373">
        <v>1523.6925852716943</v>
      </c>
      <c r="G67" s="449">
        <v>5</v>
      </c>
    </row>
    <row r="68" spans="6:7" x14ac:dyDescent="0.4">
      <c r="F68" s="1373">
        <v>1541.0285880195602</v>
      </c>
      <c r="G68" s="449">
        <v>5</v>
      </c>
    </row>
    <row r="69" spans="6:7" x14ac:dyDescent="0.4">
      <c r="F69" s="1373">
        <v>1541.5052169802423</v>
      </c>
      <c r="G69" s="449">
        <v>5</v>
      </c>
    </row>
    <row r="70" spans="6:7" x14ac:dyDescent="0.4">
      <c r="F70" s="1373">
        <v>1546.3917525773195</v>
      </c>
      <c r="G70" s="449">
        <v>5</v>
      </c>
    </row>
    <row r="71" spans="6:7" x14ac:dyDescent="0.4">
      <c r="F71" s="1373">
        <v>1568.4413969396012</v>
      </c>
      <c r="G71" s="449">
        <v>5</v>
      </c>
    </row>
    <row r="72" spans="6:7" x14ac:dyDescent="0.4">
      <c r="F72" s="1373">
        <v>1628.467841438299</v>
      </c>
      <c r="G72" s="449">
        <v>5</v>
      </c>
    </row>
    <row r="73" spans="6:7" x14ac:dyDescent="0.4">
      <c r="F73" s="1373">
        <v>1667.8500929944203</v>
      </c>
      <c r="G73" s="449">
        <v>5</v>
      </c>
    </row>
    <row r="74" spans="6:7" x14ac:dyDescent="0.4">
      <c r="F74" s="1373">
        <v>1744.3528323529408</v>
      </c>
      <c r="G74" s="449">
        <v>5</v>
      </c>
    </row>
    <row r="75" spans="6:7" x14ac:dyDescent="0.4">
      <c r="F75" s="1373">
        <v>1744.352832352941</v>
      </c>
      <c r="G75" s="449">
        <v>5</v>
      </c>
    </row>
    <row r="76" spans="6:7" x14ac:dyDescent="0.4">
      <c r="F76" s="1373">
        <v>1787.3830631936048</v>
      </c>
      <c r="G76" s="449">
        <v>5</v>
      </c>
    </row>
    <row r="77" spans="6:7" x14ac:dyDescent="0.4">
      <c r="F77" s="1373">
        <v>1903.3959750769386</v>
      </c>
      <c r="G77" s="449">
        <v>5</v>
      </c>
    </row>
    <row r="78" spans="6:7" x14ac:dyDescent="0.4">
      <c r="F78" s="1373">
        <v>1985.179844800974</v>
      </c>
      <c r="G78" s="449">
        <v>5</v>
      </c>
    </row>
    <row r="79" spans="6:7" x14ac:dyDescent="0.4">
      <c r="F79" s="1373">
        <v>1160.1584606677986</v>
      </c>
      <c r="G79" s="449">
        <v>6</v>
      </c>
    </row>
    <row r="80" spans="6:7" x14ac:dyDescent="0.4">
      <c r="F80" s="1373">
        <v>1174.6031746031745</v>
      </c>
      <c r="G80" s="449">
        <v>6</v>
      </c>
    </row>
    <row r="81" spans="6:7" x14ac:dyDescent="0.4">
      <c r="F81" s="1373">
        <v>1190.3535385395598</v>
      </c>
      <c r="G81" s="449">
        <v>6</v>
      </c>
    </row>
    <row r="82" spans="6:7" x14ac:dyDescent="0.4">
      <c r="F82" s="1373">
        <v>1230.5168170631666</v>
      </c>
      <c r="G82" s="449">
        <v>6</v>
      </c>
    </row>
    <row r="83" spans="6:7" x14ac:dyDescent="0.4">
      <c r="F83" s="1373">
        <v>1232.9170707104311</v>
      </c>
      <c r="G83" s="449">
        <v>6</v>
      </c>
    </row>
    <row r="84" spans="6:7" x14ac:dyDescent="0.4">
      <c r="F84" s="1373">
        <v>1284.6381767320004</v>
      </c>
      <c r="G84" s="449">
        <v>6</v>
      </c>
    </row>
    <row r="85" spans="6:7" x14ac:dyDescent="0.4">
      <c r="F85" s="1373">
        <v>1291.3578225795216</v>
      </c>
      <c r="G85" s="449">
        <v>6</v>
      </c>
    </row>
    <row r="86" spans="6:7" x14ac:dyDescent="0.4">
      <c r="F86" s="1373">
        <v>1320.0303606982959</v>
      </c>
      <c r="G86" s="449">
        <v>6</v>
      </c>
    </row>
    <row r="87" spans="6:7" x14ac:dyDescent="0.4">
      <c r="F87" s="1373">
        <v>1333.3333333333333</v>
      </c>
      <c r="G87" s="449">
        <v>6</v>
      </c>
    </row>
    <row r="88" spans="6:7" x14ac:dyDescent="0.4">
      <c r="F88" s="1373">
        <v>1356.5779146289924</v>
      </c>
      <c r="G88" s="449">
        <v>6</v>
      </c>
    </row>
    <row r="89" spans="6:7" x14ac:dyDescent="0.4">
      <c r="F89" s="1373">
        <v>1359.9778592771854</v>
      </c>
      <c r="G89" s="449">
        <v>6</v>
      </c>
    </row>
    <row r="90" spans="6:7" x14ac:dyDescent="0.4">
      <c r="F90" s="1373">
        <v>1375.1261275117085</v>
      </c>
      <c r="G90" s="449">
        <v>6</v>
      </c>
    </row>
    <row r="91" spans="6:7" x14ac:dyDescent="0.4">
      <c r="F91" s="1373">
        <v>1377.8699248863409</v>
      </c>
      <c r="G91" s="449">
        <v>6</v>
      </c>
    </row>
    <row r="92" spans="6:7" x14ac:dyDescent="0.4">
      <c r="F92" s="1373">
        <v>1392.1502851392152</v>
      </c>
      <c r="G92" s="449">
        <v>6</v>
      </c>
    </row>
    <row r="93" spans="6:7" x14ac:dyDescent="0.4">
      <c r="F93" s="1373">
        <v>1396.8253968253969</v>
      </c>
      <c r="G93" s="449">
        <v>6</v>
      </c>
    </row>
    <row r="94" spans="6:7" x14ac:dyDescent="0.4">
      <c r="F94" s="1373">
        <v>1424.8042452963684</v>
      </c>
      <c r="G94" s="449">
        <v>6</v>
      </c>
    </row>
    <row r="95" spans="6:7" x14ac:dyDescent="0.4">
      <c r="F95" s="1373">
        <v>1424.8042452963684</v>
      </c>
      <c r="G95" s="449">
        <v>6</v>
      </c>
    </row>
    <row r="96" spans="6:7" x14ac:dyDescent="0.4">
      <c r="F96" s="1373">
        <v>1428.3333333333333</v>
      </c>
      <c r="G96" s="449">
        <v>6</v>
      </c>
    </row>
    <row r="97" spans="6:7" x14ac:dyDescent="0.4">
      <c r="F97" s="1373">
        <v>1436.9375454004335</v>
      </c>
      <c r="G97" s="449">
        <v>6</v>
      </c>
    </row>
    <row r="98" spans="6:7" x14ac:dyDescent="0.4">
      <c r="F98" s="1373">
        <v>1447.262479079498</v>
      </c>
      <c r="G98" s="449">
        <v>6</v>
      </c>
    </row>
    <row r="99" spans="6:7" x14ac:dyDescent="0.4">
      <c r="F99" s="1373">
        <v>1468.757779437391</v>
      </c>
      <c r="G99" s="449">
        <v>6</v>
      </c>
    </row>
    <row r="100" spans="6:7" x14ac:dyDescent="0.4">
      <c r="F100" s="1373">
        <v>1500</v>
      </c>
      <c r="G100" s="449">
        <v>6</v>
      </c>
    </row>
    <row r="101" spans="6:7" x14ac:dyDescent="0.4">
      <c r="F101" s="1373">
        <v>1541.5052169802423</v>
      </c>
      <c r="G101" s="449">
        <v>6</v>
      </c>
    </row>
    <row r="102" spans="6:7" x14ac:dyDescent="0.4">
      <c r="F102" s="1373">
        <v>1552.4718732193444</v>
      </c>
      <c r="G102" s="449">
        <v>6</v>
      </c>
    </row>
    <row r="103" spans="6:7" x14ac:dyDescent="0.4">
      <c r="F103" s="1373">
        <v>1615.2387704644168</v>
      </c>
      <c r="G103" s="449">
        <v>6</v>
      </c>
    </row>
    <row r="104" spans="6:7" x14ac:dyDescent="0.4">
      <c r="F104" s="1373">
        <v>1623.9480479371928</v>
      </c>
      <c r="G104" s="449">
        <v>6</v>
      </c>
    </row>
    <row r="105" spans="6:7" x14ac:dyDescent="0.4">
      <c r="F105" s="1373">
        <v>1661.286844</v>
      </c>
      <c r="G105" s="449">
        <v>6</v>
      </c>
    </row>
    <row r="106" spans="6:7" x14ac:dyDescent="0.4">
      <c r="F106" s="1373">
        <v>1703.7037037037037</v>
      </c>
      <c r="G106" s="449">
        <v>6</v>
      </c>
    </row>
    <row r="107" spans="6:7" x14ac:dyDescent="0.4">
      <c r="F107" s="1374">
        <v>1726.18447220755</v>
      </c>
      <c r="G107" s="142">
        <v>6</v>
      </c>
    </row>
  </sheetData>
  <pageMargins left="0.75" right="0.75" top="1" bottom="1" header="0.5" footer="0.5"/>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theme="2" tint="-9.9978637043366805E-2"/>
  </sheetPr>
  <dimension ref="A1:G192"/>
  <sheetViews>
    <sheetView zoomScale="75" zoomScaleNormal="75" workbookViewId="0"/>
  </sheetViews>
  <sheetFormatPr defaultColWidth="8.6640625" defaultRowHeight="12.3" x14ac:dyDescent="0.4"/>
  <cols>
    <col min="1" max="1" width="12.109375" style="468" customWidth="1"/>
    <col min="2" max="2" width="11.6640625" style="468" bestFit="1" customWidth="1"/>
    <col min="3" max="3" width="11.6640625" style="468" customWidth="1"/>
    <col min="4" max="4" width="12" style="468" bestFit="1" customWidth="1"/>
    <col min="5" max="5" width="8.6640625" style="468"/>
    <col min="6" max="6" width="9.6640625" style="9" customWidth="1"/>
    <col min="7" max="7" width="7" style="9" customWidth="1"/>
    <col min="8" max="16384" width="8.6640625" style="468"/>
  </cols>
  <sheetData>
    <row r="1" spans="1:1" ht="14.4" x14ac:dyDescent="0.55000000000000004">
      <c r="A1" s="197" t="s">
        <v>702</v>
      </c>
    </row>
    <row r="22" spans="1:7" ht="12.6" x14ac:dyDescent="0.45">
      <c r="A22" s="454" t="s">
        <v>703</v>
      </c>
    </row>
    <row r="23" spans="1:7" x14ac:dyDescent="0.4">
      <c r="F23" s="468"/>
      <c r="G23" s="468"/>
    </row>
    <row r="24" spans="1:7" x14ac:dyDescent="0.4">
      <c r="A24" s="290"/>
      <c r="B24" s="285" t="s">
        <v>0</v>
      </c>
      <c r="C24" s="285" t="s">
        <v>0</v>
      </c>
      <c r="F24" s="468"/>
      <c r="G24" s="468"/>
    </row>
    <row r="25" spans="1:7" x14ac:dyDescent="0.4">
      <c r="A25" s="283"/>
      <c r="B25" s="287" t="s">
        <v>860</v>
      </c>
      <c r="C25" s="287" t="s">
        <v>860</v>
      </c>
      <c r="F25" s="468"/>
      <c r="G25" s="468"/>
    </row>
    <row r="26" spans="1:7" x14ac:dyDescent="0.4">
      <c r="A26" s="1252" t="s">
        <v>698</v>
      </c>
      <c r="B26" s="287" t="s">
        <v>861</v>
      </c>
      <c r="C26" s="287" t="s">
        <v>861</v>
      </c>
      <c r="F26" s="468"/>
      <c r="G26" s="468"/>
    </row>
    <row r="27" spans="1:7" x14ac:dyDescent="0.4">
      <c r="A27" s="1252" t="s">
        <v>699</v>
      </c>
      <c r="B27" s="287" t="s">
        <v>862</v>
      </c>
      <c r="C27" s="287" t="s">
        <v>863</v>
      </c>
      <c r="F27" s="468"/>
      <c r="G27" s="468"/>
    </row>
    <row r="28" spans="1:7" x14ac:dyDescent="0.4">
      <c r="A28" s="1251" t="s">
        <v>700</v>
      </c>
      <c r="B28" s="288" t="s">
        <v>864</v>
      </c>
      <c r="C28" s="288" t="s">
        <v>864</v>
      </c>
      <c r="F28" s="468"/>
      <c r="G28" s="468"/>
    </row>
    <row r="29" spans="1:7" x14ac:dyDescent="0.4">
      <c r="A29" s="285">
        <v>2012</v>
      </c>
      <c r="B29" s="1253">
        <v>14.441970828540232</v>
      </c>
      <c r="C29" s="1253" t="s">
        <v>865</v>
      </c>
      <c r="F29" s="468"/>
      <c r="G29" s="468"/>
    </row>
    <row r="30" spans="1:7" x14ac:dyDescent="0.4">
      <c r="A30" s="287">
        <v>2018</v>
      </c>
      <c r="B30" s="1254">
        <v>14.529272727272728</v>
      </c>
      <c r="C30" s="1254" t="s">
        <v>865</v>
      </c>
      <c r="F30" s="468"/>
      <c r="G30" s="468"/>
    </row>
    <row r="31" spans="1:7" x14ac:dyDescent="0.4">
      <c r="A31" s="287">
        <v>2012</v>
      </c>
      <c r="B31" s="1254">
        <v>14.579910094233444</v>
      </c>
      <c r="C31" s="1254" t="s">
        <v>865</v>
      </c>
      <c r="F31" s="468"/>
      <c r="G31" s="468"/>
    </row>
    <row r="32" spans="1:7" x14ac:dyDescent="0.4">
      <c r="A32" s="287">
        <v>2018</v>
      </c>
      <c r="B32" s="1254">
        <v>14.86308107028754</v>
      </c>
      <c r="C32" s="1254" t="s">
        <v>865</v>
      </c>
      <c r="F32" s="468"/>
      <c r="G32" s="468"/>
    </row>
    <row r="33" spans="1:7" x14ac:dyDescent="0.4">
      <c r="A33" s="287">
        <v>2009</v>
      </c>
      <c r="B33" s="1254">
        <v>15.681410500847189</v>
      </c>
      <c r="C33" s="1254" t="s">
        <v>865</v>
      </c>
      <c r="F33" s="468"/>
      <c r="G33" s="468"/>
    </row>
    <row r="34" spans="1:7" x14ac:dyDescent="0.4">
      <c r="A34" s="287">
        <v>2009</v>
      </c>
      <c r="B34" s="1254">
        <v>15.902390320841283</v>
      </c>
      <c r="C34" s="1254" t="s">
        <v>865</v>
      </c>
      <c r="F34" s="468"/>
      <c r="G34" s="468"/>
    </row>
    <row r="35" spans="1:7" x14ac:dyDescent="0.4">
      <c r="A35" s="287">
        <v>2018</v>
      </c>
      <c r="B35" s="1254">
        <v>17.612418804359795</v>
      </c>
      <c r="C35" s="1254" t="s">
        <v>865</v>
      </c>
      <c r="F35" s="468"/>
      <c r="G35" s="468"/>
    </row>
    <row r="36" spans="1:7" x14ac:dyDescent="0.4">
      <c r="A36" s="287">
        <v>2010</v>
      </c>
      <c r="B36" s="1254">
        <v>18.38235743900449</v>
      </c>
      <c r="C36" s="1254" t="s">
        <v>865</v>
      </c>
      <c r="F36" s="468"/>
      <c r="G36" s="468"/>
    </row>
    <row r="37" spans="1:7" x14ac:dyDescent="0.4">
      <c r="A37" s="287">
        <v>2007</v>
      </c>
      <c r="B37" s="1254">
        <v>18.498025826671519</v>
      </c>
      <c r="C37" s="1254" t="s">
        <v>865</v>
      </c>
      <c r="F37" s="468"/>
      <c r="G37" s="468"/>
    </row>
    <row r="38" spans="1:7" x14ac:dyDescent="0.4">
      <c r="A38" s="287">
        <v>2012</v>
      </c>
      <c r="B38" s="1254">
        <v>18.783199379928256</v>
      </c>
      <c r="C38" s="1254" t="s">
        <v>865</v>
      </c>
      <c r="F38" s="468"/>
      <c r="G38" s="468"/>
    </row>
    <row r="39" spans="1:7" x14ac:dyDescent="0.4">
      <c r="A39" s="287">
        <v>2012</v>
      </c>
      <c r="B39" s="1254">
        <v>19.284764988490302</v>
      </c>
      <c r="C39" s="1254" t="s">
        <v>865</v>
      </c>
      <c r="F39" s="468"/>
      <c r="G39" s="468"/>
    </row>
    <row r="40" spans="1:7" x14ac:dyDescent="0.4">
      <c r="A40" s="287">
        <v>2016</v>
      </c>
      <c r="B40" s="1254">
        <v>19.534202563180717</v>
      </c>
      <c r="C40" s="1254" t="s">
        <v>865</v>
      </c>
      <c r="F40" s="468"/>
      <c r="G40" s="468"/>
    </row>
    <row r="41" spans="1:7" x14ac:dyDescent="0.4">
      <c r="A41" s="287">
        <v>2008</v>
      </c>
      <c r="B41" s="1254">
        <v>19.573515013889363</v>
      </c>
      <c r="C41" s="1254" t="s">
        <v>865</v>
      </c>
      <c r="F41" s="468"/>
      <c r="G41" s="468"/>
    </row>
    <row r="42" spans="1:7" x14ac:dyDescent="0.4">
      <c r="A42" s="287">
        <v>2008</v>
      </c>
      <c r="B42" s="1254">
        <v>19.580049691859653</v>
      </c>
      <c r="C42" s="1254" t="s">
        <v>865</v>
      </c>
      <c r="F42" s="468"/>
      <c r="G42" s="468"/>
    </row>
    <row r="43" spans="1:7" x14ac:dyDescent="0.4">
      <c r="A43" s="287">
        <v>2009</v>
      </c>
      <c r="B43" s="1254">
        <v>19.958633958182446</v>
      </c>
      <c r="C43" s="1254" t="s">
        <v>865</v>
      </c>
      <c r="F43" s="468"/>
      <c r="G43" s="468"/>
    </row>
    <row r="44" spans="1:7" x14ac:dyDescent="0.4">
      <c r="A44" s="287">
        <v>2008</v>
      </c>
      <c r="B44" s="1254">
        <v>20.233710106078245</v>
      </c>
      <c r="C44" s="1254" t="s">
        <v>865</v>
      </c>
      <c r="F44" s="468"/>
      <c r="G44" s="468"/>
    </row>
    <row r="45" spans="1:7" x14ac:dyDescent="0.4">
      <c r="A45" s="287">
        <v>2007</v>
      </c>
      <c r="B45" s="1254">
        <v>20.640361794581796</v>
      </c>
      <c r="C45" s="1254" t="s">
        <v>865</v>
      </c>
      <c r="F45" s="468"/>
      <c r="G45" s="468"/>
    </row>
    <row r="46" spans="1:7" x14ac:dyDescent="0.4">
      <c r="A46" s="287">
        <v>2010</v>
      </c>
      <c r="B46" s="1254">
        <v>20.695956728267898</v>
      </c>
      <c r="C46" s="1254" t="s">
        <v>865</v>
      </c>
      <c r="F46" s="468"/>
      <c r="G46" s="468"/>
    </row>
    <row r="47" spans="1:7" x14ac:dyDescent="0.4">
      <c r="A47" s="287">
        <v>2010</v>
      </c>
      <c r="B47" s="1254">
        <v>20.827604238119356</v>
      </c>
      <c r="C47" s="1254" t="s">
        <v>865</v>
      </c>
      <c r="F47" s="468"/>
      <c r="G47" s="468"/>
    </row>
    <row r="48" spans="1:7" x14ac:dyDescent="0.4">
      <c r="A48" s="287">
        <v>2011</v>
      </c>
      <c r="B48" s="1254">
        <v>21.007722539495369</v>
      </c>
      <c r="C48" s="1254" t="s">
        <v>865</v>
      </c>
      <c r="F48" s="468"/>
      <c r="G48" s="468"/>
    </row>
    <row r="49" spans="1:7" x14ac:dyDescent="0.4">
      <c r="A49" s="287">
        <v>2018</v>
      </c>
      <c r="B49" s="1254">
        <v>21.220002941176471</v>
      </c>
      <c r="C49" s="1254" t="s">
        <v>865</v>
      </c>
      <c r="F49" s="468"/>
      <c r="G49" s="468"/>
    </row>
    <row r="50" spans="1:7" x14ac:dyDescent="0.4">
      <c r="A50" s="287">
        <v>2008</v>
      </c>
      <c r="B50" s="1254">
        <v>21.245237980299333</v>
      </c>
      <c r="C50" s="1254" t="s">
        <v>865</v>
      </c>
      <c r="F50" s="468"/>
      <c r="G50" s="468"/>
    </row>
    <row r="51" spans="1:7" x14ac:dyDescent="0.4">
      <c r="A51" s="287">
        <v>2008</v>
      </c>
      <c r="B51" s="1254">
        <v>21.315713853979542</v>
      </c>
      <c r="C51" s="1254" t="s">
        <v>865</v>
      </c>
      <c r="F51" s="468"/>
      <c r="G51" s="468"/>
    </row>
    <row r="52" spans="1:7" x14ac:dyDescent="0.4">
      <c r="A52" s="287">
        <v>2008</v>
      </c>
      <c r="B52" s="1254">
        <v>22.043823455109578</v>
      </c>
      <c r="C52" s="1254" t="s">
        <v>865</v>
      </c>
      <c r="F52" s="468"/>
      <c r="G52" s="468"/>
    </row>
    <row r="53" spans="1:7" x14ac:dyDescent="0.4">
      <c r="A53" s="287">
        <v>2011</v>
      </c>
      <c r="B53" s="1254">
        <v>22.069706403671724</v>
      </c>
      <c r="C53" s="1254" t="s">
        <v>865</v>
      </c>
      <c r="F53" s="468"/>
      <c r="G53" s="468"/>
    </row>
    <row r="54" spans="1:7" x14ac:dyDescent="0.4">
      <c r="A54" s="287">
        <v>2018</v>
      </c>
      <c r="B54" s="1254">
        <v>22.540276666666667</v>
      </c>
      <c r="C54" s="1254" t="s">
        <v>865</v>
      </c>
      <c r="F54" s="468"/>
      <c r="G54" s="468"/>
    </row>
    <row r="55" spans="1:7" x14ac:dyDescent="0.4">
      <c r="A55" s="287">
        <v>2008</v>
      </c>
      <c r="B55" s="1254">
        <v>22.747347002295502</v>
      </c>
      <c r="C55" s="1254" t="s">
        <v>865</v>
      </c>
      <c r="F55" s="468"/>
      <c r="G55" s="468"/>
    </row>
    <row r="56" spans="1:7" x14ac:dyDescent="0.4">
      <c r="A56" s="287">
        <v>2016</v>
      </c>
      <c r="B56" s="1254">
        <v>22.801295091635136</v>
      </c>
      <c r="C56" s="1254" t="s">
        <v>865</v>
      </c>
      <c r="F56" s="468"/>
      <c r="G56" s="468"/>
    </row>
    <row r="57" spans="1:7" x14ac:dyDescent="0.4">
      <c r="A57" s="287">
        <v>2007</v>
      </c>
      <c r="B57" s="1254">
        <v>23.140125276541383</v>
      </c>
      <c r="C57" s="1254" t="s">
        <v>865</v>
      </c>
      <c r="F57" s="468"/>
      <c r="G57" s="468"/>
    </row>
    <row r="58" spans="1:7" x14ac:dyDescent="0.4">
      <c r="A58" s="287">
        <v>2012</v>
      </c>
      <c r="B58" s="1254">
        <v>23.264769071030468</v>
      </c>
      <c r="C58" s="1254" t="s">
        <v>865</v>
      </c>
      <c r="F58" s="468"/>
      <c r="G58" s="468"/>
    </row>
    <row r="59" spans="1:7" x14ac:dyDescent="0.4">
      <c r="A59" s="287">
        <v>2017</v>
      </c>
      <c r="B59" s="1254">
        <v>24.020471094551862</v>
      </c>
      <c r="C59" s="1254" t="s">
        <v>865</v>
      </c>
      <c r="F59" s="468"/>
      <c r="G59" s="468"/>
    </row>
    <row r="60" spans="1:7" x14ac:dyDescent="0.4">
      <c r="A60" s="287">
        <v>2015</v>
      </c>
      <c r="B60" s="1254">
        <v>24.119497512323711</v>
      </c>
      <c r="C60" s="1254" t="s">
        <v>865</v>
      </c>
      <c r="F60" s="468"/>
      <c r="G60" s="468"/>
    </row>
    <row r="61" spans="1:7" x14ac:dyDescent="0.4">
      <c r="A61" s="287">
        <v>2005</v>
      </c>
      <c r="B61" s="1254">
        <v>24.620500917897363</v>
      </c>
      <c r="C61" s="1254" t="s">
        <v>865</v>
      </c>
      <c r="F61" s="468"/>
      <c r="G61" s="468"/>
    </row>
    <row r="62" spans="1:7" x14ac:dyDescent="0.4">
      <c r="A62" s="287">
        <v>2016</v>
      </c>
      <c r="B62" s="1254">
        <v>24.858203290985344</v>
      </c>
      <c r="C62" s="1254" t="s">
        <v>865</v>
      </c>
      <c r="F62" s="468"/>
      <c r="G62" s="468"/>
    </row>
    <row r="63" spans="1:7" x14ac:dyDescent="0.4">
      <c r="A63" s="287">
        <v>2008</v>
      </c>
      <c r="B63" s="1254">
        <v>25.013429040129036</v>
      </c>
      <c r="C63" s="1254" t="s">
        <v>865</v>
      </c>
      <c r="F63" s="468"/>
      <c r="G63" s="468"/>
    </row>
    <row r="64" spans="1:7" x14ac:dyDescent="0.4">
      <c r="A64" s="287">
        <v>2016</v>
      </c>
      <c r="B64" s="1254">
        <v>25.110408564119215</v>
      </c>
      <c r="C64" s="1254" t="s">
        <v>865</v>
      </c>
      <c r="F64" s="468"/>
      <c r="G64" s="468"/>
    </row>
    <row r="65" spans="1:7" x14ac:dyDescent="0.4">
      <c r="A65" s="287">
        <v>2014</v>
      </c>
      <c r="B65" s="1254">
        <v>25.328043766927856</v>
      </c>
      <c r="C65" s="1254" t="s">
        <v>865</v>
      </c>
      <c r="F65" s="468"/>
      <c r="G65" s="468"/>
    </row>
    <row r="66" spans="1:7" x14ac:dyDescent="0.4">
      <c r="A66" s="287">
        <v>2004</v>
      </c>
      <c r="B66" s="1254">
        <v>25.362886376910684</v>
      </c>
      <c r="C66" s="1254" t="s">
        <v>865</v>
      </c>
      <c r="F66" s="924"/>
      <c r="G66" s="925"/>
    </row>
    <row r="67" spans="1:7" x14ac:dyDescent="0.4">
      <c r="A67" s="287">
        <v>2006</v>
      </c>
      <c r="B67" s="1254">
        <v>25.571949995504447</v>
      </c>
      <c r="C67" s="1254" t="s">
        <v>865</v>
      </c>
      <c r="F67" s="924"/>
      <c r="G67" s="925"/>
    </row>
    <row r="68" spans="1:7" x14ac:dyDescent="0.4">
      <c r="A68" s="287">
        <v>2018</v>
      </c>
      <c r="B68" s="1254">
        <v>25.760861209964414</v>
      </c>
      <c r="C68" s="1254" t="s">
        <v>865</v>
      </c>
      <c r="F68" s="924"/>
      <c r="G68" s="925"/>
    </row>
    <row r="69" spans="1:7" x14ac:dyDescent="0.4">
      <c r="A69" s="287">
        <v>2008</v>
      </c>
      <c r="B69" s="1254">
        <v>26.152060841892141</v>
      </c>
      <c r="C69" s="1254" t="s">
        <v>865</v>
      </c>
      <c r="F69" s="924"/>
      <c r="G69" s="925"/>
    </row>
    <row r="70" spans="1:7" x14ac:dyDescent="0.4">
      <c r="A70" s="287">
        <v>2006</v>
      </c>
      <c r="B70" s="1254">
        <v>26.335729149615581</v>
      </c>
      <c r="C70" s="1254" t="s">
        <v>865</v>
      </c>
    </row>
    <row r="71" spans="1:7" x14ac:dyDescent="0.4">
      <c r="A71" s="287">
        <v>2014</v>
      </c>
      <c r="B71" s="1254">
        <v>26.452271705253576</v>
      </c>
      <c r="C71" s="1254" t="s">
        <v>865</v>
      </c>
    </row>
    <row r="72" spans="1:7" x14ac:dyDescent="0.4">
      <c r="A72" s="287">
        <v>2015</v>
      </c>
      <c r="B72" s="1254">
        <v>26.542040018946256</v>
      </c>
      <c r="C72" s="1254" t="s">
        <v>865</v>
      </c>
    </row>
    <row r="73" spans="1:7" x14ac:dyDescent="0.4">
      <c r="A73" s="287">
        <v>2014</v>
      </c>
      <c r="B73" s="1254">
        <v>26.685951505348566</v>
      </c>
      <c r="C73" s="1254" t="s">
        <v>865</v>
      </c>
    </row>
    <row r="74" spans="1:7" x14ac:dyDescent="0.4">
      <c r="A74" s="287">
        <v>2008</v>
      </c>
      <c r="B74" s="1254">
        <v>27.215227951313352</v>
      </c>
      <c r="C74" s="1254" t="s">
        <v>865</v>
      </c>
    </row>
    <row r="75" spans="1:7" x14ac:dyDescent="0.4">
      <c r="A75" s="287">
        <v>2012</v>
      </c>
      <c r="B75" s="1254">
        <v>27.502357037721563</v>
      </c>
      <c r="C75" s="1254" t="s">
        <v>865</v>
      </c>
    </row>
    <row r="76" spans="1:7" x14ac:dyDescent="0.4">
      <c r="A76" s="287">
        <v>2015</v>
      </c>
      <c r="B76" s="1254">
        <v>27.675711300699259</v>
      </c>
      <c r="C76" s="1254" t="s">
        <v>865</v>
      </c>
    </row>
    <row r="77" spans="1:7" x14ac:dyDescent="0.4">
      <c r="A77" s="287">
        <v>2007</v>
      </c>
      <c r="B77" s="1254">
        <v>28.364231989209234</v>
      </c>
      <c r="C77" s="1254" t="s">
        <v>865</v>
      </c>
    </row>
    <row r="78" spans="1:7" x14ac:dyDescent="0.4">
      <c r="A78" s="287">
        <v>2011</v>
      </c>
      <c r="B78" s="1254">
        <v>28.487774504075148</v>
      </c>
      <c r="C78" s="1254" t="s">
        <v>865</v>
      </c>
    </row>
    <row r="79" spans="1:7" x14ac:dyDescent="0.4">
      <c r="A79" s="287">
        <v>2014</v>
      </c>
      <c r="B79" s="1254">
        <v>28.546503914996158</v>
      </c>
      <c r="C79" s="1254" t="s">
        <v>865</v>
      </c>
    </row>
    <row r="80" spans="1:7" x14ac:dyDescent="0.4">
      <c r="A80" s="287">
        <v>2014</v>
      </c>
      <c r="B80" s="1254">
        <v>28.903596261041343</v>
      </c>
      <c r="C80" s="1254" t="s">
        <v>865</v>
      </c>
    </row>
    <row r="81" spans="1:3" x14ac:dyDescent="0.4">
      <c r="A81" s="287">
        <v>2009</v>
      </c>
      <c r="B81" s="1254">
        <v>29.121558357971871</v>
      </c>
      <c r="C81" s="1254" t="s">
        <v>865</v>
      </c>
    </row>
    <row r="82" spans="1:3" x14ac:dyDescent="0.4">
      <c r="A82" s="287">
        <v>2017</v>
      </c>
      <c r="B82" s="1254">
        <v>29.166261683452529</v>
      </c>
      <c r="C82" s="1254" t="s">
        <v>865</v>
      </c>
    </row>
    <row r="83" spans="1:3" x14ac:dyDescent="0.4">
      <c r="A83" s="287">
        <v>2009</v>
      </c>
      <c r="B83" s="1254">
        <v>29.364597703533047</v>
      </c>
      <c r="C83" s="1254" t="s">
        <v>865</v>
      </c>
    </row>
    <row r="84" spans="1:3" x14ac:dyDescent="0.4">
      <c r="A84" s="287">
        <v>2009</v>
      </c>
      <c r="B84" s="1254">
        <v>29.428593312227456</v>
      </c>
      <c r="C84" s="1254" t="s">
        <v>865</v>
      </c>
    </row>
    <row r="85" spans="1:3" x14ac:dyDescent="0.4">
      <c r="A85" s="287">
        <v>2016</v>
      </c>
      <c r="B85" s="1254">
        <v>30.525988894612414</v>
      </c>
      <c r="C85" s="1254" t="s">
        <v>865</v>
      </c>
    </row>
    <row r="86" spans="1:3" x14ac:dyDescent="0.4">
      <c r="A86" s="287">
        <v>2008</v>
      </c>
      <c r="B86" s="1254">
        <v>31.202610832653889</v>
      </c>
      <c r="C86" s="1254" t="s">
        <v>865</v>
      </c>
    </row>
    <row r="87" spans="1:3" x14ac:dyDescent="0.4">
      <c r="A87" s="287">
        <v>2006</v>
      </c>
      <c r="B87" s="1254">
        <v>31.3669595466149</v>
      </c>
      <c r="C87" s="1254" t="s">
        <v>865</v>
      </c>
    </row>
    <row r="88" spans="1:3" x14ac:dyDescent="0.4">
      <c r="A88" s="287">
        <v>2008</v>
      </c>
      <c r="B88" s="1254">
        <v>31.404998587357536</v>
      </c>
      <c r="C88" s="1254" t="s">
        <v>865</v>
      </c>
    </row>
    <row r="89" spans="1:3" x14ac:dyDescent="0.4">
      <c r="A89" s="287">
        <v>2012</v>
      </c>
      <c r="B89" s="1254">
        <v>32.041075000013727</v>
      </c>
      <c r="C89" s="1254" t="s">
        <v>865</v>
      </c>
    </row>
    <row r="90" spans="1:3" x14ac:dyDescent="0.4">
      <c r="A90" s="287">
        <v>2007</v>
      </c>
      <c r="B90" s="1254">
        <v>32.391438352538891</v>
      </c>
      <c r="C90" s="1254" t="s">
        <v>865</v>
      </c>
    </row>
    <row r="91" spans="1:3" x14ac:dyDescent="0.4">
      <c r="A91" s="287">
        <v>2009</v>
      </c>
      <c r="B91" s="1254">
        <v>32.555275740738068</v>
      </c>
      <c r="C91" s="1254" t="s">
        <v>865</v>
      </c>
    </row>
    <row r="92" spans="1:3" x14ac:dyDescent="0.4">
      <c r="A92" s="287">
        <v>2015</v>
      </c>
      <c r="B92" s="1254">
        <v>34.311523699827646</v>
      </c>
      <c r="C92" s="1254" t="s">
        <v>865</v>
      </c>
    </row>
    <row r="93" spans="1:3" x14ac:dyDescent="0.4">
      <c r="A93" s="287">
        <v>2010</v>
      </c>
      <c r="B93" s="1254">
        <v>34.482744137588725</v>
      </c>
      <c r="C93" s="1254" t="s">
        <v>865</v>
      </c>
    </row>
    <row r="94" spans="1:3" x14ac:dyDescent="0.4">
      <c r="A94" s="287">
        <v>2017</v>
      </c>
      <c r="B94" s="1254">
        <v>34.867746594900211</v>
      </c>
      <c r="C94" s="1254" t="s">
        <v>865</v>
      </c>
    </row>
    <row r="95" spans="1:3" x14ac:dyDescent="0.4">
      <c r="A95" s="287">
        <v>2011</v>
      </c>
      <c r="B95" s="1254">
        <v>35.663389363241642</v>
      </c>
      <c r="C95" s="1254" t="s">
        <v>865</v>
      </c>
    </row>
    <row r="96" spans="1:3" x14ac:dyDescent="0.4">
      <c r="A96" s="287">
        <v>2012</v>
      </c>
      <c r="B96" s="1254">
        <v>37.384627355630869</v>
      </c>
      <c r="C96" s="1254" t="s">
        <v>865</v>
      </c>
    </row>
    <row r="97" spans="1:3" x14ac:dyDescent="0.4">
      <c r="A97" s="287">
        <v>2012</v>
      </c>
      <c r="B97" s="1254">
        <v>38.783454956653316</v>
      </c>
      <c r="C97" s="1254" t="s">
        <v>865</v>
      </c>
    </row>
    <row r="98" spans="1:3" x14ac:dyDescent="0.4">
      <c r="A98" s="287">
        <v>2005</v>
      </c>
      <c r="B98" s="1254">
        <v>39.18363672912276</v>
      </c>
      <c r="C98" s="1254" t="s">
        <v>865</v>
      </c>
    </row>
    <row r="99" spans="1:3" x14ac:dyDescent="0.4">
      <c r="A99" s="287">
        <v>2009</v>
      </c>
      <c r="B99" s="1254">
        <v>39.534585788781072</v>
      </c>
      <c r="C99" s="1254" t="s">
        <v>865</v>
      </c>
    </row>
    <row r="100" spans="1:3" x14ac:dyDescent="0.4">
      <c r="A100" s="287">
        <v>2014</v>
      </c>
      <c r="B100" s="1254">
        <v>40.525507729671588</v>
      </c>
      <c r="C100" s="1254" t="s">
        <v>865</v>
      </c>
    </row>
    <row r="101" spans="1:3" x14ac:dyDescent="0.4">
      <c r="A101" s="287">
        <v>2015</v>
      </c>
      <c r="B101" s="1254">
        <v>41.095414657608551</v>
      </c>
      <c r="C101" s="1254" t="s">
        <v>865</v>
      </c>
    </row>
    <row r="102" spans="1:3" x14ac:dyDescent="0.4">
      <c r="A102" s="287">
        <v>2012</v>
      </c>
      <c r="B102" s="1254">
        <v>42.497115341528016</v>
      </c>
      <c r="C102" s="1254" t="s">
        <v>865</v>
      </c>
    </row>
    <row r="103" spans="1:3" x14ac:dyDescent="0.4">
      <c r="A103" s="287">
        <v>2014</v>
      </c>
      <c r="B103" s="1254">
        <v>42.923979511439839</v>
      </c>
      <c r="C103" s="1254" t="s">
        <v>865</v>
      </c>
    </row>
    <row r="104" spans="1:3" x14ac:dyDescent="0.4">
      <c r="A104" s="287">
        <v>2010</v>
      </c>
      <c r="B104" s="1254">
        <v>43.18502813372308</v>
      </c>
      <c r="C104" s="1254" t="s">
        <v>865</v>
      </c>
    </row>
    <row r="105" spans="1:3" x14ac:dyDescent="0.4">
      <c r="A105" s="287">
        <v>2008</v>
      </c>
      <c r="B105" s="1254">
        <v>44.218269699075414</v>
      </c>
      <c r="C105" s="1254" t="s">
        <v>865</v>
      </c>
    </row>
    <row r="106" spans="1:3" x14ac:dyDescent="0.4">
      <c r="A106" s="287">
        <v>2006</v>
      </c>
      <c r="B106" s="1254">
        <v>44.261561679192546</v>
      </c>
      <c r="C106" s="1254" t="s">
        <v>865</v>
      </c>
    </row>
    <row r="107" spans="1:3" x14ac:dyDescent="0.4">
      <c r="A107" s="287">
        <v>2001</v>
      </c>
      <c r="B107" s="1254">
        <v>47.133916485057867</v>
      </c>
      <c r="C107" s="1254" t="s">
        <v>865</v>
      </c>
    </row>
    <row r="108" spans="1:3" x14ac:dyDescent="0.4">
      <c r="A108" s="287">
        <v>1998</v>
      </c>
      <c r="B108" s="1254">
        <v>47.581772719533944</v>
      </c>
      <c r="C108" s="1254" t="s">
        <v>865</v>
      </c>
    </row>
    <row r="109" spans="1:3" x14ac:dyDescent="0.4">
      <c r="A109" s="287">
        <v>2014</v>
      </c>
      <c r="B109" s="1254">
        <v>47.587145390070923</v>
      </c>
      <c r="C109" s="1254" t="s">
        <v>865</v>
      </c>
    </row>
    <row r="110" spans="1:3" x14ac:dyDescent="0.4">
      <c r="A110" s="287">
        <v>2008</v>
      </c>
      <c r="B110" s="1254">
        <v>48.012640168355453</v>
      </c>
      <c r="C110" s="1254" t="s">
        <v>865</v>
      </c>
    </row>
    <row r="111" spans="1:3" x14ac:dyDescent="0.4">
      <c r="A111" s="287">
        <v>2009</v>
      </c>
      <c r="B111" s="1254">
        <v>49.562711215278583</v>
      </c>
      <c r="C111" s="1254" t="s">
        <v>865</v>
      </c>
    </row>
    <row r="112" spans="1:3" x14ac:dyDescent="0.4">
      <c r="A112" s="287">
        <v>2012</v>
      </c>
      <c r="B112" s="1254">
        <v>54.203890590775814</v>
      </c>
      <c r="C112" s="1254" t="s">
        <v>865</v>
      </c>
    </row>
    <row r="113" spans="1:3" x14ac:dyDescent="0.4">
      <c r="A113" s="287">
        <v>2012</v>
      </c>
      <c r="B113" s="1254">
        <v>58.015128869444489</v>
      </c>
      <c r="C113" s="1254" t="s">
        <v>865</v>
      </c>
    </row>
    <row r="114" spans="1:3" x14ac:dyDescent="0.4">
      <c r="A114" s="287">
        <v>2012</v>
      </c>
      <c r="B114" s="1254">
        <v>64.722963120310027</v>
      </c>
      <c r="C114" s="1254" t="s">
        <v>865</v>
      </c>
    </row>
    <row r="115" spans="1:3" x14ac:dyDescent="0.4">
      <c r="A115" s="287">
        <v>1999</v>
      </c>
      <c r="B115" s="1254">
        <v>65.792833707540012</v>
      </c>
      <c r="C115" s="1254" t="s">
        <v>865</v>
      </c>
    </row>
    <row r="116" spans="1:3" x14ac:dyDescent="0.4">
      <c r="A116" s="287">
        <v>1984</v>
      </c>
      <c r="B116" s="1254" t="s">
        <v>865</v>
      </c>
      <c r="C116" s="1254">
        <v>152.38104685269531</v>
      </c>
    </row>
    <row r="117" spans="1:3" x14ac:dyDescent="0.4">
      <c r="A117" s="287">
        <v>1984</v>
      </c>
      <c r="B117" s="1254" t="s">
        <v>865</v>
      </c>
      <c r="C117" s="1254">
        <v>84.48389282929746</v>
      </c>
    </row>
    <row r="118" spans="1:3" x14ac:dyDescent="0.4">
      <c r="A118" s="287">
        <v>1984</v>
      </c>
      <c r="B118" s="1254" t="s">
        <v>865</v>
      </c>
      <c r="C118" s="1254">
        <v>83.686334064371138</v>
      </c>
    </row>
    <row r="119" spans="1:3" x14ac:dyDescent="0.4">
      <c r="A119" s="287">
        <v>1984</v>
      </c>
      <c r="B119" s="1254" t="s">
        <v>865</v>
      </c>
      <c r="C119" s="1254">
        <v>68.243197629687785</v>
      </c>
    </row>
    <row r="120" spans="1:3" x14ac:dyDescent="0.4">
      <c r="A120" s="287">
        <v>1985</v>
      </c>
      <c r="B120" s="1254" t="s">
        <v>865</v>
      </c>
      <c r="C120" s="1254">
        <v>59.850083779462359</v>
      </c>
    </row>
    <row r="121" spans="1:3" x14ac:dyDescent="0.4">
      <c r="A121" s="287">
        <v>1985</v>
      </c>
      <c r="B121" s="1254" t="s">
        <v>865</v>
      </c>
      <c r="C121" s="1254">
        <v>57.163622590279168</v>
      </c>
    </row>
    <row r="122" spans="1:3" x14ac:dyDescent="0.4">
      <c r="A122" s="287">
        <v>1985</v>
      </c>
      <c r="B122" s="1254" t="s">
        <v>865</v>
      </c>
      <c r="C122" s="1254">
        <v>88.200336963325867</v>
      </c>
    </row>
    <row r="123" spans="1:3" x14ac:dyDescent="0.4">
      <c r="A123" s="287">
        <v>1985</v>
      </c>
      <c r="B123" s="1254" t="s">
        <v>865</v>
      </c>
      <c r="C123" s="1254">
        <v>115.4732747825477</v>
      </c>
    </row>
    <row r="124" spans="1:3" x14ac:dyDescent="0.4">
      <c r="A124" s="287">
        <v>1985</v>
      </c>
      <c r="B124" s="1254" t="s">
        <v>865</v>
      </c>
      <c r="C124" s="1254">
        <v>101.73347003332708</v>
      </c>
    </row>
    <row r="125" spans="1:3" x14ac:dyDescent="0.4">
      <c r="A125" s="287">
        <v>1985</v>
      </c>
      <c r="B125" s="1254" t="s">
        <v>865</v>
      </c>
      <c r="C125" s="1254">
        <v>108.97652280370437</v>
      </c>
    </row>
    <row r="126" spans="1:3" x14ac:dyDescent="0.4">
      <c r="A126" s="287">
        <v>1987</v>
      </c>
      <c r="B126" s="1254" t="s">
        <v>865</v>
      </c>
      <c r="C126" s="1254">
        <v>68.74257910582088</v>
      </c>
    </row>
    <row r="127" spans="1:3" x14ac:dyDescent="0.4">
      <c r="A127" s="287">
        <v>1987</v>
      </c>
      <c r="B127" s="1254" t="s">
        <v>865</v>
      </c>
      <c r="C127" s="1254">
        <v>78.004645464495766</v>
      </c>
    </row>
    <row r="128" spans="1:3" x14ac:dyDescent="0.4">
      <c r="A128" s="287">
        <v>1987</v>
      </c>
      <c r="B128" s="1254" t="s">
        <v>865</v>
      </c>
      <c r="C128" s="1254">
        <v>85.374013550724399</v>
      </c>
    </row>
    <row r="129" spans="1:3" x14ac:dyDescent="0.4">
      <c r="A129" s="287">
        <v>1987</v>
      </c>
      <c r="B129" s="1254" t="s">
        <v>865</v>
      </c>
      <c r="C129" s="1254">
        <v>90.288424865711377</v>
      </c>
    </row>
    <row r="130" spans="1:3" x14ac:dyDescent="0.4">
      <c r="A130" s="287">
        <v>1987</v>
      </c>
      <c r="B130" s="1254" t="s">
        <v>865</v>
      </c>
      <c r="C130" s="1254">
        <v>95.728862367955514</v>
      </c>
    </row>
    <row r="131" spans="1:3" x14ac:dyDescent="0.4">
      <c r="A131" s="287">
        <v>1987</v>
      </c>
      <c r="B131" s="1254" t="s">
        <v>865</v>
      </c>
      <c r="C131" s="1254">
        <v>52.588888679620226</v>
      </c>
    </row>
    <row r="132" spans="1:3" x14ac:dyDescent="0.4">
      <c r="A132" s="287">
        <v>1989</v>
      </c>
      <c r="B132" s="1254" t="s">
        <v>865</v>
      </c>
      <c r="C132" s="1254">
        <v>51.310304108233822</v>
      </c>
    </row>
    <row r="133" spans="1:3" x14ac:dyDescent="0.4">
      <c r="A133" s="287">
        <v>1989</v>
      </c>
      <c r="B133" s="1254" t="s">
        <v>865</v>
      </c>
      <c r="C133" s="1254">
        <v>50.044407645945761</v>
      </c>
    </row>
    <row r="134" spans="1:3" x14ac:dyDescent="0.4">
      <c r="A134" s="287">
        <v>1989</v>
      </c>
      <c r="B134" s="1254" t="s">
        <v>865</v>
      </c>
      <c r="C134" s="1254">
        <v>51.532172609159204</v>
      </c>
    </row>
    <row r="135" spans="1:3" x14ac:dyDescent="0.4">
      <c r="A135" s="287">
        <v>1990</v>
      </c>
      <c r="B135" s="1254" t="s">
        <v>865</v>
      </c>
      <c r="C135" s="1254">
        <v>62.967001796936188</v>
      </c>
    </row>
    <row r="136" spans="1:3" x14ac:dyDescent="0.4">
      <c r="A136" s="287">
        <v>1990</v>
      </c>
      <c r="B136" s="1254" t="s">
        <v>865</v>
      </c>
      <c r="C136" s="1254">
        <v>64.464856372347114</v>
      </c>
    </row>
    <row r="137" spans="1:3" x14ac:dyDescent="0.4">
      <c r="A137" s="287">
        <v>1990</v>
      </c>
      <c r="B137" s="1254" t="s">
        <v>865</v>
      </c>
      <c r="C137" s="1254">
        <v>62.006357097695229</v>
      </c>
    </row>
    <row r="138" spans="1:3" x14ac:dyDescent="0.4">
      <c r="A138" s="287">
        <v>1990</v>
      </c>
      <c r="B138" s="1254" t="s">
        <v>865</v>
      </c>
      <c r="C138" s="1254">
        <v>114.4817558455532</v>
      </c>
    </row>
    <row r="139" spans="1:3" x14ac:dyDescent="0.4">
      <c r="A139" s="287">
        <v>1990</v>
      </c>
      <c r="B139" s="1254" t="s">
        <v>865</v>
      </c>
      <c r="C139" s="1254">
        <v>64.074057057092929</v>
      </c>
    </row>
    <row r="140" spans="1:3" x14ac:dyDescent="0.4">
      <c r="A140" s="287">
        <v>1994</v>
      </c>
      <c r="B140" s="1254" t="s">
        <v>865</v>
      </c>
      <c r="C140" s="1254">
        <v>36.917236597964823</v>
      </c>
    </row>
    <row r="141" spans="1:3" x14ac:dyDescent="0.4">
      <c r="A141" s="287">
        <v>1994</v>
      </c>
      <c r="B141" s="1254" t="s">
        <v>865</v>
      </c>
      <c r="C141" s="1254">
        <v>64.581328704706877</v>
      </c>
    </row>
    <row r="142" spans="1:3" x14ac:dyDescent="0.4">
      <c r="A142" s="287">
        <v>1994</v>
      </c>
      <c r="B142" s="1254" t="s">
        <v>865</v>
      </c>
      <c r="C142" s="1254">
        <v>53.408801616077618</v>
      </c>
    </row>
    <row r="143" spans="1:3" x14ac:dyDescent="0.4">
      <c r="A143" s="287">
        <v>1994</v>
      </c>
      <c r="B143" s="1254" t="s">
        <v>865</v>
      </c>
      <c r="C143" s="1254">
        <v>109.91817334210008</v>
      </c>
    </row>
    <row r="144" spans="1:3" x14ac:dyDescent="0.4">
      <c r="A144" s="287">
        <v>1994</v>
      </c>
      <c r="B144" s="1254" t="s">
        <v>865</v>
      </c>
      <c r="C144" s="1254">
        <v>75.49378423516589</v>
      </c>
    </row>
    <row r="145" spans="1:3" x14ac:dyDescent="0.4">
      <c r="A145" s="287">
        <v>1998</v>
      </c>
      <c r="B145" s="1254" t="s">
        <v>865</v>
      </c>
      <c r="C145" s="1254">
        <v>56.613131963310558</v>
      </c>
    </row>
    <row r="146" spans="1:3" x14ac:dyDescent="0.4">
      <c r="A146" s="287">
        <v>1998</v>
      </c>
      <c r="B146" s="1254" t="s">
        <v>865</v>
      </c>
      <c r="C146" s="1254">
        <v>35.60174252680244</v>
      </c>
    </row>
    <row r="147" spans="1:3" x14ac:dyDescent="0.4">
      <c r="A147" s="287">
        <v>1998</v>
      </c>
      <c r="B147" s="1254" t="s">
        <v>865</v>
      </c>
      <c r="C147" s="1254">
        <v>57.690024693259041</v>
      </c>
    </row>
    <row r="148" spans="1:3" x14ac:dyDescent="0.4">
      <c r="A148" s="287">
        <v>1998</v>
      </c>
      <c r="B148" s="1254" t="s">
        <v>865</v>
      </c>
      <c r="C148" s="1254">
        <v>36.436227845319046</v>
      </c>
    </row>
    <row r="149" spans="1:3" x14ac:dyDescent="0.4">
      <c r="A149" s="287">
        <v>1999</v>
      </c>
      <c r="B149" s="1254" t="s">
        <v>865</v>
      </c>
      <c r="C149" s="1254">
        <v>43.869121158847463</v>
      </c>
    </row>
    <row r="150" spans="1:3" x14ac:dyDescent="0.4">
      <c r="A150" s="287">
        <v>1999</v>
      </c>
      <c r="B150" s="1254" t="s">
        <v>865</v>
      </c>
      <c r="C150" s="1254">
        <v>137.14718675740147</v>
      </c>
    </row>
    <row r="151" spans="1:3" x14ac:dyDescent="0.4">
      <c r="A151" s="287">
        <v>1999</v>
      </c>
      <c r="B151" s="1254" t="s">
        <v>865</v>
      </c>
      <c r="C151" s="1254">
        <v>67.461242071324278</v>
      </c>
    </row>
    <row r="152" spans="1:3" x14ac:dyDescent="0.4">
      <c r="A152" s="287">
        <v>1999</v>
      </c>
      <c r="B152" s="1254" t="s">
        <v>865</v>
      </c>
      <c r="C152" s="1254">
        <v>42.071148702077899</v>
      </c>
    </row>
    <row r="153" spans="1:3" x14ac:dyDescent="0.4">
      <c r="A153" s="287">
        <v>1999</v>
      </c>
      <c r="B153" s="1254" t="s">
        <v>865</v>
      </c>
      <c r="C153" s="1254">
        <v>122.49837740433831</v>
      </c>
    </row>
    <row r="154" spans="1:3" x14ac:dyDescent="0.4">
      <c r="A154" s="287">
        <v>1999</v>
      </c>
      <c r="B154" s="1254" t="s">
        <v>865</v>
      </c>
      <c r="C154" s="1254">
        <v>27.489745255109501</v>
      </c>
    </row>
    <row r="155" spans="1:3" x14ac:dyDescent="0.4">
      <c r="A155" s="287">
        <v>1999</v>
      </c>
      <c r="B155" s="1254" t="s">
        <v>865</v>
      </c>
      <c r="C155" s="1254">
        <v>20.182221921415461</v>
      </c>
    </row>
    <row r="156" spans="1:3" x14ac:dyDescent="0.4">
      <c r="A156" s="287">
        <v>1999</v>
      </c>
      <c r="B156" s="1254" t="s">
        <v>865</v>
      </c>
      <c r="C156" s="1254">
        <v>96.339510292282398</v>
      </c>
    </row>
    <row r="157" spans="1:3" x14ac:dyDescent="0.4">
      <c r="A157" s="287">
        <v>1999</v>
      </c>
      <c r="B157" s="1254" t="s">
        <v>865</v>
      </c>
      <c r="C157" s="1254">
        <v>39.332579279624987</v>
      </c>
    </row>
    <row r="158" spans="1:3" x14ac:dyDescent="0.4">
      <c r="A158" s="287">
        <v>1999</v>
      </c>
      <c r="B158" s="1254" t="s">
        <v>865</v>
      </c>
      <c r="C158" s="1254">
        <v>27.497916424935358</v>
      </c>
    </row>
    <row r="159" spans="1:3" x14ac:dyDescent="0.4">
      <c r="A159" s="287">
        <v>1999</v>
      </c>
      <c r="B159" s="1254" t="s">
        <v>865</v>
      </c>
      <c r="C159" s="1254">
        <v>45.266920456509546</v>
      </c>
    </row>
    <row r="160" spans="1:3" x14ac:dyDescent="0.4">
      <c r="A160" s="287">
        <v>1999</v>
      </c>
      <c r="B160" s="1254" t="s">
        <v>865</v>
      </c>
      <c r="C160" s="1254">
        <v>35.209945059491012</v>
      </c>
    </row>
    <row r="161" spans="1:3" x14ac:dyDescent="0.4">
      <c r="A161" s="287">
        <v>1999</v>
      </c>
      <c r="B161" s="1254" t="s">
        <v>865</v>
      </c>
      <c r="C161" s="1254">
        <v>72.779769253713582</v>
      </c>
    </row>
    <row r="162" spans="1:3" x14ac:dyDescent="0.4">
      <c r="A162" s="287">
        <v>1999</v>
      </c>
      <c r="B162" s="1254" t="s">
        <v>865</v>
      </c>
      <c r="C162" s="1254">
        <v>71.958314117826092</v>
      </c>
    </row>
    <row r="163" spans="1:3" x14ac:dyDescent="0.4">
      <c r="A163" s="287">
        <v>1999</v>
      </c>
      <c r="B163" s="1254" t="s">
        <v>865</v>
      </c>
      <c r="C163" s="1254">
        <v>61.908111690435895</v>
      </c>
    </row>
    <row r="164" spans="1:3" x14ac:dyDescent="0.4">
      <c r="A164" s="287">
        <v>1999</v>
      </c>
      <c r="B164" s="1254" t="s">
        <v>865</v>
      </c>
      <c r="C164" s="1254">
        <v>14.213893318964812</v>
      </c>
    </row>
    <row r="165" spans="1:3" x14ac:dyDescent="0.4">
      <c r="A165" s="287">
        <v>1999</v>
      </c>
      <c r="B165" s="1254" t="s">
        <v>865</v>
      </c>
      <c r="C165" s="1254">
        <v>33.678316311285165</v>
      </c>
    </row>
    <row r="166" spans="1:3" x14ac:dyDescent="0.4">
      <c r="A166" s="287">
        <v>2000</v>
      </c>
      <c r="B166" s="1254" t="s">
        <v>865</v>
      </c>
      <c r="C166" s="1254">
        <v>51.499996327432775</v>
      </c>
    </row>
    <row r="167" spans="1:3" x14ac:dyDescent="0.4">
      <c r="A167" s="287">
        <v>2000</v>
      </c>
      <c r="B167" s="1254" t="s">
        <v>865</v>
      </c>
      <c r="C167" s="1254">
        <v>33.732407783662573</v>
      </c>
    </row>
    <row r="168" spans="1:3" x14ac:dyDescent="0.4">
      <c r="A168" s="287">
        <v>2000</v>
      </c>
      <c r="B168" s="1254" t="s">
        <v>865</v>
      </c>
      <c r="C168" s="1254">
        <v>36.259016850214962</v>
      </c>
    </row>
    <row r="169" spans="1:3" x14ac:dyDescent="0.4">
      <c r="A169" s="287">
        <v>2000</v>
      </c>
      <c r="B169" s="1254" t="s">
        <v>865</v>
      </c>
      <c r="C169" s="1254">
        <v>29.468292577030155</v>
      </c>
    </row>
    <row r="170" spans="1:3" x14ac:dyDescent="0.4">
      <c r="A170" s="287">
        <v>2000</v>
      </c>
      <c r="B170" s="1254" t="s">
        <v>865</v>
      </c>
      <c r="C170" s="1254">
        <v>27.380158185566195</v>
      </c>
    </row>
    <row r="171" spans="1:3" x14ac:dyDescent="0.4">
      <c r="A171" s="287">
        <v>2000</v>
      </c>
      <c r="B171" s="1254" t="s">
        <v>865</v>
      </c>
      <c r="C171" s="1254">
        <v>19.84292100216943</v>
      </c>
    </row>
    <row r="172" spans="1:3" x14ac:dyDescent="0.4">
      <c r="A172" s="287">
        <v>2001</v>
      </c>
      <c r="B172" s="1254" t="s">
        <v>865</v>
      </c>
      <c r="C172" s="1254">
        <v>7.8245470186359753</v>
      </c>
    </row>
    <row r="173" spans="1:3" x14ac:dyDescent="0.4">
      <c r="A173" s="287">
        <v>2001</v>
      </c>
      <c r="B173" s="1254" t="s">
        <v>865</v>
      </c>
      <c r="C173" s="1254">
        <v>4.611400478760129</v>
      </c>
    </row>
    <row r="174" spans="1:3" x14ac:dyDescent="0.4">
      <c r="A174" s="287">
        <v>2001</v>
      </c>
      <c r="B174" s="1254" t="s">
        <v>865</v>
      </c>
      <c r="C174" s="1254">
        <v>15.890494095657544</v>
      </c>
    </row>
    <row r="175" spans="1:3" x14ac:dyDescent="0.4">
      <c r="A175" s="287">
        <v>2001</v>
      </c>
      <c r="B175" s="1254" t="s">
        <v>865</v>
      </c>
      <c r="C175" s="1254">
        <v>25.85451696749077</v>
      </c>
    </row>
    <row r="176" spans="1:3" x14ac:dyDescent="0.4">
      <c r="A176" s="287">
        <v>2001</v>
      </c>
      <c r="B176" s="1254" t="s">
        <v>865</v>
      </c>
      <c r="C176" s="1254">
        <v>38.781775759630769</v>
      </c>
    </row>
    <row r="177" spans="1:3" x14ac:dyDescent="0.4">
      <c r="A177" s="287">
        <v>2001</v>
      </c>
      <c r="B177" s="1254" t="s">
        <v>865</v>
      </c>
      <c r="C177" s="1254">
        <v>25.219611170319126</v>
      </c>
    </row>
    <row r="178" spans="1:3" x14ac:dyDescent="0.4">
      <c r="A178" s="287">
        <v>2001</v>
      </c>
      <c r="B178" s="1254" t="s">
        <v>865</v>
      </c>
      <c r="C178" s="1254">
        <v>60.492930596507378</v>
      </c>
    </row>
    <row r="179" spans="1:3" x14ac:dyDescent="0.4">
      <c r="A179" s="287">
        <v>2001</v>
      </c>
      <c r="B179" s="1254" t="s">
        <v>865</v>
      </c>
      <c r="C179" s="1254">
        <v>38.118983684249422</v>
      </c>
    </row>
    <row r="180" spans="1:3" x14ac:dyDescent="0.4">
      <c r="A180" s="287">
        <v>2001</v>
      </c>
      <c r="B180" s="1254" t="s">
        <v>865</v>
      </c>
      <c r="C180" s="1254">
        <v>29.540868830262728</v>
      </c>
    </row>
    <row r="181" spans="1:3" x14ac:dyDescent="0.4">
      <c r="A181" s="287">
        <v>2002</v>
      </c>
      <c r="B181" s="1254" t="s">
        <v>865</v>
      </c>
      <c r="C181" s="1254">
        <v>7.6823991424106977</v>
      </c>
    </row>
    <row r="182" spans="1:3" x14ac:dyDescent="0.4">
      <c r="A182" s="287">
        <v>2002</v>
      </c>
      <c r="B182" s="1254" t="s">
        <v>865</v>
      </c>
      <c r="C182" s="1254">
        <v>7.0438711070136666</v>
      </c>
    </row>
    <row r="183" spans="1:3" x14ac:dyDescent="0.4">
      <c r="A183" s="287">
        <v>2002</v>
      </c>
      <c r="B183" s="1254" t="s">
        <v>865</v>
      </c>
      <c r="C183" s="1254">
        <v>35.957679727945539</v>
      </c>
    </row>
    <row r="184" spans="1:3" x14ac:dyDescent="0.4">
      <c r="A184" s="287">
        <v>2002</v>
      </c>
      <c r="B184" s="1254" t="s">
        <v>865</v>
      </c>
      <c r="C184" s="1254">
        <v>40.030415604999291</v>
      </c>
    </row>
    <row r="185" spans="1:3" x14ac:dyDescent="0.4">
      <c r="A185" s="287">
        <v>2002</v>
      </c>
      <c r="B185" s="1254" t="s">
        <v>865</v>
      </c>
      <c r="C185" s="1254">
        <v>35.307565099117582</v>
      </c>
    </row>
    <row r="186" spans="1:3" x14ac:dyDescent="0.4">
      <c r="A186" s="287">
        <v>2002</v>
      </c>
      <c r="B186" s="1254" t="s">
        <v>865</v>
      </c>
      <c r="C186" s="1254">
        <v>17.882368251826012</v>
      </c>
    </row>
    <row r="187" spans="1:3" x14ac:dyDescent="0.4">
      <c r="A187" s="287">
        <v>2002</v>
      </c>
      <c r="B187" s="1254" t="s">
        <v>865</v>
      </c>
      <c r="C187" s="1254">
        <v>30.569086944043203</v>
      </c>
    </row>
    <row r="188" spans="1:3" x14ac:dyDescent="0.4">
      <c r="A188" s="287">
        <v>2002</v>
      </c>
      <c r="B188" s="1254" t="s">
        <v>865</v>
      </c>
      <c r="C188" s="1254">
        <v>22.201525285293801</v>
      </c>
    </row>
    <row r="189" spans="1:3" x14ac:dyDescent="0.4">
      <c r="A189" s="287">
        <v>2002</v>
      </c>
      <c r="B189" s="1254" t="s">
        <v>865</v>
      </c>
      <c r="C189" s="1254">
        <v>36.563731599654581</v>
      </c>
    </row>
    <row r="190" spans="1:3" x14ac:dyDescent="0.4">
      <c r="A190" s="287">
        <v>2004</v>
      </c>
      <c r="B190" s="1254" t="s">
        <v>865</v>
      </c>
      <c r="C190" s="1254">
        <v>54.782150424823868</v>
      </c>
    </row>
    <row r="191" spans="1:3" x14ac:dyDescent="0.4">
      <c r="A191" s="287">
        <v>2006</v>
      </c>
      <c r="B191" s="1254" t="s">
        <v>865</v>
      </c>
      <c r="C191" s="1254">
        <v>123.17593096974478</v>
      </c>
    </row>
    <row r="192" spans="1:3" x14ac:dyDescent="0.4">
      <c r="A192" s="288">
        <v>2007</v>
      </c>
      <c r="B192" s="1255" t="s">
        <v>865</v>
      </c>
      <c r="C192" s="1255">
        <v>94.203213660709565</v>
      </c>
    </row>
  </sheetData>
  <pageMargins left="0.75" right="0.75" top="1" bottom="1" header="0.5" footer="0.5"/>
  <pageSetup orientation="portrait"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tabColor theme="2" tint="-9.9978637043366805E-2"/>
  </sheetPr>
  <dimension ref="A1:U68"/>
  <sheetViews>
    <sheetView zoomScale="75" zoomScaleNormal="75" workbookViewId="0"/>
  </sheetViews>
  <sheetFormatPr defaultColWidth="8.6640625" defaultRowHeight="12.3" x14ac:dyDescent="0.4"/>
  <cols>
    <col min="1" max="1" width="17.33203125" style="468" customWidth="1"/>
    <col min="2" max="2" width="11.6640625" style="468" bestFit="1" customWidth="1"/>
    <col min="3" max="3" width="10.44140625" style="468" bestFit="1" customWidth="1"/>
    <col min="4" max="4" width="12" style="468" bestFit="1" customWidth="1"/>
    <col min="5" max="5" width="8.6640625" style="468"/>
    <col min="6" max="6" width="9.6640625" style="9" customWidth="1"/>
    <col min="7" max="7" width="7" style="9" customWidth="1"/>
    <col min="8" max="16384" width="8.6640625" style="468"/>
  </cols>
  <sheetData>
    <row r="1" spans="1:1" ht="14.4" x14ac:dyDescent="0.55000000000000004">
      <c r="A1" s="197" t="s">
        <v>704</v>
      </c>
    </row>
    <row r="22" spans="1:21" ht="12.6" x14ac:dyDescent="0.45">
      <c r="A22" s="205" t="s">
        <v>713</v>
      </c>
    </row>
    <row r="23" spans="1:21" x14ac:dyDescent="0.4">
      <c r="F23" s="468"/>
      <c r="G23" s="468"/>
    </row>
    <row r="24" spans="1:21" x14ac:dyDescent="0.4">
      <c r="F24" s="468"/>
      <c r="G24" s="468"/>
    </row>
    <row r="25" spans="1:21" ht="12.6" x14ac:dyDescent="0.4">
      <c r="A25" s="953" t="s">
        <v>710</v>
      </c>
      <c r="F25" s="468"/>
      <c r="G25" s="468"/>
    </row>
    <row r="26" spans="1:21" x14ac:dyDescent="0.4">
      <c r="A26" s="1479" t="s">
        <v>709</v>
      </c>
      <c r="B26" s="1471" t="s">
        <v>708</v>
      </c>
      <c r="C26" s="1472"/>
      <c r="D26" s="1472"/>
      <c r="E26" s="1472"/>
      <c r="F26" s="1472"/>
      <c r="G26" s="1472"/>
      <c r="H26" s="1472"/>
      <c r="I26" s="1472"/>
      <c r="J26" s="1472"/>
      <c r="K26" s="1472"/>
      <c r="L26" s="1472"/>
      <c r="M26" s="1472"/>
      <c r="N26" s="1472"/>
      <c r="O26" s="1472"/>
      <c r="P26" s="1472"/>
      <c r="Q26" s="1472"/>
      <c r="R26" s="1472"/>
      <c r="S26" s="1472"/>
      <c r="T26" s="1472"/>
      <c r="U26" s="1473"/>
    </row>
    <row r="27" spans="1:21" x14ac:dyDescent="0.4">
      <c r="A27" s="1480"/>
      <c r="B27" s="945">
        <v>1</v>
      </c>
      <c r="C27" s="946">
        <v>2</v>
      </c>
      <c r="D27" s="946">
        <v>3</v>
      </c>
      <c r="E27" s="946">
        <v>4</v>
      </c>
      <c r="F27" s="946">
        <v>5</v>
      </c>
      <c r="G27" s="946">
        <v>6</v>
      </c>
      <c r="H27" s="946">
        <v>7</v>
      </c>
      <c r="I27" s="946">
        <v>8</v>
      </c>
      <c r="J27" s="946">
        <v>9</v>
      </c>
      <c r="K27" s="946">
        <v>10</v>
      </c>
      <c r="L27" s="946">
        <v>11</v>
      </c>
      <c r="M27" s="946">
        <v>12</v>
      </c>
      <c r="N27" s="946">
        <v>13</v>
      </c>
      <c r="O27" s="946">
        <v>14</v>
      </c>
      <c r="P27" s="946">
        <v>15</v>
      </c>
      <c r="Q27" s="946">
        <v>16</v>
      </c>
      <c r="R27" s="946">
        <v>17</v>
      </c>
      <c r="S27" s="946">
        <v>18</v>
      </c>
      <c r="T27" s="946">
        <v>19</v>
      </c>
      <c r="U27" s="142">
        <v>20</v>
      </c>
    </row>
    <row r="28" spans="1:21" x14ac:dyDescent="0.4">
      <c r="A28" s="952" t="s">
        <v>705</v>
      </c>
      <c r="B28" s="932">
        <v>30.569086944043203</v>
      </c>
      <c r="C28" s="1215">
        <v>32.096550557841368</v>
      </c>
      <c r="D28" s="1215">
        <v>33.338866417343546</v>
      </c>
      <c r="E28" s="1215">
        <v>42.092624269328581</v>
      </c>
      <c r="F28" s="1215">
        <v>46.682786968691367</v>
      </c>
      <c r="G28" s="1215">
        <v>52.222842004049397</v>
      </c>
      <c r="H28" s="1215">
        <v>45.223328401005524</v>
      </c>
      <c r="I28" s="1215">
        <v>41.720246195833333</v>
      </c>
      <c r="J28" s="1215">
        <v>47.399065373945803</v>
      </c>
      <c r="K28" s="1215">
        <v>40.875109946018597</v>
      </c>
      <c r="L28" s="1215">
        <v>69.237344105195845</v>
      </c>
      <c r="M28" s="1215">
        <v>66.476458517507368</v>
      </c>
      <c r="N28" s="1215">
        <v>56.12308405487066</v>
      </c>
      <c r="O28" s="1215">
        <v>41.375986677626415</v>
      </c>
      <c r="P28" s="1215">
        <v>60.169977069374269</v>
      </c>
      <c r="Q28" s="1215">
        <v>52.286960492883786</v>
      </c>
      <c r="R28" s="1215">
        <v>43.640155410086336</v>
      </c>
      <c r="S28" s="1215">
        <v>39.939717510464291</v>
      </c>
      <c r="T28" s="1215">
        <v>29.112360756579911</v>
      </c>
      <c r="U28" s="1216">
        <v>33.82310241139254</v>
      </c>
    </row>
    <row r="29" spans="1:21" x14ac:dyDescent="0.4">
      <c r="A29" s="952" t="s">
        <v>706</v>
      </c>
      <c r="B29" s="932">
        <v>24.35662837749117</v>
      </c>
      <c r="C29" s="1215">
        <v>25.027949595193068</v>
      </c>
      <c r="D29" s="1215">
        <v>27.021199142839791</v>
      </c>
      <c r="E29" s="1215">
        <v>26.253965446800002</v>
      </c>
      <c r="F29" s="1215">
        <v>25.703305196787831</v>
      </c>
      <c r="G29" s="1215">
        <v>25.381522547743057</v>
      </c>
      <c r="H29" s="1215">
        <v>24.405043266182521</v>
      </c>
      <c r="I29" s="1215">
        <v>23.665109533245058</v>
      </c>
      <c r="J29" s="1215">
        <v>20.710671127209402</v>
      </c>
      <c r="K29" s="1215">
        <v>19.537090568515545</v>
      </c>
      <c r="L29" s="1215">
        <v>21.341230685088888</v>
      </c>
      <c r="M29" s="1215">
        <v>20.5966390117954</v>
      </c>
      <c r="N29" s="1215">
        <v>19.385675675675675</v>
      </c>
      <c r="O29" s="1215" t="s">
        <v>98</v>
      </c>
      <c r="P29" s="1215" t="s">
        <v>98</v>
      </c>
      <c r="Q29" s="1215" t="s">
        <v>98</v>
      </c>
      <c r="R29" s="1215" t="s">
        <v>98</v>
      </c>
      <c r="S29" s="1215" t="s">
        <v>98</v>
      </c>
      <c r="T29" s="1215" t="s">
        <v>98</v>
      </c>
      <c r="U29" s="1216" t="s">
        <v>98</v>
      </c>
    </row>
    <row r="30" spans="1:21" x14ac:dyDescent="0.4">
      <c r="A30" s="541" t="s">
        <v>707</v>
      </c>
      <c r="B30" s="934">
        <v>25.15404739191311</v>
      </c>
      <c r="C30" s="1217">
        <v>29.116384203349515</v>
      </c>
      <c r="D30" s="1217">
        <v>26.64132120396518</v>
      </c>
      <c r="E30" s="1217">
        <v>27.500960293428456</v>
      </c>
      <c r="F30" s="1217">
        <v>30.276768579139386</v>
      </c>
      <c r="G30" s="1217">
        <v>32.162644949522402</v>
      </c>
      <c r="H30" s="1217">
        <v>31.919505050505052</v>
      </c>
      <c r="I30" s="1217" t="s">
        <v>98</v>
      </c>
      <c r="J30" s="1217" t="s">
        <v>98</v>
      </c>
      <c r="K30" s="1217" t="s">
        <v>98</v>
      </c>
      <c r="L30" s="1217" t="s">
        <v>98</v>
      </c>
      <c r="M30" s="1217" t="s">
        <v>98</v>
      </c>
      <c r="N30" s="1217" t="s">
        <v>98</v>
      </c>
      <c r="O30" s="1217" t="s">
        <v>98</v>
      </c>
      <c r="P30" s="1217" t="s">
        <v>98</v>
      </c>
      <c r="Q30" s="1217" t="s">
        <v>98</v>
      </c>
      <c r="R30" s="1217" t="s">
        <v>98</v>
      </c>
      <c r="S30" s="1217" t="s">
        <v>98</v>
      </c>
      <c r="T30" s="1217" t="s">
        <v>98</v>
      </c>
      <c r="U30" s="1218" t="s">
        <v>98</v>
      </c>
    </row>
    <row r="31" spans="1:21" ht="12.6" x14ac:dyDescent="0.45">
      <c r="A31" s="950" t="s">
        <v>711</v>
      </c>
      <c r="F31" s="468"/>
      <c r="G31" s="468"/>
    </row>
    <row r="32" spans="1:21" x14ac:dyDescent="0.4">
      <c r="A32" s="951"/>
      <c r="F32" s="468"/>
      <c r="G32" s="468"/>
    </row>
    <row r="33" spans="1:21" s="944" customFormat="1" x14ac:dyDescent="0.4">
      <c r="A33" s="951"/>
    </row>
    <row r="34" spans="1:21" ht="12.6" x14ac:dyDescent="0.45">
      <c r="A34" s="949" t="s">
        <v>712</v>
      </c>
      <c r="F34" s="468"/>
      <c r="G34" s="468"/>
    </row>
    <row r="35" spans="1:21" x14ac:dyDescent="0.4">
      <c r="A35" s="1479" t="s">
        <v>709</v>
      </c>
      <c r="B35" s="1471" t="s">
        <v>708</v>
      </c>
      <c r="C35" s="1472"/>
      <c r="D35" s="1472"/>
      <c r="E35" s="1472"/>
      <c r="F35" s="1472"/>
      <c r="G35" s="1472"/>
      <c r="H35" s="1472"/>
      <c r="I35" s="1472"/>
      <c r="J35" s="1472"/>
      <c r="K35" s="1472"/>
      <c r="L35" s="1472"/>
      <c r="M35" s="1472"/>
      <c r="N35" s="1472"/>
      <c r="O35" s="1472"/>
      <c r="P35" s="1472"/>
      <c r="Q35" s="1472"/>
      <c r="R35" s="1472"/>
      <c r="S35" s="1472"/>
      <c r="T35" s="1472"/>
      <c r="U35" s="1473"/>
    </row>
    <row r="36" spans="1:21" x14ac:dyDescent="0.4">
      <c r="A36" s="1480"/>
      <c r="B36" s="945">
        <v>1</v>
      </c>
      <c r="C36" s="946">
        <v>2</v>
      </c>
      <c r="D36" s="946">
        <v>3</v>
      </c>
      <c r="E36" s="946">
        <v>4</v>
      </c>
      <c r="F36" s="946">
        <v>5</v>
      </c>
      <c r="G36" s="946">
        <v>6</v>
      </c>
      <c r="H36" s="946">
        <v>7</v>
      </c>
      <c r="I36" s="946">
        <v>8</v>
      </c>
      <c r="J36" s="946">
        <v>9</v>
      </c>
      <c r="K36" s="946">
        <v>10</v>
      </c>
      <c r="L36" s="946">
        <v>11</v>
      </c>
      <c r="M36" s="946">
        <v>12</v>
      </c>
      <c r="N36" s="946">
        <v>13</v>
      </c>
      <c r="O36" s="946">
        <v>14</v>
      </c>
      <c r="P36" s="946">
        <v>15</v>
      </c>
      <c r="Q36" s="946">
        <v>16</v>
      </c>
      <c r="R36" s="946">
        <v>17</v>
      </c>
      <c r="S36" s="946">
        <v>18</v>
      </c>
      <c r="T36" s="946">
        <v>19</v>
      </c>
      <c r="U36" s="142">
        <v>20</v>
      </c>
    </row>
    <row r="37" spans="1:21" x14ac:dyDescent="0.4">
      <c r="A37" s="952" t="s">
        <v>705</v>
      </c>
      <c r="B37" s="947">
        <v>19</v>
      </c>
      <c r="C37" s="948">
        <v>32</v>
      </c>
      <c r="D37" s="948">
        <v>25</v>
      </c>
      <c r="E37" s="948">
        <v>23</v>
      </c>
      <c r="F37" s="948">
        <v>11</v>
      </c>
      <c r="G37" s="948">
        <v>8</v>
      </c>
      <c r="H37" s="948">
        <v>6</v>
      </c>
      <c r="I37" s="948">
        <v>7</v>
      </c>
      <c r="J37" s="948">
        <v>8</v>
      </c>
      <c r="K37" s="948">
        <v>8</v>
      </c>
      <c r="L37" s="948">
        <v>9</v>
      </c>
      <c r="M37" s="948">
        <v>10</v>
      </c>
      <c r="N37" s="948">
        <v>10</v>
      </c>
      <c r="O37" s="948">
        <v>10</v>
      </c>
      <c r="P37" s="948">
        <v>8</v>
      </c>
      <c r="Q37" s="948">
        <v>6</v>
      </c>
      <c r="R37" s="948">
        <v>4</v>
      </c>
      <c r="S37" s="948">
        <v>4</v>
      </c>
      <c r="T37" s="948">
        <v>4</v>
      </c>
      <c r="U37" s="449">
        <v>3</v>
      </c>
    </row>
    <row r="38" spans="1:21" x14ac:dyDescent="0.4">
      <c r="A38" s="952" t="s">
        <v>706</v>
      </c>
      <c r="B38" s="947">
        <v>40</v>
      </c>
      <c r="C38" s="948">
        <v>42</v>
      </c>
      <c r="D38" s="948">
        <v>41</v>
      </c>
      <c r="E38" s="948">
        <v>41</v>
      </c>
      <c r="F38" s="948">
        <v>41</v>
      </c>
      <c r="G38" s="948">
        <v>41</v>
      </c>
      <c r="H38" s="948">
        <v>41</v>
      </c>
      <c r="I38" s="948">
        <v>41</v>
      </c>
      <c r="J38" s="948">
        <v>37</v>
      </c>
      <c r="K38" s="948">
        <v>32</v>
      </c>
      <c r="L38" s="948">
        <v>23</v>
      </c>
      <c r="M38" s="948">
        <v>11</v>
      </c>
      <c r="N38" s="948">
        <v>5</v>
      </c>
      <c r="O38" s="948">
        <v>0</v>
      </c>
      <c r="P38" s="948">
        <v>0</v>
      </c>
      <c r="Q38" s="948">
        <v>0</v>
      </c>
      <c r="R38" s="948">
        <v>0</v>
      </c>
      <c r="S38" s="948">
        <v>0</v>
      </c>
      <c r="T38" s="948">
        <v>0</v>
      </c>
      <c r="U38" s="449">
        <v>0</v>
      </c>
    </row>
    <row r="39" spans="1:21" x14ac:dyDescent="0.4">
      <c r="A39" s="541" t="s">
        <v>707</v>
      </c>
      <c r="B39" s="945">
        <v>38</v>
      </c>
      <c r="C39" s="946">
        <v>32</v>
      </c>
      <c r="D39" s="946">
        <v>29</v>
      </c>
      <c r="E39" s="946">
        <v>24</v>
      </c>
      <c r="F39" s="946">
        <v>20</v>
      </c>
      <c r="G39" s="946">
        <v>13</v>
      </c>
      <c r="H39" s="946">
        <v>13</v>
      </c>
      <c r="I39" s="946">
        <v>0</v>
      </c>
      <c r="J39" s="946">
        <v>0</v>
      </c>
      <c r="K39" s="946">
        <v>0</v>
      </c>
      <c r="L39" s="946">
        <v>0</v>
      </c>
      <c r="M39" s="946">
        <v>0</v>
      </c>
      <c r="N39" s="946">
        <v>0</v>
      </c>
      <c r="O39" s="946">
        <v>0</v>
      </c>
      <c r="P39" s="946">
        <v>0</v>
      </c>
      <c r="Q39" s="946">
        <v>0</v>
      </c>
      <c r="R39" s="946">
        <v>0</v>
      </c>
      <c r="S39" s="946">
        <v>0</v>
      </c>
      <c r="T39" s="946">
        <v>0</v>
      </c>
      <c r="U39" s="142">
        <v>0</v>
      </c>
    </row>
    <row r="40" spans="1:21" x14ac:dyDescent="0.4">
      <c r="F40" s="468"/>
      <c r="G40" s="468"/>
    </row>
    <row r="41" spans="1:21" x14ac:dyDescent="0.4">
      <c r="F41" s="468"/>
      <c r="G41" s="468"/>
    </row>
    <row r="42" spans="1:21" x14ac:dyDescent="0.4">
      <c r="F42" s="468"/>
      <c r="G42" s="468"/>
    </row>
    <row r="43" spans="1:21" x14ac:dyDescent="0.4">
      <c r="F43" s="468"/>
      <c r="G43" s="468"/>
    </row>
    <row r="44" spans="1:21" x14ac:dyDescent="0.4">
      <c r="F44" s="468"/>
      <c r="G44" s="468"/>
    </row>
    <row r="45" spans="1:21" x14ac:dyDescent="0.4">
      <c r="F45" s="468"/>
      <c r="G45" s="468"/>
    </row>
    <row r="46" spans="1:21" x14ac:dyDescent="0.4">
      <c r="F46" s="468"/>
      <c r="G46" s="468"/>
    </row>
    <row r="47" spans="1:21" x14ac:dyDescent="0.4">
      <c r="F47" s="468"/>
      <c r="G47" s="468"/>
    </row>
    <row r="48" spans="1:21" x14ac:dyDescent="0.4">
      <c r="F48" s="468"/>
      <c r="G48" s="468"/>
    </row>
    <row r="49" spans="6:7" x14ac:dyDescent="0.4">
      <c r="F49" s="468"/>
      <c r="G49" s="468"/>
    </row>
    <row r="50" spans="6:7" x14ac:dyDescent="0.4">
      <c r="F50" s="468"/>
      <c r="G50" s="468"/>
    </row>
    <row r="51" spans="6:7" x14ac:dyDescent="0.4">
      <c r="F51" s="468"/>
      <c r="G51" s="468"/>
    </row>
    <row r="52" spans="6:7" x14ac:dyDescent="0.4">
      <c r="F52" s="468"/>
      <c r="G52" s="468"/>
    </row>
    <row r="53" spans="6:7" x14ac:dyDescent="0.4">
      <c r="F53" s="468"/>
      <c r="G53" s="468"/>
    </row>
    <row r="54" spans="6:7" x14ac:dyDescent="0.4">
      <c r="F54" s="468"/>
      <c r="G54" s="468"/>
    </row>
    <row r="55" spans="6:7" x14ac:dyDescent="0.4">
      <c r="F55" s="468"/>
      <c r="G55" s="468"/>
    </row>
    <row r="56" spans="6:7" x14ac:dyDescent="0.4">
      <c r="F56" s="468"/>
      <c r="G56" s="468"/>
    </row>
    <row r="57" spans="6:7" x14ac:dyDescent="0.4">
      <c r="F57" s="468"/>
      <c r="G57" s="468"/>
    </row>
    <row r="58" spans="6:7" x14ac:dyDescent="0.4">
      <c r="F58" s="468"/>
      <c r="G58" s="468"/>
    </row>
    <row r="59" spans="6:7" x14ac:dyDescent="0.4">
      <c r="F59" s="468"/>
      <c r="G59" s="468"/>
    </row>
    <row r="60" spans="6:7" x14ac:dyDescent="0.4">
      <c r="F60" s="468"/>
      <c r="G60" s="468"/>
    </row>
    <row r="61" spans="6:7" x14ac:dyDescent="0.4">
      <c r="F61" s="468"/>
      <c r="G61" s="468"/>
    </row>
    <row r="62" spans="6:7" x14ac:dyDescent="0.4">
      <c r="F62" s="468"/>
      <c r="G62" s="468"/>
    </row>
    <row r="63" spans="6:7" x14ac:dyDescent="0.4">
      <c r="F63" s="468"/>
      <c r="G63" s="468"/>
    </row>
    <row r="64" spans="6:7" x14ac:dyDescent="0.4">
      <c r="F64" s="468"/>
      <c r="G64" s="468"/>
    </row>
    <row r="65" spans="6:7" x14ac:dyDescent="0.4">
      <c r="F65" s="924"/>
      <c r="G65" s="925"/>
    </row>
    <row r="66" spans="6:7" x14ac:dyDescent="0.4">
      <c r="F66" s="924"/>
      <c r="G66" s="925"/>
    </row>
    <row r="67" spans="6:7" x14ac:dyDescent="0.4">
      <c r="F67" s="924"/>
      <c r="G67" s="925"/>
    </row>
    <row r="68" spans="6:7" x14ac:dyDescent="0.4">
      <c r="F68" s="924"/>
      <c r="G68" s="925"/>
    </row>
  </sheetData>
  <mergeCells count="4">
    <mergeCell ref="A35:A36"/>
    <mergeCell ref="B35:U35"/>
    <mergeCell ref="B26:U26"/>
    <mergeCell ref="A26:A27"/>
  </mergeCells>
  <pageMargins left="0.75" right="0.75" top="1" bottom="1" header="0.5" footer="0.5"/>
  <pageSetup orientation="portrait"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tabColor theme="5" tint="0.39997558519241921"/>
  </sheetPr>
  <dimension ref="A1:AE483"/>
  <sheetViews>
    <sheetView zoomScale="75" zoomScaleNormal="75" workbookViewId="0"/>
  </sheetViews>
  <sheetFormatPr defaultColWidth="8.6640625" defaultRowHeight="12.3" x14ac:dyDescent="0.4"/>
  <cols>
    <col min="1" max="1" width="17.44140625" style="471" customWidth="1"/>
    <col min="2" max="2" width="13.44140625" style="471" bestFit="1" customWidth="1"/>
    <col min="3" max="3" width="6.6640625" style="961" bestFit="1" customWidth="1"/>
    <col min="4" max="4" width="14.109375" style="961" bestFit="1" customWidth="1"/>
    <col min="5" max="5" width="6.44140625" style="961" bestFit="1" customWidth="1"/>
    <col min="6" max="6" width="5.44140625" style="961" bestFit="1" customWidth="1"/>
    <col min="7" max="7" width="7.33203125" style="961" bestFit="1" customWidth="1"/>
    <col min="8" max="8" width="6.44140625" style="944" bestFit="1" customWidth="1"/>
    <col min="9" max="9" width="6.5546875" style="944" bestFit="1" customWidth="1"/>
    <col min="10" max="10" width="7.21875" style="944" bestFit="1" customWidth="1"/>
    <col min="11" max="11" width="19.21875" style="944" customWidth="1"/>
    <col min="12" max="16384" width="8.6640625" style="944"/>
  </cols>
  <sheetData>
    <row r="1" spans="1:31" ht="14.4" x14ac:dyDescent="0.4">
      <c r="A1" s="960" t="s">
        <v>714</v>
      </c>
      <c r="K1" s="960" t="s">
        <v>715</v>
      </c>
      <c r="T1" s="960" t="s">
        <v>952</v>
      </c>
      <c r="U1" s="471"/>
      <c r="V1" s="961"/>
      <c r="W1" s="961"/>
      <c r="X1" s="961"/>
      <c r="Y1" s="961"/>
      <c r="Z1" s="961"/>
      <c r="AD1" s="960"/>
      <c r="AE1" s="960" t="s">
        <v>953</v>
      </c>
    </row>
    <row r="17" spans="1:31" x14ac:dyDescent="0.4">
      <c r="K17" s="962"/>
    </row>
    <row r="18" spans="1:31" x14ac:dyDescent="0.4">
      <c r="K18" s="962"/>
    </row>
    <row r="22" spans="1:31" ht="12.6" x14ac:dyDescent="0.45">
      <c r="A22" s="469" t="s">
        <v>956</v>
      </c>
      <c r="K22" s="469" t="s">
        <v>956</v>
      </c>
      <c r="T22" s="469" t="s">
        <v>956</v>
      </c>
      <c r="AE22" s="469" t="s">
        <v>956</v>
      </c>
    </row>
    <row r="23" spans="1:31" x14ac:dyDescent="0.4">
      <c r="K23" s="962"/>
    </row>
    <row r="24" spans="1:31" ht="12.6" x14ac:dyDescent="0.45">
      <c r="A24" s="1367" t="s">
        <v>716</v>
      </c>
      <c r="B24" s="567" t="s">
        <v>599</v>
      </c>
      <c r="C24" s="975" t="s">
        <v>11</v>
      </c>
      <c r="D24" s="975" t="s">
        <v>601</v>
      </c>
      <c r="E24" s="975" t="s">
        <v>5</v>
      </c>
      <c r="F24" s="975" t="s">
        <v>3</v>
      </c>
      <c r="G24" s="975" t="s">
        <v>2</v>
      </c>
      <c r="H24" s="975" t="s">
        <v>1</v>
      </c>
      <c r="I24" s="975" t="s">
        <v>6</v>
      </c>
      <c r="J24" s="975" t="s">
        <v>7</v>
      </c>
      <c r="K24" s="976" t="s">
        <v>602</v>
      </c>
      <c r="M24" s="1367" t="s">
        <v>162</v>
      </c>
      <c r="N24" s="567" t="s">
        <v>954</v>
      </c>
      <c r="O24" s="1366" t="s">
        <v>955</v>
      </c>
      <c r="P24" s="154" t="s">
        <v>958</v>
      </c>
    </row>
    <row r="25" spans="1:31" x14ac:dyDescent="0.4">
      <c r="A25" s="969">
        <v>35314</v>
      </c>
      <c r="B25" s="1365">
        <v>107.25</v>
      </c>
      <c r="C25" s="968" t="e">
        <v>#N/A</v>
      </c>
      <c r="D25" s="968" t="e">
        <v>#N/A</v>
      </c>
      <c r="E25" s="968">
        <v>38.013418003360769</v>
      </c>
      <c r="F25" s="968" t="e">
        <v>#N/A</v>
      </c>
      <c r="G25" s="968" t="e">
        <v>#N/A</v>
      </c>
      <c r="H25" s="968" t="e">
        <v>#N/A</v>
      </c>
      <c r="I25" s="968" t="e">
        <v>#N/A</v>
      </c>
      <c r="J25" s="968" t="e">
        <v>#N/A</v>
      </c>
      <c r="K25" s="970" t="e">
        <v>#N/A</v>
      </c>
      <c r="M25" s="706" t="e">
        <v>#N/A</v>
      </c>
      <c r="N25" s="537">
        <v>38.013418003360769</v>
      </c>
      <c r="O25" s="1381" t="e">
        <v>#N/A</v>
      </c>
    </row>
    <row r="26" spans="1:31" x14ac:dyDescent="0.4">
      <c r="A26" s="969">
        <v>35396</v>
      </c>
      <c r="B26" s="1365">
        <v>25.08</v>
      </c>
      <c r="C26" s="968" t="e">
        <v>#N/A</v>
      </c>
      <c r="D26" s="968">
        <v>66.560743377876477</v>
      </c>
      <c r="E26" s="968" t="e">
        <v>#N/A</v>
      </c>
      <c r="F26" s="968" t="e">
        <v>#N/A</v>
      </c>
      <c r="G26" s="968" t="e">
        <v>#N/A</v>
      </c>
      <c r="H26" s="968" t="e">
        <v>#N/A</v>
      </c>
      <c r="I26" s="968" t="e">
        <v>#N/A</v>
      </c>
      <c r="J26" s="968" t="e">
        <v>#N/A</v>
      </c>
      <c r="K26" s="970" t="e">
        <v>#N/A</v>
      </c>
      <c r="M26" s="706">
        <v>66.560743377876477</v>
      </c>
      <c r="N26" s="537" t="e">
        <v>#N/A</v>
      </c>
      <c r="O26" s="1381" t="e">
        <v>#N/A</v>
      </c>
    </row>
    <row r="27" spans="1:31" x14ac:dyDescent="0.4">
      <c r="A27" s="969">
        <v>36059</v>
      </c>
      <c r="B27" s="1365">
        <v>1.98</v>
      </c>
      <c r="C27" s="968" t="e">
        <v>#N/A</v>
      </c>
      <c r="D27" s="968" t="e">
        <v>#N/A</v>
      </c>
      <c r="E27" s="968">
        <v>44.965310129188374</v>
      </c>
      <c r="F27" s="968" t="e">
        <v>#N/A</v>
      </c>
      <c r="G27" s="968" t="e">
        <v>#N/A</v>
      </c>
      <c r="H27" s="968" t="e">
        <v>#N/A</v>
      </c>
      <c r="I27" s="968" t="e">
        <v>#N/A</v>
      </c>
      <c r="J27" s="968" t="e">
        <v>#N/A</v>
      </c>
      <c r="K27" s="970" t="e">
        <v>#N/A</v>
      </c>
      <c r="M27" s="706" t="e">
        <v>#N/A</v>
      </c>
      <c r="N27" s="537">
        <v>44.965310129188374</v>
      </c>
      <c r="O27" s="1381" t="e">
        <v>#N/A</v>
      </c>
    </row>
    <row r="28" spans="1:31" x14ac:dyDescent="0.4">
      <c r="A28" s="969">
        <v>35894</v>
      </c>
      <c r="B28" s="1365">
        <v>103.5</v>
      </c>
      <c r="C28" s="968" t="e">
        <v>#N/A</v>
      </c>
      <c r="D28" s="968" t="e">
        <v>#N/A</v>
      </c>
      <c r="E28" s="968">
        <v>39.304211537291913</v>
      </c>
      <c r="F28" s="968" t="e">
        <v>#N/A</v>
      </c>
      <c r="G28" s="968" t="e">
        <v>#N/A</v>
      </c>
      <c r="H28" s="968" t="e">
        <v>#N/A</v>
      </c>
      <c r="I28" s="968" t="e">
        <v>#N/A</v>
      </c>
      <c r="J28" s="968" t="e">
        <v>#N/A</v>
      </c>
      <c r="K28" s="970" t="e">
        <v>#N/A</v>
      </c>
      <c r="M28" s="706" t="e">
        <v>#N/A</v>
      </c>
      <c r="N28" s="537">
        <v>39.304211537291913</v>
      </c>
      <c r="O28" s="1381" t="e">
        <v>#N/A</v>
      </c>
    </row>
    <row r="29" spans="1:31" x14ac:dyDescent="0.4">
      <c r="A29" s="969">
        <v>37531</v>
      </c>
      <c r="B29" s="1365">
        <v>16.5</v>
      </c>
      <c r="C29" s="968">
        <v>61.623215070433091</v>
      </c>
      <c r="D29" s="968" t="e">
        <v>#N/A</v>
      </c>
      <c r="E29" s="968" t="e">
        <v>#N/A</v>
      </c>
      <c r="F29" s="968" t="e">
        <v>#N/A</v>
      </c>
      <c r="G29" s="968" t="e">
        <v>#N/A</v>
      </c>
      <c r="H29" s="968" t="e">
        <v>#N/A</v>
      </c>
      <c r="I29" s="968" t="e">
        <v>#N/A</v>
      </c>
      <c r="J29" s="968" t="e">
        <v>#N/A</v>
      </c>
      <c r="K29" s="970" t="e">
        <v>#N/A</v>
      </c>
      <c r="M29" s="706">
        <v>61.623215070433091</v>
      </c>
      <c r="N29" s="537" t="e">
        <v>#N/A</v>
      </c>
      <c r="O29" s="1381" t="e">
        <v>#N/A</v>
      </c>
    </row>
    <row r="30" spans="1:31" x14ac:dyDescent="0.4">
      <c r="A30" s="969">
        <v>35853</v>
      </c>
      <c r="B30" s="1365">
        <v>41.25</v>
      </c>
      <c r="C30" s="968" t="e">
        <v>#N/A</v>
      </c>
      <c r="D30" s="968" t="e">
        <v>#N/A</v>
      </c>
      <c r="E30" s="968">
        <v>53.132318114843407</v>
      </c>
      <c r="F30" s="968" t="e">
        <v>#N/A</v>
      </c>
      <c r="G30" s="968" t="e">
        <v>#N/A</v>
      </c>
      <c r="H30" s="968" t="e">
        <v>#N/A</v>
      </c>
      <c r="I30" s="968" t="e">
        <v>#N/A</v>
      </c>
      <c r="J30" s="968" t="e">
        <v>#N/A</v>
      </c>
      <c r="K30" s="970" t="e">
        <v>#N/A</v>
      </c>
      <c r="M30" s="706" t="e">
        <v>#N/A</v>
      </c>
      <c r="N30" s="537">
        <v>53.132318114843407</v>
      </c>
      <c r="O30" s="1381" t="e">
        <v>#N/A</v>
      </c>
    </row>
    <row r="31" spans="1:31" x14ac:dyDescent="0.4">
      <c r="A31" s="969">
        <v>35500</v>
      </c>
      <c r="B31" s="1365">
        <v>108.75</v>
      </c>
      <c r="C31" s="968" t="e">
        <v>#N/A</v>
      </c>
      <c r="D31" s="968" t="e">
        <v>#N/A</v>
      </c>
      <c r="E31" s="968">
        <v>56.388079951306949</v>
      </c>
      <c r="F31" s="968" t="e">
        <v>#N/A</v>
      </c>
      <c r="G31" s="968" t="e">
        <v>#N/A</v>
      </c>
      <c r="H31" s="968" t="e">
        <v>#N/A</v>
      </c>
      <c r="I31" s="968" t="e">
        <v>#N/A</v>
      </c>
      <c r="J31" s="968" t="e">
        <v>#N/A</v>
      </c>
      <c r="K31" s="970" t="e">
        <v>#N/A</v>
      </c>
      <c r="M31" s="706" t="e">
        <v>#N/A</v>
      </c>
      <c r="N31" s="537">
        <v>56.388079951306949</v>
      </c>
      <c r="O31" s="1381" t="e">
        <v>#N/A</v>
      </c>
    </row>
    <row r="32" spans="1:31" x14ac:dyDescent="0.4">
      <c r="A32" s="969">
        <v>35627</v>
      </c>
      <c r="B32" s="1365">
        <v>70.5</v>
      </c>
      <c r="C32" s="968" t="e">
        <v>#N/A</v>
      </c>
      <c r="D32" s="968" t="e">
        <v>#N/A</v>
      </c>
      <c r="E32" s="968">
        <v>65.092587527583746</v>
      </c>
      <c r="F32" s="968" t="e">
        <v>#N/A</v>
      </c>
      <c r="G32" s="968" t="e">
        <v>#N/A</v>
      </c>
      <c r="H32" s="968" t="e">
        <v>#N/A</v>
      </c>
      <c r="I32" s="968" t="e">
        <v>#N/A</v>
      </c>
      <c r="J32" s="968" t="e">
        <v>#N/A</v>
      </c>
      <c r="K32" s="970" t="e">
        <v>#N/A</v>
      </c>
      <c r="M32" s="706" t="e">
        <v>#N/A</v>
      </c>
      <c r="N32" s="537">
        <v>65.092587527583746</v>
      </c>
      <c r="O32" s="1381" t="e">
        <v>#N/A</v>
      </c>
    </row>
    <row r="33" spans="1:15" x14ac:dyDescent="0.4">
      <c r="A33" s="969">
        <v>35564</v>
      </c>
      <c r="B33" s="1365">
        <v>9</v>
      </c>
      <c r="C33" s="968" t="e">
        <v>#N/A</v>
      </c>
      <c r="D33" s="968" t="e">
        <v>#N/A</v>
      </c>
      <c r="E33" s="968">
        <v>58.160796014317633</v>
      </c>
      <c r="F33" s="968" t="e">
        <v>#N/A</v>
      </c>
      <c r="G33" s="968" t="e">
        <v>#N/A</v>
      </c>
      <c r="H33" s="968" t="e">
        <v>#N/A</v>
      </c>
      <c r="I33" s="968" t="e">
        <v>#N/A</v>
      </c>
      <c r="J33" s="968" t="e">
        <v>#N/A</v>
      </c>
      <c r="K33" s="970" t="e">
        <v>#N/A</v>
      </c>
      <c r="M33" s="706" t="e">
        <v>#N/A</v>
      </c>
      <c r="N33" s="537">
        <v>58.160796014317633</v>
      </c>
      <c r="O33" s="1381" t="e">
        <v>#N/A</v>
      </c>
    </row>
    <row r="34" spans="1:15" x14ac:dyDescent="0.4">
      <c r="A34" s="969">
        <v>36403</v>
      </c>
      <c r="B34" s="1365">
        <v>74.900000000000006</v>
      </c>
      <c r="C34" s="968" t="e">
        <v>#N/A</v>
      </c>
      <c r="D34" s="968" t="e">
        <v>#N/A</v>
      </c>
      <c r="E34" s="968" t="e">
        <v>#N/A</v>
      </c>
      <c r="F34" s="968" t="e">
        <v>#N/A</v>
      </c>
      <c r="G34" s="968">
        <v>35.289137354382071</v>
      </c>
      <c r="H34" s="968" t="e">
        <v>#N/A</v>
      </c>
      <c r="I34" s="968" t="e">
        <v>#N/A</v>
      </c>
      <c r="J34" s="968" t="e">
        <v>#N/A</v>
      </c>
      <c r="K34" s="970" t="e">
        <v>#N/A</v>
      </c>
      <c r="M34" s="706" t="e">
        <v>#N/A</v>
      </c>
      <c r="N34" s="537">
        <v>35.289137354382071</v>
      </c>
      <c r="O34" s="1381" t="e">
        <v>#N/A</v>
      </c>
    </row>
    <row r="35" spans="1:15" x14ac:dyDescent="0.4">
      <c r="A35" s="969">
        <v>36656</v>
      </c>
      <c r="B35" s="1365">
        <v>16.8</v>
      </c>
      <c r="C35" s="968" t="e">
        <v>#N/A</v>
      </c>
      <c r="D35" s="968">
        <v>45.625913297447859</v>
      </c>
      <c r="E35" s="968" t="e">
        <v>#N/A</v>
      </c>
      <c r="F35" s="968" t="e">
        <v>#N/A</v>
      </c>
      <c r="G35" s="968" t="e">
        <v>#N/A</v>
      </c>
      <c r="H35" s="968" t="e">
        <v>#N/A</v>
      </c>
      <c r="I35" s="968" t="e">
        <v>#N/A</v>
      </c>
      <c r="J35" s="968" t="e">
        <v>#N/A</v>
      </c>
      <c r="K35" s="970" t="e">
        <v>#N/A</v>
      </c>
      <c r="M35" s="706">
        <v>45.625913297447859</v>
      </c>
      <c r="N35" s="537" t="e">
        <v>#N/A</v>
      </c>
      <c r="O35" s="1381" t="e">
        <v>#N/A</v>
      </c>
    </row>
    <row r="36" spans="1:15" x14ac:dyDescent="0.4">
      <c r="A36" s="969">
        <v>36476</v>
      </c>
      <c r="B36" s="1365">
        <v>10.4</v>
      </c>
      <c r="C36" s="968" t="e">
        <v>#N/A</v>
      </c>
      <c r="D36" s="968" t="e">
        <v>#N/A</v>
      </c>
      <c r="E36" s="968" t="e">
        <v>#N/A</v>
      </c>
      <c r="F36" s="968" t="e">
        <v>#N/A</v>
      </c>
      <c r="G36" s="968" t="e">
        <v>#N/A</v>
      </c>
      <c r="H36" s="968">
        <v>193.08676789326464</v>
      </c>
      <c r="I36" s="968" t="e">
        <v>#N/A</v>
      </c>
      <c r="J36" s="968" t="e">
        <v>#N/A</v>
      </c>
      <c r="K36" s="970" t="e">
        <v>#N/A</v>
      </c>
      <c r="M36" s="706" t="e">
        <v>#N/A</v>
      </c>
      <c r="N36" s="537" t="e">
        <v>#N/A</v>
      </c>
      <c r="O36" s="1381">
        <v>193.08676789326464</v>
      </c>
    </row>
    <row r="37" spans="1:15" x14ac:dyDescent="0.4">
      <c r="A37" s="969">
        <v>36998</v>
      </c>
      <c r="B37" s="1365">
        <v>25.5</v>
      </c>
      <c r="C37" s="968" t="e">
        <v>#N/A</v>
      </c>
      <c r="D37" s="968" t="e">
        <v>#N/A</v>
      </c>
      <c r="E37" s="968">
        <v>103.65725174346028</v>
      </c>
      <c r="F37" s="968" t="e">
        <v>#N/A</v>
      </c>
      <c r="G37" s="968" t="e">
        <v>#N/A</v>
      </c>
      <c r="H37" s="968" t="e">
        <v>#N/A</v>
      </c>
      <c r="I37" s="968" t="e">
        <v>#N/A</v>
      </c>
      <c r="J37" s="968" t="e">
        <v>#N/A</v>
      </c>
      <c r="K37" s="970" t="e">
        <v>#N/A</v>
      </c>
      <c r="M37" s="706" t="e">
        <v>#N/A</v>
      </c>
      <c r="N37" s="537">
        <v>103.65725174346028</v>
      </c>
      <c r="O37" s="1381" t="e">
        <v>#N/A</v>
      </c>
    </row>
    <row r="38" spans="1:15" x14ac:dyDescent="0.4">
      <c r="A38" s="969">
        <v>36999</v>
      </c>
      <c r="B38" s="1365">
        <v>4.5</v>
      </c>
      <c r="C38" s="968" t="e">
        <v>#N/A</v>
      </c>
      <c r="D38" s="968" t="e">
        <v>#N/A</v>
      </c>
      <c r="E38" s="968">
        <v>86.214950903967093</v>
      </c>
      <c r="F38" s="968" t="e">
        <v>#N/A</v>
      </c>
      <c r="G38" s="968" t="e">
        <v>#N/A</v>
      </c>
      <c r="H38" s="968" t="e">
        <v>#N/A</v>
      </c>
      <c r="I38" s="968" t="e">
        <v>#N/A</v>
      </c>
      <c r="J38" s="968" t="e">
        <v>#N/A</v>
      </c>
      <c r="K38" s="970" t="e">
        <v>#N/A</v>
      </c>
      <c r="M38" s="706" t="e">
        <v>#N/A</v>
      </c>
      <c r="N38" s="537">
        <v>86.214950903967093</v>
      </c>
      <c r="O38" s="1381" t="e">
        <v>#N/A</v>
      </c>
    </row>
    <row r="39" spans="1:15" x14ac:dyDescent="0.4">
      <c r="A39" s="969">
        <v>36790</v>
      </c>
      <c r="B39" s="1365">
        <v>29.7</v>
      </c>
      <c r="C39" s="968" t="e">
        <v>#N/A</v>
      </c>
      <c r="D39" s="968">
        <v>49.568667351098235</v>
      </c>
      <c r="E39" s="968" t="e">
        <v>#N/A</v>
      </c>
      <c r="F39" s="968" t="e">
        <v>#N/A</v>
      </c>
      <c r="G39" s="968" t="e">
        <v>#N/A</v>
      </c>
      <c r="H39" s="968" t="e">
        <v>#N/A</v>
      </c>
      <c r="I39" s="968" t="e">
        <v>#N/A</v>
      </c>
      <c r="J39" s="968" t="e">
        <v>#N/A</v>
      </c>
      <c r="K39" s="970" t="e">
        <v>#N/A</v>
      </c>
      <c r="M39" s="706">
        <v>49.568667351098235</v>
      </c>
      <c r="N39" s="537" t="e">
        <v>#N/A</v>
      </c>
      <c r="O39" s="1381" t="e">
        <v>#N/A</v>
      </c>
    </row>
    <row r="40" spans="1:15" x14ac:dyDescent="0.4">
      <c r="A40" s="969">
        <v>36963</v>
      </c>
      <c r="B40" s="1365">
        <v>112.2</v>
      </c>
      <c r="C40" s="968" t="e">
        <v>#N/A</v>
      </c>
      <c r="D40" s="968" t="e">
        <v>#N/A</v>
      </c>
      <c r="E40" s="968" t="e">
        <v>#N/A</v>
      </c>
      <c r="F40" s="968">
        <v>30.733741896417154</v>
      </c>
      <c r="G40" s="968" t="e">
        <v>#N/A</v>
      </c>
      <c r="H40" s="968" t="e">
        <v>#N/A</v>
      </c>
      <c r="I40" s="968" t="e">
        <v>#N/A</v>
      </c>
      <c r="J40" s="968" t="e">
        <v>#N/A</v>
      </c>
      <c r="K40" s="970" t="e">
        <v>#N/A</v>
      </c>
      <c r="M40" s="706" t="e">
        <v>#N/A</v>
      </c>
      <c r="N40" s="537">
        <v>30.733741896417154</v>
      </c>
      <c r="O40" s="1381" t="e">
        <v>#N/A</v>
      </c>
    </row>
    <row r="41" spans="1:15" x14ac:dyDescent="0.4">
      <c r="A41" s="969">
        <v>37345</v>
      </c>
      <c r="B41" s="1365">
        <v>15</v>
      </c>
      <c r="C41" s="968" t="e">
        <v>#N/A</v>
      </c>
      <c r="D41" s="968" t="e">
        <v>#N/A</v>
      </c>
      <c r="E41" s="968" t="e">
        <v>#N/A</v>
      </c>
      <c r="F41" s="968" t="e">
        <v>#N/A</v>
      </c>
      <c r="G41" s="968" t="e">
        <v>#N/A</v>
      </c>
      <c r="H41" s="968">
        <v>51.166734722918562</v>
      </c>
      <c r="I41" s="968" t="e">
        <v>#N/A</v>
      </c>
      <c r="J41" s="968" t="e">
        <v>#N/A</v>
      </c>
      <c r="K41" s="970" t="e">
        <v>#N/A</v>
      </c>
      <c r="M41" s="706" t="e">
        <v>#N/A</v>
      </c>
      <c r="N41" s="537" t="e">
        <v>#N/A</v>
      </c>
      <c r="O41" s="1381">
        <v>51.166734722918562</v>
      </c>
    </row>
    <row r="42" spans="1:15" x14ac:dyDescent="0.4">
      <c r="A42" s="969">
        <v>37245</v>
      </c>
      <c r="B42" s="1365">
        <v>9</v>
      </c>
      <c r="C42" s="968" t="e">
        <v>#N/A</v>
      </c>
      <c r="D42" s="968" t="e">
        <v>#N/A</v>
      </c>
      <c r="E42" s="968" t="e">
        <v>#N/A</v>
      </c>
      <c r="F42" s="968" t="e">
        <v>#N/A</v>
      </c>
      <c r="G42" s="968" t="e">
        <v>#N/A</v>
      </c>
      <c r="H42" s="968">
        <v>51.166734722918562</v>
      </c>
      <c r="I42" s="968" t="e">
        <v>#N/A</v>
      </c>
      <c r="J42" s="968" t="e">
        <v>#N/A</v>
      </c>
      <c r="K42" s="970" t="e">
        <v>#N/A</v>
      </c>
      <c r="M42" s="706" t="e">
        <v>#N/A</v>
      </c>
      <c r="N42" s="537" t="e">
        <v>#N/A</v>
      </c>
      <c r="O42" s="1381">
        <v>51.166734722918562</v>
      </c>
    </row>
    <row r="43" spans="1:15" x14ac:dyDescent="0.4">
      <c r="A43" s="969">
        <v>36913</v>
      </c>
      <c r="B43" s="1365">
        <v>50</v>
      </c>
      <c r="C43" s="968" t="e">
        <v>#N/A</v>
      </c>
      <c r="D43" s="968">
        <v>42.56666978770113</v>
      </c>
      <c r="E43" s="968" t="e">
        <v>#N/A</v>
      </c>
      <c r="F43" s="968" t="e">
        <v>#N/A</v>
      </c>
      <c r="G43" s="968" t="e">
        <v>#N/A</v>
      </c>
      <c r="H43" s="968" t="e">
        <v>#N/A</v>
      </c>
      <c r="I43" s="968" t="e">
        <v>#N/A</v>
      </c>
      <c r="J43" s="968" t="e">
        <v>#N/A</v>
      </c>
      <c r="K43" s="970" t="e">
        <v>#N/A</v>
      </c>
      <c r="M43" s="706">
        <v>42.56666978770113</v>
      </c>
      <c r="N43" s="537" t="e">
        <v>#N/A</v>
      </c>
      <c r="O43" s="1381" t="e">
        <v>#N/A</v>
      </c>
    </row>
    <row r="44" spans="1:15" x14ac:dyDescent="0.4">
      <c r="A44" s="969">
        <v>37246</v>
      </c>
      <c r="B44" s="1365">
        <v>80</v>
      </c>
      <c r="C44" s="968" t="e">
        <v>#N/A</v>
      </c>
      <c r="D44" s="968" t="e">
        <v>#N/A</v>
      </c>
      <c r="E44" s="968" t="e">
        <v>#N/A</v>
      </c>
      <c r="F44" s="968">
        <v>30.500439701186419</v>
      </c>
      <c r="G44" s="968" t="e">
        <v>#N/A</v>
      </c>
      <c r="H44" s="968" t="e">
        <v>#N/A</v>
      </c>
      <c r="I44" s="968" t="e">
        <v>#N/A</v>
      </c>
      <c r="J44" s="968" t="e">
        <v>#N/A</v>
      </c>
      <c r="K44" s="970" t="e">
        <v>#N/A</v>
      </c>
      <c r="M44" s="706" t="e">
        <v>#N/A</v>
      </c>
      <c r="N44" s="537">
        <v>30.500439701186419</v>
      </c>
      <c r="O44" s="1381" t="e">
        <v>#N/A</v>
      </c>
    </row>
    <row r="45" spans="1:15" x14ac:dyDescent="0.4">
      <c r="A45" s="969">
        <v>37202</v>
      </c>
      <c r="B45" s="1365">
        <v>49.8</v>
      </c>
      <c r="C45" s="968" t="e">
        <v>#N/A</v>
      </c>
      <c r="D45" s="968">
        <v>76.217293052557395</v>
      </c>
      <c r="E45" s="968" t="e">
        <v>#N/A</v>
      </c>
      <c r="F45" s="968" t="e">
        <v>#N/A</v>
      </c>
      <c r="G45" s="968" t="e">
        <v>#N/A</v>
      </c>
      <c r="H45" s="968" t="e">
        <v>#N/A</v>
      </c>
      <c r="I45" s="968" t="e">
        <v>#N/A</v>
      </c>
      <c r="J45" s="968" t="e">
        <v>#N/A</v>
      </c>
      <c r="K45" s="970" t="e">
        <v>#N/A</v>
      </c>
      <c r="M45" s="706">
        <v>76.217293052557395</v>
      </c>
      <c r="N45" s="537" t="e">
        <v>#N/A</v>
      </c>
      <c r="O45" s="1381" t="e">
        <v>#N/A</v>
      </c>
    </row>
    <row r="46" spans="1:15" x14ac:dyDescent="0.4">
      <c r="A46" s="969">
        <v>37631</v>
      </c>
      <c r="B46" s="1365">
        <v>24</v>
      </c>
      <c r="C46" s="968" t="e">
        <v>#N/A</v>
      </c>
      <c r="D46" s="968">
        <v>42.33203256580466</v>
      </c>
      <c r="E46" s="968" t="e">
        <v>#N/A</v>
      </c>
      <c r="F46" s="968" t="e">
        <v>#N/A</v>
      </c>
      <c r="G46" s="968" t="e">
        <v>#N/A</v>
      </c>
      <c r="H46" s="968" t="e">
        <v>#N/A</v>
      </c>
      <c r="I46" s="968" t="e">
        <v>#N/A</v>
      </c>
      <c r="J46" s="968" t="e">
        <v>#N/A</v>
      </c>
      <c r="K46" s="970" t="e">
        <v>#N/A</v>
      </c>
      <c r="M46" s="706">
        <v>42.33203256580466</v>
      </c>
      <c r="N46" s="537" t="e">
        <v>#N/A</v>
      </c>
      <c r="O46" s="1381" t="e">
        <v>#N/A</v>
      </c>
    </row>
    <row r="47" spans="1:15" x14ac:dyDescent="0.4">
      <c r="A47" s="969">
        <v>36860</v>
      </c>
      <c r="B47" s="1365">
        <v>299.64</v>
      </c>
      <c r="C47" s="968" t="e">
        <v>#N/A</v>
      </c>
      <c r="D47" s="968">
        <v>32.648953827923549</v>
      </c>
      <c r="E47" s="968" t="e">
        <v>#N/A</v>
      </c>
      <c r="F47" s="968" t="e">
        <v>#N/A</v>
      </c>
      <c r="G47" s="968" t="e">
        <v>#N/A</v>
      </c>
      <c r="H47" s="968" t="e">
        <v>#N/A</v>
      </c>
      <c r="I47" s="968" t="e">
        <v>#N/A</v>
      </c>
      <c r="J47" s="968" t="e">
        <v>#N/A</v>
      </c>
      <c r="K47" s="970" t="e">
        <v>#N/A</v>
      </c>
      <c r="M47" s="706">
        <v>32.648953827923549</v>
      </c>
      <c r="N47" s="537" t="e">
        <v>#N/A</v>
      </c>
      <c r="O47" s="1381" t="e">
        <v>#N/A</v>
      </c>
    </row>
    <row r="48" spans="1:15" x14ac:dyDescent="0.4">
      <c r="A48" s="969">
        <v>37526</v>
      </c>
      <c r="B48" s="1365">
        <v>56.76</v>
      </c>
      <c r="C48" s="968" t="e">
        <v>#N/A</v>
      </c>
      <c r="D48" s="968" t="e">
        <v>#N/A</v>
      </c>
      <c r="E48" s="968">
        <v>29.104597231715434</v>
      </c>
      <c r="F48" s="968" t="e">
        <v>#N/A</v>
      </c>
      <c r="G48" s="968" t="e">
        <v>#N/A</v>
      </c>
      <c r="H48" s="968" t="e">
        <v>#N/A</v>
      </c>
      <c r="I48" s="968" t="e">
        <v>#N/A</v>
      </c>
      <c r="J48" s="968" t="e">
        <v>#N/A</v>
      </c>
      <c r="K48" s="970" t="e">
        <v>#N/A</v>
      </c>
      <c r="M48" s="706" t="e">
        <v>#N/A</v>
      </c>
      <c r="N48" s="537">
        <v>29.104597231715434</v>
      </c>
      <c r="O48" s="1381" t="e">
        <v>#N/A</v>
      </c>
    </row>
    <row r="49" spans="1:15" x14ac:dyDescent="0.4">
      <c r="A49" s="969">
        <v>37518</v>
      </c>
      <c r="B49" s="1365">
        <v>5.94</v>
      </c>
      <c r="C49" s="968" t="e">
        <v>#N/A</v>
      </c>
      <c r="D49" s="968" t="e">
        <v>#N/A</v>
      </c>
      <c r="E49" s="968">
        <v>32.345924200284877</v>
      </c>
      <c r="F49" s="968" t="e">
        <v>#N/A</v>
      </c>
      <c r="G49" s="968" t="e">
        <v>#N/A</v>
      </c>
      <c r="H49" s="968" t="e">
        <v>#N/A</v>
      </c>
      <c r="I49" s="968" t="e">
        <v>#N/A</v>
      </c>
      <c r="J49" s="968" t="e">
        <v>#N/A</v>
      </c>
      <c r="K49" s="970" t="e">
        <v>#N/A</v>
      </c>
      <c r="M49" s="706" t="e">
        <v>#N/A</v>
      </c>
      <c r="N49" s="537">
        <v>32.345924200284877</v>
      </c>
      <c r="O49" s="1381" t="e">
        <v>#N/A</v>
      </c>
    </row>
    <row r="50" spans="1:15" x14ac:dyDescent="0.4">
      <c r="A50" s="969">
        <v>37543</v>
      </c>
      <c r="B50" s="1365">
        <v>11.22</v>
      </c>
      <c r="C50" s="968" t="e">
        <v>#N/A</v>
      </c>
      <c r="D50" s="968" t="e">
        <v>#N/A</v>
      </c>
      <c r="E50" s="968">
        <v>32.345924200284877</v>
      </c>
      <c r="F50" s="968" t="e">
        <v>#N/A</v>
      </c>
      <c r="G50" s="968" t="e">
        <v>#N/A</v>
      </c>
      <c r="H50" s="968" t="e">
        <v>#N/A</v>
      </c>
      <c r="I50" s="968" t="e">
        <v>#N/A</v>
      </c>
      <c r="J50" s="968" t="e">
        <v>#N/A</v>
      </c>
      <c r="K50" s="970" t="e">
        <v>#N/A</v>
      </c>
      <c r="M50" s="706" t="e">
        <v>#N/A</v>
      </c>
      <c r="N50" s="537">
        <v>32.345924200284877</v>
      </c>
      <c r="O50" s="1381" t="e">
        <v>#N/A</v>
      </c>
    </row>
    <row r="51" spans="1:15" x14ac:dyDescent="0.4">
      <c r="A51" s="969">
        <v>38084</v>
      </c>
      <c r="B51" s="1365">
        <v>3.3</v>
      </c>
      <c r="C51" s="968" t="e">
        <v>#N/A</v>
      </c>
      <c r="D51" s="968" t="e">
        <v>#N/A</v>
      </c>
      <c r="E51" s="968">
        <v>31.663454595167053</v>
      </c>
      <c r="F51" s="968" t="e">
        <v>#N/A</v>
      </c>
      <c r="G51" s="968" t="e">
        <v>#N/A</v>
      </c>
      <c r="H51" s="968" t="e">
        <v>#N/A</v>
      </c>
      <c r="I51" s="968" t="e">
        <v>#N/A</v>
      </c>
      <c r="J51" s="968" t="e">
        <v>#N/A</v>
      </c>
      <c r="K51" s="970" t="e">
        <v>#N/A</v>
      </c>
      <c r="M51" s="706" t="e">
        <v>#N/A</v>
      </c>
      <c r="N51" s="537">
        <v>31.663454595167053</v>
      </c>
      <c r="O51" s="1381" t="e">
        <v>#N/A</v>
      </c>
    </row>
    <row r="52" spans="1:15" x14ac:dyDescent="0.4">
      <c r="A52" s="969">
        <v>39239</v>
      </c>
      <c r="B52" s="1365">
        <v>20.46</v>
      </c>
      <c r="C52" s="968" t="e">
        <v>#N/A</v>
      </c>
      <c r="D52" s="968" t="e">
        <v>#N/A</v>
      </c>
      <c r="E52" s="968">
        <v>56.070879356916144</v>
      </c>
      <c r="F52" s="968" t="e">
        <v>#N/A</v>
      </c>
      <c r="G52" s="968" t="e">
        <v>#N/A</v>
      </c>
      <c r="H52" s="968" t="e">
        <v>#N/A</v>
      </c>
      <c r="I52" s="968" t="e">
        <v>#N/A</v>
      </c>
      <c r="J52" s="968" t="e">
        <v>#N/A</v>
      </c>
      <c r="K52" s="970" t="e">
        <v>#N/A</v>
      </c>
      <c r="M52" s="706" t="e">
        <v>#N/A</v>
      </c>
      <c r="N52" s="537">
        <v>56.070879356916144</v>
      </c>
      <c r="O52" s="1381" t="e">
        <v>#N/A</v>
      </c>
    </row>
    <row r="53" spans="1:15" x14ac:dyDescent="0.4">
      <c r="A53" s="969">
        <v>37245</v>
      </c>
      <c r="B53" s="1365">
        <v>66</v>
      </c>
      <c r="C53" s="968" t="e">
        <v>#N/A</v>
      </c>
      <c r="D53" s="968" t="e">
        <v>#N/A</v>
      </c>
      <c r="E53" s="968" t="e">
        <v>#N/A</v>
      </c>
      <c r="F53" s="968" t="e">
        <v>#N/A</v>
      </c>
      <c r="G53" s="968" t="e">
        <v>#N/A</v>
      </c>
      <c r="H53" s="968">
        <v>50.170598059410459</v>
      </c>
      <c r="I53" s="968" t="e">
        <v>#N/A</v>
      </c>
      <c r="J53" s="968" t="e">
        <v>#N/A</v>
      </c>
      <c r="K53" s="970" t="e">
        <v>#N/A</v>
      </c>
      <c r="M53" s="706" t="e">
        <v>#N/A</v>
      </c>
      <c r="N53" s="537" t="e">
        <v>#N/A</v>
      </c>
      <c r="O53" s="1381">
        <v>50.170598059410459</v>
      </c>
    </row>
    <row r="54" spans="1:15" x14ac:dyDescent="0.4">
      <c r="A54" s="969">
        <v>37536</v>
      </c>
      <c r="B54" s="1365">
        <v>162</v>
      </c>
      <c r="C54" s="968">
        <v>41.529567513995495</v>
      </c>
      <c r="D54" s="968" t="e">
        <v>#N/A</v>
      </c>
      <c r="E54" s="968" t="e">
        <v>#N/A</v>
      </c>
      <c r="F54" s="968" t="e">
        <v>#N/A</v>
      </c>
      <c r="G54" s="968" t="e">
        <v>#N/A</v>
      </c>
      <c r="H54" s="968" t="e">
        <v>#N/A</v>
      </c>
      <c r="I54" s="968" t="e">
        <v>#N/A</v>
      </c>
      <c r="J54" s="968" t="e">
        <v>#N/A</v>
      </c>
      <c r="K54" s="970" t="e">
        <v>#N/A</v>
      </c>
      <c r="M54" s="706">
        <v>41.529567513995495</v>
      </c>
      <c r="N54" s="537" t="e">
        <v>#N/A</v>
      </c>
      <c r="O54" s="1381" t="e">
        <v>#N/A</v>
      </c>
    </row>
    <row r="55" spans="1:15" x14ac:dyDescent="0.4">
      <c r="A55" s="969">
        <v>37550</v>
      </c>
      <c r="B55" s="1365">
        <v>204</v>
      </c>
      <c r="C55" s="968" t="e">
        <v>#N/A</v>
      </c>
      <c r="D55" s="968">
        <v>30.737333686019696</v>
      </c>
      <c r="E55" s="968" t="e">
        <v>#N/A</v>
      </c>
      <c r="F55" s="968" t="e">
        <v>#N/A</v>
      </c>
      <c r="G55" s="968" t="e">
        <v>#N/A</v>
      </c>
      <c r="H55" s="968" t="e">
        <v>#N/A</v>
      </c>
      <c r="I55" s="968" t="e">
        <v>#N/A</v>
      </c>
      <c r="J55" s="968" t="e">
        <v>#N/A</v>
      </c>
      <c r="K55" s="970" t="e">
        <v>#N/A</v>
      </c>
      <c r="M55" s="706">
        <v>30.737333686019696</v>
      </c>
      <c r="N55" s="537" t="e">
        <v>#N/A</v>
      </c>
      <c r="O55" s="1381" t="e">
        <v>#N/A</v>
      </c>
    </row>
    <row r="56" spans="1:15" x14ac:dyDescent="0.4">
      <c r="A56" s="969">
        <v>37778</v>
      </c>
      <c r="B56" s="1365">
        <v>51</v>
      </c>
      <c r="C56" s="968" t="e">
        <v>#N/A</v>
      </c>
      <c r="D56" s="968" t="e">
        <v>#N/A</v>
      </c>
      <c r="E56" s="968" t="e">
        <v>#N/A</v>
      </c>
      <c r="F56" s="968">
        <v>29.287638060694395</v>
      </c>
      <c r="G56" s="968" t="e">
        <v>#N/A</v>
      </c>
      <c r="H56" s="968" t="e">
        <v>#N/A</v>
      </c>
      <c r="I56" s="968" t="e">
        <v>#N/A</v>
      </c>
      <c r="J56" s="968" t="e">
        <v>#N/A</v>
      </c>
      <c r="K56" s="970" t="e">
        <v>#N/A</v>
      </c>
      <c r="M56" s="706" t="e">
        <v>#N/A</v>
      </c>
      <c r="N56" s="537">
        <v>29.287638060694395</v>
      </c>
      <c r="O56" s="1381" t="e">
        <v>#N/A</v>
      </c>
    </row>
    <row r="57" spans="1:15" x14ac:dyDescent="0.4">
      <c r="A57" s="969">
        <v>37707</v>
      </c>
      <c r="B57" s="1365">
        <v>51</v>
      </c>
      <c r="C57" s="968" t="e">
        <v>#N/A</v>
      </c>
      <c r="D57" s="968" t="e">
        <v>#N/A</v>
      </c>
      <c r="E57" s="968" t="e">
        <v>#N/A</v>
      </c>
      <c r="F57" s="968">
        <v>20.681229012034812</v>
      </c>
      <c r="G57" s="968" t="e">
        <v>#N/A</v>
      </c>
      <c r="H57" s="968" t="e">
        <v>#N/A</v>
      </c>
      <c r="I57" s="968" t="e">
        <v>#N/A</v>
      </c>
      <c r="J57" s="968" t="e">
        <v>#N/A</v>
      </c>
      <c r="K57" s="970" t="e">
        <v>#N/A</v>
      </c>
      <c r="M57" s="706" t="e">
        <v>#N/A</v>
      </c>
      <c r="N57" s="537">
        <v>20.681229012034812</v>
      </c>
      <c r="O57" s="1381" t="e">
        <v>#N/A</v>
      </c>
    </row>
    <row r="58" spans="1:15" x14ac:dyDescent="0.4">
      <c r="A58" s="969">
        <v>37585</v>
      </c>
      <c r="B58" s="1365">
        <v>43.5</v>
      </c>
      <c r="C58" s="968" t="e">
        <v>#N/A</v>
      </c>
      <c r="D58" s="968" t="e">
        <v>#N/A</v>
      </c>
      <c r="E58" s="968">
        <v>30.249359276494516</v>
      </c>
      <c r="F58" s="968" t="e">
        <v>#N/A</v>
      </c>
      <c r="G58" s="968" t="e">
        <v>#N/A</v>
      </c>
      <c r="H58" s="968" t="e">
        <v>#N/A</v>
      </c>
      <c r="I58" s="968" t="e">
        <v>#N/A</v>
      </c>
      <c r="J58" s="968" t="e">
        <v>#N/A</v>
      </c>
      <c r="K58" s="970" t="e">
        <v>#N/A</v>
      </c>
      <c r="M58" s="706" t="e">
        <v>#N/A</v>
      </c>
      <c r="N58" s="537">
        <v>30.249359276494516</v>
      </c>
      <c r="O58" s="1381" t="e">
        <v>#N/A</v>
      </c>
    </row>
    <row r="59" spans="1:15" x14ac:dyDescent="0.4">
      <c r="A59" s="969">
        <v>37512</v>
      </c>
      <c r="B59" s="1365">
        <v>40.5</v>
      </c>
      <c r="C59" s="968" t="e">
        <v>#N/A</v>
      </c>
      <c r="D59" s="968" t="e">
        <v>#N/A</v>
      </c>
      <c r="E59" s="968">
        <v>23.479301965715216</v>
      </c>
      <c r="F59" s="968" t="e">
        <v>#N/A</v>
      </c>
      <c r="G59" s="968" t="e">
        <v>#N/A</v>
      </c>
      <c r="H59" s="968" t="e">
        <v>#N/A</v>
      </c>
      <c r="I59" s="968" t="e">
        <v>#N/A</v>
      </c>
      <c r="J59" s="968" t="e">
        <v>#N/A</v>
      </c>
      <c r="K59" s="970" t="e">
        <v>#N/A</v>
      </c>
      <c r="M59" s="706" t="e">
        <v>#N/A</v>
      </c>
      <c r="N59" s="537">
        <v>23.479301965715216</v>
      </c>
      <c r="O59" s="1381" t="e">
        <v>#N/A</v>
      </c>
    </row>
    <row r="60" spans="1:15" x14ac:dyDescent="0.4">
      <c r="A60" s="969">
        <v>37512</v>
      </c>
      <c r="B60" s="1365">
        <v>21</v>
      </c>
      <c r="C60" s="968" t="e">
        <v>#N/A</v>
      </c>
      <c r="D60" s="968" t="e">
        <v>#N/A</v>
      </c>
      <c r="E60" s="968">
        <v>33.836475025827212</v>
      </c>
      <c r="F60" s="968" t="e">
        <v>#N/A</v>
      </c>
      <c r="G60" s="968" t="e">
        <v>#N/A</v>
      </c>
      <c r="H60" s="968" t="e">
        <v>#N/A</v>
      </c>
      <c r="I60" s="968" t="e">
        <v>#N/A</v>
      </c>
      <c r="J60" s="968" t="e">
        <v>#N/A</v>
      </c>
      <c r="K60" s="970" t="e">
        <v>#N/A</v>
      </c>
      <c r="M60" s="706" t="e">
        <v>#N/A</v>
      </c>
      <c r="N60" s="537">
        <v>33.836475025827212</v>
      </c>
      <c r="O60" s="1381" t="e">
        <v>#N/A</v>
      </c>
    </row>
    <row r="61" spans="1:15" x14ac:dyDescent="0.4">
      <c r="A61" s="969">
        <v>37512</v>
      </c>
      <c r="B61" s="1365">
        <v>40.5</v>
      </c>
      <c r="C61" s="968" t="e">
        <v>#N/A</v>
      </c>
      <c r="D61" s="968">
        <v>25.726496930157563</v>
      </c>
      <c r="E61" s="968" t="e">
        <v>#N/A</v>
      </c>
      <c r="F61" s="968" t="e">
        <v>#N/A</v>
      </c>
      <c r="G61" s="968" t="e">
        <v>#N/A</v>
      </c>
      <c r="H61" s="968" t="e">
        <v>#N/A</v>
      </c>
      <c r="I61" s="968" t="e">
        <v>#N/A</v>
      </c>
      <c r="J61" s="968" t="e">
        <v>#N/A</v>
      </c>
      <c r="K61" s="970" t="e">
        <v>#N/A</v>
      </c>
      <c r="M61" s="706">
        <v>25.726496930157563</v>
      </c>
      <c r="N61" s="537" t="e">
        <v>#N/A</v>
      </c>
      <c r="O61" s="1381" t="e">
        <v>#N/A</v>
      </c>
    </row>
    <row r="62" spans="1:15" x14ac:dyDescent="0.4">
      <c r="A62" s="969">
        <v>37560</v>
      </c>
      <c r="B62" s="1365">
        <v>22.44</v>
      </c>
      <c r="C62" s="968">
        <v>57.946242298109041</v>
      </c>
      <c r="D62" s="968" t="e">
        <v>#N/A</v>
      </c>
      <c r="E62" s="968" t="e">
        <v>#N/A</v>
      </c>
      <c r="F62" s="968" t="e">
        <v>#N/A</v>
      </c>
      <c r="G62" s="968" t="e">
        <v>#N/A</v>
      </c>
      <c r="H62" s="968" t="e">
        <v>#N/A</v>
      </c>
      <c r="I62" s="968" t="e">
        <v>#N/A</v>
      </c>
      <c r="J62" s="968" t="e">
        <v>#N/A</v>
      </c>
      <c r="K62" s="970" t="e">
        <v>#N/A</v>
      </c>
      <c r="M62" s="706">
        <v>57.946242298109041</v>
      </c>
      <c r="N62" s="537" t="e">
        <v>#N/A</v>
      </c>
      <c r="O62" s="1381" t="e">
        <v>#N/A</v>
      </c>
    </row>
    <row r="63" spans="1:15" x14ac:dyDescent="0.4">
      <c r="A63" s="969">
        <v>37369</v>
      </c>
      <c r="B63" s="1365">
        <v>85.5</v>
      </c>
      <c r="C63" s="968" t="e">
        <v>#N/A</v>
      </c>
      <c r="D63" s="968" t="e">
        <v>#N/A</v>
      </c>
      <c r="E63" s="968">
        <v>29.882598345488308</v>
      </c>
      <c r="F63" s="968" t="e">
        <v>#N/A</v>
      </c>
      <c r="G63" s="968" t="e">
        <v>#N/A</v>
      </c>
      <c r="H63" s="968" t="e">
        <v>#N/A</v>
      </c>
      <c r="I63" s="968" t="e">
        <v>#N/A</v>
      </c>
      <c r="J63" s="968" t="e">
        <v>#N/A</v>
      </c>
      <c r="K63" s="970" t="e">
        <v>#N/A</v>
      </c>
      <c r="M63" s="706" t="e">
        <v>#N/A</v>
      </c>
      <c r="N63" s="537">
        <v>29.882598345488308</v>
      </c>
      <c r="O63" s="1381" t="e">
        <v>#N/A</v>
      </c>
    </row>
    <row r="64" spans="1:15" x14ac:dyDescent="0.4">
      <c r="A64" s="969">
        <v>37642</v>
      </c>
      <c r="B64" s="1365">
        <v>74.25</v>
      </c>
      <c r="C64" s="968" t="e">
        <v>#N/A</v>
      </c>
      <c r="D64" s="968" t="e">
        <v>#N/A</v>
      </c>
      <c r="E64" s="968" t="e">
        <v>#N/A</v>
      </c>
      <c r="F64" s="968">
        <v>27.349476433491358</v>
      </c>
      <c r="G64" s="968" t="e">
        <v>#N/A</v>
      </c>
      <c r="H64" s="968" t="e">
        <v>#N/A</v>
      </c>
      <c r="I64" s="968" t="e">
        <v>#N/A</v>
      </c>
      <c r="J64" s="968" t="e">
        <v>#N/A</v>
      </c>
      <c r="K64" s="970" t="e">
        <v>#N/A</v>
      </c>
      <c r="M64" s="706" t="e">
        <v>#N/A</v>
      </c>
      <c r="N64" s="537">
        <v>27.349476433491358</v>
      </c>
      <c r="O64" s="1381" t="e">
        <v>#N/A</v>
      </c>
    </row>
    <row r="65" spans="1:15" x14ac:dyDescent="0.4">
      <c r="A65" s="969">
        <v>37732</v>
      </c>
      <c r="B65" s="1365">
        <v>30</v>
      </c>
      <c r="C65" s="968" t="e">
        <v>#N/A</v>
      </c>
      <c r="D65" s="968" t="e">
        <v>#N/A</v>
      </c>
      <c r="E65" s="968" t="e">
        <v>#N/A</v>
      </c>
      <c r="F65" s="968" t="e">
        <v>#N/A</v>
      </c>
      <c r="G65" s="968" t="e">
        <v>#N/A</v>
      </c>
      <c r="H65" s="968">
        <v>45.574399463382505</v>
      </c>
      <c r="I65" s="968" t="e">
        <v>#N/A</v>
      </c>
      <c r="J65" s="968" t="e">
        <v>#N/A</v>
      </c>
      <c r="K65" s="970" t="e">
        <v>#N/A</v>
      </c>
      <c r="M65" s="706" t="e">
        <v>#N/A</v>
      </c>
      <c r="N65" s="537" t="e">
        <v>#N/A</v>
      </c>
      <c r="O65" s="1381">
        <v>45.574399463382505</v>
      </c>
    </row>
    <row r="66" spans="1:15" x14ac:dyDescent="0.4">
      <c r="A66" s="969">
        <v>37006</v>
      </c>
      <c r="B66" s="1365">
        <v>64.5</v>
      </c>
      <c r="C66" s="968" t="e">
        <v>#N/A</v>
      </c>
      <c r="D66" s="968" t="e">
        <v>#N/A</v>
      </c>
      <c r="E66" s="968" t="e">
        <v>#N/A</v>
      </c>
      <c r="F66" s="968" t="e">
        <v>#N/A</v>
      </c>
      <c r="G66" s="968" t="e">
        <v>#N/A</v>
      </c>
      <c r="H66" s="968">
        <v>52.147967252438569</v>
      </c>
      <c r="I66" s="968" t="e">
        <v>#N/A</v>
      </c>
      <c r="J66" s="968" t="e">
        <v>#N/A</v>
      </c>
      <c r="K66" s="970" t="e">
        <v>#N/A</v>
      </c>
      <c r="M66" s="706" t="e">
        <v>#N/A</v>
      </c>
      <c r="N66" s="537" t="e">
        <v>#N/A</v>
      </c>
      <c r="O66" s="1381">
        <v>52.147967252438569</v>
      </c>
    </row>
    <row r="67" spans="1:15" x14ac:dyDescent="0.4">
      <c r="A67" s="969">
        <v>37256</v>
      </c>
      <c r="B67" s="1365">
        <v>51</v>
      </c>
      <c r="C67" s="968" t="e">
        <v>#N/A</v>
      </c>
      <c r="D67" s="968" t="e">
        <v>#N/A</v>
      </c>
      <c r="E67" s="968">
        <v>35.167475162048312</v>
      </c>
      <c r="F67" s="968" t="e">
        <v>#N/A</v>
      </c>
      <c r="G67" s="968" t="e">
        <v>#N/A</v>
      </c>
      <c r="H67" s="968" t="e">
        <v>#N/A</v>
      </c>
      <c r="I67" s="968" t="e">
        <v>#N/A</v>
      </c>
      <c r="J67" s="968" t="e">
        <v>#N/A</v>
      </c>
      <c r="K67" s="970" t="e">
        <v>#N/A</v>
      </c>
      <c r="M67" s="706" t="e">
        <v>#N/A</v>
      </c>
      <c r="N67" s="537">
        <v>35.167475162048312</v>
      </c>
      <c r="O67" s="1381" t="e">
        <v>#N/A</v>
      </c>
    </row>
    <row r="68" spans="1:15" x14ac:dyDescent="0.4">
      <c r="A68" s="969">
        <v>37769</v>
      </c>
      <c r="B68" s="1365">
        <v>144</v>
      </c>
      <c r="C68" s="968" t="e">
        <v>#N/A</v>
      </c>
      <c r="D68" s="968">
        <v>45.448705985480842</v>
      </c>
      <c r="E68" s="968" t="e">
        <v>#N/A</v>
      </c>
      <c r="F68" s="968" t="e">
        <v>#N/A</v>
      </c>
      <c r="G68" s="968" t="e">
        <v>#N/A</v>
      </c>
      <c r="H68" s="968" t="e">
        <v>#N/A</v>
      </c>
      <c r="I68" s="968" t="e">
        <v>#N/A</v>
      </c>
      <c r="J68" s="968" t="e">
        <v>#N/A</v>
      </c>
      <c r="K68" s="970" t="e">
        <v>#N/A</v>
      </c>
      <c r="M68" s="706">
        <v>45.448705985480842</v>
      </c>
      <c r="N68" s="537" t="e">
        <v>#N/A</v>
      </c>
      <c r="O68" s="1381" t="e">
        <v>#N/A</v>
      </c>
    </row>
    <row r="69" spans="1:15" x14ac:dyDescent="0.4">
      <c r="A69" s="969">
        <v>38266</v>
      </c>
      <c r="B69" s="1365">
        <v>20.46</v>
      </c>
      <c r="C69" s="968">
        <v>52.170212692469995</v>
      </c>
      <c r="D69" s="968" t="e">
        <v>#N/A</v>
      </c>
      <c r="E69" s="968" t="e">
        <v>#N/A</v>
      </c>
      <c r="F69" s="968" t="e">
        <v>#N/A</v>
      </c>
      <c r="G69" s="968" t="e">
        <v>#N/A</v>
      </c>
      <c r="H69" s="968" t="e">
        <v>#N/A</v>
      </c>
      <c r="I69" s="968" t="e">
        <v>#N/A</v>
      </c>
      <c r="J69" s="968" t="e">
        <v>#N/A</v>
      </c>
      <c r="K69" s="970" t="e">
        <v>#N/A</v>
      </c>
      <c r="M69" s="706">
        <v>52.170212692469995</v>
      </c>
      <c r="N69" s="537" t="e">
        <v>#N/A</v>
      </c>
      <c r="O69" s="1381" t="e">
        <v>#N/A</v>
      </c>
    </row>
    <row r="70" spans="1:15" x14ac:dyDescent="0.4">
      <c r="A70" s="969">
        <v>37610</v>
      </c>
      <c r="B70" s="1365">
        <v>27</v>
      </c>
      <c r="C70" s="968" t="e">
        <v>#N/A</v>
      </c>
      <c r="D70" s="968" t="e">
        <v>#N/A</v>
      </c>
      <c r="E70" s="968" t="e">
        <v>#N/A</v>
      </c>
      <c r="F70" s="968" t="e">
        <v>#N/A</v>
      </c>
      <c r="G70" s="968" t="e">
        <v>#N/A</v>
      </c>
      <c r="H70" s="968" t="e">
        <v>#N/A</v>
      </c>
      <c r="I70" s="968" t="e">
        <v>#N/A</v>
      </c>
      <c r="J70" s="968" t="e">
        <v>#N/A</v>
      </c>
      <c r="K70" s="970">
        <v>80.407946007141092</v>
      </c>
      <c r="M70" s="706" t="e">
        <v>#N/A</v>
      </c>
      <c r="N70" s="537" t="e">
        <v>#N/A</v>
      </c>
      <c r="O70" s="1381">
        <v>80.407946007141092</v>
      </c>
    </row>
    <row r="71" spans="1:15" x14ac:dyDescent="0.4">
      <c r="A71" s="969">
        <v>38176</v>
      </c>
      <c r="B71" s="1365">
        <v>80</v>
      </c>
      <c r="C71" s="968" t="e">
        <v>#N/A</v>
      </c>
      <c r="D71" s="968" t="e">
        <v>#N/A</v>
      </c>
      <c r="E71" s="968" t="e">
        <v>#N/A</v>
      </c>
      <c r="F71" s="968">
        <v>31.61899574655801</v>
      </c>
      <c r="G71" s="968" t="e">
        <v>#N/A</v>
      </c>
      <c r="H71" s="968" t="e">
        <v>#N/A</v>
      </c>
      <c r="I71" s="968" t="e">
        <v>#N/A</v>
      </c>
      <c r="J71" s="968" t="e">
        <v>#N/A</v>
      </c>
      <c r="K71" s="970" t="e">
        <v>#N/A</v>
      </c>
      <c r="M71" s="706" t="e">
        <v>#N/A</v>
      </c>
      <c r="N71" s="537">
        <v>31.61899574655801</v>
      </c>
      <c r="O71" s="1381" t="e">
        <v>#N/A</v>
      </c>
    </row>
    <row r="72" spans="1:15" x14ac:dyDescent="0.4">
      <c r="A72" s="969">
        <v>37559</v>
      </c>
      <c r="B72" s="1365">
        <v>60</v>
      </c>
      <c r="C72" s="968">
        <v>56.776846006269174</v>
      </c>
      <c r="D72" s="968" t="e">
        <v>#N/A</v>
      </c>
      <c r="E72" s="968" t="e">
        <v>#N/A</v>
      </c>
      <c r="F72" s="968" t="e">
        <v>#N/A</v>
      </c>
      <c r="G72" s="968" t="e">
        <v>#N/A</v>
      </c>
      <c r="H72" s="968" t="e">
        <v>#N/A</v>
      </c>
      <c r="I72" s="968" t="e">
        <v>#N/A</v>
      </c>
      <c r="J72" s="968" t="e">
        <v>#N/A</v>
      </c>
      <c r="K72" s="970" t="e">
        <v>#N/A</v>
      </c>
      <c r="M72" s="706">
        <v>56.776846006269174</v>
      </c>
      <c r="N72" s="537" t="e">
        <v>#N/A</v>
      </c>
      <c r="O72" s="1381" t="e">
        <v>#N/A</v>
      </c>
    </row>
    <row r="73" spans="1:15" x14ac:dyDescent="0.4">
      <c r="A73" s="969">
        <v>38239</v>
      </c>
      <c r="B73" s="1365">
        <v>10.5</v>
      </c>
      <c r="C73" s="968" t="e">
        <v>#N/A</v>
      </c>
      <c r="D73" s="968">
        <v>62.181858258736753</v>
      </c>
      <c r="E73" s="968" t="e">
        <v>#N/A</v>
      </c>
      <c r="F73" s="968" t="e">
        <v>#N/A</v>
      </c>
      <c r="G73" s="968" t="e">
        <v>#N/A</v>
      </c>
      <c r="H73" s="968" t="e">
        <v>#N/A</v>
      </c>
      <c r="I73" s="968" t="e">
        <v>#N/A</v>
      </c>
      <c r="J73" s="968" t="e">
        <v>#N/A</v>
      </c>
      <c r="K73" s="970" t="e">
        <v>#N/A</v>
      </c>
      <c r="M73" s="706">
        <v>62.181858258736753</v>
      </c>
      <c r="N73" s="537" t="e">
        <v>#N/A</v>
      </c>
      <c r="O73" s="1381" t="e">
        <v>#N/A</v>
      </c>
    </row>
    <row r="74" spans="1:15" x14ac:dyDescent="0.4">
      <c r="A74" s="969">
        <v>38450</v>
      </c>
      <c r="B74" s="1365">
        <v>147</v>
      </c>
      <c r="C74" s="968" t="e">
        <v>#N/A</v>
      </c>
      <c r="D74" s="968" t="e">
        <v>#N/A</v>
      </c>
      <c r="E74" s="968" t="e">
        <v>#N/A</v>
      </c>
      <c r="F74" s="968">
        <v>28.447739663081435</v>
      </c>
      <c r="G74" s="968" t="e">
        <v>#N/A</v>
      </c>
      <c r="H74" s="968" t="e">
        <v>#N/A</v>
      </c>
      <c r="I74" s="968" t="e">
        <v>#N/A</v>
      </c>
      <c r="J74" s="968" t="e">
        <v>#N/A</v>
      </c>
      <c r="K74" s="970" t="e">
        <v>#N/A</v>
      </c>
      <c r="M74" s="706" t="e">
        <v>#N/A</v>
      </c>
      <c r="N74" s="537">
        <v>28.447739663081435</v>
      </c>
      <c r="O74" s="1381" t="e">
        <v>#N/A</v>
      </c>
    </row>
    <row r="75" spans="1:15" x14ac:dyDescent="0.4">
      <c r="A75" s="969">
        <v>38329</v>
      </c>
      <c r="B75" s="1365">
        <v>75</v>
      </c>
      <c r="C75" s="968" t="e">
        <v>#N/A</v>
      </c>
      <c r="D75" s="968">
        <v>46.915569227013741</v>
      </c>
      <c r="E75" s="968" t="e">
        <v>#N/A</v>
      </c>
      <c r="F75" s="968" t="e">
        <v>#N/A</v>
      </c>
      <c r="G75" s="968" t="e">
        <v>#N/A</v>
      </c>
      <c r="H75" s="968" t="e">
        <v>#N/A</v>
      </c>
      <c r="I75" s="968" t="e">
        <v>#N/A</v>
      </c>
      <c r="J75" s="968" t="e">
        <v>#N/A</v>
      </c>
      <c r="K75" s="970" t="e">
        <v>#N/A</v>
      </c>
      <c r="M75" s="706">
        <v>46.915569227013741</v>
      </c>
      <c r="N75" s="537" t="e">
        <v>#N/A</v>
      </c>
      <c r="O75" s="1381" t="e">
        <v>#N/A</v>
      </c>
    </row>
    <row r="76" spans="1:15" x14ac:dyDescent="0.4">
      <c r="A76" s="969">
        <v>38138</v>
      </c>
      <c r="B76" s="1365">
        <v>50</v>
      </c>
      <c r="C76" s="968">
        <v>56.384678709215386</v>
      </c>
      <c r="D76" s="968" t="e">
        <v>#N/A</v>
      </c>
      <c r="E76" s="968" t="e">
        <v>#N/A</v>
      </c>
      <c r="F76" s="968" t="e">
        <v>#N/A</v>
      </c>
      <c r="G76" s="968" t="e">
        <v>#N/A</v>
      </c>
      <c r="H76" s="968" t="e">
        <v>#N/A</v>
      </c>
      <c r="I76" s="968" t="e">
        <v>#N/A</v>
      </c>
      <c r="J76" s="968" t="e">
        <v>#N/A</v>
      </c>
      <c r="K76" s="970" t="e">
        <v>#N/A</v>
      </c>
      <c r="M76" s="706">
        <v>56.384678709215386</v>
      </c>
      <c r="N76" s="537" t="e">
        <v>#N/A</v>
      </c>
      <c r="O76" s="1381" t="e">
        <v>#N/A</v>
      </c>
    </row>
    <row r="77" spans="1:15" x14ac:dyDescent="0.4">
      <c r="A77" s="969">
        <v>38137</v>
      </c>
      <c r="B77" s="1365">
        <v>100.5</v>
      </c>
      <c r="C77" s="968" t="e">
        <v>#N/A</v>
      </c>
      <c r="D77" s="968" t="e">
        <v>#N/A</v>
      </c>
      <c r="E77" s="968">
        <v>28.189204973080848</v>
      </c>
      <c r="F77" s="968" t="e">
        <v>#N/A</v>
      </c>
      <c r="G77" s="968" t="e">
        <v>#N/A</v>
      </c>
      <c r="H77" s="968" t="e">
        <v>#N/A</v>
      </c>
      <c r="I77" s="968" t="e">
        <v>#N/A</v>
      </c>
      <c r="J77" s="968" t="e">
        <v>#N/A</v>
      </c>
      <c r="K77" s="970" t="e">
        <v>#N/A</v>
      </c>
      <c r="M77" s="706" t="e">
        <v>#N/A</v>
      </c>
      <c r="N77" s="537">
        <v>28.189204973080848</v>
      </c>
      <c r="O77" s="1381" t="e">
        <v>#N/A</v>
      </c>
    </row>
    <row r="78" spans="1:15" x14ac:dyDescent="0.4">
      <c r="A78" s="969">
        <v>38411</v>
      </c>
      <c r="B78" s="1365">
        <v>120</v>
      </c>
      <c r="C78" s="968" t="e">
        <v>#N/A</v>
      </c>
      <c r="D78" s="968" t="e">
        <v>#N/A</v>
      </c>
      <c r="E78" s="968" t="e">
        <v>#N/A</v>
      </c>
      <c r="F78" s="968">
        <v>32.23873744634745</v>
      </c>
      <c r="G78" s="968" t="e">
        <v>#N/A</v>
      </c>
      <c r="H78" s="968" t="e">
        <v>#N/A</v>
      </c>
      <c r="I78" s="968" t="e">
        <v>#N/A</v>
      </c>
      <c r="J78" s="968" t="e">
        <v>#N/A</v>
      </c>
      <c r="K78" s="970" t="e">
        <v>#N/A</v>
      </c>
      <c r="M78" s="706" t="e">
        <v>#N/A</v>
      </c>
      <c r="N78" s="537">
        <v>32.23873744634745</v>
      </c>
      <c r="O78" s="1381" t="e">
        <v>#N/A</v>
      </c>
    </row>
    <row r="79" spans="1:15" x14ac:dyDescent="0.4">
      <c r="A79" s="969">
        <v>38519</v>
      </c>
      <c r="B79" s="1365">
        <v>49.5</v>
      </c>
      <c r="C79" s="968" t="e">
        <v>#N/A</v>
      </c>
      <c r="D79" s="968" t="e">
        <v>#N/A</v>
      </c>
      <c r="E79" s="968">
        <v>29.848839974594664</v>
      </c>
      <c r="F79" s="968" t="e">
        <v>#N/A</v>
      </c>
      <c r="G79" s="968" t="e">
        <v>#N/A</v>
      </c>
      <c r="H79" s="968" t="e">
        <v>#N/A</v>
      </c>
      <c r="I79" s="968" t="e">
        <v>#N/A</v>
      </c>
      <c r="J79" s="968" t="e">
        <v>#N/A</v>
      </c>
      <c r="K79" s="970" t="e">
        <v>#N/A</v>
      </c>
      <c r="M79" s="706" t="e">
        <v>#N/A</v>
      </c>
      <c r="N79" s="537">
        <v>29.848839974594664</v>
      </c>
      <c r="O79" s="1381" t="e">
        <v>#N/A</v>
      </c>
    </row>
    <row r="80" spans="1:15" x14ac:dyDescent="0.4">
      <c r="A80" s="969">
        <v>38443</v>
      </c>
      <c r="B80" s="1365">
        <v>64.5</v>
      </c>
      <c r="C80" s="968" t="e">
        <v>#N/A</v>
      </c>
      <c r="D80" s="968">
        <v>62.375220404960203</v>
      </c>
      <c r="E80" s="968" t="e">
        <v>#N/A</v>
      </c>
      <c r="F80" s="968" t="e">
        <v>#N/A</v>
      </c>
      <c r="G80" s="968" t="e">
        <v>#N/A</v>
      </c>
      <c r="H80" s="968" t="e">
        <v>#N/A</v>
      </c>
      <c r="I80" s="968" t="e">
        <v>#N/A</v>
      </c>
      <c r="J80" s="968" t="e">
        <v>#N/A</v>
      </c>
      <c r="K80" s="970" t="e">
        <v>#N/A</v>
      </c>
      <c r="M80" s="706">
        <v>62.375220404960203</v>
      </c>
      <c r="N80" s="537" t="e">
        <v>#N/A</v>
      </c>
      <c r="O80" s="1381" t="e">
        <v>#N/A</v>
      </c>
    </row>
    <row r="81" spans="1:15" x14ac:dyDescent="0.4">
      <c r="A81" s="969">
        <v>38378</v>
      </c>
      <c r="B81" s="1365">
        <v>151.19999999999999</v>
      </c>
      <c r="C81" s="968" t="e">
        <v>#N/A</v>
      </c>
      <c r="D81" s="968" t="e">
        <v>#N/A</v>
      </c>
      <c r="E81" s="968" t="e">
        <v>#N/A</v>
      </c>
      <c r="F81" s="968">
        <v>32.463345248197214</v>
      </c>
      <c r="G81" s="968" t="e">
        <v>#N/A</v>
      </c>
      <c r="H81" s="968" t="e">
        <v>#N/A</v>
      </c>
      <c r="I81" s="968" t="e">
        <v>#N/A</v>
      </c>
      <c r="J81" s="968" t="e">
        <v>#N/A</v>
      </c>
      <c r="K81" s="970" t="e">
        <v>#N/A</v>
      </c>
      <c r="M81" s="706" t="e">
        <v>#N/A</v>
      </c>
      <c r="N81" s="537">
        <v>32.463345248197214</v>
      </c>
      <c r="O81" s="1381" t="e">
        <v>#N/A</v>
      </c>
    </row>
    <row r="82" spans="1:15" x14ac:dyDescent="0.4">
      <c r="A82" s="969">
        <v>38411</v>
      </c>
      <c r="B82" s="1365">
        <v>60</v>
      </c>
      <c r="C82" s="968" t="e">
        <v>#N/A</v>
      </c>
      <c r="D82" s="968">
        <v>41.629325435993621</v>
      </c>
      <c r="E82" s="968" t="e">
        <v>#N/A</v>
      </c>
      <c r="F82" s="968" t="e">
        <v>#N/A</v>
      </c>
      <c r="G82" s="968" t="e">
        <v>#N/A</v>
      </c>
      <c r="H82" s="968" t="e">
        <v>#N/A</v>
      </c>
      <c r="I82" s="968" t="e">
        <v>#N/A</v>
      </c>
      <c r="J82" s="968" t="e">
        <v>#N/A</v>
      </c>
      <c r="K82" s="970" t="e">
        <v>#N/A</v>
      </c>
      <c r="M82" s="706">
        <v>41.629325435993621</v>
      </c>
      <c r="N82" s="537" t="e">
        <v>#N/A</v>
      </c>
      <c r="O82" s="1381" t="e">
        <v>#N/A</v>
      </c>
    </row>
    <row r="83" spans="1:15" x14ac:dyDescent="0.4">
      <c r="A83" s="969">
        <v>37938</v>
      </c>
      <c r="B83" s="1365">
        <v>10</v>
      </c>
      <c r="C83" s="968" t="e">
        <v>#N/A</v>
      </c>
      <c r="D83" s="968" t="e">
        <v>#N/A</v>
      </c>
      <c r="E83" s="968">
        <v>36.142480892429596</v>
      </c>
      <c r="F83" s="968" t="e">
        <v>#N/A</v>
      </c>
      <c r="G83" s="968" t="e">
        <v>#N/A</v>
      </c>
      <c r="H83" s="968" t="e">
        <v>#N/A</v>
      </c>
      <c r="I83" s="968" t="e">
        <v>#N/A</v>
      </c>
      <c r="J83" s="968" t="e">
        <v>#N/A</v>
      </c>
      <c r="K83" s="970" t="e">
        <v>#N/A</v>
      </c>
      <c r="M83" s="706" t="e">
        <v>#N/A</v>
      </c>
      <c r="N83" s="537">
        <v>36.142480892429596</v>
      </c>
      <c r="O83" s="1381" t="e">
        <v>#N/A</v>
      </c>
    </row>
    <row r="84" spans="1:15" x14ac:dyDescent="0.4">
      <c r="A84" s="969">
        <v>38861</v>
      </c>
      <c r="B84" s="1365">
        <v>50</v>
      </c>
      <c r="C84" s="968">
        <v>67.841419262463447</v>
      </c>
      <c r="D84" s="968" t="e">
        <v>#N/A</v>
      </c>
      <c r="E84" s="968" t="e">
        <v>#N/A</v>
      </c>
      <c r="F84" s="968" t="e">
        <v>#N/A</v>
      </c>
      <c r="G84" s="968" t="e">
        <v>#N/A</v>
      </c>
      <c r="H84" s="968" t="e">
        <v>#N/A</v>
      </c>
      <c r="I84" s="968" t="e">
        <v>#N/A</v>
      </c>
      <c r="J84" s="968" t="e">
        <v>#N/A</v>
      </c>
      <c r="K84" s="970" t="e">
        <v>#N/A</v>
      </c>
      <c r="M84" s="706">
        <v>67.841419262463447</v>
      </c>
      <c r="N84" s="537" t="e">
        <v>#N/A</v>
      </c>
      <c r="O84" s="1381" t="e">
        <v>#N/A</v>
      </c>
    </row>
    <row r="85" spans="1:15" x14ac:dyDescent="0.4">
      <c r="A85" s="969">
        <v>38636</v>
      </c>
      <c r="B85" s="1365">
        <v>25</v>
      </c>
      <c r="C85" s="968">
        <v>70.852249283083523</v>
      </c>
      <c r="D85" s="968" t="e">
        <v>#N/A</v>
      </c>
      <c r="E85" s="968" t="e">
        <v>#N/A</v>
      </c>
      <c r="F85" s="968" t="e">
        <v>#N/A</v>
      </c>
      <c r="G85" s="968" t="e">
        <v>#N/A</v>
      </c>
      <c r="H85" s="968" t="e">
        <v>#N/A</v>
      </c>
      <c r="I85" s="968" t="e">
        <v>#N/A</v>
      </c>
      <c r="J85" s="968" t="e">
        <v>#N/A</v>
      </c>
      <c r="K85" s="970" t="e">
        <v>#N/A</v>
      </c>
      <c r="M85" s="706">
        <v>70.852249283083523</v>
      </c>
      <c r="N85" s="537" t="e">
        <v>#N/A</v>
      </c>
      <c r="O85" s="1381" t="e">
        <v>#N/A</v>
      </c>
    </row>
    <row r="86" spans="1:15" x14ac:dyDescent="0.4">
      <c r="A86" s="969">
        <v>38518</v>
      </c>
      <c r="B86" s="1365">
        <v>75</v>
      </c>
      <c r="C86" s="968">
        <v>63.966380660127946</v>
      </c>
      <c r="D86" s="968" t="e">
        <v>#N/A</v>
      </c>
      <c r="E86" s="968" t="e">
        <v>#N/A</v>
      </c>
      <c r="F86" s="968" t="e">
        <v>#N/A</v>
      </c>
      <c r="G86" s="968" t="e">
        <v>#N/A</v>
      </c>
      <c r="H86" s="968" t="e">
        <v>#N/A</v>
      </c>
      <c r="I86" s="968" t="e">
        <v>#N/A</v>
      </c>
      <c r="J86" s="968" t="e">
        <v>#N/A</v>
      </c>
      <c r="K86" s="970" t="e">
        <v>#N/A</v>
      </c>
      <c r="M86" s="706">
        <v>63.966380660127946</v>
      </c>
      <c r="N86" s="537" t="e">
        <v>#N/A</v>
      </c>
      <c r="O86" s="1381" t="e">
        <v>#N/A</v>
      </c>
    </row>
    <row r="87" spans="1:15" x14ac:dyDescent="0.4">
      <c r="A87" s="969">
        <v>37992</v>
      </c>
      <c r="B87" s="1365">
        <v>9</v>
      </c>
      <c r="C87" s="968" t="e">
        <v>#N/A</v>
      </c>
      <c r="D87" s="968">
        <v>62.299705042674653</v>
      </c>
      <c r="E87" s="968" t="e">
        <v>#N/A</v>
      </c>
      <c r="F87" s="968" t="e">
        <v>#N/A</v>
      </c>
      <c r="G87" s="968" t="e">
        <v>#N/A</v>
      </c>
      <c r="H87" s="968" t="e">
        <v>#N/A</v>
      </c>
      <c r="I87" s="968" t="e">
        <v>#N/A</v>
      </c>
      <c r="J87" s="968" t="e">
        <v>#N/A</v>
      </c>
      <c r="K87" s="970" t="e">
        <v>#N/A</v>
      </c>
      <c r="M87" s="706">
        <v>62.299705042674653</v>
      </c>
      <c r="N87" s="537" t="e">
        <v>#N/A</v>
      </c>
      <c r="O87" s="1381" t="e">
        <v>#N/A</v>
      </c>
    </row>
    <row r="88" spans="1:15" x14ac:dyDescent="0.4">
      <c r="A88" s="969">
        <v>38443</v>
      </c>
      <c r="B88" s="1365">
        <v>38</v>
      </c>
      <c r="C88" s="968">
        <v>65.730192480629924</v>
      </c>
      <c r="D88" s="968" t="e">
        <v>#N/A</v>
      </c>
      <c r="E88" s="968" t="e">
        <v>#N/A</v>
      </c>
      <c r="F88" s="968" t="e">
        <v>#N/A</v>
      </c>
      <c r="G88" s="968" t="e">
        <v>#N/A</v>
      </c>
      <c r="H88" s="968" t="e">
        <v>#N/A</v>
      </c>
      <c r="I88" s="968" t="e">
        <v>#N/A</v>
      </c>
      <c r="J88" s="968" t="e">
        <v>#N/A</v>
      </c>
      <c r="K88" s="970" t="e">
        <v>#N/A</v>
      </c>
      <c r="M88" s="706">
        <v>65.730192480629924</v>
      </c>
      <c r="N88" s="537" t="e">
        <v>#N/A</v>
      </c>
      <c r="O88" s="1381" t="e">
        <v>#N/A</v>
      </c>
    </row>
    <row r="89" spans="1:15" x14ac:dyDescent="0.4">
      <c r="A89" s="969">
        <v>38749</v>
      </c>
      <c r="B89" s="1365">
        <v>199.5</v>
      </c>
      <c r="C89" s="968" t="e">
        <v>#N/A</v>
      </c>
      <c r="D89" s="968">
        <v>67.933936951356458</v>
      </c>
      <c r="E89" s="968" t="e">
        <v>#N/A</v>
      </c>
      <c r="F89" s="968" t="e">
        <v>#N/A</v>
      </c>
      <c r="G89" s="968" t="e">
        <v>#N/A</v>
      </c>
      <c r="H89" s="968" t="e">
        <v>#N/A</v>
      </c>
      <c r="I89" s="968" t="e">
        <v>#N/A</v>
      </c>
      <c r="J89" s="968" t="e">
        <v>#N/A</v>
      </c>
      <c r="K89" s="970" t="e">
        <v>#N/A</v>
      </c>
      <c r="M89" s="706">
        <v>67.933936951356458</v>
      </c>
      <c r="N89" s="537" t="e">
        <v>#N/A</v>
      </c>
      <c r="O89" s="1381" t="e">
        <v>#N/A</v>
      </c>
    </row>
    <row r="90" spans="1:15" x14ac:dyDescent="0.4">
      <c r="A90" s="969">
        <v>38674</v>
      </c>
      <c r="B90" s="1365">
        <v>98.9</v>
      </c>
      <c r="C90" s="968" t="e">
        <v>#N/A</v>
      </c>
      <c r="D90" s="968" t="e">
        <v>#N/A</v>
      </c>
      <c r="E90" s="968">
        <v>43.808716204874713</v>
      </c>
      <c r="F90" s="968" t="e">
        <v>#N/A</v>
      </c>
      <c r="G90" s="968" t="e">
        <v>#N/A</v>
      </c>
      <c r="H90" s="968" t="e">
        <v>#N/A</v>
      </c>
      <c r="I90" s="968" t="e">
        <v>#N/A</v>
      </c>
      <c r="J90" s="968" t="e">
        <v>#N/A</v>
      </c>
      <c r="K90" s="970" t="e">
        <v>#N/A</v>
      </c>
      <c r="M90" s="706" t="e">
        <v>#N/A</v>
      </c>
      <c r="N90" s="537">
        <v>43.808716204874713</v>
      </c>
      <c r="O90" s="1381" t="e">
        <v>#N/A</v>
      </c>
    </row>
    <row r="91" spans="1:15" x14ac:dyDescent="0.4">
      <c r="A91" s="969">
        <v>38499</v>
      </c>
      <c r="B91" s="1365">
        <v>50.6</v>
      </c>
      <c r="C91" s="968" t="e">
        <v>#N/A</v>
      </c>
      <c r="D91" s="968" t="e">
        <v>#N/A</v>
      </c>
      <c r="E91" s="968">
        <v>31.166418027991043</v>
      </c>
      <c r="F91" s="968" t="e">
        <v>#N/A</v>
      </c>
      <c r="G91" s="968" t="e">
        <v>#N/A</v>
      </c>
      <c r="H91" s="968" t="e">
        <v>#N/A</v>
      </c>
      <c r="I91" s="968" t="e">
        <v>#N/A</v>
      </c>
      <c r="J91" s="968" t="e">
        <v>#N/A</v>
      </c>
      <c r="K91" s="970" t="e">
        <v>#N/A</v>
      </c>
      <c r="M91" s="706" t="e">
        <v>#N/A</v>
      </c>
      <c r="N91" s="537">
        <v>31.166418027991043</v>
      </c>
      <c r="O91" s="1381" t="e">
        <v>#N/A</v>
      </c>
    </row>
    <row r="92" spans="1:15" x14ac:dyDescent="0.4">
      <c r="A92" s="969">
        <v>39079</v>
      </c>
      <c r="B92" s="1365">
        <v>48</v>
      </c>
      <c r="C92" s="968" t="e">
        <v>#N/A</v>
      </c>
      <c r="D92" s="968" t="e">
        <v>#N/A</v>
      </c>
      <c r="E92" s="968">
        <v>42.547401751421354</v>
      </c>
      <c r="F92" s="968" t="e">
        <v>#N/A</v>
      </c>
      <c r="G92" s="968" t="e">
        <v>#N/A</v>
      </c>
      <c r="H92" s="968" t="e">
        <v>#N/A</v>
      </c>
      <c r="I92" s="968" t="e">
        <v>#N/A</v>
      </c>
      <c r="J92" s="968" t="e">
        <v>#N/A</v>
      </c>
      <c r="K92" s="970" t="e">
        <v>#N/A</v>
      </c>
      <c r="M92" s="706" t="e">
        <v>#N/A</v>
      </c>
      <c r="N92" s="537">
        <v>42.547401751421354</v>
      </c>
      <c r="O92" s="1381" t="e">
        <v>#N/A</v>
      </c>
    </row>
    <row r="93" spans="1:15" x14ac:dyDescent="0.4">
      <c r="A93" s="969">
        <v>38972</v>
      </c>
      <c r="B93" s="1365">
        <v>26</v>
      </c>
      <c r="C93" s="968" t="e">
        <v>#N/A</v>
      </c>
      <c r="D93" s="968" t="e">
        <v>#N/A</v>
      </c>
      <c r="E93" s="968" t="e">
        <v>#N/A</v>
      </c>
      <c r="F93" s="968" t="e">
        <v>#N/A</v>
      </c>
      <c r="G93" s="968" t="e">
        <v>#N/A</v>
      </c>
      <c r="H93" s="968">
        <v>69.196003226663578</v>
      </c>
      <c r="I93" s="968" t="e">
        <v>#N/A</v>
      </c>
      <c r="J93" s="968" t="e">
        <v>#N/A</v>
      </c>
      <c r="K93" s="970" t="e">
        <v>#N/A</v>
      </c>
      <c r="M93" s="706" t="e">
        <v>#N/A</v>
      </c>
      <c r="N93" s="537" t="e">
        <v>#N/A</v>
      </c>
      <c r="O93" s="1381">
        <v>69.196003226663578</v>
      </c>
    </row>
    <row r="94" spans="1:15" x14ac:dyDescent="0.4">
      <c r="A94" s="969">
        <v>38664</v>
      </c>
      <c r="B94" s="1365">
        <v>161</v>
      </c>
      <c r="C94" s="968" t="e">
        <v>#N/A</v>
      </c>
      <c r="D94" s="968" t="e">
        <v>#N/A</v>
      </c>
      <c r="E94" s="968" t="e">
        <v>#N/A</v>
      </c>
      <c r="F94" s="968">
        <v>38.70349483869628</v>
      </c>
      <c r="G94" s="968" t="e">
        <v>#N/A</v>
      </c>
      <c r="H94" s="968" t="e">
        <v>#N/A</v>
      </c>
      <c r="I94" s="968" t="e">
        <v>#N/A</v>
      </c>
      <c r="J94" s="968" t="e">
        <v>#N/A</v>
      </c>
      <c r="K94" s="970" t="e">
        <v>#N/A</v>
      </c>
      <c r="M94" s="706" t="e">
        <v>#N/A</v>
      </c>
      <c r="N94" s="537">
        <v>38.70349483869628</v>
      </c>
      <c r="O94" s="1381" t="e">
        <v>#N/A</v>
      </c>
    </row>
    <row r="95" spans="1:15" x14ac:dyDescent="0.4">
      <c r="A95" s="969">
        <v>39323</v>
      </c>
      <c r="B95" s="1365">
        <v>99</v>
      </c>
      <c r="C95" s="968" t="e">
        <v>#N/A</v>
      </c>
      <c r="D95" s="968" t="e">
        <v>#N/A</v>
      </c>
      <c r="E95" s="968" t="e">
        <v>#N/A</v>
      </c>
      <c r="F95" s="968" t="e">
        <v>#N/A</v>
      </c>
      <c r="G95" s="968" t="e">
        <v>#N/A</v>
      </c>
      <c r="H95" s="968">
        <v>66.875241789789939</v>
      </c>
      <c r="I95" s="968" t="e">
        <v>#N/A</v>
      </c>
      <c r="J95" s="968" t="e">
        <v>#N/A</v>
      </c>
      <c r="K95" s="970" t="e">
        <v>#N/A</v>
      </c>
      <c r="M95" s="706" t="e">
        <v>#N/A</v>
      </c>
      <c r="N95" s="537" t="e">
        <v>#N/A</v>
      </c>
      <c r="O95" s="1381">
        <v>66.875241789789939</v>
      </c>
    </row>
    <row r="96" spans="1:15" x14ac:dyDescent="0.4">
      <c r="A96" s="969">
        <v>38797</v>
      </c>
      <c r="B96" s="1365">
        <v>80</v>
      </c>
      <c r="C96" s="968" t="e">
        <v>#N/A</v>
      </c>
      <c r="D96" s="968" t="e">
        <v>#N/A</v>
      </c>
      <c r="E96" s="968" t="e">
        <v>#N/A</v>
      </c>
      <c r="F96" s="968" t="e">
        <v>#N/A</v>
      </c>
      <c r="G96" s="968" t="e">
        <v>#N/A</v>
      </c>
      <c r="H96" s="968">
        <v>68.843953753553947</v>
      </c>
      <c r="I96" s="968" t="e">
        <v>#N/A</v>
      </c>
      <c r="J96" s="968" t="e">
        <v>#N/A</v>
      </c>
      <c r="K96" s="970" t="e">
        <v>#N/A</v>
      </c>
      <c r="M96" s="706" t="e">
        <v>#N/A</v>
      </c>
      <c r="N96" s="537" t="e">
        <v>#N/A</v>
      </c>
      <c r="O96" s="1381">
        <v>68.843953753553947</v>
      </c>
    </row>
    <row r="97" spans="1:15" x14ac:dyDescent="0.4">
      <c r="A97" s="969">
        <v>38716</v>
      </c>
      <c r="B97" s="1365">
        <v>56.7</v>
      </c>
      <c r="C97" s="968" t="e">
        <v>#N/A</v>
      </c>
      <c r="D97" s="968" t="e">
        <v>#N/A</v>
      </c>
      <c r="E97" s="968" t="e">
        <v>#N/A</v>
      </c>
      <c r="F97" s="968" t="e">
        <v>#N/A</v>
      </c>
      <c r="G97" s="968" t="e">
        <v>#N/A</v>
      </c>
      <c r="H97" s="968" t="e">
        <v>#N/A</v>
      </c>
      <c r="I97" s="968" t="e">
        <v>#N/A</v>
      </c>
      <c r="J97" s="968" t="e">
        <v>#N/A</v>
      </c>
      <c r="K97" s="970">
        <v>45.734847456735935</v>
      </c>
      <c r="M97" s="706" t="e">
        <v>#N/A</v>
      </c>
      <c r="N97" s="537" t="e">
        <v>#N/A</v>
      </c>
      <c r="O97" s="1381">
        <v>45.734847456735935</v>
      </c>
    </row>
    <row r="98" spans="1:15" x14ac:dyDescent="0.4">
      <c r="A98" s="969">
        <v>38929</v>
      </c>
      <c r="B98" s="1365">
        <v>199.5</v>
      </c>
      <c r="C98" s="968" t="e">
        <v>#N/A</v>
      </c>
      <c r="D98" s="968">
        <v>49.200914558539992</v>
      </c>
      <c r="E98" s="968" t="e">
        <v>#N/A</v>
      </c>
      <c r="F98" s="968" t="e">
        <v>#N/A</v>
      </c>
      <c r="G98" s="968" t="e">
        <v>#N/A</v>
      </c>
      <c r="H98" s="968" t="e">
        <v>#N/A</v>
      </c>
      <c r="I98" s="968" t="e">
        <v>#N/A</v>
      </c>
      <c r="J98" s="968" t="e">
        <v>#N/A</v>
      </c>
      <c r="K98" s="970" t="e">
        <v>#N/A</v>
      </c>
      <c r="M98" s="706">
        <v>49.200914558539992</v>
      </c>
      <c r="N98" s="537" t="e">
        <v>#N/A</v>
      </c>
      <c r="O98" s="1381" t="e">
        <v>#N/A</v>
      </c>
    </row>
    <row r="99" spans="1:15" x14ac:dyDescent="0.4">
      <c r="A99" s="969">
        <v>38733</v>
      </c>
      <c r="B99" s="1365">
        <v>201</v>
      </c>
      <c r="C99" s="968" t="e">
        <v>#N/A</v>
      </c>
      <c r="D99" s="968">
        <v>49.296378771278022</v>
      </c>
      <c r="E99" s="968" t="e">
        <v>#N/A</v>
      </c>
      <c r="F99" s="968" t="e">
        <v>#N/A</v>
      </c>
      <c r="G99" s="968" t="e">
        <v>#N/A</v>
      </c>
      <c r="H99" s="968" t="e">
        <v>#N/A</v>
      </c>
      <c r="I99" s="968" t="e">
        <v>#N/A</v>
      </c>
      <c r="J99" s="968" t="e">
        <v>#N/A</v>
      </c>
      <c r="K99" s="970" t="e">
        <v>#N/A</v>
      </c>
      <c r="M99" s="706">
        <v>49.296378771278022</v>
      </c>
      <c r="N99" s="537" t="e">
        <v>#N/A</v>
      </c>
      <c r="O99" s="1381" t="e">
        <v>#N/A</v>
      </c>
    </row>
    <row r="100" spans="1:15" x14ac:dyDescent="0.4">
      <c r="A100" s="969">
        <v>38898</v>
      </c>
      <c r="B100" s="1365">
        <v>300.5</v>
      </c>
      <c r="C100" s="968" t="e">
        <v>#N/A</v>
      </c>
      <c r="D100" s="968">
        <v>51.832422187648852</v>
      </c>
      <c r="E100" s="968" t="e">
        <v>#N/A</v>
      </c>
      <c r="F100" s="968" t="e">
        <v>#N/A</v>
      </c>
      <c r="G100" s="968" t="e">
        <v>#N/A</v>
      </c>
      <c r="H100" s="968" t="e">
        <v>#N/A</v>
      </c>
      <c r="I100" s="968" t="e">
        <v>#N/A</v>
      </c>
      <c r="J100" s="968" t="e">
        <v>#N/A</v>
      </c>
      <c r="K100" s="970" t="e">
        <v>#N/A</v>
      </c>
      <c r="M100" s="706">
        <v>51.832422187648852</v>
      </c>
      <c r="N100" s="537" t="e">
        <v>#N/A</v>
      </c>
      <c r="O100" s="1381" t="e">
        <v>#N/A</v>
      </c>
    </row>
    <row r="101" spans="1:15" x14ac:dyDescent="0.4">
      <c r="A101" s="969">
        <v>39360</v>
      </c>
      <c r="B101" s="1365">
        <v>50</v>
      </c>
      <c r="C101" s="968" t="e">
        <v>#N/A</v>
      </c>
      <c r="D101" s="968">
        <v>69.737423220438799</v>
      </c>
      <c r="E101" s="968" t="e">
        <v>#N/A</v>
      </c>
      <c r="F101" s="968" t="e">
        <v>#N/A</v>
      </c>
      <c r="G101" s="968" t="e">
        <v>#N/A</v>
      </c>
      <c r="H101" s="968" t="e">
        <v>#N/A</v>
      </c>
      <c r="I101" s="968" t="e">
        <v>#N/A</v>
      </c>
      <c r="J101" s="968" t="e">
        <v>#N/A</v>
      </c>
      <c r="K101" s="970" t="e">
        <v>#N/A</v>
      </c>
      <c r="M101" s="706">
        <v>69.737423220438799</v>
      </c>
      <c r="N101" s="537" t="e">
        <v>#N/A</v>
      </c>
      <c r="O101" s="1381" t="e">
        <v>#N/A</v>
      </c>
    </row>
    <row r="102" spans="1:15" x14ac:dyDescent="0.4">
      <c r="A102" s="969">
        <v>39259</v>
      </c>
      <c r="B102" s="1365">
        <v>99</v>
      </c>
      <c r="C102" s="968" t="e">
        <v>#N/A</v>
      </c>
      <c r="D102" s="968">
        <v>64.086833143188926</v>
      </c>
      <c r="E102" s="968" t="e">
        <v>#N/A</v>
      </c>
      <c r="F102" s="968" t="e">
        <v>#N/A</v>
      </c>
      <c r="G102" s="968" t="e">
        <v>#N/A</v>
      </c>
      <c r="H102" s="968" t="e">
        <v>#N/A</v>
      </c>
      <c r="I102" s="968" t="e">
        <v>#N/A</v>
      </c>
      <c r="J102" s="968" t="e">
        <v>#N/A</v>
      </c>
      <c r="K102" s="970" t="e">
        <v>#N/A</v>
      </c>
      <c r="M102" s="706">
        <v>64.086833143188926</v>
      </c>
      <c r="N102" s="537" t="e">
        <v>#N/A</v>
      </c>
      <c r="O102" s="1381" t="e">
        <v>#N/A</v>
      </c>
    </row>
    <row r="103" spans="1:15" x14ac:dyDescent="0.4">
      <c r="A103" s="969">
        <v>39671</v>
      </c>
      <c r="B103" s="1365">
        <v>76.5</v>
      </c>
      <c r="C103" s="968" t="e">
        <v>#N/A</v>
      </c>
      <c r="D103" s="968">
        <v>83.190977793329168</v>
      </c>
      <c r="E103" s="968" t="e">
        <v>#N/A</v>
      </c>
      <c r="F103" s="968" t="e">
        <v>#N/A</v>
      </c>
      <c r="G103" s="968" t="e">
        <v>#N/A</v>
      </c>
      <c r="H103" s="968" t="e">
        <v>#N/A</v>
      </c>
      <c r="I103" s="968" t="e">
        <v>#N/A</v>
      </c>
      <c r="J103" s="968" t="e">
        <v>#N/A</v>
      </c>
      <c r="K103" s="970" t="e">
        <v>#N/A</v>
      </c>
      <c r="M103" s="706">
        <v>83.190977793329168</v>
      </c>
      <c r="N103" s="537" t="e">
        <v>#N/A</v>
      </c>
      <c r="O103" s="1381" t="e">
        <v>#N/A</v>
      </c>
    </row>
    <row r="104" spans="1:15" x14ac:dyDescent="0.4">
      <c r="A104" s="969">
        <v>40332</v>
      </c>
      <c r="B104" s="1365">
        <v>100</v>
      </c>
      <c r="C104" s="968" t="e">
        <v>#N/A</v>
      </c>
      <c r="D104" s="968" t="e">
        <v>#N/A</v>
      </c>
      <c r="E104" s="968" t="e">
        <v>#N/A</v>
      </c>
      <c r="F104" s="968">
        <v>48.188657315142819</v>
      </c>
      <c r="G104" s="968" t="e">
        <v>#N/A</v>
      </c>
      <c r="H104" s="968" t="e">
        <v>#N/A</v>
      </c>
      <c r="I104" s="968" t="e">
        <v>#N/A</v>
      </c>
      <c r="J104" s="968" t="e">
        <v>#N/A</v>
      </c>
      <c r="K104" s="970" t="e">
        <v>#N/A</v>
      </c>
      <c r="M104" s="706" t="e">
        <v>#N/A</v>
      </c>
      <c r="N104" s="537">
        <v>48.188657315142819</v>
      </c>
      <c r="O104" s="1381" t="e">
        <v>#N/A</v>
      </c>
    </row>
    <row r="105" spans="1:15" x14ac:dyDescent="0.4">
      <c r="A105" s="969">
        <v>39129</v>
      </c>
      <c r="B105" s="1365">
        <v>52.8</v>
      </c>
      <c r="C105" s="968" t="e">
        <v>#N/A</v>
      </c>
      <c r="D105" s="968" t="e">
        <v>#N/A</v>
      </c>
      <c r="E105" s="968">
        <v>67.692899389060543</v>
      </c>
      <c r="F105" s="968" t="e">
        <v>#N/A</v>
      </c>
      <c r="G105" s="968" t="e">
        <v>#N/A</v>
      </c>
      <c r="H105" s="968" t="e">
        <v>#N/A</v>
      </c>
      <c r="I105" s="968" t="e">
        <v>#N/A</v>
      </c>
      <c r="J105" s="968" t="e">
        <v>#N/A</v>
      </c>
      <c r="K105" s="970" t="e">
        <v>#N/A</v>
      </c>
      <c r="M105" s="706" t="e">
        <v>#N/A</v>
      </c>
      <c r="N105" s="537">
        <v>67.692899389060543</v>
      </c>
      <c r="O105" s="1381" t="e">
        <v>#N/A</v>
      </c>
    </row>
    <row r="106" spans="1:15" x14ac:dyDescent="0.4">
      <c r="A106" s="969">
        <v>38637</v>
      </c>
      <c r="B106" s="1365">
        <v>205.5</v>
      </c>
      <c r="C106" s="968" t="e">
        <v>#N/A</v>
      </c>
      <c r="D106" s="968" t="e">
        <v>#N/A</v>
      </c>
      <c r="E106" s="968">
        <v>47.019274537245082</v>
      </c>
      <c r="F106" s="968" t="e">
        <v>#N/A</v>
      </c>
      <c r="G106" s="968" t="e">
        <v>#N/A</v>
      </c>
      <c r="H106" s="968" t="e">
        <v>#N/A</v>
      </c>
      <c r="I106" s="968" t="e">
        <v>#N/A</v>
      </c>
      <c r="J106" s="968" t="e">
        <v>#N/A</v>
      </c>
      <c r="K106" s="970" t="e">
        <v>#N/A</v>
      </c>
      <c r="M106" s="706" t="e">
        <v>#N/A</v>
      </c>
      <c r="N106" s="537">
        <v>47.019274537245082</v>
      </c>
      <c r="O106" s="1381" t="e">
        <v>#N/A</v>
      </c>
    </row>
    <row r="107" spans="1:15" x14ac:dyDescent="0.4">
      <c r="A107" s="969">
        <v>38715</v>
      </c>
      <c r="B107" s="1365">
        <v>150</v>
      </c>
      <c r="C107" s="968" t="e">
        <v>#N/A</v>
      </c>
      <c r="D107" s="968" t="e">
        <v>#N/A</v>
      </c>
      <c r="E107" s="968">
        <v>42.706223463245287</v>
      </c>
      <c r="F107" s="968" t="e">
        <v>#N/A</v>
      </c>
      <c r="G107" s="968" t="e">
        <v>#N/A</v>
      </c>
      <c r="H107" s="968" t="e">
        <v>#N/A</v>
      </c>
      <c r="I107" s="968" t="e">
        <v>#N/A</v>
      </c>
      <c r="J107" s="968" t="e">
        <v>#N/A</v>
      </c>
      <c r="K107" s="970" t="e">
        <v>#N/A</v>
      </c>
      <c r="M107" s="706" t="e">
        <v>#N/A</v>
      </c>
      <c r="N107" s="537">
        <v>42.706223463245287</v>
      </c>
      <c r="O107" s="1381" t="e">
        <v>#N/A</v>
      </c>
    </row>
    <row r="108" spans="1:15" x14ac:dyDescent="0.4">
      <c r="A108" s="969">
        <v>39017</v>
      </c>
      <c r="B108" s="1365">
        <v>100.65</v>
      </c>
      <c r="C108" s="968" t="e">
        <v>#N/A</v>
      </c>
      <c r="D108" s="968" t="e">
        <v>#N/A</v>
      </c>
      <c r="E108" s="968">
        <v>47.845312788598967</v>
      </c>
      <c r="F108" s="968" t="e">
        <v>#N/A</v>
      </c>
      <c r="G108" s="968" t="e">
        <v>#N/A</v>
      </c>
      <c r="H108" s="968" t="e">
        <v>#N/A</v>
      </c>
      <c r="I108" s="968" t="e">
        <v>#N/A</v>
      </c>
      <c r="J108" s="968" t="e">
        <v>#N/A</v>
      </c>
      <c r="K108" s="970" t="e">
        <v>#N/A</v>
      </c>
      <c r="M108" s="706" t="e">
        <v>#N/A</v>
      </c>
      <c r="N108" s="537">
        <v>47.845312788598967</v>
      </c>
      <c r="O108" s="1381" t="e">
        <v>#N/A</v>
      </c>
    </row>
    <row r="109" spans="1:15" x14ac:dyDescent="0.4">
      <c r="A109" s="969">
        <v>39066</v>
      </c>
      <c r="B109" s="1365">
        <v>100.65</v>
      </c>
      <c r="C109" s="968" t="e">
        <v>#N/A</v>
      </c>
      <c r="D109" s="968">
        <v>64.605417827576659</v>
      </c>
      <c r="E109" s="968" t="e">
        <v>#N/A</v>
      </c>
      <c r="F109" s="968" t="e">
        <v>#N/A</v>
      </c>
      <c r="G109" s="968" t="e">
        <v>#N/A</v>
      </c>
      <c r="H109" s="968" t="e">
        <v>#N/A</v>
      </c>
      <c r="I109" s="968" t="e">
        <v>#N/A</v>
      </c>
      <c r="J109" s="968" t="e">
        <v>#N/A</v>
      </c>
      <c r="K109" s="970" t="e">
        <v>#N/A</v>
      </c>
      <c r="M109" s="706">
        <v>64.605417827576659</v>
      </c>
      <c r="N109" s="537" t="e">
        <v>#N/A</v>
      </c>
      <c r="O109" s="1381" t="e">
        <v>#N/A</v>
      </c>
    </row>
    <row r="110" spans="1:15" x14ac:dyDescent="0.4">
      <c r="A110" s="969">
        <v>39342</v>
      </c>
      <c r="B110" s="1365">
        <v>75</v>
      </c>
      <c r="C110" s="968" t="e">
        <v>#N/A</v>
      </c>
      <c r="D110" s="968" t="e">
        <v>#N/A</v>
      </c>
      <c r="E110" s="968" t="e">
        <v>#N/A</v>
      </c>
      <c r="F110" s="968" t="e">
        <v>#N/A</v>
      </c>
      <c r="G110" s="968" t="e">
        <v>#N/A</v>
      </c>
      <c r="H110" s="968">
        <v>61.797972904855094</v>
      </c>
      <c r="I110" s="968" t="e">
        <v>#N/A</v>
      </c>
      <c r="J110" s="968" t="e">
        <v>#N/A</v>
      </c>
      <c r="K110" s="970" t="e">
        <v>#N/A</v>
      </c>
      <c r="M110" s="706" t="e">
        <v>#N/A</v>
      </c>
      <c r="N110" s="537" t="e">
        <v>#N/A</v>
      </c>
      <c r="O110" s="1381">
        <v>61.797972904855094</v>
      </c>
    </row>
    <row r="111" spans="1:15" x14ac:dyDescent="0.4">
      <c r="A111" s="969">
        <v>39447</v>
      </c>
      <c r="B111" s="1365">
        <v>99</v>
      </c>
      <c r="C111" s="968" t="e">
        <v>#N/A</v>
      </c>
      <c r="D111" s="968" t="e">
        <v>#N/A</v>
      </c>
      <c r="E111" s="968">
        <v>40.700221870505935</v>
      </c>
      <c r="F111" s="968" t="e">
        <v>#N/A</v>
      </c>
      <c r="G111" s="968" t="e">
        <v>#N/A</v>
      </c>
      <c r="H111" s="968" t="e">
        <v>#N/A</v>
      </c>
      <c r="I111" s="968" t="e">
        <v>#N/A</v>
      </c>
      <c r="J111" s="968" t="e">
        <v>#N/A</v>
      </c>
      <c r="K111" s="970" t="e">
        <v>#N/A</v>
      </c>
      <c r="M111" s="706" t="e">
        <v>#N/A</v>
      </c>
      <c r="N111" s="537">
        <v>40.700221870505935</v>
      </c>
      <c r="O111" s="1381" t="e">
        <v>#N/A</v>
      </c>
    </row>
    <row r="112" spans="1:15" x14ac:dyDescent="0.4">
      <c r="A112" s="969">
        <v>39715</v>
      </c>
      <c r="B112" s="1365">
        <v>40.5</v>
      </c>
      <c r="C112" s="968" t="e">
        <v>#N/A</v>
      </c>
      <c r="D112" s="968" t="e">
        <v>#N/A</v>
      </c>
      <c r="E112" s="968">
        <v>45.053462613489053</v>
      </c>
      <c r="F112" s="968" t="e">
        <v>#N/A</v>
      </c>
      <c r="G112" s="968" t="e">
        <v>#N/A</v>
      </c>
      <c r="H112" s="968" t="e">
        <v>#N/A</v>
      </c>
      <c r="I112" s="968" t="e">
        <v>#N/A</v>
      </c>
      <c r="J112" s="968" t="e">
        <v>#N/A</v>
      </c>
      <c r="K112" s="970" t="e">
        <v>#N/A</v>
      </c>
      <c r="M112" s="706" t="e">
        <v>#N/A</v>
      </c>
      <c r="N112" s="537">
        <v>45.053462613489053</v>
      </c>
      <c r="O112" s="1381" t="e">
        <v>#N/A</v>
      </c>
    </row>
    <row r="113" spans="1:15" x14ac:dyDescent="0.4">
      <c r="A113" s="969">
        <v>39447</v>
      </c>
      <c r="B113" s="1365">
        <v>19.5</v>
      </c>
      <c r="C113" s="968" t="e">
        <v>#N/A</v>
      </c>
      <c r="D113" s="968" t="e">
        <v>#N/A</v>
      </c>
      <c r="E113" s="968">
        <v>40.700221870505935</v>
      </c>
      <c r="F113" s="968" t="e">
        <v>#N/A</v>
      </c>
      <c r="G113" s="968" t="e">
        <v>#N/A</v>
      </c>
      <c r="H113" s="968" t="e">
        <v>#N/A</v>
      </c>
      <c r="I113" s="968" t="e">
        <v>#N/A</v>
      </c>
      <c r="J113" s="968" t="e">
        <v>#N/A</v>
      </c>
      <c r="K113" s="970" t="e">
        <v>#N/A</v>
      </c>
      <c r="M113" s="706" t="e">
        <v>#N/A</v>
      </c>
      <c r="N113" s="537">
        <v>40.700221870505935</v>
      </c>
      <c r="O113" s="1381" t="e">
        <v>#N/A</v>
      </c>
    </row>
    <row r="114" spans="1:15" x14ac:dyDescent="0.4">
      <c r="A114" s="969">
        <v>38953</v>
      </c>
      <c r="B114" s="1365">
        <v>94.5</v>
      </c>
      <c r="C114" s="968" t="e">
        <v>#N/A</v>
      </c>
      <c r="D114" s="968" t="e">
        <v>#N/A</v>
      </c>
      <c r="E114" s="968" t="e">
        <v>#N/A</v>
      </c>
      <c r="F114" s="968">
        <v>30.19549364223635</v>
      </c>
      <c r="G114" s="968" t="e">
        <v>#N/A</v>
      </c>
      <c r="H114" s="968" t="e">
        <v>#N/A</v>
      </c>
      <c r="I114" s="968" t="e">
        <v>#N/A</v>
      </c>
      <c r="J114" s="968" t="e">
        <v>#N/A</v>
      </c>
      <c r="K114" s="970" t="e">
        <v>#N/A</v>
      </c>
      <c r="M114" s="706" t="e">
        <v>#N/A</v>
      </c>
      <c r="N114" s="537">
        <v>30.19549364223635</v>
      </c>
      <c r="O114" s="1381" t="e">
        <v>#N/A</v>
      </c>
    </row>
    <row r="115" spans="1:15" x14ac:dyDescent="0.4">
      <c r="A115" s="969">
        <v>38791</v>
      </c>
      <c r="B115" s="1365">
        <v>50.4</v>
      </c>
      <c r="C115" s="968" t="e">
        <v>#N/A</v>
      </c>
      <c r="D115" s="968" t="e">
        <v>#N/A</v>
      </c>
      <c r="E115" s="968" t="e">
        <v>#N/A</v>
      </c>
      <c r="F115" s="968" t="e">
        <v>#N/A</v>
      </c>
      <c r="G115" s="968" t="e">
        <v>#N/A</v>
      </c>
      <c r="H115" s="968" t="e">
        <v>#N/A</v>
      </c>
      <c r="I115" s="968" t="e">
        <v>#N/A</v>
      </c>
      <c r="J115" s="968" t="e">
        <v>#N/A</v>
      </c>
      <c r="K115" s="970">
        <v>47.22756428539121</v>
      </c>
      <c r="M115" s="706" t="e">
        <v>#N/A</v>
      </c>
      <c r="N115" s="537" t="e">
        <v>#N/A</v>
      </c>
      <c r="O115" s="1381">
        <v>47.22756428539121</v>
      </c>
    </row>
    <row r="116" spans="1:15" x14ac:dyDescent="0.4">
      <c r="A116" s="969">
        <v>38960</v>
      </c>
      <c r="B116" s="1365">
        <v>50</v>
      </c>
      <c r="C116" s="968" t="e">
        <v>#N/A</v>
      </c>
      <c r="D116" s="968" t="e">
        <v>#N/A</v>
      </c>
      <c r="E116" s="968">
        <v>50.182016640701669</v>
      </c>
      <c r="F116" s="968" t="e">
        <v>#N/A</v>
      </c>
      <c r="G116" s="968" t="e">
        <v>#N/A</v>
      </c>
      <c r="H116" s="968" t="e">
        <v>#N/A</v>
      </c>
      <c r="I116" s="968" t="e">
        <v>#N/A</v>
      </c>
      <c r="J116" s="968" t="e">
        <v>#N/A</v>
      </c>
      <c r="K116" s="970" t="e">
        <v>#N/A</v>
      </c>
      <c r="M116" s="706" t="e">
        <v>#N/A</v>
      </c>
      <c r="N116" s="537">
        <v>50.182016640701669</v>
      </c>
      <c r="O116" s="1381" t="e">
        <v>#N/A</v>
      </c>
    </row>
    <row r="117" spans="1:15" x14ac:dyDescent="0.4">
      <c r="A117" s="969">
        <v>39195</v>
      </c>
      <c r="B117" s="1365">
        <v>30</v>
      </c>
      <c r="C117" s="968" t="e">
        <v>#N/A</v>
      </c>
      <c r="D117" s="968" t="e">
        <v>#N/A</v>
      </c>
      <c r="E117" s="968">
        <v>62.260015878602886</v>
      </c>
      <c r="F117" s="968" t="e">
        <v>#N/A</v>
      </c>
      <c r="G117" s="968" t="e">
        <v>#N/A</v>
      </c>
      <c r="H117" s="968" t="e">
        <v>#N/A</v>
      </c>
      <c r="I117" s="968" t="e">
        <v>#N/A</v>
      </c>
      <c r="J117" s="968" t="e">
        <v>#N/A</v>
      </c>
      <c r="K117" s="970" t="e">
        <v>#N/A</v>
      </c>
      <c r="M117" s="706" t="e">
        <v>#N/A</v>
      </c>
      <c r="N117" s="537">
        <v>62.260015878602886</v>
      </c>
      <c r="O117" s="1381" t="e">
        <v>#N/A</v>
      </c>
    </row>
    <row r="118" spans="1:15" x14ac:dyDescent="0.4">
      <c r="A118" s="969">
        <v>39136</v>
      </c>
      <c r="B118" s="1365">
        <v>50.4</v>
      </c>
      <c r="C118" s="968" t="e">
        <v>#N/A</v>
      </c>
      <c r="D118" s="968" t="e">
        <v>#N/A</v>
      </c>
      <c r="E118" s="968" t="e">
        <v>#N/A</v>
      </c>
      <c r="F118" s="968">
        <v>44.799987588404264</v>
      </c>
      <c r="G118" s="968" t="e">
        <v>#N/A</v>
      </c>
      <c r="H118" s="968" t="e">
        <v>#N/A</v>
      </c>
      <c r="I118" s="968" t="e">
        <v>#N/A</v>
      </c>
      <c r="J118" s="968" t="e">
        <v>#N/A</v>
      </c>
      <c r="K118" s="970" t="e">
        <v>#N/A</v>
      </c>
      <c r="M118" s="706" t="e">
        <v>#N/A</v>
      </c>
      <c r="N118" s="537">
        <v>44.799987588404264</v>
      </c>
      <c r="O118" s="1381" t="e">
        <v>#N/A</v>
      </c>
    </row>
    <row r="119" spans="1:15" x14ac:dyDescent="0.4">
      <c r="A119" s="969">
        <v>39141</v>
      </c>
      <c r="B119" s="1365">
        <v>25.2</v>
      </c>
      <c r="C119" s="968" t="e">
        <v>#N/A</v>
      </c>
      <c r="D119" s="968" t="e">
        <v>#N/A</v>
      </c>
      <c r="E119" s="968" t="e">
        <v>#N/A</v>
      </c>
      <c r="F119" s="968">
        <v>46.279232461606284</v>
      </c>
      <c r="G119" s="968" t="e">
        <v>#N/A</v>
      </c>
      <c r="H119" s="968" t="e">
        <v>#N/A</v>
      </c>
      <c r="I119" s="968" t="e">
        <v>#N/A</v>
      </c>
      <c r="J119" s="968" t="e">
        <v>#N/A</v>
      </c>
      <c r="K119" s="970" t="e">
        <v>#N/A</v>
      </c>
      <c r="M119" s="706" t="e">
        <v>#N/A</v>
      </c>
      <c r="N119" s="537">
        <v>46.279232461606284</v>
      </c>
      <c r="O119" s="1381" t="e">
        <v>#N/A</v>
      </c>
    </row>
    <row r="120" spans="1:15" x14ac:dyDescent="0.4">
      <c r="A120" s="969">
        <v>38769</v>
      </c>
      <c r="B120" s="1365">
        <v>25.2</v>
      </c>
      <c r="C120" s="968" t="e">
        <v>#N/A</v>
      </c>
      <c r="D120" s="968" t="e">
        <v>#N/A</v>
      </c>
      <c r="E120" s="968" t="e">
        <v>#N/A</v>
      </c>
      <c r="F120" s="968">
        <v>45.645270373091194</v>
      </c>
      <c r="G120" s="968" t="e">
        <v>#N/A</v>
      </c>
      <c r="H120" s="968" t="e">
        <v>#N/A</v>
      </c>
      <c r="I120" s="968" t="e">
        <v>#N/A</v>
      </c>
      <c r="J120" s="968" t="e">
        <v>#N/A</v>
      </c>
      <c r="K120" s="970" t="e">
        <v>#N/A</v>
      </c>
      <c r="M120" s="706" t="e">
        <v>#N/A</v>
      </c>
      <c r="N120" s="537">
        <v>45.645270373091194</v>
      </c>
      <c r="O120" s="1381" t="e">
        <v>#N/A</v>
      </c>
    </row>
    <row r="121" spans="1:15" x14ac:dyDescent="0.4">
      <c r="A121" s="969">
        <v>38945</v>
      </c>
      <c r="B121" s="1365">
        <v>45</v>
      </c>
      <c r="C121" s="968">
        <v>72.0469890209949</v>
      </c>
      <c r="D121" s="968" t="e">
        <v>#N/A</v>
      </c>
      <c r="E121" s="968" t="e">
        <v>#N/A</v>
      </c>
      <c r="F121" s="968" t="e">
        <v>#N/A</v>
      </c>
      <c r="G121" s="968" t="e">
        <v>#N/A</v>
      </c>
      <c r="H121" s="968" t="e">
        <v>#N/A</v>
      </c>
      <c r="I121" s="968" t="e">
        <v>#N/A</v>
      </c>
      <c r="J121" s="968" t="e">
        <v>#N/A</v>
      </c>
      <c r="K121" s="970" t="e">
        <v>#N/A</v>
      </c>
      <c r="M121" s="706">
        <v>72.0469890209949</v>
      </c>
      <c r="N121" s="537" t="e">
        <v>#N/A</v>
      </c>
      <c r="O121" s="1381" t="e">
        <v>#N/A</v>
      </c>
    </row>
    <row r="122" spans="1:15" x14ac:dyDescent="0.4">
      <c r="A122" s="969">
        <v>38987</v>
      </c>
      <c r="B122" s="1365">
        <v>50.4</v>
      </c>
      <c r="C122" s="968" t="e">
        <v>#N/A</v>
      </c>
      <c r="D122" s="968" t="e">
        <v>#N/A</v>
      </c>
      <c r="E122" s="968" t="e">
        <v>#N/A</v>
      </c>
      <c r="F122" s="968" t="e">
        <v>#N/A</v>
      </c>
      <c r="G122" s="968" t="e">
        <v>#N/A</v>
      </c>
      <c r="H122" s="968" t="e">
        <v>#N/A</v>
      </c>
      <c r="I122" s="968" t="e">
        <v>#N/A</v>
      </c>
      <c r="J122" s="968" t="e">
        <v>#N/A</v>
      </c>
      <c r="K122" s="970">
        <v>47.69872763422854</v>
      </c>
      <c r="M122" s="706" t="e">
        <v>#N/A</v>
      </c>
      <c r="N122" s="537" t="e">
        <v>#N/A</v>
      </c>
      <c r="O122" s="1381">
        <v>47.69872763422854</v>
      </c>
    </row>
    <row r="123" spans="1:15" x14ac:dyDescent="0.4">
      <c r="A123" s="969">
        <v>38961</v>
      </c>
      <c r="B123" s="1365">
        <v>100.5</v>
      </c>
      <c r="C123" s="968" t="e">
        <v>#N/A</v>
      </c>
      <c r="D123" s="968" t="e">
        <v>#N/A</v>
      </c>
      <c r="E123" s="968">
        <v>58.255229151859915</v>
      </c>
      <c r="F123" s="968" t="e">
        <v>#N/A</v>
      </c>
      <c r="G123" s="968" t="e">
        <v>#N/A</v>
      </c>
      <c r="H123" s="968" t="e">
        <v>#N/A</v>
      </c>
      <c r="I123" s="968" t="e">
        <v>#N/A</v>
      </c>
      <c r="J123" s="968" t="e">
        <v>#N/A</v>
      </c>
      <c r="K123" s="970" t="e">
        <v>#N/A</v>
      </c>
      <c r="M123" s="706" t="e">
        <v>#N/A</v>
      </c>
      <c r="N123" s="537">
        <v>58.255229151859915</v>
      </c>
      <c r="O123" s="1381" t="e">
        <v>#N/A</v>
      </c>
    </row>
    <row r="124" spans="1:15" x14ac:dyDescent="0.4">
      <c r="A124" s="969">
        <v>39265</v>
      </c>
      <c r="B124" s="1365">
        <v>30</v>
      </c>
      <c r="C124" s="968" t="e">
        <v>#N/A</v>
      </c>
      <c r="D124" s="968" t="e">
        <v>#N/A</v>
      </c>
      <c r="E124" s="968">
        <v>62.182740434537962</v>
      </c>
      <c r="F124" s="968" t="e">
        <v>#N/A</v>
      </c>
      <c r="G124" s="968" t="e">
        <v>#N/A</v>
      </c>
      <c r="H124" s="968" t="e">
        <v>#N/A</v>
      </c>
      <c r="I124" s="968" t="e">
        <v>#N/A</v>
      </c>
      <c r="J124" s="968" t="e">
        <v>#N/A</v>
      </c>
      <c r="K124" s="970" t="e">
        <v>#N/A</v>
      </c>
      <c r="M124" s="706" t="e">
        <v>#N/A</v>
      </c>
      <c r="N124" s="537">
        <v>62.182740434537962</v>
      </c>
      <c r="O124" s="1381" t="e">
        <v>#N/A</v>
      </c>
    </row>
    <row r="125" spans="1:15" x14ac:dyDescent="0.4">
      <c r="A125" s="969">
        <v>39062</v>
      </c>
      <c r="B125" s="1365">
        <v>29.4</v>
      </c>
      <c r="C125" s="968" t="e">
        <v>#N/A</v>
      </c>
      <c r="D125" s="968" t="e">
        <v>#N/A</v>
      </c>
      <c r="E125" s="968" t="e">
        <v>#N/A</v>
      </c>
      <c r="F125" s="968" t="e">
        <v>#N/A</v>
      </c>
      <c r="G125" s="968" t="e">
        <v>#N/A</v>
      </c>
      <c r="H125" s="968">
        <v>72.005855048188934</v>
      </c>
      <c r="I125" s="968" t="e">
        <v>#N/A</v>
      </c>
      <c r="J125" s="968" t="e">
        <v>#N/A</v>
      </c>
      <c r="K125" s="970" t="e">
        <v>#N/A</v>
      </c>
      <c r="M125" s="706" t="e">
        <v>#N/A</v>
      </c>
      <c r="N125" s="537" t="e">
        <v>#N/A</v>
      </c>
      <c r="O125" s="1381">
        <v>72.005855048188934</v>
      </c>
    </row>
    <row r="126" spans="1:15" x14ac:dyDescent="0.4">
      <c r="A126" s="969">
        <v>38170</v>
      </c>
      <c r="B126" s="1365">
        <v>16.5</v>
      </c>
      <c r="C126" s="968" t="e">
        <v>#N/A</v>
      </c>
      <c r="D126" s="968" t="e">
        <v>#N/A</v>
      </c>
      <c r="E126" s="968">
        <v>69.893726427191709</v>
      </c>
      <c r="F126" s="968" t="e">
        <v>#N/A</v>
      </c>
      <c r="G126" s="968" t="e">
        <v>#N/A</v>
      </c>
      <c r="H126" s="968" t="e">
        <v>#N/A</v>
      </c>
      <c r="I126" s="968" t="e">
        <v>#N/A</v>
      </c>
      <c r="J126" s="968" t="e">
        <v>#N/A</v>
      </c>
      <c r="K126" s="970" t="e">
        <v>#N/A</v>
      </c>
      <c r="M126" s="706" t="e">
        <v>#N/A</v>
      </c>
      <c r="N126" s="537">
        <v>69.893726427191709</v>
      </c>
      <c r="O126" s="1381" t="e">
        <v>#N/A</v>
      </c>
    </row>
    <row r="127" spans="1:15" x14ac:dyDescent="0.4">
      <c r="A127" s="969">
        <v>38310</v>
      </c>
      <c r="B127" s="1365">
        <v>27.5</v>
      </c>
      <c r="C127" s="968" t="e">
        <v>#N/A</v>
      </c>
      <c r="D127" s="968" t="e">
        <v>#N/A</v>
      </c>
      <c r="E127" s="968">
        <v>69.893726427191709</v>
      </c>
      <c r="F127" s="968" t="e">
        <v>#N/A</v>
      </c>
      <c r="G127" s="968" t="e">
        <v>#N/A</v>
      </c>
      <c r="H127" s="968" t="e">
        <v>#N/A</v>
      </c>
      <c r="I127" s="968" t="e">
        <v>#N/A</v>
      </c>
      <c r="J127" s="968" t="e">
        <v>#N/A</v>
      </c>
      <c r="K127" s="970" t="e">
        <v>#N/A</v>
      </c>
      <c r="M127" s="706" t="e">
        <v>#N/A</v>
      </c>
      <c r="N127" s="537">
        <v>69.893726427191709</v>
      </c>
      <c r="O127" s="1381" t="e">
        <v>#N/A</v>
      </c>
    </row>
    <row r="128" spans="1:15" x14ac:dyDescent="0.4">
      <c r="A128" s="969">
        <v>38170</v>
      </c>
      <c r="B128" s="1365">
        <v>27.5</v>
      </c>
      <c r="C128" s="968" t="e">
        <v>#N/A</v>
      </c>
      <c r="D128" s="968" t="e">
        <v>#N/A</v>
      </c>
      <c r="E128" s="968">
        <v>69.893726427191709</v>
      </c>
      <c r="F128" s="968" t="e">
        <v>#N/A</v>
      </c>
      <c r="G128" s="968" t="e">
        <v>#N/A</v>
      </c>
      <c r="H128" s="968" t="e">
        <v>#N/A</v>
      </c>
      <c r="I128" s="968" t="e">
        <v>#N/A</v>
      </c>
      <c r="J128" s="968" t="e">
        <v>#N/A</v>
      </c>
      <c r="K128" s="970" t="e">
        <v>#N/A</v>
      </c>
      <c r="M128" s="706" t="e">
        <v>#N/A</v>
      </c>
      <c r="N128" s="537">
        <v>69.893726427191709</v>
      </c>
      <c r="O128" s="1381" t="e">
        <v>#N/A</v>
      </c>
    </row>
    <row r="129" spans="1:15" x14ac:dyDescent="0.4">
      <c r="A129" s="969">
        <v>39133</v>
      </c>
      <c r="B129" s="1365">
        <v>57.5</v>
      </c>
      <c r="C129" s="968" t="e">
        <v>#N/A</v>
      </c>
      <c r="D129" s="968" t="e">
        <v>#N/A</v>
      </c>
      <c r="E129" s="968">
        <v>77.820169240522148</v>
      </c>
      <c r="F129" s="968" t="e">
        <v>#N/A</v>
      </c>
      <c r="G129" s="968" t="e">
        <v>#N/A</v>
      </c>
      <c r="H129" s="968" t="e">
        <v>#N/A</v>
      </c>
      <c r="I129" s="968" t="e">
        <v>#N/A</v>
      </c>
      <c r="J129" s="968" t="e">
        <v>#N/A</v>
      </c>
      <c r="K129" s="970" t="e">
        <v>#N/A</v>
      </c>
      <c r="M129" s="706" t="e">
        <v>#N/A</v>
      </c>
      <c r="N129" s="537">
        <v>77.820169240522148</v>
      </c>
      <c r="O129" s="1381" t="e">
        <v>#N/A</v>
      </c>
    </row>
    <row r="130" spans="1:15" x14ac:dyDescent="0.4">
      <c r="A130" s="969">
        <v>40026</v>
      </c>
      <c r="B130" s="1365">
        <v>100</v>
      </c>
      <c r="C130" s="968" t="e">
        <v>#N/A</v>
      </c>
      <c r="D130" s="968" t="e">
        <v>#N/A</v>
      </c>
      <c r="E130" s="968">
        <v>63.437807849517256</v>
      </c>
      <c r="F130" s="968" t="e">
        <v>#N/A</v>
      </c>
      <c r="G130" s="968" t="e">
        <v>#N/A</v>
      </c>
      <c r="H130" s="968" t="e">
        <v>#N/A</v>
      </c>
      <c r="I130" s="968" t="e">
        <v>#N/A</v>
      </c>
      <c r="J130" s="968" t="e">
        <v>#N/A</v>
      </c>
      <c r="K130" s="970" t="e">
        <v>#N/A</v>
      </c>
      <c r="M130" s="706" t="e">
        <v>#N/A</v>
      </c>
      <c r="N130" s="537">
        <v>63.437807849517256</v>
      </c>
      <c r="O130" s="1381" t="e">
        <v>#N/A</v>
      </c>
    </row>
    <row r="131" spans="1:15" x14ac:dyDescent="0.4">
      <c r="A131" s="969">
        <v>38929</v>
      </c>
      <c r="B131" s="1365">
        <v>50</v>
      </c>
      <c r="C131" s="968" t="e">
        <v>#N/A</v>
      </c>
      <c r="D131" s="968" t="e">
        <v>#N/A</v>
      </c>
      <c r="E131" s="968">
        <v>37.917175184055345</v>
      </c>
      <c r="F131" s="968" t="e">
        <v>#N/A</v>
      </c>
      <c r="G131" s="968" t="e">
        <v>#N/A</v>
      </c>
      <c r="H131" s="968" t="e">
        <v>#N/A</v>
      </c>
      <c r="I131" s="968" t="e">
        <v>#N/A</v>
      </c>
      <c r="J131" s="968" t="e">
        <v>#N/A</v>
      </c>
      <c r="K131" s="970" t="e">
        <v>#N/A</v>
      </c>
      <c r="M131" s="706" t="e">
        <v>#N/A</v>
      </c>
      <c r="N131" s="537">
        <v>37.917175184055345</v>
      </c>
      <c r="O131" s="1381" t="e">
        <v>#N/A</v>
      </c>
    </row>
    <row r="132" spans="1:15" x14ac:dyDescent="0.4">
      <c r="A132" s="969">
        <v>38912</v>
      </c>
      <c r="B132" s="1365">
        <v>60.9</v>
      </c>
      <c r="C132" s="968" t="e">
        <v>#N/A</v>
      </c>
      <c r="D132" s="968">
        <v>59.104794979375313</v>
      </c>
      <c r="E132" s="968" t="e">
        <v>#N/A</v>
      </c>
      <c r="F132" s="968" t="e">
        <v>#N/A</v>
      </c>
      <c r="G132" s="968" t="e">
        <v>#N/A</v>
      </c>
      <c r="H132" s="968" t="e">
        <v>#N/A</v>
      </c>
      <c r="I132" s="968" t="e">
        <v>#N/A</v>
      </c>
      <c r="J132" s="968" t="e">
        <v>#N/A</v>
      </c>
      <c r="K132" s="970" t="e">
        <v>#N/A</v>
      </c>
      <c r="M132" s="706">
        <v>59.104794979375313</v>
      </c>
      <c r="N132" s="537" t="e">
        <v>#N/A</v>
      </c>
      <c r="O132" s="1381" t="e">
        <v>#N/A</v>
      </c>
    </row>
    <row r="133" spans="1:15" x14ac:dyDescent="0.4">
      <c r="A133" s="969">
        <v>39016</v>
      </c>
      <c r="B133" s="1365">
        <v>79.8</v>
      </c>
      <c r="C133" s="968" t="e">
        <v>#N/A</v>
      </c>
      <c r="D133" s="968">
        <v>67.442423462762534</v>
      </c>
      <c r="E133" s="968" t="e">
        <v>#N/A</v>
      </c>
      <c r="F133" s="968" t="e">
        <v>#N/A</v>
      </c>
      <c r="G133" s="968" t="e">
        <v>#N/A</v>
      </c>
      <c r="H133" s="968" t="e">
        <v>#N/A</v>
      </c>
      <c r="I133" s="968" t="e">
        <v>#N/A</v>
      </c>
      <c r="J133" s="968" t="e">
        <v>#N/A</v>
      </c>
      <c r="K133" s="970" t="e">
        <v>#N/A</v>
      </c>
      <c r="M133" s="706">
        <v>67.442423462762534</v>
      </c>
      <c r="N133" s="537" t="e">
        <v>#N/A</v>
      </c>
      <c r="O133" s="1381" t="e">
        <v>#N/A</v>
      </c>
    </row>
    <row r="134" spans="1:15" x14ac:dyDescent="0.4">
      <c r="A134" s="969">
        <v>39043</v>
      </c>
      <c r="B134" s="1365">
        <v>29.4</v>
      </c>
      <c r="C134" s="968" t="e">
        <v>#N/A</v>
      </c>
      <c r="D134" s="968">
        <v>48.860641736224665</v>
      </c>
      <c r="E134" s="968" t="e">
        <v>#N/A</v>
      </c>
      <c r="F134" s="968" t="e">
        <v>#N/A</v>
      </c>
      <c r="G134" s="968" t="e">
        <v>#N/A</v>
      </c>
      <c r="H134" s="968" t="e">
        <v>#N/A</v>
      </c>
      <c r="I134" s="968" t="e">
        <v>#N/A</v>
      </c>
      <c r="J134" s="968" t="e">
        <v>#N/A</v>
      </c>
      <c r="K134" s="970" t="e">
        <v>#N/A</v>
      </c>
      <c r="M134" s="706">
        <v>48.860641736224665</v>
      </c>
      <c r="N134" s="537" t="e">
        <v>#N/A</v>
      </c>
      <c r="O134" s="1381" t="e">
        <v>#N/A</v>
      </c>
    </row>
    <row r="135" spans="1:15" x14ac:dyDescent="0.4">
      <c r="A135" s="969">
        <v>39784</v>
      </c>
      <c r="B135" s="1365">
        <v>100</v>
      </c>
      <c r="C135" s="968" t="e">
        <v>#N/A</v>
      </c>
      <c r="D135" s="968" t="e">
        <v>#N/A</v>
      </c>
      <c r="E135" s="968">
        <v>58.002879536333459</v>
      </c>
      <c r="F135" s="968" t="e">
        <v>#N/A</v>
      </c>
      <c r="G135" s="968" t="e">
        <v>#N/A</v>
      </c>
      <c r="H135" s="968" t="e">
        <v>#N/A</v>
      </c>
      <c r="I135" s="968" t="e">
        <v>#N/A</v>
      </c>
      <c r="J135" s="968" t="e">
        <v>#N/A</v>
      </c>
      <c r="K135" s="970" t="e">
        <v>#N/A</v>
      </c>
      <c r="M135" s="706" t="e">
        <v>#N/A</v>
      </c>
      <c r="N135" s="537">
        <v>58.002879536333459</v>
      </c>
      <c r="O135" s="1381" t="e">
        <v>#N/A</v>
      </c>
    </row>
    <row r="136" spans="1:15" x14ac:dyDescent="0.4">
      <c r="A136" s="969">
        <v>39728</v>
      </c>
      <c r="B136" s="1365">
        <v>50</v>
      </c>
      <c r="C136" s="968" t="e">
        <v>#N/A</v>
      </c>
      <c r="D136" s="968" t="e">
        <v>#N/A</v>
      </c>
      <c r="E136" s="968">
        <v>68.176143117998407</v>
      </c>
      <c r="F136" s="968" t="e">
        <v>#N/A</v>
      </c>
      <c r="G136" s="968" t="e">
        <v>#N/A</v>
      </c>
      <c r="H136" s="968" t="e">
        <v>#N/A</v>
      </c>
      <c r="I136" s="968" t="e">
        <v>#N/A</v>
      </c>
      <c r="J136" s="968" t="e">
        <v>#N/A</v>
      </c>
      <c r="K136" s="970" t="e">
        <v>#N/A</v>
      </c>
      <c r="M136" s="706" t="e">
        <v>#N/A</v>
      </c>
      <c r="N136" s="537">
        <v>68.176143117998407</v>
      </c>
      <c r="O136" s="1381" t="e">
        <v>#N/A</v>
      </c>
    </row>
    <row r="137" spans="1:15" x14ac:dyDescent="0.4">
      <c r="A137" s="969">
        <v>39729</v>
      </c>
      <c r="B137" s="1365">
        <v>50</v>
      </c>
      <c r="C137" s="968" t="e">
        <v>#N/A</v>
      </c>
      <c r="D137" s="968" t="e">
        <v>#N/A</v>
      </c>
      <c r="E137" s="968">
        <v>69.638309499697598</v>
      </c>
      <c r="F137" s="968" t="e">
        <v>#N/A</v>
      </c>
      <c r="G137" s="968" t="e">
        <v>#N/A</v>
      </c>
      <c r="H137" s="968" t="e">
        <v>#N/A</v>
      </c>
      <c r="I137" s="968" t="e">
        <v>#N/A</v>
      </c>
      <c r="J137" s="968" t="e">
        <v>#N/A</v>
      </c>
      <c r="K137" s="970" t="e">
        <v>#N/A</v>
      </c>
      <c r="M137" s="706" t="e">
        <v>#N/A</v>
      </c>
      <c r="N137" s="537">
        <v>69.638309499697598</v>
      </c>
      <c r="O137" s="1381" t="e">
        <v>#N/A</v>
      </c>
    </row>
    <row r="138" spans="1:15" x14ac:dyDescent="0.4">
      <c r="A138" s="969">
        <v>39773</v>
      </c>
      <c r="B138" s="1365">
        <v>150</v>
      </c>
      <c r="C138" s="968" t="e">
        <v>#N/A</v>
      </c>
      <c r="D138" s="968" t="e">
        <v>#N/A</v>
      </c>
      <c r="E138" s="968">
        <v>59.855883476123431</v>
      </c>
      <c r="F138" s="968" t="e">
        <v>#N/A</v>
      </c>
      <c r="G138" s="968" t="e">
        <v>#N/A</v>
      </c>
      <c r="H138" s="968" t="e">
        <v>#N/A</v>
      </c>
      <c r="I138" s="968" t="e">
        <v>#N/A</v>
      </c>
      <c r="J138" s="968" t="e">
        <v>#N/A</v>
      </c>
      <c r="K138" s="970" t="e">
        <v>#N/A</v>
      </c>
      <c r="M138" s="706" t="e">
        <v>#N/A</v>
      </c>
      <c r="N138" s="537">
        <v>59.855883476123431</v>
      </c>
      <c r="O138" s="1381" t="e">
        <v>#N/A</v>
      </c>
    </row>
    <row r="139" spans="1:15" x14ac:dyDescent="0.4">
      <c r="A139" s="969">
        <v>39611</v>
      </c>
      <c r="B139" s="1365">
        <v>4.5</v>
      </c>
      <c r="C139" s="968" t="e">
        <v>#N/A</v>
      </c>
      <c r="D139" s="968" t="e">
        <v>#N/A</v>
      </c>
      <c r="E139" s="968" t="e">
        <v>#N/A</v>
      </c>
      <c r="F139" s="968" t="e">
        <v>#N/A</v>
      </c>
      <c r="G139" s="968" t="e">
        <v>#N/A</v>
      </c>
      <c r="H139" s="968" t="e">
        <v>#N/A</v>
      </c>
      <c r="I139" s="968" t="e">
        <v>#N/A</v>
      </c>
      <c r="J139" s="968">
        <v>135.92447757162137</v>
      </c>
      <c r="K139" s="970" t="e">
        <v>#N/A</v>
      </c>
      <c r="M139" s="706" t="e">
        <v>#N/A</v>
      </c>
      <c r="N139" s="537" t="e">
        <v>#N/A</v>
      </c>
      <c r="O139" s="1381">
        <v>135.92447757162137</v>
      </c>
    </row>
    <row r="140" spans="1:15" x14ac:dyDescent="0.4">
      <c r="A140" s="969">
        <v>39419</v>
      </c>
      <c r="B140" s="1365">
        <v>99</v>
      </c>
      <c r="C140" s="968" t="e">
        <v>#N/A</v>
      </c>
      <c r="D140" s="968" t="e">
        <v>#N/A</v>
      </c>
      <c r="E140" s="968">
        <v>51.938751354948337</v>
      </c>
      <c r="F140" s="968" t="e">
        <v>#N/A</v>
      </c>
      <c r="G140" s="968" t="e">
        <v>#N/A</v>
      </c>
      <c r="H140" s="968" t="e">
        <v>#N/A</v>
      </c>
      <c r="I140" s="968" t="e">
        <v>#N/A</v>
      </c>
      <c r="J140" s="968" t="e">
        <v>#N/A</v>
      </c>
      <c r="K140" s="970" t="e">
        <v>#N/A</v>
      </c>
      <c r="M140" s="706" t="e">
        <v>#N/A</v>
      </c>
      <c r="N140" s="537">
        <v>51.938751354948337</v>
      </c>
      <c r="O140" s="1381" t="e">
        <v>#N/A</v>
      </c>
    </row>
    <row r="141" spans="1:15" x14ac:dyDescent="0.4">
      <c r="A141" s="969">
        <v>39611</v>
      </c>
      <c r="B141" s="1365">
        <v>99</v>
      </c>
      <c r="C141" s="968" t="e">
        <v>#N/A</v>
      </c>
      <c r="D141" s="968" t="e">
        <v>#N/A</v>
      </c>
      <c r="E141" s="968">
        <v>45.364676206060679</v>
      </c>
      <c r="F141" s="968" t="e">
        <v>#N/A</v>
      </c>
      <c r="G141" s="968" t="e">
        <v>#N/A</v>
      </c>
      <c r="H141" s="968" t="e">
        <v>#N/A</v>
      </c>
      <c r="I141" s="968" t="e">
        <v>#N/A</v>
      </c>
      <c r="J141" s="968" t="e">
        <v>#N/A</v>
      </c>
      <c r="K141" s="970" t="e">
        <v>#N/A</v>
      </c>
      <c r="M141" s="706" t="e">
        <v>#N/A</v>
      </c>
      <c r="N141" s="537">
        <v>45.364676206060679</v>
      </c>
      <c r="O141" s="1381" t="e">
        <v>#N/A</v>
      </c>
    </row>
    <row r="142" spans="1:15" x14ac:dyDescent="0.4">
      <c r="A142" s="969">
        <v>39904</v>
      </c>
      <c r="B142" s="1365">
        <v>49.5</v>
      </c>
      <c r="C142" s="968" t="e">
        <v>#N/A</v>
      </c>
      <c r="D142" s="968" t="e">
        <v>#N/A</v>
      </c>
      <c r="E142" s="968">
        <v>50.745874312306867</v>
      </c>
      <c r="F142" s="968" t="e">
        <v>#N/A</v>
      </c>
      <c r="G142" s="968" t="e">
        <v>#N/A</v>
      </c>
      <c r="H142" s="968" t="e">
        <v>#N/A</v>
      </c>
      <c r="I142" s="968" t="e">
        <v>#N/A</v>
      </c>
      <c r="J142" s="968" t="e">
        <v>#N/A</v>
      </c>
      <c r="K142" s="970" t="e">
        <v>#N/A</v>
      </c>
      <c r="M142" s="706" t="e">
        <v>#N/A</v>
      </c>
      <c r="N142" s="537">
        <v>50.745874312306867</v>
      </c>
      <c r="O142" s="1381" t="e">
        <v>#N/A</v>
      </c>
    </row>
    <row r="143" spans="1:15" x14ac:dyDescent="0.4">
      <c r="A143" s="969">
        <v>39252</v>
      </c>
      <c r="B143" s="1365">
        <v>105</v>
      </c>
      <c r="C143" s="968" t="e">
        <v>#N/A</v>
      </c>
      <c r="D143" s="968" t="e">
        <v>#N/A</v>
      </c>
      <c r="E143" s="968" t="e">
        <v>#N/A</v>
      </c>
      <c r="F143" s="968">
        <v>40.748233877853743</v>
      </c>
      <c r="G143" s="968" t="e">
        <v>#N/A</v>
      </c>
      <c r="H143" s="968" t="e">
        <v>#N/A</v>
      </c>
      <c r="I143" s="968" t="e">
        <v>#N/A</v>
      </c>
      <c r="J143" s="968" t="e">
        <v>#N/A</v>
      </c>
      <c r="K143" s="970" t="e">
        <v>#N/A</v>
      </c>
      <c r="M143" s="706" t="e">
        <v>#N/A</v>
      </c>
      <c r="N143" s="537">
        <v>40.748233877853743</v>
      </c>
      <c r="O143" s="1381" t="e">
        <v>#N/A</v>
      </c>
    </row>
    <row r="144" spans="1:15" x14ac:dyDescent="0.4">
      <c r="A144" s="969">
        <v>39350</v>
      </c>
      <c r="B144" s="1365">
        <v>96</v>
      </c>
      <c r="C144" s="968" t="e">
        <v>#N/A</v>
      </c>
      <c r="D144" s="968" t="e">
        <v>#N/A</v>
      </c>
      <c r="E144" s="968" t="e">
        <v>#N/A</v>
      </c>
      <c r="F144" s="968">
        <v>47.539606190829382</v>
      </c>
      <c r="G144" s="968" t="e">
        <v>#N/A</v>
      </c>
      <c r="H144" s="968" t="e">
        <v>#N/A</v>
      </c>
      <c r="I144" s="968" t="e">
        <v>#N/A</v>
      </c>
      <c r="J144" s="968" t="e">
        <v>#N/A</v>
      </c>
      <c r="K144" s="970" t="e">
        <v>#N/A</v>
      </c>
      <c r="M144" s="706" t="e">
        <v>#N/A</v>
      </c>
      <c r="N144" s="537">
        <v>47.539606190829382</v>
      </c>
      <c r="O144" s="1381" t="e">
        <v>#N/A</v>
      </c>
    </row>
    <row r="145" spans="1:15" x14ac:dyDescent="0.4">
      <c r="A145" s="969">
        <v>39387</v>
      </c>
      <c r="B145" s="1365">
        <v>24</v>
      </c>
      <c r="C145" s="968" t="e">
        <v>#N/A</v>
      </c>
      <c r="D145" s="968" t="e">
        <v>#N/A</v>
      </c>
      <c r="E145" s="968" t="e">
        <v>#N/A</v>
      </c>
      <c r="F145" s="968">
        <v>45.636646326288471</v>
      </c>
      <c r="G145" s="968" t="e">
        <v>#N/A</v>
      </c>
      <c r="H145" s="968" t="e">
        <v>#N/A</v>
      </c>
      <c r="I145" s="968" t="e">
        <v>#N/A</v>
      </c>
      <c r="J145" s="968" t="e">
        <v>#N/A</v>
      </c>
      <c r="K145" s="970" t="e">
        <v>#N/A</v>
      </c>
      <c r="M145" s="706" t="e">
        <v>#N/A</v>
      </c>
      <c r="N145" s="537">
        <v>45.636646326288471</v>
      </c>
      <c r="O145" s="1381" t="e">
        <v>#N/A</v>
      </c>
    </row>
    <row r="146" spans="1:15" x14ac:dyDescent="0.4">
      <c r="A146" s="969">
        <v>39387</v>
      </c>
      <c r="B146" s="1365">
        <v>24</v>
      </c>
      <c r="C146" s="968" t="e">
        <v>#N/A</v>
      </c>
      <c r="D146" s="968" t="e">
        <v>#N/A</v>
      </c>
      <c r="E146" s="968" t="e">
        <v>#N/A</v>
      </c>
      <c r="F146" s="968">
        <v>45.636646326288471</v>
      </c>
      <c r="G146" s="968" t="e">
        <v>#N/A</v>
      </c>
      <c r="H146" s="968" t="e">
        <v>#N/A</v>
      </c>
      <c r="I146" s="968" t="e">
        <v>#N/A</v>
      </c>
      <c r="J146" s="968" t="e">
        <v>#N/A</v>
      </c>
      <c r="K146" s="970" t="e">
        <v>#N/A</v>
      </c>
      <c r="M146" s="706" t="e">
        <v>#N/A</v>
      </c>
      <c r="N146" s="537">
        <v>45.636646326288471</v>
      </c>
      <c r="O146" s="1381" t="e">
        <v>#N/A</v>
      </c>
    </row>
    <row r="147" spans="1:15" x14ac:dyDescent="0.4">
      <c r="A147" s="969">
        <v>39674</v>
      </c>
      <c r="B147" s="1365">
        <v>15</v>
      </c>
      <c r="C147" s="968" t="e">
        <v>#N/A</v>
      </c>
      <c r="D147" s="968" t="e">
        <v>#N/A</v>
      </c>
      <c r="E147" s="968" t="e">
        <v>#N/A</v>
      </c>
      <c r="F147" s="968">
        <v>47.100264497028789</v>
      </c>
      <c r="G147" s="968" t="e">
        <v>#N/A</v>
      </c>
      <c r="H147" s="968" t="e">
        <v>#N/A</v>
      </c>
      <c r="I147" s="968" t="e">
        <v>#N/A</v>
      </c>
      <c r="J147" s="968" t="e">
        <v>#N/A</v>
      </c>
      <c r="K147" s="970" t="e">
        <v>#N/A</v>
      </c>
      <c r="M147" s="706" t="e">
        <v>#N/A</v>
      </c>
      <c r="N147" s="537">
        <v>47.100264497028789</v>
      </c>
      <c r="O147" s="1381" t="e">
        <v>#N/A</v>
      </c>
    </row>
    <row r="148" spans="1:15" x14ac:dyDescent="0.4">
      <c r="A148" s="969">
        <v>39675</v>
      </c>
      <c r="B148" s="1365">
        <v>50</v>
      </c>
      <c r="C148" s="968" t="e">
        <v>#N/A</v>
      </c>
      <c r="D148" s="968" t="e">
        <v>#N/A</v>
      </c>
      <c r="E148" s="968" t="e">
        <v>#N/A</v>
      </c>
      <c r="F148" s="968">
        <v>46.524594597620656</v>
      </c>
      <c r="G148" s="968" t="e">
        <v>#N/A</v>
      </c>
      <c r="H148" s="968" t="e">
        <v>#N/A</v>
      </c>
      <c r="I148" s="968" t="e">
        <v>#N/A</v>
      </c>
      <c r="J148" s="968" t="e">
        <v>#N/A</v>
      </c>
      <c r="K148" s="970" t="e">
        <v>#N/A</v>
      </c>
      <c r="M148" s="706" t="e">
        <v>#N/A</v>
      </c>
      <c r="N148" s="537">
        <v>46.524594597620656</v>
      </c>
      <c r="O148" s="1381" t="e">
        <v>#N/A</v>
      </c>
    </row>
    <row r="149" spans="1:15" x14ac:dyDescent="0.4">
      <c r="A149" s="969">
        <v>39541</v>
      </c>
      <c r="B149" s="1365">
        <v>100.5</v>
      </c>
      <c r="C149" s="968" t="e">
        <v>#N/A</v>
      </c>
      <c r="D149" s="968" t="e">
        <v>#N/A</v>
      </c>
      <c r="E149" s="968">
        <v>69.653974579169443</v>
      </c>
      <c r="F149" s="968" t="e">
        <v>#N/A</v>
      </c>
      <c r="G149" s="968" t="e">
        <v>#N/A</v>
      </c>
      <c r="H149" s="968" t="e">
        <v>#N/A</v>
      </c>
      <c r="I149" s="968" t="e">
        <v>#N/A</v>
      </c>
      <c r="J149" s="968" t="e">
        <v>#N/A</v>
      </c>
      <c r="K149" s="970" t="e">
        <v>#N/A</v>
      </c>
      <c r="M149" s="706" t="e">
        <v>#N/A</v>
      </c>
      <c r="N149" s="537">
        <v>69.653974579169443</v>
      </c>
      <c r="O149" s="1381" t="e">
        <v>#N/A</v>
      </c>
    </row>
    <row r="150" spans="1:15" x14ac:dyDescent="0.4">
      <c r="A150" s="969">
        <v>39596</v>
      </c>
      <c r="B150" s="1365">
        <v>102.9</v>
      </c>
      <c r="C150" s="968" t="e">
        <v>#N/A</v>
      </c>
      <c r="D150" s="968">
        <v>82.568164033226623</v>
      </c>
      <c r="E150" s="968" t="e">
        <v>#N/A</v>
      </c>
      <c r="F150" s="968" t="e">
        <v>#N/A</v>
      </c>
      <c r="G150" s="968" t="e">
        <v>#N/A</v>
      </c>
      <c r="H150" s="968" t="e">
        <v>#N/A</v>
      </c>
      <c r="I150" s="968" t="e">
        <v>#N/A</v>
      </c>
      <c r="J150" s="968" t="e">
        <v>#N/A</v>
      </c>
      <c r="K150" s="970" t="e">
        <v>#N/A</v>
      </c>
      <c r="M150" s="706">
        <v>82.568164033226623</v>
      </c>
      <c r="N150" s="537" t="e">
        <v>#N/A</v>
      </c>
      <c r="O150" s="1381" t="e">
        <v>#N/A</v>
      </c>
    </row>
    <row r="151" spans="1:15" x14ac:dyDescent="0.4">
      <c r="A151" s="969">
        <v>39804</v>
      </c>
      <c r="B151" s="1365">
        <v>79.5</v>
      </c>
      <c r="C151" s="968" t="e">
        <v>#N/A</v>
      </c>
      <c r="D151" s="968" t="e">
        <v>#N/A</v>
      </c>
      <c r="E151" s="968" t="e">
        <v>#N/A</v>
      </c>
      <c r="F151" s="968">
        <v>59.163711124308179</v>
      </c>
      <c r="G151" s="968" t="e">
        <v>#N/A</v>
      </c>
      <c r="H151" s="968" t="e">
        <v>#N/A</v>
      </c>
      <c r="I151" s="968" t="e">
        <v>#N/A</v>
      </c>
      <c r="J151" s="968" t="e">
        <v>#N/A</v>
      </c>
      <c r="K151" s="970" t="e">
        <v>#N/A</v>
      </c>
      <c r="M151" s="706" t="e">
        <v>#N/A</v>
      </c>
      <c r="N151" s="537">
        <v>59.163711124308179</v>
      </c>
      <c r="O151" s="1381" t="e">
        <v>#N/A</v>
      </c>
    </row>
    <row r="152" spans="1:15" x14ac:dyDescent="0.4">
      <c r="A152" s="969">
        <v>39568</v>
      </c>
      <c r="B152" s="1365">
        <v>54</v>
      </c>
      <c r="C152" s="968" t="e">
        <v>#N/A</v>
      </c>
      <c r="D152" s="968" t="e">
        <v>#N/A</v>
      </c>
      <c r="E152" s="968">
        <v>60.519647869889056</v>
      </c>
      <c r="F152" s="968" t="e">
        <v>#N/A</v>
      </c>
      <c r="G152" s="968" t="e">
        <v>#N/A</v>
      </c>
      <c r="H152" s="968" t="e">
        <v>#N/A</v>
      </c>
      <c r="I152" s="968" t="e">
        <v>#N/A</v>
      </c>
      <c r="J152" s="968" t="e">
        <v>#N/A</v>
      </c>
      <c r="K152" s="970" t="e">
        <v>#N/A</v>
      </c>
      <c r="M152" s="706" t="e">
        <v>#N/A</v>
      </c>
      <c r="N152" s="537">
        <v>60.519647869889056</v>
      </c>
      <c r="O152" s="1381" t="e">
        <v>#N/A</v>
      </c>
    </row>
    <row r="153" spans="1:15" x14ac:dyDescent="0.4">
      <c r="A153" s="969">
        <v>39463</v>
      </c>
      <c r="B153" s="1365">
        <v>200.86666666666667</v>
      </c>
      <c r="C153" s="968" t="e">
        <v>#N/A</v>
      </c>
      <c r="D153" s="968" t="e">
        <v>#N/A</v>
      </c>
      <c r="E153" s="968" t="e">
        <v>#N/A</v>
      </c>
      <c r="F153" s="968" t="e">
        <v>#N/A</v>
      </c>
      <c r="G153" s="968" t="e">
        <v>#N/A</v>
      </c>
      <c r="H153" s="968">
        <v>73.724711550846251</v>
      </c>
      <c r="I153" s="968" t="e">
        <v>#N/A</v>
      </c>
      <c r="J153" s="968" t="e">
        <v>#N/A</v>
      </c>
      <c r="K153" s="970" t="e">
        <v>#N/A</v>
      </c>
      <c r="M153" s="706" t="e">
        <v>#N/A</v>
      </c>
      <c r="N153" s="537" t="e">
        <v>#N/A</v>
      </c>
      <c r="O153" s="1381">
        <v>73.724711550846251</v>
      </c>
    </row>
    <row r="154" spans="1:15" x14ac:dyDescent="0.4">
      <c r="A154" s="969">
        <v>39297</v>
      </c>
      <c r="B154" s="1365">
        <v>100.43333333333334</v>
      </c>
      <c r="C154" s="968" t="e">
        <v>#N/A</v>
      </c>
      <c r="D154" s="968" t="e">
        <v>#N/A</v>
      </c>
      <c r="E154" s="968" t="e">
        <v>#N/A</v>
      </c>
      <c r="F154" s="968" t="e">
        <v>#N/A</v>
      </c>
      <c r="G154" s="968" t="e">
        <v>#N/A</v>
      </c>
      <c r="H154" s="968">
        <v>67.164131813301907</v>
      </c>
      <c r="I154" s="968" t="e">
        <v>#N/A</v>
      </c>
      <c r="J154" s="968" t="e">
        <v>#N/A</v>
      </c>
      <c r="K154" s="970" t="e">
        <v>#N/A</v>
      </c>
      <c r="M154" s="706" t="e">
        <v>#N/A</v>
      </c>
      <c r="N154" s="537" t="e">
        <v>#N/A</v>
      </c>
      <c r="O154" s="1381">
        <v>67.164131813301907</v>
      </c>
    </row>
    <row r="155" spans="1:15" x14ac:dyDescent="0.4">
      <c r="A155" s="969">
        <v>39863</v>
      </c>
      <c r="B155" s="1365">
        <v>49.5</v>
      </c>
      <c r="C155" s="968" t="e">
        <v>#N/A</v>
      </c>
      <c r="D155" s="968" t="e">
        <v>#N/A</v>
      </c>
      <c r="E155" s="968" t="e">
        <v>#N/A</v>
      </c>
      <c r="F155" s="968" t="e">
        <v>#N/A</v>
      </c>
      <c r="G155" s="968" t="e">
        <v>#N/A</v>
      </c>
      <c r="H155" s="968">
        <v>90.636124840478075</v>
      </c>
      <c r="I155" s="968" t="e">
        <v>#N/A</v>
      </c>
      <c r="J155" s="968" t="e">
        <v>#N/A</v>
      </c>
      <c r="K155" s="970" t="e">
        <v>#N/A</v>
      </c>
      <c r="M155" s="706" t="e">
        <v>#N/A</v>
      </c>
      <c r="N155" s="537" t="e">
        <v>#N/A</v>
      </c>
      <c r="O155" s="1381">
        <v>90.636124840478075</v>
      </c>
    </row>
    <row r="156" spans="1:15" x14ac:dyDescent="0.4">
      <c r="A156" s="969">
        <v>39849</v>
      </c>
      <c r="B156" s="1365">
        <v>150</v>
      </c>
      <c r="C156" s="968" t="e">
        <v>#N/A</v>
      </c>
      <c r="D156" s="968" t="e">
        <v>#N/A</v>
      </c>
      <c r="E156" s="968" t="e">
        <v>#N/A</v>
      </c>
      <c r="F156" s="968" t="e">
        <v>#N/A</v>
      </c>
      <c r="G156" s="968" t="e">
        <v>#N/A</v>
      </c>
      <c r="H156" s="968">
        <v>90.892646726918244</v>
      </c>
      <c r="I156" s="968" t="e">
        <v>#N/A</v>
      </c>
      <c r="J156" s="968" t="e">
        <v>#N/A</v>
      </c>
      <c r="K156" s="970" t="e">
        <v>#N/A</v>
      </c>
      <c r="M156" s="706" t="e">
        <v>#N/A</v>
      </c>
      <c r="N156" s="537" t="e">
        <v>#N/A</v>
      </c>
      <c r="O156" s="1381">
        <v>90.892646726918244</v>
      </c>
    </row>
    <row r="157" spans="1:15" x14ac:dyDescent="0.4">
      <c r="A157" s="969">
        <v>39738</v>
      </c>
      <c r="B157" s="1365">
        <v>99</v>
      </c>
      <c r="C157" s="968" t="e">
        <v>#N/A</v>
      </c>
      <c r="D157" s="968" t="e">
        <v>#N/A</v>
      </c>
      <c r="E157" s="968" t="e">
        <v>#N/A</v>
      </c>
      <c r="F157" s="968" t="e">
        <v>#N/A</v>
      </c>
      <c r="G157" s="968" t="e">
        <v>#N/A</v>
      </c>
      <c r="H157" s="968">
        <v>67.284880022326135</v>
      </c>
      <c r="I157" s="968" t="e">
        <v>#N/A</v>
      </c>
      <c r="J157" s="968" t="e">
        <v>#N/A</v>
      </c>
      <c r="K157" s="970" t="e">
        <v>#N/A</v>
      </c>
      <c r="M157" s="706" t="e">
        <v>#N/A</v>
      </c>
      <c r="N157" s="537" t="e">
        <v>#N/A</v>
      </c>
      <c r="O157" s="1381">
        <v>67.284880022326135</v>
      </c>
    </row>
    <row r="158" spans="1:15" x14ac:dyDescent="0.4">
      <c r="A158" s="969">
        <v>39505</v>
      </c>
      <c r="B158" s="1365">
        <v>81</v>
      </c>
      <c r="C158" s="968" t="e">
        <v>#N/A</v>
      </c>
      <c r="D158" s="968" t="e">
        <v>#N/A</v>
      </c>
      <c r="E158" s="968" t="e">
        <v>#N/A</v>
      </c>
      <c r="F158" s="968">
        <v>56.853551947940218</v>
      </c>
      <c r="G158" s="968" t="e">
        <v>#N/A</v>
      </c>
      <c r="H158" s="968" t="e">
        <v>#N/A</v>
      </c>
      <c r="I158" s="968" t="e">
        <v>#N/A</v>
      </c>
      <c r="J158" s="968" t="e">
        <v>#N/A</v>
      </c>
      <c r="K158" s="970" t="e">
        <v>#N/A</v>
      </c>
      <c r="M158" s="706" t="e">
        <v>#N/A</v>
      </c>
      <c r="N158" s="537">
        <v>56.853551947940218</v>
      </c>
      <c r="O158" s="1381" t="e">
        <v>#N/A</v>
      </c>
    </row>
    <row r="159" spans="1:15" x14ac:dyDescent="0.4">
      <c r="A159" s="969">
        <v>39135</v>
      </c>
      <c r="B159" s="1365">
        <v>51</v>
      </c>
      <c r="C159" s="968" t="e">
        <v>#N/A</v>
      </c>
      <c r="D159" s="968" t="e">
        <v>#N/A</v>
      </c>
      <c r="E159" s="968" t="e">
        <v>#N/A</v>
      </c>
      <c r="F159" s="968">
        <v>49.92790280996897</v>
      </c>
      <c r="G159" s="968" t="e">
        <v>#N/A</v>
      </c>
      <c r="H159" s="968" t="e">
        <v>#N/A</v>
      </c>
      <c r="I159" s="968" t="e">
        <v>#N/A</v>
      </c>
      <c r="J159" s="968" t="e">
        <v>#N/A</v>
      </c>
      <c r="K159" s="970" t="e">
        <v>#N/A</v>
      </c>
      <c r="M159" s="706" t="e">
        <v>#N/A</v>
      </c>
      <c r="N159" s="537">
        <v>49.92790280996897</v>
      </c>
      <c r="O159" s="1381" t="e">
        <v>#N/A</v>
      </c>
    </row>
    <row r="160" spans="1:15" x14ac:dyDescent="0.4">
      <c r="A160" s="969">
        <v>39311</v>
      </c>
      <c r="B160" s="1365">
        <v>150</v>
      </c>
      <c r="C160" s="968">
        <v>90.659843859198048</v>
      </c>
      <c r="D160" s="968" t="e">
        <v>#N/A</v>
      </c>
      <c r="E160" s="968" t="e">
        <v>#N/A</v>
      </c>
      <c r="F160" s="968" t="e">
        <v>#N/A</v>
      </c>
      <c r="G160" s="968" t="e">
        <v>#N/A</v>
      </c>
      <c r="H160" s="968" t="e">
        <v>#N/A</v>
      </c>
      <c r="I160" s="968" t="e">
        <v>#N/A</v>
      </c>
      <c r="J160" s="968" t="e">
        <v>#N/A</v>
      </c>
      <c r="K160" s="970" t="e">
        <v>#N/A</v>
      </c>
      <c r="M160" s="706">
        <v>90.659843859198048</v>
      </c>
      <c r="N160" s="537" t="e">
        <v>#N/A</v>
      </c>
      <c r="O160" s="1381" t="e">
        <v>#N/A</v>
      </c>
    </row>
    <row r="161" spans="1:15" x14ac:dyDescent="0.4">
      <c r="A161" s="969">
        <v>39994</v>
      </c>
      <c r="B161" s="1365">
        <v>70</v>
      </c>
      <c r="C161" s="968" t="e">
        <v>#N/A</v>
      </c>
      <c r="D161" s="968" t="e">
        <v>#N/A</v>
      </c>
      <c r="E161" s="968" t="e">
        <v>#N/A</v>
      </c>
      <c r="F161" s="968" t="e">
        <v>#N/A</v>
      </c>
      <c r="G161" s="968" t="e">
        <v>#N/A</v>
      </c>
      <c r="H161" s="968">
        <v>73.830372463088423</v>
      </c>
      <c r="I161" s="968" t="e">
        <v>#N/A</v>
      </c>
      <c r="J161" s="968" t="e">
        <v>#N/A</v>
      </c>
      <c r="K161" s="970" t="e">
        <v>#N/A</v>
      </c>
      <c r="M161" s="706" t="e">
        <v>#N/A</v>
      </c>
      <c r="N161" s="537" t="e">
        <v>#N/A</v>
      </c>
      <c r="O161" s="1381">
        <v>73.830372463088423</v>
      </c>
    </row>
    <row r="162" spans="1:15" x14ac:dyDescent="0.4">
      <c r="A162" s="969">
        <v>40024</v>
      </c>
      <c r="B162" s="1365">
        <v>69</v>
      </c>
      <c r="C162" s="968" t="e">
        <v>#N/A</v>
      </c>
      <c r="D162" s="968" t="e">
        <v>#N/A</v>
      </c>
      <c r="E162" s="968">
        <v>54.830965010129283</v>
      </c>
      <c r="F162" s="968" t="e">
        <v>#N/A</v>
      </c>
      <c r="G162" s="968" t="e">
        <v>#N/A</v>
      </c>
      <c r="H162" s="968" t="e">
        <v>#N/A</v>
      </c>
      <c r="I162" s="968" t="e">
        <v>#N/A</v>
      </c>
      <c r="J162" s="968" t="e">
        <v>#N/A</v>
      </c>
      <c r="K162" s="970" t="e">
        <v>#N/A</v>
      </c>
      <c r="M162" s="706" t="e">
        <v>#N/A</v>
      </c>
      <c r="N162" s="537">
        <v>54.830965010129283</v>
      </c>
      <c r="O162" s="1381" t="e">
        <v>#N/A</v>
      </c>
    </row>
    <row r="163" spans="1:15" x14ac:dyDescent="0.4">
      <c r="A163" s="969">
        <v>40291</v>
      </c>
      <c r="B163" s="1365">
        <v>51</v>
      </c>
      <c r="C163" s="968" t="e">
        <v>#N/A</v>
      </c>
      <c r="D163" s="968" t="e">
        <v>#N/A</v>
      </c>
      <c r="E163" s="968">
        <v>48.80629093644994</v>
      </c>
      <c r="F163" s="968" t="e">
        <v>#N/A</v>
      </c>
      <c r="G163" s="968" t="e">
        <v>#N/A</v>
      </c>
      <c r="H163" s="968" t="e">
        <v>#N/A</v>
      </c>
      <c r="I163" s="968" t="e">
        <v>#N/A</v>
      </c>
      <c r="J163" s="968" t="e">
        <v>#N/A</v>
      </c>
      <c r="K163" s="970" t="e">
        <v>#N/A</v>
      </c>
      <c r="M163" s="706" t="e">
        <v>#N/A</v>
      </c>
      <c r="N163" s="537">
        <v>48.80629093644994</v>
      </c>
      <c r="O163" s="1381" t="e">
        <v>#N/A</v>
      </c>
    </row>
    <row r="164" spans="1:15" x14ac:dyDescent="0.4">
      <c r="A164" s="969">
        <v>39846</v>
      </c>
      <c r="B164" s="1365">
        <v>99</v>
      </c>
      <c r="C164" s="968" t="e">
        <v>#N/A</v>
      </c>
      <c r="D164" s="968" t="e">
        <v>#N/A</v>
      </c>
      <c r="E164" s="968" t="e">
        <v>#N/A</v>
      </c>
      <c r="F164" s="968">
        <v>52.08761147018577</v>
      </c>
      <c r="G164" s="968" t="e">
        <v>#N/A</v>
      </c>
      <c r="H164" s="968" t="e">
        <v>#N/A</v>
      </c>
      <c r="I164" s="968" t="e">
        <v>#N/A</v>
      </c>
      <c r="J164" s="968" t="e">
        <v>#N/A</v>
      </c>
      <c r="K164" s="970" t="e">
        <v>#N/A</v>
      </c>
      <c r="M164" s="706" t="e">
        <v>#N/A</v>
      </c>
      <c r="N164" s="537">
        <v>52.08761147018577</v>
      </c>
      <c r="O164" s="1381" t="e">
        <v>#N/A</v>
      </c>
    </row>
    <row r="165" spans="1:15" x14ac:dyDescent="0.4">
      <c r="A165" s="969">
        <v>39843</v>
      </c>
      <c r="B165" s="1365">
        <v>98.9</v>
      </c>
      <c r="C165" s="968" t="e">
        <v>#N/A</v>
      </c>
      <c r="D165" s="968" t="e">
        <v>#N/A</v>
      </c>
      <c r="E165" s="968" t="e">
        <v>#N/A</v>
      </c>
      <c r="F165" s="968">
        <v>60.237561230018571</v>
      </c>
      <c r="G165" s="968" t="e">
        <v>#N/A</v>
      </c>
      <c r="H165" s="968" t="e">
        <v>#N/A</v>
      </c>
      <c r="I165" s="968" t="e">
        <v>#N/A</v>
      </c>
      <c r="J165" s="968" t="e">
        <v>#N/A</v>
      </c>
      <c r="K165" s="970" t="e">
        <v>#N/A</v>
      </c>
      <c r="M165" s="706" t="e">
        <v>#N/A</v>
      </c>
      <c r="N165" s="537">
        <v>60.237561230018571</v>
      </c>
      <c r="O165" s="1381" t="e">
        <v>#N/A</v>
      </c>
    </row>
    <row r="166" spans="1:15" x14ac:dyDescent="0.4">
      <c r="A166" s="969">
        <v>39652</v>
      </c>
      <c r="B166" s="1365">
        <v>63</v>
      </c>
      <c r="C166" s="968" t="e">
        <v>#N/A</v>
      </c>
      <c r="D166" s="968">
        <v>92.856862804854416</v>
      </c>
      <c r="E166" s="968" t="e">
        <v>#N/A</v>
      </c>
      <c r="F166" s="968" t="e">
        <v>#N/A</v>
      </c>
      <c r="G166" s="968" t="e">
        <v>#N/A</v>
      </c>
      <c r="H166" s="968" t="e">
        <v>#N/A</v>
      </c>
      <c r="I166" s="968" t="e">
        <v>#N/A</v>
      </c>
      <c r="J166" s="968" t="e">
        <v>#N/A</v>
      </c>
      <c r="K166" s="970" t="e">
        <v>#N/A</v>
      </c>
      <c r="M166" s="706">
        <v>92.856862804854416</v>
      </c>
      <c r="N166" s="537" t="e">
        <v>#N/A</v>
      </c>
      <c r="O166" s="1381" t="e">
        <v>#N/A</v>
      </c>
    </row>
    <row r="167" spans="1:15" x14ac:dyDescent="0.4">
      <c r="A167" s="969">
        <v>39350</v>
      </c>
      <c r="B167" s="1365">
        <v>50</v>
      </c>
      <c r="C167" s="968" t="e">
        <v>#N/A</v>
      </c>
      <c r="D167" s="968" t="e">
        <v>#N/A</v>
      </c>
      <c r="E167" s="968" t="e">
        <v>#N/A</v>
      </c>
      <c r="F167" s="968">
        <v>42.117213860297248</v>
      </c>
      <c r="G167" s="968" t="e">
        <v>#N/A</v>
      </c>
      <c r="H167" s="968" t="e">
        <v>#N/A</v>
      </c>
      <c r="I167" s="968" t="e">
        <v>#N/A</v>
      </c>
      <c r="J167" s="968" t="e">
        <v>#N/A</v>
      </c>
      <c r="K167" s="970" t="e">
        <v>#N/A</v>
      </c>
      <c r="M167" s="706" t="e">
        <v>#N/A</v>
      </c>
      <c r="N167" s="537">
        <v>42.117213860297248</v>
      </c>
      <c r="O167" s="1381" t="e">
        <v>#N/A</v>
      </c>
    </row>
    <row r="168" spans="1:15" x14ac:dyDescent="0.4">
      <c r="A168" s="969">
        <v>40064</v>
      </c>
      <c r="B168" s="1365">
        <v>36</v>
      </c>
      <c r="C168" s="968" t="e">
        <v>#N/A</v>
      </c>
      <c r="D168" s="968" t="e">
        <v>#N/A</v>
      </c>
      <c r="E168" s="968">
        <v>54.727108805299942</v>
      </c>
      <c r="F168" s="968" t="e">
        <v>#N/A</v>
      </c>
      <c r="G168" s="968" t="e">
        <v>#N/A</v>
      </c>
      <c r="H168" s="968" t="e">
        <v>#N/A</v>
      </c>
      <c r="I168" s="968" t="e">
        <v>#N/A</v>
      </c>
      <c r="J168" s="968" t="e">
        <v>#N/A</v>
      </c>
      <c r="K168" s="970" t="e">
        <v>#N/A</v>
      </c>
      <c r="M168" s="706" t="e">
        <v>#N/A</v>
      </c>
      <c r="N168" s="537">
        <v>54.727108805299942</v>
      </c>
      <c r="O168" s="1381" t="e">
        <v>#N/A</v>
      </c>
    </row>
    <row r="169" spans="1:15" x14ac:dyDescent="0.4">
      <c r="A169" s="969">
        <v>40359</v>
      </c>
      <c r="B169" s="1365">
        <v>114</v>
      </c>
      <c r="C169" s="968" t="e">
        <v>#N/A</v>
      </c>
      <c r="D169" s="968" t="e">
        <v>#N/A</v>
      </c>
      <c r="E169" s="968">
        <v>54.385225276880718</v>
      </c>
      <c r="F169" s="968" t="e">
        <v>#N/A</v>
      </c>
      <c r="G169" s="968" t="e">
        <v>#N/A</v>
      </c>
      <c r="H169" s="968" t="e">
        <v>#N/A</v>
      </c>
      <c r="I169" s="968" t="e">
        <v>#N/A</v>
      </c>
      <c r="J169" s="968" t="e">
        <v>#N/A</v>
      </c>
      <c r="K169" s="970" t="e">
        <v>#N/A</v>
      </c>
      <c r="M169" s="706" t="e">
        <v>#N/A</v>
      </c>
      <c r="N169" s="537">
        <v>54.385225276880718</v>
      </c>
      <c r="O169" s="1381" t="e">
        <v>#N/A</v>
      </c>
    </row>
    <row r="170" spans="1:15" x14ac:dyDescent="0.4">
      <c r="A170" s="969">
        <v>40175</v>
      </c>
      <c r="B170" s="1365">
        <v>70</v>
      </c>
      <c r="C170" s="968" t="e">
        <v>#N/A</v>
      </c>
      <c r="D170" s="968" t="e">
        <v>#N/A</v>
      </c>
      <c r="E170" s="968" t="e">
        <v>#N/A</v>
      </c>
      <c r="F170" s="968" t="e">
        <v>#N/A</v>
      </c>
      <c r="G170" s="968" t="e">
        <v>#N/A</v>
      </c>
      <c r="H170" s="968">
        <v>71.773851103286887</v>
      </c>
      <c r="I170" s="968" t="e">
        <v>#N/A</v>
      </c>
      <c r="J170" s="968" t="e">
        <v>#N/A</v>
      </c>
      <c r="K170" s="970" t="e">
        <v>#N/A</v>
      </c>
      <c r="M170" s="706" t="e">
        <v>#N/A</v>
      </c>
      <c r="N170" s="537" t="e">
        <v>#N/A</v>
      </c>
      <c r="O170" s="1381">
        <v>71.773851103286887</v>
      </c>
    </row>
    <row r="171" spans="1:15" x14ac:dyDescent="0.4">
      <c r="A171" s="969">
        <v>39532</v>
      </c>
      <c r="B171" s="1365">
        <v>106</v>
      </c>
      <c r="C171" s="968" t="e">
        <v>#N/A</v>
      </c>
      <c r="D171" s="968" t="e">
        <v>#N/A</v>
      </c>
      <c r="E171" s="968">
        <v>79.177478680177785</v>
      </c>
      <c r="F171" s="968" t="e">
        <v>#N/A</v>
      </c>
      <c r="G171" s="968" t="e">
        <v>#N/A</v>
      </c>
      <c r="H171" s="968" t="e">
        <v>#N/A</v>
      </c>
      <c r="I171" s="968" t="e">
        <v>#N/A</v>
      </c>
      <c r="J171" s="968" t="e">
        <v>#N/A</v>
      </c>
      <c r="K171" s="970" t="e">
        <v>#N/A</v>
      </c>
      <c r="M171" s="706" t="e">
        <v>#N/A</v>
      </c>
      <c r="N171" s="537">
        <v>79.177478680177785</v>
      </c>
      <c r="O171" s="1381" t="e">
        <v>#N/A</v>
      </c>
    </row>
    <row r="172" spans="1:15" x14ac:dyDescent="0.4">
      <c r="A172" s="969">
        <v>39713</v>
      </c>
      <c r="B172" s="1365">
        <v>49.5</v>
      </c>
      <c r="C172" s="968" t="e">
        <v>#N/A</v>
      </c>
      <c r="D172" s="968" t="e">
        <v>#N/A</v>
      </c>
      <c r="E172" s="968">
        <v>63.312543701608284</v>
      </c>
      <c r="F172" s="968" t="e">
        <v>#N/A</v>
      </c>
      <c r="G172" s="968" t="e">
        <v>#N/A</v>
      </c>
      <c r="H172" s="968" t="e">
        <v>#N/A</v>
      </c>
      <c r="I172" s="968" t="e">
        <v>#N/A</v>
      </c>
      <c r="J172" s="968" t="e">
        <v>#N/A</v>
      </c>
      <c r="K172" s="970" t="e">
        <v>#N/A</v>
      </c>
      <c r="M172" s="706" t="e">
        <v>#N/A</v>
      </c>
      <c r="N172" s="537">
        <v>63.312543701608284</v>
      </c>
      <c r="O172" s="1381" t="e">
        <v>#N/A</v>
      </c>
    </row>
    <row r="173" spans="1:15" x14ac:dyDescent="0.4">
      <c r="A173" s="969">
        <v>39804</v>
      </c>
      <c r="B173" s="1365">
        <v>151.80000000000001</v>
      </c>
      <c r="C173" s="968" t="e">
        <v>#N/A</v>
      </c>
      <c r="D173" s="968">
        <v>58.436529475012797</v>
      </c>
      <c r="E173" s="968" t="e">
        <v>#N/A</v>
      </c>
      <c r="F173" s="968" t="e">
        <v>#N/A</v>
      </c>
      <c r="G173" s="968" t="e">
        <v>#N/A</v>
      </c>
      <c r="H173" s="968" t="e">
        <v>#N/A</v>
      </c>
      <c r="I173" s="968" t="e">
        <v>#N/A</v>
      </c>
      <c r="J173" s="968" t="e">
        <v>#N/A</v>
      </c>
      <c r="K173" s="970" t="e">
        <v>#N/A</v>
      </c>
      <c r="M173" s="706">
        <v>58.436529475012797</v>
      </c>
      <c r="N173" s="537" t="e">
        <v>#N/A</v>
      </c>
      <c r="O173" s="1381" t="e">
        <v>#N/A</v>
      </c>
    </row>
    <row r="174" spans="1:15" x14ac:dyDescent="0.4">
      <c r="A174" s="969">
        <v>39933</v>
      </c>
      <c r="B174" s="1365">
        <v>22.5</v>
      </c>
      <c r="C174" s="968" t="e">
        <v>#N/A</v>
      </c>
      <c r="D174" s="968">
        <v>62.440143373482989</v>
      </c>
      <c r="E174" s="968" t="e">
        <v>#N/A</v>
      </c>
      <c r="F174" s="968" t="e">
        <v>#N/A</v>
      </c>
      <c r="G174" s="968" t="e">
        <v>#N/A</v>
      </c>
      <c r="H174" s="968" t="e">
        <v>#N/A</v>
      </c>
      <c r="I174" s="968" t="e">
        <v>#N/A</v>
      </c>
      <c r="J174" s="968" t="e">
        <v>#N/A</v>
      </c>
      <c r="K174" s="970" t="e">
        <v>#N/A</v>
      </c>
      <c r="M174" s="706">
        <v>62.440143373482989</v>
      </c>
      <c r="N174" s="537" t="e">
        <v>#N/A</v>
      </c>
      <c r="O174" s="1381" t="e">
        <v>#N/A</v>
      </c>
    </row>
    <row r="175" spans="1:15" x14ac:dyDescent="0.4">
      <c r="A175" s="969">
        <v>39071</v>
      </c>
      <c r="B175" s="1365">
        <v>21</v>
      </c>
      <c r="C175" s="968" t="e">
        <v>#N/A</v>
      </c>
      <c r="D175" s="968">
        <v>67.432325305888213</v>
      </c>
      <c r="E175" s="968" t="e">
        <v>#N/A</v>
      </c>
      <c r="F175" s="968" t="e">
        <v>#N/A</v>
      </c>
      <c r="G175" s="968" t="e">
        <v>#N/A</v>
      </c>
      <c r="H175" s="968" t="e">
        <v>#N/A</v>
      </c>
      <c r="I175" s="968" t="e">
        <v>#N/A</v>
      </c>
      <c r="J175" s="968" t="e">
        <v>#N/A</v>
      </c>
      <c r="K175" s="970" t="e">
        <v>#N/A</v>
      </c>
      <c r="M175" s="706">
        <v>67.432325305888213</v>
      </c>
      <c r="N175" s="537" t="e">
        <v>#N/A</v>
      </c>
      <c r="O175" s="1381" t="e">
        <v>#N/A</v>
      </c>
    </row>
    <row r="176" spans="1:15" x14ac:dyDescent="0.4">
      <c r="A176" s="969">
        <v>39071</v>
      </c>
      <c r="B176" s="1365">
        <v>21</v>
      </c>
      <c r="C176" s="968" t="e">
        <v>#N/A</v>
      </c>
      <c r="D176" s="968">
        <v>67.432325305888213</v>
      </c>
      <c r="E176" s="968" t="e">
        <v>#N/A</v>
      </c>
      <c r="F176" s="968" t="e">
        <v>#N/A</v>
      </c>
      <c r="G176" s="968" t="e">
        <v>#N/A</v>
      </c>
      <c r="H176" s="968" t="e">
        <v>#N/A</v>
      </c>
      <c r="I176" s="968" t="e">
        <v>#N/A</v>
      </c>
      <c r="J176" s="968" t="e">
        <v>#N/A</v>
      </c>
      <c r="K176" s="970" t="e">
        <v>#N/A</v>
      </c>
      <c r="M176" s="706">
        <v>67.432325305888213</v>
      </c>
      <c r="N176" s="537" t="e">
        <v>#N/A</v>
      </c>
      <c r="O176" s="1381" t="e">
        <v>#N/A</v>
      </c>
    </row>
    <row r="177" spans="1:15" x14ac:dyDescent="0.4">
      <c r="A177" s="969">
        <v>39794</v>
      </c>
      <c r="B177" s="1365">
        <v>49.5</v>
      </c>
      <c r="C177" s="968" t="e">
        <v>#N/A</v>
      </c>
      <c r="D177" s="968" t="e">
        <v>#N/A</v>
      </c>
      <c r="E177" s="968">
        <v>53.915746345433718</v>
      </c>
      <c r="F177" s="968" t="e">
        <v>#N/A</v>
      </c>
      <c r="G177" s="968" t="e">
        <v>#N/A</v>
      </c>
      <c r="H177" s="968" t="e">
        <v>#N/A</v>
      </c>
      <c r="I177" s="968" t="e">
        <v>#N/A</v>
      </c>
      <c r="J177" s="968" t="e">
        <v>#N/A</v>
      </c>
      <c r="K177" s="970" t="e">
        <v>#N/A</v>
      </c>
      <c r="M177" s="706" t="e">
        <v>#N/A</v>
      </c>
      <c r="N177" s="537">
        <v>53.915746345433718</v>
      </c>
      <c r="O177" s="1381" t="e">
        <v>#N/A</v>
      </c>
    </row>
    <row r="178" spans="1:15" x14ac:dyDescent="0.4">
      <c r="A178" s="969">
        <v>39896</v>
      </c>
      <c r="B178" s="1365">
        <v>63</v>
      </c>
      <c r="C178" s="968" t="e">
        <v>#N/A</v>
      </c>
      <c r="D178" s="968">
        <v>87.979451890975639</v>
      </c>
      <c r="E178" s="968" t="e">
        <v>#N/A</v>
      </c>
      <c r="F178" s="968" t="e">
        <v>#N/A</v>
      </c>
      <c r="G178" s="968" t="e">
        <v>#N/A</v>
      </c>
      <c r="H178" s="968" t="e">
        <v>#N/A</v>
      </c>
      <c r="I178" s="968" t="e">
        <v>#N/A</v>
      </c>
      <c r="J178" s="968" t="e">
        <v>#N/A</v>
      </c>
      <c r="K178" s="970" t="e">
        <v>#N/A</v>
      </c>
      <c r="M178" s="706">
        <v>87.979451890975639</v>
      </c>
      <c r="N178" s="537" t="e">
        <v>#N/A</v>
      </c>
      <c r="O178" s="1381" t="e">
        <v>#N/A</v>
      </c>
    </row>
    <row r="179" spans="1:15" x14ac:dyDescent="0.4">
      <c r="A179" s="969">
        <v>39696</v>
      </c>
      <c r="B179" s="1365">
        <v>99</v>
      </c>
      <c r="C179" s="968" t="e">
        <v>#N/A</v>
      </c>
      <c r="D179" s="968">
        <v>65.532621146988447</v>
      </c>
      <c r="E179" s="968" t="e">
        <v>#N/A</v>
      </c>
      <c r="F179" s="968" t="e">
        <v>#N/A</v>
      </c>
      <c r="G179" s="968" t="e">
        <v>#N/A</v>
      </c>
      <c r="H179" s="968" t="e">
        <v>#N/A</v>
      </c>
      <c r="I179" s="968" t="e">
        <v>#N/A</v>
      </c>
      <c r="J179" s="968" t="e">
        <v>#N/A</v>
      </c>
      <c r="K179" s="970" t="e">
        <v>#N/A</v>
      </c>
      <c r="M179" s="706">
        <v>65.532621146988447</v>
      </c>
      <c r="N179" s="537" t="e">
        <v>#N/A</v>
      </c>
      <c r="O179" s="1381" t="e">
        <v>#N/A</v>
      </c>
    </row>
    <row r="180" spans="1:15" x14ac:dyDescent="0.4">
      <c r="A180" s="969">
        <v>38827</v>
      </c>
      <c r="B180" s="1365">
        <v>10.5</v>
      </c>
      <c r="C180" s="968" t="e">
        <v>#N/A</v>
      </c>
      <c r="D180" s="968">
        <v>67.432325305888213</v>
      </c>
      <c r="E180" s="968" t="e">
        <v>#N/A</v>
      </c>
      <c r="F180" s="968" t="e">
        <v>#N/A</v>
      </c>
      <c r="G180" s="968" t="e">
        <v>#N/A</v>
      </c>
      <c r="H180" s="968" t="e">
        <v>#N/A</v>
      </c>
      <c r="I180" s="968" t="e">
        <v>#N/A</v>
      </c>
      <c r="J180" s="968" t="e">
        <v>#N/A</v>
      </c>
      <c r="K180" s="970" t="e">
        <v>#N/A</v>
      </c>
      <c r="M180" s="706">
        <v>67.432325305888213</v>
      </c>
      <c r="N180" s="537" t="e">
        <v>#N/A</v>
      </c>
      <c r="O180" s="1381" t="e">
        <v>#N/A</v>
      </c>
    </row>
    <row r="181" spans="1:15" x14ac:dyDescent="0.4">
      <c r="A181" s="969">
        <v>40030</v>
      </c>
      <c r="B181" s="1365">
        <v>18.899999999999999</v>
      </c>
      <c r="C181" s="968" t="e">
        <v>#N/A</v>
      </c>
      <c r="D181" s="968">
        <v>72.086868052896818</v>
      </c>
      <c r="E181" s="968" t="e">
        <v>#N/A</v>
      </c>
      <c r="F181" s="968" t="e">
        <v>#N/A</v>
      </c>
      <c r="G181" s="968" t="e">
        <v>#N/A</v>
      </c>
      <c r="H181" s="968" t="e">
        <v>#N/A</v>
      </c>
      <c r="I181" s="968" t="e">
        <v>#N/A</v>
      </c>
      <c r="J181" s="968" t="e">
        <v>#N/A</v>
      </c>
      <c r="K181" s="970" t="e">
        <v>#N/A</v>
      </c>
      <c r="M181" s="706">
        <v>72.086868052896818</v>
      </c>
      <c r="N181" s="537" t="e">
        <v>#N/A</v>
      </c>
      <c r="O181" s="1381" t="e">
        <v>#N/A</v>
      </c>
    </row>
    <row r="182" spans="1:15" x14ac:dyDescent="0.4">
      <c r="A182" s="969">
        <v>39506</v>
      </c>
      <c r="B182" s="1365">
        <v>100</v>
      </c>
      <c r="C182" s="968" t="e">
        <v>#N/A</v>
      </c>
      <c r="D182" s="968">
        <v>60.458722643526315</v>
      </c>
      <c r="E182" s="968" t="e">
        <v>#N/A</v>
      </c>
      <c r="F182" s="968" t="e">
        <v>#N/A</v>
      </c>
      <c r="G182" s="968" t="e">
        <v>#N/A</v>
      </c>
      <c r="H182" s="968" t="e">
        <v>#N/A</v>
      </c>
      <c r="I182" s="968" t="e">
        <v>#N/A</v>
      </c>
      <c r="J182" s="968" t="e">
        <v>#N/A</v>
      </c>
      <c r="K182" s="970" t="e">
        <v>#N/A</v>
      </c>
      <c r="M182" s="706">
        <v>60.458722643526315</v>
      </c>
      <c r="N182" s="537" t="e">
        <v>#N/A</v>
      </c>
      <c r="O182" s="1381" t="e">
        <v>#N/A</v>
      </c>
    </row>
    <row r="183" spans="1:15" x14ac:dyDescent="0.4">
      <c r="A183" s="969">
        <v>39791</v>
      </c>
      <c r="B183" s="1365">
        <v>25</v>
      </c>
      <c r="C183" s="968" t="e">
        <v>#N/A</v>
      </c>
      <c r="D183" s="968" t="e">
        <v>#N/A</v>
      </c>
      <c r="E183" s="968" t="e">
        <v>#N/A</v>
      </c>
      <c r="F183" s="968">
        <v>64.856765961807611</v>
      </c>
      <c r="G183" s="968" t="e">
        <v>#N/A</v>
      </c>
      <c r="H183" s="968" t="e">
        <v>#N/A</v>
      </c>
      <c r="I183" s="968" t="e">
        <v>#N/A</v>
      </c>
      <c r="J183" s="968" t="e">
        <v>#N/A</v>
      </c>
      <c r="K183" s="970" t="e">
        <v>#N/A</v>
      </c>
      <c r="M183" s="706" t="e">
        <v>#N/A</v>
      </c>
      <c r="N183" s="537">
        <v>64.856765961807611</v>
      </c>
      <c r="O183" s="1381" t="e">
        <v>#N/A</v>
      </c>
    </row>
    <row r="184" spans="1:15" x14ac:dyDescent="0.4">
      <c r="A184" s="969">
        <v>39614</v>
      </c>
      <c r="B184" s="1365">
        <v>50.25</v>
      </c>
      <c r="C184" s="968" t="e">
        <v>#N/A</v>
      </c>
      <c r="D184" s="968" t="e">
        <v>#N/A</v>
      </c>
      <c r="E184" s="968" t="e">
        <v>#N/A</v>
      </c>
      <c r="F184" s="968" t="e">
        <v>#N/A</v>
      </c>
      <c r="G184" s="968" t="e">
        <v>#N/A</v>
      </c>
      <c r="H184" s="968">
        <v>97.201674376058037</v>
      </c>
      <c r="I184" s="968" t="e">
        <v>#N/A</v>
      </c>
      <c r="J184" s="968" t="e">
        <v>#N/A</v>
      </c>
      <c r="K184" s="970" t="e">
        <v>#N/A</v>
      </c>
      <c r="M184" s="706" t="e">
        <v>#N/A</v>
      </c>
      <c r="N184" s="537" t="e">
        <v>#N/A</v>
      </c>
      <c r="O184" s="1381">
        <v>97.201674376058037</v>
      </c>
    </row>
    <row r="185" spans="1:15" x14ac:dyDescent="0.4">
      <c r="A185" s="969">
        <v>39629</v>
      </c>
      <c r="B185" s="1365">
        <v>50.25</v>
      </c>
      <c r="C185" s="968" t="e">
        <v>#N/A</v>
      </c>
      <c r="D185" s="968" t="e">
        <v>#N/A</v>
      </c>
      <c r="E185" s="968" t="e">
        <v>#N/A</v>
      </c>
      <c r="F185" s="968" t="e">
        <v>#N/A</v>
      </c>
      <c r="G185" s="968" t="e">
        <v>#N/A</v>
      </c>
      <c r="H185" s="968">
        <v>97.201674376058037</v>
      </c>
      <c r="I185" s="968" t="e">
        <v>#N/A</v>
      </c>
      <c r="J185" s="968" t="e">
        <v>#N/A</v>
      </c>
      <c r="K185" s="970" t="e">
        <v>#N/A</v>
      </c>
      <c r="M185" s="706" t="e">
        <v>#N/A</v>
      </c>
      <c r="N185" s="537" t="e">
        <v>#N/A</v>
      </c>
      <c r="O185" s="1381">
        <v>97.201674376058037</v>
      </c>
    </row>
    <row r="186" spans="1:15" x14ac:dyDescent="0.4">
      <c r="A186" s="969">
        <v>40091</v>
      </c>
      <c r="B186" s="1365">
        <v>99</v>
      </c>
      <c r="C186" s="968" t="e">
        <v>#N/A</v>
      </c>
      <c r="D186" s="968" t="e">
        <v>#N/A</v>
      </c>
      <c r="E186" s="968" t="e">
        <v>#N/A</v>
      </c>
      <c r="F186" s="968">
        <v>49.314544811130183</v>
      </c>
      <c r="G186" s="968" t="e">
        <v>#N/A</v>
      </c>
      <c r="H186" s="968" t="e">
        <v>#N/A</v>
      </c>
      <c r="I186" s="968" t="e">
        <v>#N/A</v>
      </c>
      <c r="J186" s="968" t="e">
        <v>#N/A</v>
      </c>
      <c r="K186" s="970" t="e">
        <v>#N/A</v>
      </c>
      <c r="M186" s="706" t="e">
        <v>#N/A</v>
      </c>
      <c r="N186" s="537">
        <v>49.314544811130183</v>
      </c>
      <c r="O186" s="1381" t="e">
        <v>#N/A</v>
      </c>
    </row>
    <row r="187" spans="1:15" x14ac:dyDescent="0.4">
      <c r="A187" s="969">
        <v>40030</v>
      </c>
      <c r="B187" s="1365">
        <v>16.8</v>
      </c>
      <c r="C187" s="968" t="e">
        <v>#N/A</v>
      </c>
      <c r="D187" s="968">
        <v>72.467333158149017</v>
      </c>
      <c r="E187" s="968" t="e">
        <v>#N/A</v>
      </c>
      <c r="F187" s="968" t="e">
        <v>#N/A</v>
      </c>
      <c r="G187" s="968" t="e">
        <v>#N/A</v>
      </c>
      <c r="H187" s="968" t="e">
        <v>#N/A</v>
      </c>
      <c r="I187" s="968" t="e">
        <v>#N/A</v>
      </c>
      <c r="J187" s="968" t="e">
        <v>#N/A</v>
      </c>
      <c r="K187" s="970" t="e">
        <v>#N/A</v>
      </c>
      <c r="M187" s="706">
        <v>72.467333158149017</v>
      </c>
      <c r="N187" s="537" t="e">
        <v>#N/A</v>
      </c>
      <c r="O187" s="1381" t="e">
        <v>#N/A</v>
      </c>
    </row>
    <row r="188" spans="1:15" x14ac:dyDescent="0.4">
      <c r="A188" s="969">
        <v>39798</v>
      </c>
      <c r="B188" s="1365">
        <v>150.1</v>
      </c>
      <c r="C188" s="968" t="e">
        <v>#N/A</v>
      </c>
      <c r="D188" s="968" t="e">
        <v>#N/A</v>
      </c>
      <c r="E188" s="968" t="e">
        <v>#N/A</v>
      </c>
      <c r="F188" s="968" t="e">
        <v>#N/A</v>
      </c>
      <c r="G188" s="968" t="e">
        <v>#N/A</v>
      </c>
      <c r="H188" s="968" t="e">
        <v>#N/A</v>
      </c>
      <c r="I188" s="968" t="e">
        <v>#N/A</v>
      </c>
      <c r="J188" s="968" t="e">
        <v>#N/A</v>
      </c>
      <c r="K188" s="970">
        <v>71.666386056412676</v>
      </c>
      <c r="M188" s="706" t="e">
        <v>#N/A</v>
      </c>
      <c r="N188" s="537" t="e">
        <v>#N/A</v>
      </c>
      <c r="O188" s="1381">
        <v>71.666386056412676</v>
      </c>
    </row>
    <row r="189" spans="1:15" x14ac:dyDescent="0.4">
      <c r="A189" s="969">
        <v>40051</v>
      </c>
      <c r="B189" s="1365">
        <v>200.2</v>
      </c>
      <c r="C189" s="968" t="e">
        <v>#N/A</v>
      </c>
      <c r="D189" s="968">
        <v>66.80893895978798</v>
      </c>
      <c r="E189" s="968" t="e">
        <v>#N/A</v>
      </c>
      <c r="F189" s="968" t="e">
        <v>#N/A</v>
      </c>
      <c r="G189" s="968" t="e">
        <v>#N/A</v>
      </c>
      <c r="H189" s="968" t="e">
        <v>#N/A</v>
      </c>
      <c r="I189" s="968" t="e">
        <v>#N/A</v>
      </c>
      <c r="J189" s="968" t="e">
        <v>#N/A</v>
      </c>
      <c r="K189" s="970" t="e">
        <v>#N/A</v>
      </c>
      <c r="M189" s="706">
        <v>66.80893895978798</v>
      </c>
      <c r="N189" s="537" t="e">
        <v>#N/A</v>
      </c>
      <c r="O189" s="1381" t="e">
        <v>#N/A</v>
      </c>
    </row>
    <row r="190" spans="1:15" x14ac:dyDescent="0.4">
      <c r="A190" s="969">
        <v>39772</v>
      </c>
      <c r="B190" s="1365">
        <v>101.2</v>
      </c>
      <c r="C190" s="968">
        <v>107.14460534060031</v>
      </c>
      <c r="D190" s="968" t="e">
        <v>#N/A</v>
      </c>
      <c r="E190" s="968" t="e">
        <v>#N/A</v>
      </c>
      <c r="F190" s="968" t="e">
        <v>#N/A</v>
      </c>
      <c r="G190" s="968" t="e">
        <v>#N/A</v>
      </c>
      <c r="H190" s="968" t="e">
        <v>#N/A</v>
      </c>
      <c r="I190" s="968" t="e">
        <v>#N/A</v>
      </c>
      <c r="J190" s="968" t="e">
        <v>#N/A</v>
      </c>
      <c r="K190" s="970" t="e">
        <v>#N/A</v>
      </c>
      <c r="M190" s="706">
        <v>107.14460534060031</v>
      </c>
      <c r="N190" s="537" t="e">
        <v>#N/A</v>
      </c>
      <c r="O190" s="1381" t="e">
        <v>#N/A</v>
      </c>
    </row>
    <row r="191" spans="1:15" x14ac:dyDescent="0.4">
      <c r="A191" s="969">
        <v>40332</v>
      </c>
      <c r="B191" s="1365">
        <v>36.799999999999997</v>
      </c>
      <c r="C191" s="968">
        <v>98.905105182294278</v>
      </c>
      <c r="D191" s="968" t="e">
        <v>#N/A</v>
      </c>
      <c r="E191" s="968" t="e">
        <v>#N/A</v>
      </c>
      <c r="F191" s="968" t="e">
        <v>#N/A</v>
      </c>
      <c r="G191" s="968" t="e">
        <v>#N/A</v>
      </c>
      <c r="H191" s="968" t="e">
        <v>#N/A</v>
      </c>
      <c r="I191" s="968" t="e">
        <v>#N/A</v>
      </c>
      <c r="J191" s="968" t="e">
        <v>#N/A</v>
      </c>
      <c r="K191" s="970" t="e">
        <v>#N/A</v>
      </c>
      <c r="M191" s="706">
        <v>98.905105182294278</v>
      </c>
      <c r="N191" s="537" t="e">
        <v>#N/A</v>
      </c>
      <c r="O191" s="1381" t="e">
        <v>#N/A</v>
      </c>
    </row>
    <row r="192" spans="1:15" x14ac:dyDescent="0.4">
      <c r="A192" s="969">
        <v>39932</v>
      </c>
      <c r="B192" s="1365">
        <v>70</v>
      </c>
      <c r="C192" s="968" t="e">
        <v>#N/A</v>
      </c>
      <c r="D192" s="968" t="e">
        <v>#N/A</v>
      </c>
      <c r="E192" s="968" t="e">
        <v>#N/A</v>
      </c>
      <c r="F192" s="968" t="e">
        <v>#N/A</v>
      </c>
      <c r="G192" s="968" t="e">
        <v>#N/A</v>
      </c>
      <c r="H192" s="968">
        <v>68.059237777599634</v>
      </c>
      <c r="I192" s="968" t="e">
        <v>#N/A</v>
      </c>
      <c r="J192" s="968" t="e">
        <v>#N/A</v>
      </c>
      <c r="K192" s="970" t="e">
        <v>#N/A</v>
      </c>
      <c r="M192" s="706" t="e">
        <v>#N/A</v>
      </c>
      <c r="N192" s="537" t="e">
        <v>#N/A</v>
      </c>
      <c r="O192" s="1381">
        <v>68.059237777599634</v>
      </c>
    </row>
    <row r="193" spans="1:15" x14ac:dyDescent="0.4">
      <c r="A193" s="969">
        <v>40284</v>
      </c>
      <c r="B193" s="1365">
        <v>102.4</v>
      </c>
      <c r="C193" s="968" t="e">
        <v>#N/A</v>
      </c>
      <c r="D193" s="968" t="e">
        <v>#N/A</v>
      </c>
      <c r="E193" s="968">
        <v>41.922839725447197</v>
      </c>
      <c r="F193" s="968" t="e">
        <v>#N/A</v>
      </c>
      <c r="G193" s="968" t="e">
        <v>#N/A</v>
      </c>
      <c r="H193" s="968" t="e">
        <v>#N/A</v>
      </c>
      <c r="I193" s="968" t="e">
        <v>#N/A</v>
      </c>
      <c r="J193" s="968" t="e">
        <v>#N/A</v>
      </c>
      <c r="K193" s="970" t="e">
        <v>#N/A</v>
      </c>
      <c r="M193" s="706" t="e">
        <v>#N/A</v>
      </c>
      <c r="N193" s="537">
        <v>41.922839725447197</v>
      </c>
      <c r="O193" s="1381" t="e">
        <v>#N/A</v>
      </c>
    </row>
    <row r="194" spans="1:15" x14ac:dyDescent="0.4">
      <c r="A194" s="969">
        <v>40003</v>
      </c>
      <c r="B194" s="1365">
        <v>21</v>
      </c>
      <c r="C194" s="968" t="e">
        <v>#N/A</v>
      </c>
      <c r="D194" s="968">
        <v>85.668449087170416</v>
      </c>
      <c r="E194" s="968" t="e">
        <v>#N/A</v>
      </c>
      <c r="F194" s="968" t="e">
        <v>#N/A</v>
      </c>
      <c r="G194" s="968" t="e">
        <v>#N/A</v>
      </c>
      <c r="H194" s="968" t="e">
        <v>#N/A</v>
      </c>
      <c r="I194" s="968" t="e">
        <v>#N/A</v>
      </c>
      <c r="J194" s="968" t="e">
        <v>#N/A</v>
      </c>
      <c r="K194" s="970" t="e">
        <v>#N/A</v>
      </c>
      <c r="M194" s="706">
        <v>85.668449087170416</v>
      </c>
      <c r="N194" s="537" t="e">
        <v>#N/A</v>
      </c>
      <c r="O194" s="1381" t="e">
        <v>#N/A</v>
      </c>
    </row>
    <row r="195" spans="1:15" x14ac:dyDescent="0.4">
      <c r="A195" s="969">
        <v>40003</v>
      </c>
      <c r="B195" s="1365">
        <v>21</v>
      </c>
      <c r="C195" s="968" t="e">
        <v>#N/A</v>
      </c>
      <c r="D195" s="968">
        <v>85.668449087170416</v>
      </c>
      <c r="E195" s="968" t="e">
        <v>#N/A</v>
      </c>
      <c r="F195" s="968" t="e">
        <v>#N/A</v>
      </c>
      <c r="G195" s="968" t="e">
        <v>#N/A</v>
      </c>
      <c r="H195" s="968" t="e">
        <v>#N/A</v>
      </c>
      <c r="I195" s="968" t="e">
        <v>#N/A</v>
      </c>
      <c r="J195" s="968" t="e">
        <v>#N/A</v>
      </c>
      <c r="K195" s="970" t="e">
        <v>#N/A</v>
      </c>
      <c r="M195" s="706">
        <v>85.668449087170416</v>
      </c>
      <c r="N195" s="537" t="e">
        <v>#N/A</v>
      </c>
      <c r="O195" s="1381" t="e">
        <v>#N/A</v>
      </c>
    </row>
    <row r="196" spans="1:15" x14ac:dyDescent="0.4">
      <c r="A196" s="969">
        <v>40003</v>
      </c>
      <c r="B196" s="1365">
        <v>22.5</v>
      </c>
      <c r="C196" s="968" t="e">
        <v>#N/A</v>
      </c>
      <c r="D196" s="968">
        <v>85.668449087170416</v>
      </c>
      <c r="E196" s="968" t="e">
        <v>#N/A</v>
      </c>
      <c r="F196" s="968" t="e">
        <v>#N/A</v>
      </c>
      <c r="G196" s="968" t="e">
        <v>#N/A</v>
      </c>
      <c r="H196" s="968" t="e">
        <v>#N/A</v>
      </c>
      <c r="I196" s="968" t="e">
        <v>#N/A</v>
      </c>
      <c r="J196" s="968" t="e">
        <v>#N/A</v>
      </c>
      <c r="K196" s="970" t="e">
        <v>#N/A</v>
      </c>
      <c r="M196" s="706">
        <v>85.668449087170416</v>
      </c>
      <c r="N196" s="537" t="e">
        <v>#N/A</v>
      </c>
      <c r="O196" s="1381" t="e">
        <v>#N/A</v>
      </c>
    </row>
    <row r="197" spans="1:15" x14ac:dyDescent="0.4">
      <c r="A197" s="969">
        <v>40081</v>
      </c>
      <c r="B197" s="1365">
        <v>151.80000000000001</v>
      </c>
      <c r="C197" s="968" t="e">
        <v>#N/A</v>
      </c>
      <c r="D197" s="968" t="e">
        <v>#N/A</v>
      </c>
      <c r="E197" s="968" t="e">
        <v>#N/A</v>
      </c>
      <c r="F197" s="968">
        <v>46.929544298752234</v>
      </c>
      <c r="G197" s="968" t="e">
        <v>#N/A</v>
      </c>
      <c r="H197" s="968" t="e">
        <v>#N/A</v>
      </c>
      <c r="I197" s="968" t="e">
        <v>#N/A</v>
      </c>
      <c r="J197" s="968" t="e">
        <v>#N/A</v>
      </c>
      <c r="K197" s="970" t="e">
        <v>#N/A</v>
      </c>
      <c r="M197" s="706" t="e">
        <v>#N/A</v>
      </c>
      <c r="N197" s="537">
        <v>46.929544298752234</v>
      </c>
      <c r="O197" s="1381" t="e">
        <v>#N/A</v>
      </c>
    </row>
    <row r="198" spans="1:15" x14ac:dyDescent="0.4">
      <c r="A198" s="969">
        <v>40374</v>
      </c>
      <c r="B198" s="1365">
        <v>99.2</v>
      </c>
      <c r="C198" s="968" t="e">
        <v>#N/A</v>
      </c>
      <c r="D198" s="968" t="e">
        <v>#N/A</v>
      </c>
      <c r="E198" s="968">
        <v>43.692388779521941</v>
      </c>
      <c r="F198" s="968" t="e">
        <v>#N/A</v>
      </c>
      <c r="G198" s="968" t="e">
        <v>#N/A</v>
      </c>
      <c r="H198" s="968" t="e">
        <v>#N/A</v>
      </c>
      <c r="I198" s="968" t="e">
        <v>#N/A</v>
      </c>
      <c r="J198" s="968" t="e">
        <v>#N/A</v>
      </c>
      <c r="K198" s="970" t="e">
        <v>#N/A</v>
      </c>
      <c r="M198" s="706" t="e">
        <v>#N/A</v>
      </c>
      <c r="N198" s="537">
        <v>43.692388779521941</v>
      </c>
      <c r="O198" s="1381" t="e">
        <v>#N/A</v>
      </c>
    </row>
    <row r="199" spans="1:15" x14ac:dyDescent="0.4">
      <c r="A199" s="969">
        <v>40242</v>
      </c>
      <c r="B199" s="1365">
        <v>65.099999999999994</v>
      </c>
      <c r="C199" s="968" t="e">
        <v>#N/A</v>
      </c>
      <c r="D199" s="968">
        <v>106.2601379409623</v>
      </c>
      <c r="E199" s="968" t="e">
        <v>#N/A</v>
      </c>
      <c r="F199" s="968" t="e">
        <v>#N/A</v>
      </c>
      <c r="G199" s="968" t="e">
        <v>#N/A</v>
      </c>
      <c r="H199" s="968" t="e">
        <v>#N/A</v>
      </c>
      <c r="I199" s="968" t="e">
        <v>#N/A</v>
      </c>
      <c r="J199" s="968" t="e">
        <v>#N/A</v>
      </c>
      <c r="K199" s="970" t="e">
        <v>#N/A</v>
      </c>
      <c r="M199" s="706">
        <v>106.2601379409623</v>
      </c>
      <c r="N199" s="537" t="e">
        <v>#N/A</v>
      </c>
      <c r="O199" s="1381" t="e">
        <v>#N/A</v>
      </c>
    </row>
    <row r="200" spans="1:15" x14ac:dyDescent="0.4">
      <c r="A200" s="969">
        <v>40214</v>
      </c>
      <c r="B200" s="1365">
        <v>81</v>
      </c>
      <c r="C200" s="968" t="e">
        <v>#N/A</v>
      </c>
      <c r="D200" s="968" t="e">
        <v>#N/A</v>
      </c>
      <c r="E200" s="968" t="e">
        <v>#N/A</v>
      </c>
      <c r="F200" s="968">
        <v>52.515102319091156</v>
      </c>
      <c r="G200" s="968" t="e">
        <v>#N/A</v>
      </c>
      <c r="H200" s="968" t="e">
        <v>#N/A</v>
      </c>
      <c r="I200" s="968" t="e">
        <v>#N/A</v>
      </c>
      <c r="J200" s="968" t="e">
        <v>#N/A</v>
      </c>
      <c r="K200" s="970" t="e">
        <v>#N/A</v>
      </c>
      <c r="M200" s="706" t="e">
        <v>#N/A</v>
      </c>
      <c r="N200" s="537">
        <v>52.515102319091156</v>
      </c>
      <c r="O200" s="1381" t="e">
        <v>#N/A</v>
      </c>
    </row>
    <row r="201" spans="1:15" x14ac:dyDescent="0.4">
      <c r="A201" s="969">
        <v>40081</v>
      </c>
      <c r="B201" s="1365">
        <v>129.6</v>
      </c>
      <c r="C201" s="968" t="e">
        <v>#N/A</v>
      </c>
      <c r="D201" s="968" t="e">
        <v>#N/A</v>
      </c>
      <c r="E201" s="968" t="e">
        <v>#N/A</v>
      </c>
      <c r="F201" s="968">
        <v>48.066131348317782</v>
      </c>
      <c r="G201" s="968" t="e">
        <v>#N/A</v>
      </c>
      <c r="H201" s="968" t="e">
        <v>#N/A</v>
      </c>
      <c r="I201" s="968" t="e">
        <v>#N/A</v>
      </c>
      <c r="J201" s="968" t="e">
        <v>#N/A</v>
      </c>
      <c r="K201" s="970" t="e">
        <v>#N/A</v>
      </c>
      <c r="M201" s="706" t="e">
        <v>#N/A</v>
      </c>
      <c r="N201" s="537">
        <v>48.066131348317782</v>
      </c>
      <c r="O201" s="1381" t="e">
        <v>#N/A</v>
      </c>
    </row>
    <row r="202" spans="1:15" x14ac:dyDescent="0.4">
      <c r="A202" s="969">
        <v>39986</v>
      </c>
      <c r="B202" s="1365">
        <v>205.5</v>
      </c>
      <c r="C202" s="968" t="e">
        <v>#N/A</v>
      </c>
      <c r="D202" s="968" t="e">
        <v>#N/A</v>
      </c>
      <c r="E202" s="968">
        <v>70.681416816619148</v>
      </c>
      <c r="F202" s="968" t="e">
        <v>#N/A</v>
      </c>
      <c r="G202" s="968" t="e">
        <v>#N/A</v>
      </c>
      <c r="H202" s="968" t="e">
        <v>#N/A</v>
      </c>
      <c r="I202" s="968" t="e">
        <v>#N/A</v>
      </c>
      <c r="J202" s="968" t="e">
        <v>#N/A</v>
      </c>
      <c r="K202" s="970" t="e">
        <v>#N/A</v>
      </c>
      <c r="M202" s="706" t="e">
        <v>#N/A</v>
      </c>
      <c r="N202" s="537">
        <v>70.681416816619148</v>
      </c>
      <c r="O202" s="1381" t="e">
        <v>#N/A</v>
      </c>
    </row>
    <row r="203" spans="1:15" x14ac:dyDescent="0.4">
      <c r="A203" s="969">
        <v>39598</v>
      </c>
      <c r="B203" s="1365">
        <v>40</v>
      </c>
      <c r="C203" s="968" t="e">
        <v>#N/A</v>
      </c>
      <c r="D203" s="968" t="e">
        <v>#N/A</v>
      </c>
      <c r="E203" s="968" t="e">
        <v>#N/A</v>
      </c>
      <c r="F203" s="968" t="e">
        <v>#N/A</v>
      </c>
      <c r="G203" s="968" t="e">
        <v>#N/A</v>
      </c>
      <c r="H203" s="968">
        <v>85.46706309252491</v>
      </c>
      <c r="I203" s="968" t="e">
        <v>#N/A</v>
      </c>
      <c r="J203" s="968" t="e">
        <v>#N/A</v>
      </c>
      <c r="K203" s="970" t="e">
        <v>#N/A</v>
      </c>
      <c r="M203" s="706" t="e">
        <v>#N/A</v>
      </c>
      <c r="N203" s="537" t="e">
        <v>#N/A</v>
      </c>
      <c r="O203" s="1381">
        <v>85.46706309252491</v>
      </c>
    </row>
    <row r="204" spans="1:15" x14ac:dyDescent="0.4">
      <c r="A204" s="969">
        <v>39598</v>
      </c>
      <c r="B204" s="1365">
        <v>10</v>
      </c>
      <c r="C204" s="968" t="e">
        <v>#N/A</v>
      </c>
      <c r="D204" s="968" t="e">
        <v>#N/A</v>
      </c>
      <c r="E204" s="968" t="e">
        <v>#N/A</v>
      </c>
      <c r="F204" s="968" t="e">
        <v>#N/A</v>
      </c>
      <c r="G204" s="968" t="e">
        <v>#N/A</v>
      </c>
      <c r="H204" s="968">
        <v>93.908254509070616</v>
      </c>
      <c r="I204" s="968" t="e">
        <v>#N/A</v>
      </c>
      <c r="J204" s="968" t="e">
        <v>#N/A</v>
      </c>
      <c r="K204" s="970" t="e">
        <v>#N/A</v>
      </c>
      <c r="M204" s="706" t="e">
        <v>#N/A</v>
      </c>
      <c r="N204" s="537" t="e">
        <v>#N/A</v>
      </c>
      <c r="O204" s="1381">
        <v>93.908254509070616</v>
      </c>
    </row>
    <row r="205" spans="1:15" x14ac:dyDescent="0.4">
      <c r="A205" s="969">
        <v>40333</v>
      </c>
      <c r="B205" s="1365">
        <v>30</v>
      </c>
      <c r="C205" s="968" t="e">
        <v>#N/A</v>
      </c>
      <c r="D205" s="968" t="e">
        <v>#N/A</v>
      </c>
      <c r="E205" s="968">
        <v>65.836091461124738</v>
      </c>
      <c r="F205" s="968" t="e">
        <v>#N/A</v>
      </c>
      <c r="G205" s="968" t="e">
        <v>#N/A</v>
      </c>
      <c r="H205" s="968" t="e">
        <v>#N/A</v>
      </c>
      <c r="I205" s="968" t="e">
        <v>#N/A</v>
      </c>
      <c r="J205" s="968" t="e">
        <v>#N/A</v>
      </c>
      <c r="K205" s="970" t="e">
        <v>#N/A</v>
      </c>
      <c r="M205" s="706" t="e">
        <v>#N/A</v>
      </c>
      <c r="N205" s="537">
        <v>65.836091461124738</v>
      </c>
      <c r="O205" s="1381" t="e">
        <v>#N/A</v>
      </c>
    </row>
    <row r="206" spans="1:15" x14ac:dyDescent="0.4">
      <c r="A206" s="969">
        <v>40147</v>
      </c>
      <c r="B206" s="1365">
        <v>720</v>
      </c>
      <c r="C206" s="968">
        <v>114.8613863606158</v>
      </c>
      <c r="D206" s="968" t="e">
        <v>#N/A</v>
      </c>
      <c r="E206" s="968" t="e">
        <v>#N/A</v>
      </c>
      <c r="F206" s="968" t="e">
        <v>#N/A</v>
      </c>
      <c r="G206" s="968" t="e">
        <v>#N/A</v>
      </c>
      <c r="H206" s="968" t="e">
        <v>#N/A</v>
      </c>
      <c r="I206" s="968" t="e">
        <v>#N/A</v>
      </c>
      <c r="J206" s="968" t="e">
        <v>#N/A</v>
      </c>
      <c r="K206" s="970" t="e">
        <v>#N/A</v>
      </c>
      <c r="M206" s="706">
        <v>114.8613863606158</v>
      </c>
      <c r="N206" s="537" t="e">
        <v>#N/A</v>
      </c>
      <c r="O206" s="1381" t="e">
        <v>#N/A</v>
      </c>
    </row>
    <row r="207" spans="1:15" x14ac:dyDescent="0.4">
      <c r="A207" s="969">
        <v>40338</v>
      </c>
      <c r="B207" s="1365">
        <v>300</v>
      </c>
      <c r="C207" s="968">
        <v>117.16733400473909</v>
      </c>
      <c r="D207" s="968" t="e">
        <v>#N/A</v>
      </c>
      <c r="E207" s="968" t="e">
        <v>#N/A</v>
      </c>
      <c r="F207" s="968" t="e">
        <v>#N/A</v>
      </c>
      <c r="G207" s="968" t="e">
        <v>#N/A</v>
      </c>
      <c r="H207" s="968" t="e">
        <v>#N/A</v>
      </c>
      <c r="I207" s="968" t="e">
        <v>#N/A</v>
      </c>
      <c r="J207" s="968" t="e">
        <v>#N/A</v>
      </c>
      <c r="K207" s="970" t="e">
        <v>#N/A</v>
      </c>
      <c r="M207" s="706">
        <v>117.16733400473909</v>
      </c>
      <c r="N207" s="537" t="e">
        <v>#N/A</v>
      </c>
      <c r="O207" s="1381" t="e">
        <v>#N/A</v>
      </c>
    </row>
    <row r="208" spans="1:15" x14ac:dyDescent="0.4">
      <c r="A208" s="969">
        <v>40338</v>
      </c>
      <c r="B208" s="1365">
        <v>300</v>
      </c>
      <c r="C208" s="968">
        <v>119.25917904647662</v>
      </c>
      <c r="D208" s="968" t="e">
        <v>#N/A</v>
      </c>
      <c r="E208" s="968" t="e">
        <v>#N/A</v>
      </c>
      <c r="F208" s="968" t="e">
        <v>#N/A</v>
      </c>
      <c r="G208" s="968" t="e">
        <v>#N/A</v>
      </c>
      <c r="H208" s="968" t="e">
        <v>#N/A</v>
      </c>
      <c r="I208" s="968" t="e">
        <v>#N/A</v>
      </c>
      <c r="J208" s="968" t="e">
        <v>#N/A</v>
      </c>
      <c r="K208" s="970" t="e">
        <v>#N/A</v>
      </c>
      <c r="M208" s="706">
        <v>119.25917904647662</v>
      </c>
      <c r="N208" s="537" t="e">
        <v>#N/A</v>
      </c>
      <c r="O208" s="1381" t="e">
        <v>#N/A</v>
      </c>
    </row>
    <row r="209" spans="1:15" x14ac:dyDescent="0.4">
      <c r="A209" s="969">
        <v>40422</v>
      </c>
      <c r="B209" s="1365">
        <v>79.2</v>
      </c>
      <c r="C209" s="968" t="e">
        <v>#N/A</v>
      </c>
      <c r="D209" s="968">
        <v>68.677392658575798</v>
      </c>
      <c r="E209" s="968" t="e">
        <v>#N/A</v>
      </c>
      <c r="F209" s="968" t="e">
        <v>#N/A</v>
      </c>
      <c r="G209" s="968" t="e">
        <v>#N/A</v>
      </c>
      <c r="H209" s="968" t="e">
        <v>#N/A</v>
      </c>
      <c r="I209" s="968" t="e">
        <v>#N/A</v>
      </c>
      <c r="J209" s="968" t="e">
        <v>#N/A</v>
      </c>
      <c r="K209" s="970" t="e">
        <v>#N/A</v>
      </c>
      <c r="M209" s="706">
        <v>68.677392658575798</v>
      </c>
      <c r="N209" s="537" t="e">
        <v>#N/A</v>
      </c>
      <c r="O209" s="1381" t="e">
        <v>#N/A</v>
      </c>
    </row>
    <row r="210" spans="1:15" x14ac:dyDescent="0.4">
      <c r="A210" s="969">
        <v>40798</v>
      </c>
      <c r="B210" s="1365">
        <v>92.34</v>
      </c>
      <c r="C210" s="968" t="e">
        <v>#N/A</v>
      </c>
      <c r="D210" s="968" t="e">
        <v>#N/A</v>
      </c>
      <c r="E210" s="968" t="e">
        <v>#N/A</v>
      </c>
      <c r="F210" s="968" t="e">
        <v>#N/A</v>
      </c>
      <c r="G210" s="968">
        <v>36.072305709665784</v>
      </c>
      <c r="H210" s="968" t="e">
        <v>#N/A</v>
      </c>
      <c r="I210" s="968" t="e">
        <v>#N/A</v>
      </c>
      <c r="J210" s="968" t="e">
        <v>#N/A</v>
      </c>
      <c r="K210" s="970" t="e">
        <v>#N/A</v>
      </c>
      <c r="M210" s="706" t="e">
        <v>#N/A</v>
      </c>
      <c r="N210" s="537">
        <v>36.072305709665784</v>
      </c>
      <c r="O210" s="1381" t="e">
        <v>#N/A</v>
      </c>
    </row>
    <row r="211" spans="1:15" x14ac:dyDescent="0.4">
      <c r="A211" s="969">
        <v>40798</v>
      </c>
      <c r="B211" s="1365">
        <v>201.6</v>
      </c>
      <c r="C211" s="968" t="e">
        <v>#N/A</v>
      </c>
      <c r="D211" s="968" t="e">
        <v>#N/A</v>
      </c>
      <c r="E211" s="968" t="e">
        <v>#N/A</v>
      </c>
      <c r="F211" s="968" t="e">
        <v>#N/A</v>
      </c>
      <c r="G211" s="968">
        <v>40.551873085375917</v>
      </c>
      <c r="H211" s="968" t="e">
        <v>#N/A</v>
      </c>
      <c r="I211" s="968" t="e">
        <v>#N/A</v>
      </c>
      <c r="J211" s="968" t="e">
        <v>#N/A</v>
      </c>
      <c r="K211" s="970" t="e">
        <v>#N/A</v>
      </c>
      <c r="M211" s="706" t="e">
        <v>#N/A</v>
      </c>
      <c r="N211" s="537">
        <v>40.551873085375917</v>
      </c>
      <c r="O211" s="1381" t="e">
        <v>#N/A</v>
      </c>
    </row>
    <row r="212" spans="1:15" x14ac:dyDescent="0.4">
      <c r="A212" s="969">
        <v>40758</v>
      </c>
      <c r="B212" s="1365">
        <v>120</v>
      </c>
      <c r="C212" s="968" t="e">
        <v>#N/A</v>
      </c>
      <c r="D212" s="968" t="e">
        <v>#N/A</v>
      </c>
      <c r="E212" s="968">
        <v>57.936215493697823</v>
      </c>
      <c r="F212" s="968" t="e">
        <v>#N/A</v>
      </c>
      <c r="G212" s="968" t="e">
        <v>#N/A</v>
      </c>
      <c r="H212" s="968" t="e">
        <v>#N/A</v>
      </c>
      <c r="I212" s="968" t="e">
        <v>#N/A</v>
      </c>
      <c r="J212" s="968" t="e">
        <v>#N/A</v>
      </c>
      <c r="K212" s="970" t="e">
        <v>#N/A</v>
      </c>
      <c r="M212" s="706" t="e">
        <v>#N/A</v>
      </c>
      <c r="N212" s="537">
        <v>57.936215493697823</v>
      </c>
      <c r="O212" s="1381" t="e">
        <v>#N/A</v>
      </c>
    </row>
    <row r="213" spans="1:15" x14ac:dyDescent="0.4">
      <c r="A213" s="969">
        <v>40721</v>
      </c>
      <c r="B213" s="1365">
        <v>200</v>
      </c>
      <c r="C213" s="968" t="e">
        <v>#N/A</v>
      </c>
      <c r="D213" s="968">
        <v>32.459351922926182</v>
      </c>
      <c r="E213" s="968" t="e">
        <v>#N/A</v>
      </c>
      <c r="F213" s="968" t="e">
        <v>#N/A</v>
      </c>
      <c r="G213" s="968" t="e">
        <v>#N/A</v>
      </c>
      <c r="H213" s="968" t="e">
        <v>#N/A</v>
      </c>
      <c r="I213" s="968" t="e">
        <v>#N/A</v>
      </c>
      <c r="J213" s="968" t="e">
        <v>#N/A</v>
      </c>
      <c r="K213" s="970" t="e">
        <v>#N/A</v>
      </c>
      <c r="M213" s="706">
        <v>32.459351922926182</v>
      </c>
      <c r="N213" s="537" t="e">
        <v>#N/A</v>
      </c>
      <c r="O213" s="1381" t="e">
        <v>#N/A</v>
      </c>
    </row>
    <row r="214" spans="1:15" x14ac:dyDescent="0.4">
      <c r="A214" s="969">
        <v>40770</v>
      </c>
      <c r="B214" s="1365">
        <v>200</v>
      </c>
      <c r="C214" s="968" t="e">
        <v>#N/A</v>
      </c>
      <c r="D214" s="968">
        <v>32.438738174597496</v>
      </c>
      <c r="E214" s="968" t="e">
        <v>#N/A</v>
      </c>
      <c r="F214" s="968" t="e">
        <v>#N/A</v>
      </c>
      <c r="G214" s="968" t="e">
        <v>#N/A</v>
      </c>
      <c r="H214" s="968" t="e">
        <v>#N/A</v>
      </c>
      <c r="I214" s="968" t="e">
        <v>#N/A</v>
      </c>
      <c r="J214" s="968" t="e">
        <v>#N/A</v>
      </c>
      <c r="K214" s="970" t="e">
        <v>#N/A</v>
      </c>
      <c r="M214" s="706">
        <v>32.438738174597496</v>
      </c>
      <c r="N214" s="537" t="e">
        <v>#N/A</v>
      </c>
      <c r="O214" s="1381" t="e">
        <v>#N/A</v>
      </c>
    </row>
    <row r="215" spans="1:15" x14ac:dyDescent="0.4">
      <c r="A215" s="969">
        <v>40855</v>
      </c>
      <c r="B215" s="1365">
        <v>59.8</v>
      </c>
      <c r="C215" s="968" t="e">
        <v>#N/A</v>
      </c>
      <c r="D215" s="968" t="e">
        <v>#N/A</v>
      </c>
      <c r="E215" s="968" t="e">
        <v>#N/A</v>
      </c>
      <c r="F215" s="968">
        <v>29.674175147690317</v>
      </c>
      <c r="G215" s="968" t="e">
        <v>#N/A</v>
      </c>
      <c r="H215" s="968" t="e">
        <v>#N/A</v>
      </c>
      <c r="I215" s="968" t="e">
        <v>#N/A</v>
      </c>
      <c r="J215" s="968" t="e">
        <v>#N/A</v>
      </c>
      <c r="K215" s="970" t="e">
        <v>#N/A</v>
      </c>
      <c r="M215" s="706" t="e">
        <v>#N/A</v>
      </c>
      <c r="N215" s="537">
        <v>29.674175147690317</v>
      </c>
      <c r="O215" s="1381" t="e">
        <v>#N/A</v>
      </c>
    </row>
    <row r="216" spans="1:15" x14ac:dyDescent="0.4">
      <c r="A216" s="969">
        <v>40529</v>
      </c>
      <c r="B216" s="1365">
        <v>78.2</v>
      </c>
      <c r="C216" s="968">
        <v>103.39339930017665</v>
      </c>
      <c r="D216" s="968" t="e">
        <v>#N/A</v>
      </c>
      <c r="E216" s="968" t="e">
        <v>#N/A</v>
      </c>
      <c r="F216" s="968" t="e">
        <v>#N/A</v>
      </c>
      <c r="G216" s="968" t="e">
        <v>#N/A</v>
      </c>
      <c r="H216" s="968" t="e">
        <v>#N/A</v>
      </c>
      <c r="I216" s="968" t="e">
        <v>#N/A</v>
      </c>
      <c r="J216" s="968" t="e">
        <v>#N/A</v>
      </c>
      <c r="K216" s="970" t="e">
        <v>#N/A</v>
      </c>
      <c r="M216" s="706">
        <v>103.39339930017665</v>
      </c>
      <c r="N216" s="537" t="e">
        <v>#N/A</v>
      </c>
      <c r="O216" s="1381" t="e">
        <v>#N/A</v>
      </c>
    </row>
    <row r="217" spans="1:15" x14ac:dyDescent="0.4">
      <c r="A217" s="969">
        <v>39598</v>
      </c>
      <c r="B217" s="1365">
        <v>38</v>
      </c>
      <c r="C217" s="968" t="e">
        <v>#N/A</v>
      </c>
      <c r="D217" s="968" t="e">
        <v>#N/A</v>
      </c>
      <c r="E217" s="968" t="e">
        <v>#N/A</v>
      </c>
      <c r="F217" s="968" t="e">
        <v>#N/A</v>
      </c>
      <c r="G217" s="968" t="e">
        <v>#N/A</v>
      </c>
      <c r="H217" s="968">
        <v>84.775026283563477</v>
      </c>
      <c r="I217" s="968" t="e">
        <v>#N/A</v>
      </c>
      <c r="J217" s="968" t="e">
        <v>#N/A</v>
      </c>
      <c r="K217" s="970" t="e">
        <v>#N/A</v>
      </c>
      <c r="M217" s="706" t="e">
        <v>#N/A</v>
      </c>
      <c r="N217" s="537" t="e">
        <v>#N/A</v>
      </c>
      <c r="O217" s="1381">
        <v>84.775026283563477</v>
      </c>
    </row>
    <row r="218" spans="1:15" x14ac:dyDescent="0.4">
      <c r="A218" s="969">
        <v>40287</v>
      </c>
      <c r="B218" s="1365">
        <v>50.4</v>
      </c>
      <c r="C218" s="968" t="e">
        <v>#N/A</v>
      </c>
      <c r="D218" s="968">
        <v>86.597988455107469</v>
      </c>
      <c r="E218" s="968" t="e">
        <v>#N/A</v>
      </c>
      <c r="F218" s="968" t="e">
        <v>#N/A</v>
      </c>
      <c r="G218" s="968" t="e">
        <v>#N/A</v>
      </c>
      <c r="H218" s="968" t="e">
        <v>#N/A</v>
      </c>
      <c r="I218" s="968" t="e">
        <v>#N/A</v>
      </c>
      <c r="J218" s="968" t="e">
        <v>#N/A</v>
      </c>
      <c r="K218" s="970" t="e">
        <v>#N/A</v>
      </c>
      <c r="M218" s="706">
        <v>86.597988455107469</v>
      </c>
      <c r="N218" s="537" t="e">
        <v>#N/A</v>
      </c>
      <c r="O218" s="1381" t="e">
        <v>#N/A</v>
      </c>
    </row>
    <row r="219" spans="1:15" x14ac:dyDescent="0.4">
      <c r="A219" s="969">
        <v>40653</v>
      </c>
      <c r="B219" s="1365">
        <v>100.8</v>
      </c>
      <c r="C219" s="968" t="e">
        <v>#N/A</v>
      </c>
      <c r="D219" s="968" t="e">
        <v>#N/A</v>
      </c>
      <c r="E219" s="968" t="e">
        <v>#N/A</v>
      </c>
      <c r="F219" s="968">
        <v>32.654376462142217</v>
      </c>
      <c r="G219" s="968" t="e">
        <v>#N/A</v>
      </c>
      <c r="H219" s="968" t="e">
        <v>#N/A</v>
      </c>
      <c r="I219" s="968" t="e">
        <v>#N/A</v>
      </c>
      <c r="J219" s="968" t="e">
        <v>#N/A</v>
      </c>
      <c r="K219" s="970" t="e">
        <v>#N/A</v>
      </c>
      <c r="M219" s="706" t="e">
        <v>#N/A</v>
      </c>
      <c r="N219" s="537">
        <v>32.654376462142217</v>
      </c>
      <c r="O219" s="1381" t="e">
        <v>#N/A</v>
      </c>
    </row>
    <row r="220" spans="1:15" x14ac:dyDescent="0.4">
      <c r="A220" s="969">
        <v>40429</v>
      </c>
      <c r="B220" s="1365">
        <v>55.2</v>
      </c>
      <c r="C220" s="968" t="e">
        <v>#N/A</v>
      </c>
      <c r="D220" s="968" t="e">
        <v>#N/A</v>
      </c>
      <c r="E220" s="968" t="e">
        <v>#N/A</v>
      </c>
      <c r="F220" s="968" t="e">
        <v>#N/A</v>
      </c>
      <c r="G220" s="968" t="e">
        <v>#N/A</v>
      </c>
      <c r="H220" s="968">
        <v>80.877392406820093</v>
      </c>
      <c r="I220" s="968" t="e">
        <v>#N/A</v>
      </c>
      <c r="J220" s="968" t="e">
        <v>#N/A</v>
      </c>
      <c r="K220" s="970" t="e">
        <v>#N/A</v>
      </c>
      <c r="M220" s="706" t="e">
        <v>#N/A</v>
      </c>
      <c r="N220" s="537" t="e">
        <v>#N/A</v>
      </c>
      <c r="O220" s="1381">
        <v>80.877392406820093</v>
      </c>
    </row>
    <row r="221" spans="1:15" x14ac:dyDescent="0.4">
      <c r="A221" s="969">
        <v>40529</v>
      </c>
      <c r="B221" s="1365">
        <v>50</v>
      </c>
      <c r="C221" s="968" t="e">
        <v>#N/A</v>
      </c>
      <c r="D221" s="968" t="e">
        <v>#N/A</v>
      </c>
      <c r="E221" s="968">
        <v>54.504524097106078</v>
      </c>
      <c r="F221" s="968" t="e">
        <v>#N/A</v>
      </c>
      <c r="G221" s="968" t="e">
        <v>#N/A</v>
      </c>
      <c r="H221" s="968" t="e">
        <v>#N/A</v>
      </c>
      <c r="I221" s="968" t="e">
        <v>#N/A</v>
      </c>
      <c r="J221" s="968" t="e">
        <v>#N/A</v>
      </c>
      <c r="K221" s="970" t="e">
        <v>#N/A</v>
      </c>
      <c r="M221" s="706" t="e">
        <v>#N/A</v>
      </c>
      <c r="N221" s="537">
        <v>54.504524097106078</v>
      </c>
      <c r="O221" s="1381" t="e">
        <v>#N/A</v>
      </c>
    </row>
    <row r="222" spans="1:15" x14ac:dyDescent="0.4">
      <c r="A222" s="969">
        <v>40332</v>
      </c>
      <c r="B222" s="1365">
        <v>90</v>
      </c>
      <c r="C222" s="968" t="e">
        <v>#N/A</v>
      </c>
      <c r="D222" s="968" t="e">
        <v>#N/A</v>
      </c>
      <c r="E222" s="968">
        <v>89.01603522692686</v>
      </c>
      <c r="F222" s="968" t="e">
        <v>#N/A</v>
      </c>
      <c r="G222" s="968" t="e">
        <v>#N/A</v>
      </c>
      <c r="H222" s="968" t="e">
        <v>#N/A</v>
      </c>
      <c r="I222" s="968" t="e">
        <v>#N/A</v>
      </c>
      <c r="J222" s="968" t="e">
        <v>#N/A</v>
      </c>
      <c r="K222" s="970" t="e">
        <v>#N/A</v>
      </c>
      <c r="M222" s="706" t="e">
        <v>#N/A</v>
      </c>
      <c r="N222" s="537">
        <v>89.01603522692686</v>
      </c>
      <c r="O222" s="1381" t="e">
        <v>#N/A</v>
      </c>
    </row>
    <row r="223" spans="1:15" x14ac:dyDescent="0.4">
      <c r="A223" s="969">
        <v>40863</v>
      </c>
      <c r="B223" s="1365">
        <v>39.9</v>
      </c>
      <c r="C223" s="968" t="e">
        <v>#N/A</v>
      </c>
      <c r="D223" s="968">
        <v>52.410596450385647</v>
      </c>
      <c r="E223" s="968" t="e">
        <v>#N/A</v>
      </c>
      <c r="F223" s="968" t="e">
        <v>#N/A</v>
      </c>
      <c r="G223" s="968" t="e">
        <v>#N/A</v>
      </c>
      <c r="H223" s="968" t="e">
        <v>#N/A</v>
      </c>
      <c r="I223" s="968" t="e">
        <v>#N/A</v>
      </c>
      <c r="J223" s="968" t="e">
        <v>#N/A</v>
      </c>
      <c r="K223" s="970" t="e">
        <v>#N/A</v>
      </c>
      <c r="M223" s="706">
        <v>52.410596450385647</v>
      </c>
      <c r="N223" s="537" t="e">
        <v>#N/A</v>
      </c>
      <c r="O223" s="1381" t="e">
        <v>#N/A</v>
      </c>
    </row>
    <row r="224" spans="1:15" x14ac:dyDescent="0.4">
      <c r="A224" s="969">
        <v>40206</v>
      </c>
      <c r="B224" s="1365">
        <v>151.80000000000001</v>
      </c>
      <c r="C224" s="968" t="e">
        <v>#N/A</v>
      </c>
      <c r="D224" s="968">
        <v>102.40191924039911</v>
      </c>
      <c r="E224" s="968" t="e">
        <v>#N/A</v>
      </c>
      <c r="F224" s="968" t="e">
        <v>#N/A</v>
      </c>
      <c r="G224" s="968" t="e">
        <v>#N/A</v>
      </c>
      <c r="H224" s="968" t="e">
        <v>#N/A</v>
      </c>
      <c r="I224" s="968" t="e">
        <v>#N/A</v>
      </c>
      <c r="J224" s="968" t="e">
        <v>#N/A</v>
      </c>
      <c r="K224" s="970" t="e">
        <v>#N/A</v>
      </c>
      <c r="M224" s="706">
        <v>102.40191924039911</v>
      </c>
      <c r="N224" s="537" t="e">
        <v>#N/A</v>
      </c>
      <c r="O224" s="1381" t="e">
        <v>#N/A</v>
      </c>
    </row>
    <row r="225" spans="1:15" x14ac:dyDescent="0.4">
      <c r="A225" s="969">
        <v>40529</v>
      </c>
      <c r="B225" s="1365">
        <v>78.2</v>
      </c>
      <c r="C225" s="968">
        <v>97.623552599394145</v>
      </c>
      <c r="D225" s="968" t="e">
        <v>#N/A</v>
      </c>
      <c r="E225" s="968" t="e">
        <v>#N/A</v>
      </c>
      <c r="F225" s="968" t="e">
        <v>#N/A</v>
      </c>
      <c r="G225" s="968" t="e">
        <v>#N/A</v>
      </c>
      <c r="H225" s="968" t="e">
        <v>#N/A</v>
      </c>
      <c r="I225" s="968" t="e">
        <v>#N/A</v>
      </c>
      <c r="J225" s="968" t="e">
        <v>#N/A</v>
      </c>
      <c r="K225" s="970" t="e">
        <v>#N/A</v>
      </c>
      <c r="M225" s="706">
        <v>97.623552599394145</v>
      </c>
      <c r="N225" s="537" t="e">
        <v>#N/A</v>
      </c>
      <c r="O225" s="1381" t="e">
        <v>#N/A</v>
      </c>
    </row>
    <row r="226" spans="1:15" x14ac:dyDescent="0.4">
      <c r="A226" s="969">
        <v>40443</v>
      </c>
      <c r="B226" s="1365">
        <v>80</v>
      </c>
      <c r="C226" s="968" t="e">
        <v>#N/A</v>
      </c>
      <c r="D226" s="968" t="e">
        <v>#N/A</v>
      </c>
      <c r="E226" s="968" t="e">
        <v>#N/A</v>
      </c>
      <c r="F226" s="968">
        <v>42.460298850528098</v>
      </c>
      <c r="G226" s="968" t="e">
        <v>#N/A</v>
      </c>
      <c r="H226" s="968" t="e">
        <v>#N/A</v>
      </c>
      <c r="I226" s="968" t="e">
        <v>#N/A</v>
      </c>
      <c r="J226" s="968" t="e">
        <v>#N/A</v>
      </c>
      <c r="K226" s="970" t="e">
        <v>#N/A</v>
      </c>
      <c r="M226" s="706" t="e">
        <v>#N/A</v>
      </c>
      <c r="N226" s="537">
        <v>42.460298850528098</v>
      </c>
      <c r="O226" s="1381" t="e">
        <v>#N/A</v>
      </c>
    </row>
    <row r="227" spans="1:15" x14ac:dyDescent="0.4">
      <c r="A227" s="969">
        <v>40763</v>
      </c>
      <c r="B227" s="1365">
        <v>42</v>
      </c>
      <c r="C227" s="968" t="e">
        <v>#N/A</v>
      </c>
      <c r="D227" s="968" t="e">
        <v>#N/A</v>
      </c>
      <c r="E227" s="968" t="e">
        <v>#N/A</v>
      </c>
      <c r="F227" s="968">
        <v>44.728011545335065</v>
      </c>
      <c r="G227" s="968" t="e">
        <v>#N/A</v>
      </c>
      <c r="H227" s="968" t="e">
        <v>#N/A</v>
      </c>
      <c r="I227" s="968" t="e">
        <v>#N/A</v>
      </c>
      <c r="J227" s="968" t="e">
        <v>#N/A</v>
      </c>
      <c r="K227" s="970" t="e">
        <v>#N/A</v>
      </c>
      <c r="M227" s="706" t="e">
        <v>#N/A</v>
      </c>
      <c r="N227" s="537">
        <v>44.728011545335065</v>
      </c>
      <c r="O227" s="1381" t="e">
        <v>#N/A</v>
      </c>
    </row>
    <row r="228" spans="1:15" x14ac:dyDescent="0.4">
      <c r="A228" s="969">
        <v>40518</v>
      </c>
      <c r="B228" s="1365">
        <v>201</v>
      </c>
      <c r="C228" s="968" t="e">
        <v>#N/A</v>
      </c>
      <c r="D228" s="968" t="e">
        <v>#N/A</v>
      </c>
      <c r="E228" s="968" t="e">
        <v>#N/A</v>
      </c>
      <c r="F228" s="968">
        <v>33.531312139999429</v>
      </c>
      <c r="G228" s="968" t="e">
        <v>#N/A</v>
      </c>
      <c r="H228" s="968" t="e">
        <v>#N/A</v>
      </c>
      <c r="I228" s="968" t="e">
        <v>#N/A</v>
      </c>
      <c r="J228" s="968" t="e">
        <v>#N/A</v>
      </c>
      <c r="K228" s="970" t="e">
        <v>#N/A</v>
      </c>
      <c r="M228" s="706" t="e">
        <v>#N/A</v>
      </c>
      <c r="N228" s="537">
        <v>33.531312139999429</v>
      </c>
      <c r="O228" s="1381" t="e">
        <v>#N/A</v>
      </c>
    </row>
    <row r="229" spans="1:15" x14ac:dyDescent="0.4">
      <c r="A229" s="969">
        <v>40366</v>
      </c>
      <c r="B229" s="1365">
        <v>78.2</v>
      </c>
      <c r="C229" s="968" t="e">
        <v>#N/A</v>
      </c>
      <c r="D229" s="968" t="e">
        <v>#N/A</v>
      </c>
      <c r="E229" s="968" t="e">
        <v>#N/A</v>
      </c>
      <c r="F229" s="968">
        <v>37.345837304039982</v>
      </c>
      <c r="G229" s="968" t="e">
        <v>#N/A</v>
      </c>
      <c r="H229" s="968" t="e">
        <v>#N/A</v>
      </c>
      <c r="I229" s="968" t="e">
        <v>#N/A</v>
      </c>
      <c r="J229" s="968" t="e">
        <v>#N/A</v>
      </c>
      <c r="K229" s="970" t="e">
        <v>#N/A</v>
      </c>
      <c r="M229" s="706" t="e">
        <v>#N/A</v>
      </c>
      <c r="N229" s="537">
        <v>37.345837304039982</v>
      </c>
      <c r="O229" s="1381" t="e">
        <v>#N/A</v>
      </c>
    </row>
    <row r="230" spans="1:15" x14ac:dyDescent="0.4">
      <c r="A230" s="969">
        <v>40380</v>
      </c>
      <c r="B230" s="1365">
        <v>99.2</v>
      </c>
      <c r="C230" s="968" t="e">
        <v>#N/A</v>
      </c>
      <c r="D230" s="968">
        <v>80.851432239333135</v>
      </c>
      <c r="E230" s="968" t="e">
        <v>#N/A</v>
      </c>
      <c r="F230" s="968" t="e">
        <v>#N/A</v>
      </c>
      <c r="G230" s="968" t="e">
        <v>#N/A</v>
      </c>
      <c r="H230" s="968" t="e">
        <v>#N/A</v>
      </c>
      <c r="I230" s="968" t="e">
        <v>#N/A</v>
      </c>
      <c r="J230" s="968" t="e">
        <v>#N/A</v>
      </c>
      <c r="K230" s="970" t="e">
        <v>#N/A</v>
      </c>
      <c r="M230" s="706">
        <v>80.851432239333135</v>
      </c>
      <c r="N230" s="537" t="e">
        <v>#N/A</v>
      </c>
      <c r="O230" s="1381" t="e">
        <v>#N/A</v>
      </c>
    </row>
    <row r="231" spans="1:15" x14ac:dyDescent="0.4">
      <c r="A231" s="969">
        <v>40266</v>
      </c>
      <c r="B231" s="1365">
        <v>250.2</v>
      </c>
      <c r="C231" s="968" t="e">
        <v>#N/A</v>
      </c>
      <c r="D231" s="968">
        <v>58.245145085772862</v>
      </c>
      <c r="E231" s="968" t="e">
        <v>#N/A</v>
      </c>
      <c r="F231" s="968" t="e">
        <v>#N/A</v>
      </c>
      <c r="G231" s="968" t="e">
        <v>#N/A</v>
      </c>
      <c r="H231" s="968" t="e">
        <v>#N/A</v>
      </c>
      <c r="I231" s="968" t="e">
        <v>#N/A</v>
      </c>
      <c r="J231" s="968" t="e">
        <v>#N/A</v>
      </c>
      <c r="K231" s="970" t="e">
        <v>#N/A</v>
      </c>
      <c r="M231" s="706">
        <v>58.245145085772862</v>
      </c>
      <c r="N231" s="537" t="e">
        <v>#N/A</v>
      </c>
      <c r="O231" s="1381" t="e">
        <v>#N/A</v>
      </c>
    </row>
    <row r="232" spans="1:15" x14ac:dyDescent="0.4">
      <c r="A232" s="969">
        <v>39388</v>
      </c>
      <c r="B232" s="1365">
        <v>50</v>
      </c>
      <c r="C232" s="968" t="e">
        <v>#N/A</v>
      </c>
      <c r="D232" s="968" t="e">
        <v>#N/A</v>
      </c>
      <c r="E232" s="968">
        <v>55.324814515735852</v>
      </c>
      <c r="F232" s="968" t="e">
        <v>#N/A</v>
      </c>
      <c r="G232" s="968" t="e">
        <v>#N/A</v>
      </c>
      <c r="H232" s="968" t="e">
        <v>#N/A</v>
      </c>
      <c r="I232" s="968" t="e">
        <v>#N/A</v>
      </c>
      <c r="J232" s="968" t="e">
        <v>#N/A</v>
      </c>
      <c r="K232" s="970" t="e">
        <v>#N/A</v>
      </c>
      <c r="M232" s="706" t="e">
        <v>#N/A</v>
      </c>
      <c r="N232" s="537">
        <v>55.324814515735852</v>
      </c>
      <c r="O232" s="1381" t="e">
        <v>#N/A</v>
      </c>
    </row>
    <row r="233" spans="1:15" x14ac:dyDescent="0.4">
      <c r="A233" s="969">
        <v>40133</v>
      </c>
      <c r="B233" s="1365">
        <v>50</v>
      </c>
      <c r="C233" s="968" t="e">
        <v>#N/A</v>
      </c>
      <c r="D233" s="968" t="e">
        <v>#N/A</v>
      </c>
      <c r="E233" s="968">
        <v>64.457304654231351</v>
      </c>
      <c r="F233" s="968" t="e">
        <v>#N/A</v>
      </c>
      <c r="G233" s="968" t="e">
        <v>#N/A</v>
      </c>
      <c r="H233" s="968" t="e">
        <v>#N/A</v>
      </c>
      <c r="I233" s="968" t="e">
        <v>#N/A</v>
      </c>
      <c r="J233" s="968" t="e">
        <v>#N/A</v>
      </c>
      <c r="K233" s="970" t="e">
        <v>#N/A</v>
      </c>
      <c r="M233" s="706" t="e">
        <v>#N/A</v>
      </c>
      <c r="N233" s="537">
        <v>64.457304654231351</v>
      </c>
      <c r="O233" s="1381" t="e">
        <v>#N/A</v>
      </c>
    </row>
    <row r="234" spans="1:15" x14ac:dyDescent="0.4">
      <c r="A234" s="969">
        <v>39652</v>
      </c>
      <c r="B234" s="1365">
        <v>30</v>
      </c>
      <c r="C234" s="968" t="e">
        <v>#N/A</v>
      </c>
      <c r="D234" s="968" t="e">
        <v>#N/A</v>
      </c>
      <c r="E234" s="968">
        <v>63.872116414835354</v>
      </c>
      <c r="F234" s="968" t="e">
        <v>#N/A</v>
      </c>
      <c r="G234" s="968" t="e">
        <v>#N/A</v>
      </c>
      <c r="H234" s="968" t="e">
        <v>#N/A</v>
      </c>
      <c r="I234" s="968" t="e">
        <v>#N/A</v>
      </c>
      <c r="J234" s="968" t="e">
        <v>#N/A</v>
      </c>
      <c r="K234" s="970" t="e">
        <v>#N/A</v>
      </c>
      <c r="M234" s="706" t="e">
        <v>#N/A</v>
      </c>
      <c r="N234" s="537">
        <v>63.872116414835354</v>
      </c>
      <c r="O234" s="1381" t="e">
        <v>#N/A</v>
      </c>
    </row>
    <row r="235" spans="1:15" x14ac:dyDescent="0.4">
      <c r="A235" s="969">
        <v>39974</v>
      </c>
      <c r="B235" s="1365">
        <v>102.3</v>
      </c>
      <c r="C235" s="968" t="e">
        <v>#N/A</v>
      </c>
      <c r="D235" s="968" t="e">
        <v>#N/A</v>
      </c>
      <c r="E235" s="968">
        <v>74.930788164405485</v>
      </c>
      <c r="F235" s="968" t="e">
        <v>#N/A</v>
      </c>
      <c r="G235" s="968" t="e">
        <v>#N/A</v>
      </c>
      <c r="H235" s="968" t="e">
        <v>#N/A</v>
      </c>
      <c r="I235" s="968" t="e">
        <v>#N/A</v>
      </c>
      <c r="J235" s="968" t="e">
        <v>#N/A</v>
      </c>
      <c r="K235" s="970" t="e">
        <v>#N/A</v>
      </c>
      <c r="M235" s="706" t="e">
        <v>#N/A</v>
      </c>
      <c r="N235" s="537">
        <v>74.930788164405485</v>
      </c>
      <c r="O235" s="1381" t="e">
        <v>#N/A</v>
      </c>
    </row>
    <row r="236" spans="1:15" x14ac:dyDescent="0.4">
      <c r="A236" s="969">
        <v>40221</v>
      </c>
      <c r="B236" s="1365">
        <v>198</v>
      </c>
      <c r="C236" s="968" t="e">
        <v>#N/A</v>
      </c>
      <c r="D236" s="968" t="e">
        <v>#N/A</v>
      </c>
      <c r="E236" s="968">
        <v>73.153276048590612</v>
      </c>
      <c r="F236" s="968" t="e">
        <v>#N/A</v>
      </c>
      <c r="G236" s="968" t="e">
        <v>#N/A</v>
      </c>
      <c r="H236" s="968" t="e">
        <v>#N/A</v>
      </c>
      <c r="I236" s="968" t="e">
        <v>#N/A</v>
      </c>
      <c r="J236" s="968" t="e">
        <v>#N/A</v>
      </c>
      <c r="K236" s="970" t="e">
        <v>#N/A</v>
      </c>
      <c r="M236" s="706" t="e">
        <v>#N/A</v>
      </c>
      <c r="N236" s="537">
        <v>73.153276048590612</v>
      </c>
      <c r="O236" s="1381" t="e">
        <v>#N/A</v>
      </c>
    </row>
    <row r="237" spans="1:15" x14ac:dyDescent="0.4">
      <c r="A237" s="969">
        <v>39994</v>
      </c>
      <c r="B237" s="1365">
        <v>51</v>
      </c>
      <c r="C237" s="968" t="e">
        <v>#N/A</v>
      </c>
      <c r="D237" s="968">
        <v>65.48186933740233</v>
      </c>
      <c r="E237" s="968" t="e">
        <v>#N/A</v>
      </c>
      <c r="F237" s="968" t="e">
        <v>#N/A</v>
      </c>
      <c r="G237" s="968" t="e">
        <v>#N/A</v>
      </c>
      <c r="H237" s="968" t="e">
        <v>#N/A</v>
      </c>
      <c r="I237" s="968" t="e">
        <v>#N/A</v>
      </c>
      <c r="J237" s="968" t="e">
        <v>#N/A</v>
      </c>
      <c r="K237" s="970" t="e">
        <v>#N/A</v>
      </c>
      <c r="M237" s="706">
        <v>65.48186933740233</v>
      </c>
      <c r="N237" s="537" t="e">
        <v>#N/A</v>
      </c>
      <c r="O237" s="1381" t="e">
        <v>#N/A</v>
      </c>
    </row>
    <row r="238" spans="1:15" x14ac:dyDescent="0.4">
      <c r="A238" s="969">
        <v>39903</v>
      </c>
      <c r="B238" s="1365">
        <v>30</v>
      </c>
      <c r="C238" s="968" t="e">
        <v>#N/A</v>
      </c>
      <c r="D238" s="968">
        <v>58.96332246571572</v>
      </c>
      <c r="E238" s="968" t="e">
        <v>#N/A</v>
      </c>
      <c r="F238" s="968" t="e">
        <v>#N/A</v>
      </c>
      <c r="G238" s="968" t="e">
        <v>#N/A</v>
      </c>
      <c r="H238" s="968" t="e">
        <v>#N/A</v>
      </c>
      <c r="I238" s="968" t="e">
        <v>#N/A</v>
      </c>
      <c r="J238" s="968" t="e">
        <v>#N/A</v>
      </c>
      <c r="K238" s="970" t="e">
        <v>#N/A</v>
      </c>
      <c r="M238" s="706">
        <v>58.96332246571572</v>
      </c>
      <c r="N238" s="537" t="e">
        <v>#N/A</v>
      </c>
      <c r="O238" s="1381" t="e">
        <v>#N/A</v>
      </c>
    </row>
    <row r="239" spans="1:15" x14ac:dyDescent="0.4">
      <c r="A239" s="969">
        <v>39903</v>
      </c>
      <c r="B239" s="1365">
        <v>12</v>
      </c>
      <c r="C239" s="968" t="e">
        <v>#N/A</v>
      </c>
      <c r="D239" s="968">
        <v>58.96332246571572</v>
      </c>
      <c r="E239" s="968" t="e">
        <v>#N/A</v>
      </c>
      <c r="F239" s="968" t="e">
        <v>#N/A</v>
      </c>
      <c r="G239" s="968" t="e">
        <v>#N/A</v>
      </c>
      <c r="H239" s="968" t="e">
        <v>#N/A</v>
      </c>
      <c r="I239" s="968" t="e">
        <v>#N/A</v>
      </c>
      <c r="J239" s="968" t="e">
        <v>#N/A</v>
      </c>
      <c r="K239" s="970" t="e">
        <v>#N/A</v>
      </c>
      <c r="M239" s="706">
        <v>58.96332246571572</v>
      </c>
      <c r="N239" s="537" t="e">
        <v>#N/A</v>
      </c>
      <c r="O239" s="1381" t="e">
        <v>#N/A</v>
      </c>
    </row>
    <row r="240" spans="1:15" x14ac:dyDescent="0.4">
      <c r="A240" s="969">
        <v>40863</v>
      </c>
      <c r="B240" s="1365">
        <v>49.5</v>
      </c>
      <c r="C240" s="968">
        <v>76.608018222495502</v>
      </c>
      <c r="D240" s="968" t="e">
        <v>#N/A</v>
      </c>
      <c r="E240" s="968" t="e">
        <v>#N/A</v>
      </c>
      <c r="F240" s="968" t="e">
        <v>#N/A</v>
      </c>
      <c r="G240" s="968" t="e">
        <v>#N/A</v>
      </c>
      <c r="H240" s="968" t="e">
        <v>#N/A</v>
      </c>
      <c r="I240" s="968" t="e">
        <v>#N/A</v>
      </c>
      <c r="J240" s="968" t="e">
        <v>#N/A</v>
      </c>
      <c r="K240" s="970" t="e">
        <v>#N/A</v>
      </c>
      <c r="M240" s="706">
        <v>76.608018222495502</v>
      </c>
      <c r="N240" s="537" t="e">
        <v>#N/A</v>
      </c>
      <c r="O240" s="1381" t="e">
        <v>#N/A</v>
      </c>
    </row>
    <row r="241" spans="1:15" x14ac:dyDescent="0.4">
      <c r="A241" s="969">
        <v>37712</v>
      </c>
      <c r="B241" s="1365">
        <v>162</v>
      </c>
      <c r="C241" s="968" t="e">
        <v>#N/A</v>
      </c>
      <c r="D241" s="968">
        <v>43.592827079721303</v>
      </c>
      <c r="E241" s="968" t="e">
        <v>#N/A</v>
      </c>
      <c r="F241" s="968" t="e">
        <v>#N/A</v>
      </c>
      <c r="G241" s="968" t="e">
        <v>#N/A</v>
      </c>
      <c r="H241" s="968" t="e">
        <v>#N/A</v>
      </c>
      <c r="I241" s="968" t="e">
        <v>#N/A</v>
      </c>
      <c r="J241" s="968" t="e">
        <v>#N/A</v>
      </c>
      <c r="K241" s="970" t="e">
        <v>#N/A</v>
      </c>
      <c r="M241" s="706">
        <v>43.592827079721303</v>
      </c>
      <c r="N241" s="537" t="e">
        <v>#N/A</v>
      </c>
      <c r="O241" s="1381" t="e">
        <v>#N/A</v>
      </c>
    </row>
    <row r="242" spans="1:15" x14ac:dyDescent="0.4">
      <c r="A242" s="969">
        <v>38708</v>
      </c>
      <c r="B242" s="1365">
        <v>90</v>
      </c>
      <c r="C242" s="968" t="e">
        <v>#N/A</v>
      </c>
      <c r="D242" s="968">
        <v>65.074172577667881</v>
      </c>
      <c r="E242" s="968" t="e">
        <v>#N/A</v>
      </c>
      <c r="F242" s="968" t="e">
        <v>#N/A</v>
      </c>
      <c r="G242" s="968" t="e">
        <v>#N/A</v>
      </c>
      <c r="H242" s="968" t="e">
        <v>#N/A</v>
      </c>
      <c r="I242" s="968" t="e">
        <v>#N/A</v>
      </c>
      <c r="J242" s="968" t="e">
        <v>#N/A</v>
      </c>
      <c r="K242" s="970" t="e">
        <v>#N/A</v>
      </c>
      <c r="M242" s="706">
        <v>65.074172577667881</v>
      </c>
      <c r="N242" s="537" t="e">
        <v>#N/A</v>
      </c>
      <c r="O242" s="1381" t="e">
        <v>#N/A</v>
      </c>
    </row>
    <row r="243" spans="1:15" x14ac:dyDescent="0.4">
      <c r="A243" s="969">
        <v>40817</v>
      </c>
      <c r="B243" s="1365">
        <v>48</v>
      </c>
      <c r="C243" s="968" t="e">
        <v>#N/A</v>
      </c>
      <c r="D243" s="968" t="e">
        <v>#N/A</v>
      </c>
      <c r="E243" s="968">
        <v>36.754193468456037</v>
      </c>
      <c r="F243" s="968" t="e">
        <v>#N/A</v>
      </c>
      <c r="G243" s="968" t="e">
        <v>#N/A</v>
      </c>
      <c r="H243" s="968" t="e">
        <v>#N/A</v>
      </c>
      <c r="I243" s="968" t="e">
        <v>#N/A</v>
      </c>
      <c r="J243" s="968" t="e">
        <v>#N/A</v>
      </c>
      <c r="K243" s="970" t="e">
        <v>#N/A</v>
      </c>
      <c r="M243" s="706" t="e">
        <v>#N/A</v>
      </c>
      <c r="N243" s="537">
        <v>36.754193468456037</v>
      </c>
      <c r="O243" s="1381" t="e">
        <v>#N/A</v>
      </c>
    </row>
    <row r="244" spans="1:15" x14ac:dyDescent="0.4">
      <c r="A244" s="969">
        <v>40890</v>
      </c>
      <c r="B244" s="1365">
        <v>79.599999999999994</v>
      </c>
      <c r="C244" s="968" t="e">
        <v>#N/A</v>
      </c>
      <c r="D244" s="968" t="e">
        <v>#N/A</v>
      </c>
      <c r="E244" s="968" t="e">
        <v>#N/A</v>
      </c>
      <c r="F244" s="968">
        <v>30.467291954114874</v>
      </c>
      <c r="G244" s="968" t="e">
        <v>#N/A</v>
      </c>
      <c r="H244" s="968" t="e">
        <v>#N/A</v>
      </c>
      <c r="I244" s="968" t="e">
        <v>#N/A</v>
      </c>
      <c r="J244" s="968" t="e">
        <v>#N/A</v>
      </c>
      <c r="K244" s="970" t="e">
        <v>#N/A</v>
      </c>
      <c r="M244" s="706" t="e">
        <v>#N/A</v>
      </c>
      <c r="N244" s="537">
        <v>30.467291954114874</v>
      </c>
      <c r="O244" s="1381" t="e">
        <v>#N/A</v>
      </c>
    </row>
    <row r="245" spans="1:15" x14ac:dyDescent="0.4">
      <c r="A245" s="969">
        <v>40679</v>
      </c>
      <c r="B245" s="1365">
        <v>150.36000000000001</v>
      </c>
      <c r="C245" s="968" t="e">
        <v>#N/A</v>
      </c>
      <c r="D245" s="968" t="e">
        <v>#N/A</v>
      </c>
      <c r="E245" s="968" t="e">
        <v>#N/A</v>
      </c>
      <c r="F245" s="968" t="e">
        <v>#N/A</v>
      </c>
      <c r="G245" s="968" t="e">
        <v>#N/A</v>
      </c>
      <c r="H245" s="968" t="e">
        <v>#N/A</v>
      </c>
      <c r="I245" s="968" t="e">
        <v>#N/A</v>
      </c>
      <c r="J245" s="968" t="e">
        <v>#N/A</v>
      </c>
      <c r="K245" s="970">
        <v>29.581215589903447</v>
      </c>
      <c r="M245" s="706" t="e">
        <v>#N/A</v>
      </c>
      <c r="N245" s="537" t="e">
        <v>#N/A</v>
      </c>
      <c r="O245" s="1381">
        <v>29.581215589903447</v>
      </c>
    </row>
    <row r="246" spans="1:15" x14ac:dyDescent="0.4">
      <c r="A246" s="969">
        <v>40850</v>
      </c>
      <c r="B246" s="1365">
        <v>98.9</v>
      </c>
      <c r="C246" s="968" t="e">
        <v>#N/A</v>
      </c>
      <c r="D246" s="968" t="e">
        <v>#N/A</v>
      </c>
      <c r="E246" s="968" t="e">
        <v>#N/A</v>
      </c>
      <c r="F246" s="968">
        <v>26.941640965238033</v>
      </c>
      <c r="G246" s="968" t="e">
        <v>#N/A</v>
      </c>
      <c r="H246" s="968" t="e">
        <v>#N/A</v>
      </c>
      <c r="I246" s="968" t="e">
        <v>#N/A</v>
      </c>
      <c r="J246" s="968" t="e">
        <v>#N/A</v>
      </c>
      <c r="K246" s="970" t="e">
        <v>#N/A</v>
      </c>
      <c r="M246" s="706" t="e">
        <v>#N/A</v>
      </c>
      <c r="N246" s="537">
        <v>26.941640965238033</v>
      </c>
      <c r="O246" s="1381" t="e">
        <v>#N/A</v>
      </c>
    </row>
    <row r="247" spans="1:15" x14ac:dyDescent="0.4">
      <c r="A247" s="969">
        <v>40850</v>
      </c>
      <c r="B247" s="1365">
        <v>100.8</v>
      </c>
      <c r="C247" s="968" t="e">
        <v>#N/A</v>
      </c>
      <c r="D247" s="968" t="e">
        <v>#N/A</v>
      </c>
      <c r="E247" s="968" t="e">
        <v>#N/A</v>
      </c>
      <c r="F247" s="968">
        <v>28.642544022196628</v>
      </c>
      <c r="G247" s="968" t="e">
        <v>#N/A</v>
      </c>
      <c r="H247" s="968" t="e">
        <v>#N/A</v>
      </c>
      <c r="I247" s="968" t="e">
        <v>#N/A</v>
      </c>
      <c r="J247" s="968" t="e">
        <v>#N/A</v>
      </c>
      <c r="K247" s="970" t="e">
        <v>#N/A</v>
      </c>
      <c r="M247" s="706" t="e">
        <v>#N/A</v>
      </c>
      <c r="N247" s="537">
        <v>28.642544022196628</v>
      </c>
      <c r="O247" s="1381" t="e">
        <v>#N/A</v>
      </c>
    </row>
    <row r="248" spans="1:15" x14ac:dyDescent="0.4">
      <c r="A248" s="969">
        <v>40534</v>
      </c>
      <c r="B248" s="1365">
        <v>27.3</v>
      </c>
      <c r="C248" s="968" t="e">
        <v>#N/A</v>
      </c>
      <c r="D248" s="968" t="e">
        <v>#N/A</v>
      </c>
      <c r="E248" s="968" t="e">
        <v>#N/A</v>
      </c>
      <c r="F248" s="968">
        <v>43.693622439299006</v>
      </c>
      <c r="G248" s="968" t="e">
        <v>#N/A</v>
      </c>
      <c r="H248" s="968" t="e">
        <v>#N/A</v>
      </c>
      <c r="I248" s="968" t="e">
        <v>#N/A</v>
      </c>
      <c r="J248" s="968" t="e">
        <v>#N/A</v>
      </c>
      <c r="K248" s="970" t="e">
        <v>#N/A</v>
      </c>
      <c r="M248" s="706" t="e">
        <v>#N/A</v>
      </c>
      <c r="N248" s="537">
        <v>43.693622439299006</v>
      </c>
      <c r="O248" s="1381" t="e">
        <v>#N/A</v>
      </c>
    </row>
    <row r="249" spans="1:15" x14ac:dyDescent="0.4">
      <c r="A249" s="969">
        <v>39904</v>
      </c>
      <c r="B249" s="1365">
        <v>96.6</v>
      </c>
      <c r="C249" s="968" t="e">
        <v>#N/A</v>
      </c>
      <c r="D249" s="968">
        <v>80.499259179817216</v>
      </c>
      <c r="E249" s="968" t="e">
        <v>#N/A</v>
      </c>
      <c r="F249" s="968" t="e">
        <v>#N/A</v>
      </c>
      <c r="G249" s="968" t="e">
        <v>#N/A</v>
      </c>
      <c r="H249" s="968" t="e">
        <v>#N/A</v>
      </c>
      <c r="I249" s="968" t="e">
        <v>#N/A</v>
      </c>
      <c r="J249" s="968" t="e">
        <v>#N/A</v>
      </c>
      <c r="K249" s="970" t="e">
        <v>#N/A</v>
      </c>
      <c r="M249" s="706">
        <v>80.499259179817216</v>
      </c>
      <c r="N249" s="537" t="e">
        <v>#N/A</v>
      </c>
      <c r="O249" s="1381" t="e">
        <v>#N/A</v>
      </c>
    </row>
    <row r="250" spans="1:15" x14ac:dyDescent="0.4">
      <c r="A250" s="969">
        <v>40042</v>
      </c>
      <c r="B250" s="1365">
        <v>90</v>
      </c>
      <c r="C250" s="968" t="e">
        <v>#N/A</v>
      </c>
      <c r="D250" s="968">
        <v>102.41416322512417</v>
      </c>
      <c r="E250" s="968" t="e">
        <v>#N/A</v>
      </c>
      <c r="F250" s="968" t="e">
        <v>#N/A</v>
      </c>
      <c r="G250" s="968" t="e">
        <v>#N/A</v>
      </c>
      <c r="H250" s="968" t="e">
        <v>#N/A</v>
      </c>
      <c r="I250" s="968" t="e">
        <v>#N/A</v>
      </c>
      <c r="J250" s="968" t="e">
        <v>#N/A</v>
      </c>
      <c r="K250" s="970" t="e">
        <v>#N/A</v>
      </c>
      <c r="M250" s="706">
        <v>102.41416322512417</v>
      </c>
      <c r="N250" s="537" t="e">
        <v>#N/A</v>
      </c>
      <c r="O250" s="1381" t="e">
        <v>#N/A</v>
      </c>
    </row>
    <row r="251" spans="1:15" x14ac:dyDescent="0.4">
      <c r="A251" s="969">
        <v>40793</v>
      </c>
      <c r="B251" s="1365">
        <v>104</v>
      </c>
      <c r="C251" s="968" t="e">
        <v>#N/A</v>
      </c>
      <c r="D251" s="968" t="e">
        <v>#N/A</v>
      </c>
      <c r="E251" s="968" t="e">
        <v>#N/A</v>
      </c>
      <c r="F251" s="968">
        <v>27.295194823936047</v>
      </c>
      <c r="G251" s="968" t="e">
        <v>#N/A</v>
      </c>
      <c r="H251" s="968" t="e">
        <v>#N/A</v>
      </c>
      <c r="I251" s="968" t="e">
        <v>#N/A</v>
      </c>
      <c r="J251" s="968" t="e">
        <v>#N/A</v>
      </c>
      <c r="K251" s="970" t="e">
        <v>#N/A</v>
      </c>
      <c r="M251" s="706" t="e">
        <v>#N/A</v>
      </c>
      <c r="N251" s="537">
        <v>27.295194823936047</v>
      </c>
      <c r="O251" s="1381" t="e">
        <v>#N/A</v>
      </c>
    </row>
    <row r="252" spans="1:15" x14ac:dyDescent="0.4">
      <c r="A252" s="969">
        <v>39657</v>
      </c>
      <c r="B252" s="1365">
        <v>72</v>
      </c>
      <c r="C252" s="968" t="e">
        <v>#N/A</v>
      </c>
      <c r="D252" s="968">
        <v>102.11286824520192</v>
      </c>
      <c r="E252" s="968" t="e">
        <v>#N/A</v>
      </c>
      <c r="F252" s="968" t="e">
        <v>#N/A</v>
      </c>
      <c r="G252" s="968" t="e">
        <v>#N/A</v>
      </c>
      <c r="H252" s="968" t="e">
        <v>#N/A</v>
      </c>
      <c r="I252" s="968" t="e">
        <v>#N/A</v>
      </c>
      <c r="J252" s="968" t="e">
        <v>#N/A</v>
      </c>
      <c r="K252" s="970" t="e">
        <v>#N/A</v>
      </c>
      <c r="M252" s="706">
        <v>102.11286824520192</v>
      </c>
      <c r="N252" s="537" t="e">
        <v>#N/A</v>
      </c>
      <c r="O252" s="1381" t="e">
        <v>#N/A</v>
      </c>
    </row>
    <row r="253" spans="1:15" x14ac:dyDescent="0.4">
      <c r="A253" s="969">
        <v>40521</v>
      </c>
      <c r="B253" s="1365">
        <v>167.89999999999998</v>
      </c>
      <c r="C253" s="968" t="e">
        <v>#N/A</v>
      </c>
      <c r="D253" s="968" t="e">
        <v>#N/A</v>
      </c>
      <c r="E253" s="968" t="e">
        <v>#N/A</v>
      </c>
      <c r="F253" s="968">
        <v>28.231983333437167</v>
      </c>
      <c r="G253" s="968" t="e">
        <v>#N/A</v>
      </c>
      <c r="H253" s="968" t="e">
        <v>#N/A</v>
      </c>
      <c r="I253" s="968" t="e">
        <v>#N/A</v>
      </c>
      <c r="J253" s="968" t="e">
        <v>#N/A</v>
      </c>
      <c r="K253" s="970" t="e">
        <v>#N/A</v>
      </c>
      <c r="M253" s="706" t="e">
        <v>#N/A</v>
      </c>
      <c r="N253" s="537">
        <v>28.231983333437167</v>
      </c>
      <c r="O253" s="1381" t="e">
        <v>#N/A</v>
      </c>
    </row>
    <row r="254" spans="1:15" x14ac:dyDescent="0.4">
      <c r="A254" s="969">
        <v>40669</v>
      </c>
      <c r="B254" s="1365">
        <v>131.1</v>
      </c>
      <c r="C254" s="968" t="e">
        <v>#N/A</v>
      </c>
      <c r="D254" s="968" t="e">
        <v>#N/A</v>
      </c>
      <c r="E254" s="968" t="e">
        <v>#N/A</v>
      </c>
      <c r="F254" s="968">
        <v>30.765361043834591</v>
      </c>
      <c r="G254" s="968" t="e">
        <v>#N/A</v>
      </c>
      <c r="H254" s="968" t="e">
        <v>#N/A</v>
      </c>
      <c r="I254" s="968" t="e">
        <v>#N/A</v>
      </c>
      <c r="J254" s="968" t="e">
        <v>#N/A</v>
      </c>
      <c r="K254" s="970" t="e">
        <v>#N/A</v>
      </c>
      <c r="M254" s="706" t="e">
        <v>#N/A</v>
      </c>
      <c r="N254" s="537">
        <v>30.765361043834591</v>
      </c>
      <c r="O254" s="1381" t="e">
        <v>#N/A</v>
      </c>
    </row>
    <row r="255" spans="1:15" x14ac:dyDescent="0.4">
      <c r="A255" s="969">
        <v>39370</v>
      </c>
      <c r="B255" s="1365">
        <v>98.7</v>
      </c>
      <c r="C255" s="968" t="e">
        <v>#N/A</v>
      </c>
      <c r="D255" s="968">
        <v>71.455296159670041</v>
      </c>
      <c r="E255" s="968" t="e">
        <v>#N/A</v>
      </c>
      <c r="F255" s="968" t="e">
        <v>#N/A</v>
      </c>
      <c r="G255" s="968" t="e">
        <v>#N/A</v>
      </c>
      <c r="H255" s="968" t="e">
        <v>#N/A</v>
      </c>
      <c r="I255" s="968" t="e">
        <v>#N/A</v>
      </c>
      <c r="J255" s="968" t="e">
        <v>#N/A</v>
      </c>
      <c r="K255" s="970" t="e">
        <v>#N/A</v>
      </c>
      <c r="M255" s="706">
        <v>71.455296159670041</v>
      </c>
      <c r="N255" s="537" t="e">
        <v>#N/A</v>
      </c>
      <c r="O255" s="1381" t="e">
        <v>#N/A</v>
      </c>
    </row>
    <row r="256" spans="1:15" x14ac:dyDescent="0.4">
      <c r="A256" s="969">
        <v>40462</v>
      </c>
      <c r="B256" s="1365">
        <v>49.8</v>
      </c>
      <c r="C256" s="968" t="e">
        <v>#N/A</v>
      </c>
      <c r="D256" s="968" t="e">
        <v>#N/A</v>
      </c>
      <c r="E256" s="968" t="e">
        <v>#N/A</v>
      </c>
      <c r="F256" s="968" t="e">
        <v>#N/A</v>
      </c>
      <c r="G256" s="968" t="e">
        <v>#N/A</v>
      </c>
      <c r="H256" s="968" t="e">
        <v>#N/A</v>
      </c>
      <c r="I256" s="968" t="e">
        <v>#N/A</v>
      </c>
      <c r="J256" s="968">
        <v>108.62523522860758</v>
      </c>
      <c r="K256" s="970" t="e">
        <v>#N/A</v>
      </c>
      <c r="M256" s="706" t="e">
        <v>#N/A</v>
      </c>
      <c r="N256" s="537" t="e">
        <v>#N/A</v>
      </c>
      <c r="O256" s="1381">
        <v>108.62523522860758</v>
      </c>
    </row>
    <row r="257" spans="1:15" x14ac:dyDescent="0.4">
      <c r="A257" s="969">
        <v>40469</v>
      </c>
      <c r="B257" s="1365">
        <v>31.68</v>
      </c>
      <c r="C257" s="968" t="e">
        <v>#N/A</v>
      </c>
      <c r="D257" s="968" t="e">
        <v>#N/A</v>
      </c>
      <c r="E257" s="968" t="e">
        <v>#N/A</v>
      </c>
      <c r="F257" s="968" t="e">
        <v>#N/A</v>
      </c>
      <c r="G257" s="968" t="e">
        <v>#N/A</v>
      </c>
      <c r="H257" s="968" t="e">
        <v>#N/A</v>
      </c>
      <c r="I257" s="968" t="e">
        <v>#N/A</v>
      </c>
      <c r="J257" s="968">
        <v>108.1513133587919</v>
      </c>
      <c r="K257" s="970" t="e">
        <v>#N/A</v>
      </c>
      <c r="M257" s="706" t="e">
        <v>#N/A</v>
      </c>
      <c r="N257" s="537" t="e">
        <v>#N/A</v>
      </c>
      <c r="O257" s="1381">
        <v>108.1513133587919</v>
      </c>
    </row>
    <row r="258" spans="1:15" x14ac:dyDescent="0.4">
      <c r="A258" s="969">
        <v>40723</v>
      </c>
      <c r="B258" s="1365">
        <v>20</v>
      </c>
      <c r="C258" s="968" t="e">
        <v>#N/A</v>
      </c>
      <c r="D258" s="968" t="e">
        <v>#N/A</v>
      </c>
      <c r="E258" s="968">
        <v>74.207556798148431</v>
      </c>
      <c r="F258" s="968" t="e">
        <v>#N/A</v>
      </c>
      <c r="G258" s="968" t="e">
        <v>#N/A</v>
      </c>
      <c r="H258" s="968" t="e">
        <v>#N/A</v>
      </c>
      <c r="I258" s="968" t="e">
        <v>#N/A</v>
      </c>
      <c r="J258" s="968" t="e">
        <v>#N/A</v>
      </c>
      <c r="K258" s="970" t="e">
        <v>#N/A</v>
      </c>
      <c r="M258" s="706" t="e">
        <v>#N/A</v>
      </c>
      <c r="N258" s="537">
        <v>74.207556798148431</v>
      </c>
      <c r="O258" s="1381" t="e">
        <v>#N/A</v>
      </c>
    </row>
    <row r="259" spans="1:15" x14ac:dyDescent="0.4">
      <c r="A259" s="969">
        <v>39889</v>
      </c>
      <c r="B259" s="1365">
        <v>8</v>
      </c>
      <c r="C259" s="968" t="e">
        <v>#N/A</v>
      </c>
      <c r="D259" s="968" t="e">
        <v>#N/A</v>
      </c>
      <c r="E259" s="968">
        <v>114.75556091291998</v>
      </c>
      <c r="F259" s="968" t="e">
        <v>#N/A</v>
      </c>
      <c r="G259" s="968" t="e">
        <v>#N/A</v>
      </c>
      <c r="H259" s="968" t="e">
        <v>#N/A</v>
      </c>
      <c r="I259" s="968" t="e">
        <v>#N/A</v>
      </c>
      <c r="J259" s="968" t="e">
        <v>#N/A</v>
      </c>
      <c r="K259" s="970" t="e">
        <v>#N/A</v>
      </c>
      <c r="M259" s="706" t="e">
        <v>#N/A</v>
      </c>
      <c r="N259" s="537">
        <v>114.75556091291998</v>
      </c>
      <c r="O259" s="1381" t="e">
        <v>#N/A</v>
      </c>
    </row>
    <row r="260" spans="1:15" x14ac:dyDescent="0.4">
      <c r="A260" s="969">
        <v>40946</v>
      </c>
      <c r="B260" s="1365">
        <v>21</v>
      </c>
      <c r="C260" s="968" t="e">
        <v>#N/A</v>
      </c>
      <c r="D260" s="968" t="e">
        <v>#N/A</v>
      </c>
      <c r="E260" s="968">
        <v>43.899037690177529</v>
      </c>
      <c r="F260" s="968" t="e">
        <v>#N/A</v>
      </c>
      <c r="G260" s="968" t="e">
        <v>#N/A</v>
      </c>
      <c r="H260" s="968" t="e">
        <v>#N/A</v>
      </c>
      <c r="I260" s="968" t="e">
        <v>#N/A</v>
      </c>
      <c r="J260" s="968" t="e">
        <v>#N/A</v>
      </c>
      <c r="K260" s="970" t="e">
        <v>#N/A</v>
      </c>
      <c r="M260" s="706" t="e">
        <v>#N/A</v>
      </c>
      <c r="N260" s="537">
        <v>43.899037690177529</v>
      </c>
      <c r="O260" s="1381" t="e">
        <v>#N/A</v>
      </c>
    </row>
    <row r="261" spans="1:15" x14ac:dyDescent="0.4">
      <c r="A261" s="969">
        <v>40141</v>
      </c>
      <c r="B261" s="1365">
        <v>209.4</v>
      </c>
      <c r="C261" s="968" t="e">
        <v>#N/A</v>
      </c>
      <c r="D261" s="968" t="e">
        <v>#N/A</v>
      </c>
      <c r="E261" s="968">
        <v>75.692554949116953</v>
      </c>
      <c r="F261" s="968" t="e">
        <v>#N/A</v>
      </c>
      <c r="G261" s="968" t="e">
        <v>#N/A</v>
      </c>
      <c r="H261" s="968" t="e">
        <v>#N/A</v>
      </c>
      <c r="I261" s="968" t="e">
        <v>#N/A</v>
      </c>
      <c r="J261" s="968" t="e">
        <v>#N/A</v>
      </c>
      <c r="K261" s="970" t="e">
        <v>#N/A</v>
      </c>
      <c r="M261" s="706" t="e">
        <v>#N/A</v>
      </c>
      <c r="N261" s="537">
        <v>75.692554949116953</v>
      </c>
      <c r="O261" s="1381" t="e">
        <v>#N/A</v>
      </c>
    </row>
    <row r="262" spans="1:15" x14ac:dyDescent="0.4">
      <c r="A262" s="969">
        <v>39083</v>
      </c>
      <c r="B262" s="1365">
        <v>59.8</v>
      </c>
      <c r="C262" s="968" t="e">
        <v>#N/A</v>
      </c>
      <c r="D262" s="968" t="e">
        <v>#N/A</v>
      </c>
      <c r="E262" s="968" t="e">
        <v>#N/A</v>
      </c>
      <c r="F262" s="968" t="e">
        <v>#N/A</v>
      </c>
      <c r="G262" s="968">
        <v>43.82630651435661</v>
      </c>
      <c r="H262" s="968" t="e">
        <v>#N/A</v>
      </c>
      <c r="I262" s="968" t="e">
        <v>#N/A</v>
      </c>
      <c r="J262" s="968" t="e">
        <v>#N/A</v>
      </c>
      <c r="K262" s="970" t="e">
        <v>#N/A</v>
      </c>
      <c r="M262" s="706" t="e">
        <v>#N/A</v>
      </c>
      <c r="N262" s="537">
        <v>43.82630651435661</v>
      </c>
      <c r="O262" s="1381" t="e">
        <v>#N/A</v>
      </c>
    </row>
    <row r="263" spans="1:15" x14ac:dyDescent="0.4">
      <c r="A263" s="969">
        <v>39438</v>
      </c>
      <c r="B263" s="1365">
        <v>165.6</v>
      </c>
      <c r="C263" s="968" t="e">
        <v>#N/A</v>
      </c>
      <c r="D263" s="968" t="e">
        <v>#N/A</v>
      </c>
      <c r="E263" s="968" t="e">
        <v>#N/A</v>
      </c>
      <c r="F263" s="968" t="e">
        <v>#N/A</v>
      </c>
      <c r="G263" s="968">
        <v>58.362513339446863</v>
      </c>
      <c r="H263" s="968" t="e">
        <v>#N/A</v>
      </c>
      <c r="I263" s="968" t="e">
        <v>#N/A</v>
      </c>
      <c r="J263" s="968" t="e">
        <v>#N/A</v>
      </c>
      <c r="K263" s="970" t="e">
        <v>#N/A</v>
      </c>
      <c r="M263" s="706" t="e">
        <v>#N/A</v>
      </c>
      <c r="N263" s="537">
        <v>58.362513339446863</v>
      </c>
      <c r="O263" s="1381" t="e">
        <v>#N/A</v>
      </c>
    </row>
    <row r="264" spans="1:15" x14ac:dyDescent="0.4">
      <c r="A264" s="969">
        <v>36830</v>
      </c>
      <c r="B264" s="1365">
        <v>150</v>
      </c>
      <c r="C264" s="968" t="e">
        <v>#N/A</v>
      </c>
      <c r="D264" s="968" t="e">
        <v>#N/A</v>
      </c>
      <c r="E264" s="968" t="e">
        <v>#N/A</v>
      </c>
      <c r="F264" s="968" t="e">
        <v>#N/A</v>
      </c>
      <c r="G264" s="968">
        <v>34.121937944722411</v>
      </c>
      <c r="H264" s="968" t="e">
        <v>#N/A</v>
      </c>
      <c r="I264" s="968" t="e">
        <v>#N/A</v>
      </c>
      <c r="J264" s="968" t="e">
        <v>#N/A</v>
      </c>
      <c r="K264" s="970" t="e">
        <v>#N/A</v>
      </c>
      <c r="M264" s="706" t="e">
        <v>#N/A</v>
      </c>
      <c r="N264" s="537">
        <v>34.121937944722411</v>
      </c>
      <c r="O264" s="1381" t="e">
        <v>#N/A</v>
      </c>
    </row>
    <row r="265" spans="1:15" x14ac:dyDescent="0.4">
      <c r="A265" s="969">
        <v>38134</v>
      </c>
      <c r="B265" s="1365">
        <v>91.5</v>
      </c>
      <c r="C265" s="968" t="e">
        <v>#N/A</v>
      </c>
      <c r="D265" s="968" t="e">
        <v>#N/A</v>
      </c>
      <c r="E265" s="968" t="e">
        <v>#N/A</v>
      </c>
      <c r="F265" s="968" t="e">
        <v>#N/A</v>
      </c>
      <c r="G265" s="968">
        <v>32.152379538361934</v>
      </c>
      <c r="H265" s="968" t="e">
        <v>#N/A</v>
      </c>
      <c r="I265" s="968" t="e">
        <v>#N/A</v>
      </c>
      <c r="J265" s="968" t="e">
        <v>#N/A</v>
      </c>
      <c r="K265" s="970" t="e">
        <v>#N/A</v>
      </c>
      <c r="M265" s="706" t="e">
        <v>#N/A</v>
      </c>
      <c r="N265" s="537">
        <v>32.152379538361934</v>
      </c>
      <c r="O265" s="1381" t="e">
        <v>#N/A</v>
      </c>
    </row>
    <row r="266" spans="1:15" x14ac:dyDescent="0.4">
      <c r="A266" s="969">
        <v>38337</v>
      </c>
      <c r="B266" s="1365">
        <v>35</v>
      </c>
      <c r="C266" s="968" t="e">
        <v>#N/A</v>
      </c>
      <c r="D266" s="968" t="e">
        <v>#N/A</v>
      </c>
      <c r="E266" s="968" t="e">
        <v>#N/A</v>
      </c>
      <c r="F266" s="968" t="e">
        <v>#N/A</v>
      </c>
      <c r="G266" s="968">
        <v>34.871619214017116</v>
      </c>
      <c r="H266" s="968" t="e">
        <v>#N/A</v>
      </c>
      <c r="I266" s="968" t="e">
        <v>#N/A</v>
      </c>
      <c r="J266" s="968" t="e">
        <v>#N/A</v>
      </c>
      <c r="K266" s="970" t="e">
        <v>#N/A</v>
      </c>
      <c r="M266" s="706" t="e">
        <v>#N/A</v>
      </c>
      <c r="N266" s="537">
        <v>34.871619214017116</v>
      </c>
      <c r="O266" s="1381" t="e">
        <v>#N/A</v>
      </c>
    </row>
    <row r="267" spans="1:15" x14ac:dyDescent="0.4">
      <c r="A267" s="969">
        <v>38439</v>
      </c>
      <c r="B267" s="1365">
        <v>100</v>
      </c>
      <c r="C267" s="968" t="e">
        <v>#N/A</v>
      </c>
      <c r="D267" s="968" t="e">
        <v>#N/A</v>
      </c>
      <c r="E267" s="968" t="e">
        <v>#N/A</v>
      </c>
      <c r="F267" s="968" t="e">
        <v>#N/A</v>
      </c>
      <c r="G267" s="968">
        <v>34.871619214017116</v>
      </c>
      <c r="H267" s="968" t="e">
        <v>#N/A</v>
      </c>
      <c r="I267" s="968" t="e">
        <v>#N/A</v>
      </c>
      <c r="J267" s="968" t="e">
        <v>#N/A</v>
      </c>
      <c r="K267" s="970" t="e">
        <v>#N/A</v>
      </c>
      <c r="M267" s="706" t="e">
        <v>#N/A</v>
      </c>
      <c r="N267" s="537">
        <v>34.871619214017116</v>
      </c>
      <c r="O267" s="1381" t="e">
        <v>#N/A</v>
      </c>
    </row>
    <row r="268" spans="1:15" x14ac:dyDescent="0.4">
      <c r="A268" s="969">
        <v>38777</v>
      </c>
      <c r="B268" s="1365">
        <v>240.8</v>
      </c>
      <c r="C268" s="968" t="e">
        <v>#N/A</v>
      </c>
      <c r="D268" s="968" t="e">
        <v>#N/A</v>
      </c>
      <c r="E268" s="968" t="e">
        <v>#N/A</v>
      </c>
      <c r="F268" s="968" t="e">
        <v>#N/A</v>
      </c>
      <c r="G268" s="968">
        <v>52.909735252499516</v>
      </c>
      <c r="H268" s="968" t="e">
        <v>#N/A</v>
      </c>
      <c r="I268" s="968" t="e">
        <v>#N/A</v>
      </c>
      <c r="J268" s="968" t="e">
        <v>#N/A</v>
      </c>
      <c r="K268" s="970" t="e">
        <v>#N/A</v>
      </c>
      <c r="M268" s="706" t="e">
        <v>#N/A</v>
      </c>
      <c r="N268" s="537">
        <v>52.909735252499516</v>
      </c>
      <c r="O268" s="1381" t="e">
        <v>#N/A</v>
      </c>
    </row>
    <row r="269" spans="1:15" x14ac:dyDescent="0.4">
      <c r="A269" s="969">
        <v>37196</v>
      </c>
      <c r="B269" s="1365">
        <v>160.5</v>
      </c>
      <c r="C269" s="968" t="e">
        <v>#N/A</v>
      </c>
      <c r="D269" s="968" t="e">
        <v>#N/A</v>
      </c>
      <c r="E269" s="968" t="e">
        <v>#N/A</v>
      </c>
      <c r="F269" s="968" t="e">
        <v>#N/A</v>
      </c>
      <c r="G269" s="968">
        <v>30.394297747074301</v>
      </c>
      <c r="H269" s="968" t="e">
        <v>#N/A</v>
      </c>
      <c r="I269" s="968" t="e">
        <v>#N/A</v>
      </c>
      <c r="J269" s="968" t="e">
        <v>#N/A</v>
      </c>
      <c r="K269" s="970" t="e">
        <v>#N/A</v>
      </c>
      <c r="M269" s="706" t="e">
        <v>#N/A</v>
      </c>
      <c r="N269" s="537">
        <v>30.394297747074301</v>
      </c>
      <c r="O269" s="1381" t="e">
        <v>#N/A</v>
      </c>
    </row>
    <row r="270" spans="1:15" x14ac:dyDescent="0.4">
      <c r="A270" s="969">
        <v>39805</v>
      </c>
      <c r="B270" s="1365">
        <v>18.899999999999999</v>
      </c>
      <c r="C270" s="968" t="e">
        <v>#N/A</v>
      </c>
      <c r="D270" s="968" t="e">
        <v>#N/A</v>
      </c>
      <c r="E270" s="968" t="e">
        <v>#N/A</v>
      </c>
      <c r="F270" s="968">
        <v>39.045166667061395</v>
      </c>
      <c r="G270" s="968" t="e">
        <v>#N/A</v>
      </c>
      <c r="H270" s="968" t="e">
        <v>#N/A</v>
      </c>
      <c r="I270" s="968" t="e">
        <v>#N/A</v>
      </c>
      <c r="J270" s="968" t="e">
        <v>#N/A</v>
      </c>
      <c r="K270" s="970" t="e">
        <v>#N/A</v>
      </c>
      <c r="M270" s="706" t="e">
        <v>#N/A</v>
      </c>
      <c r="N270" s="537">
        <v>39.045166667061395</v>
      </c>
      <c r="O270" s="1381" t="e">
        <v>#N/A</v>
      </c>
    </row>
    <row r="271" spans="1:15" x14ac:dyDescent="0.4">
      <c r="A271" s="969">
        <v>40087</v>
      </c>
      <c r="B271" s="1365">
        <v>150</v>
      </c>
      <c r="C271" s="968" t="e">
        <v>#N/A</v>
      </c>
      <c r="D271" s="968" t="e">
        <v>#N/A</v>
      </c>
      <c r="E271" s="968" t="e">
        <v>#N/A</v>
      </c>
      <c r="F271" s="968" t="e">
        <v>#N/A</v>
      </c>
      <c r="G271" s="968">
        <v>66.483851553677411</v>
      </c>
      <c r="H271" s="968" t="e">
        <v>#N/A</v>
      </c>
      <c r="I271" s="968" t="e">
        <v>#N/A</v>
      </c>
      <c r="J271" s="968" t="e">
        <v>#N/A</v>
      </c>
      <c r="K271" s="970" t="e">
        <v>#N/A</v>
      </c>
      <c r="M271" s="706" t="e">
        <v>#N/A</v>
      </c>
      <c r="N271" s="537">
        <v>66.483851553677411</v>
      </c>
      <c r="O271" s="1381" t="e">
        <v>#N/A</v>
      </c>
    </row>
    <row r="272" spans="1:15" x14ac:dyDescent="0.4">
      <c r="A272" s="969">
        <v>38991</v>
      </c>
      <c r="B272" s="1365">
        <v>14.7</v>
      </c>
      <c r="C272" s="968" t="e">
        <v>#N/A</v>
      </c>
      <c r="D272" s="968" t="e">
        <v>#N/A</v>
      </c>
      <c r="E272" s="968">
        <v>35.707477470286676</v>
      </c>
      <c r="F272" s="968" t="e">
        <v>#N/A</v>
      </c>
      <c r="G272" s="968" t="e">
        <v>#N/A</v>
      </c>
      <c r="H272" s="968" t="e">
        <v>#N/A</v>
      </c>
      <c r="I272" s="968" t="e">
        <v>#N/A</v>
      </c>
      <c r="J272" s="968" t="e">
        <v>#N/A</v>
      </c>
      <c r="K272" s="970" t="e">
        <v>#N/A</v>
      </c>
      <c r="M272" s="706" t="e">
        <v>#N/A</v>
      </c>
      <c r="N272" s="537">
        <v>35.707477470286676</v>
      </c>
      <c r="O272" s="1381" t="e">
        <v>#N/A</v>
      </c>
    </row>
    <row r="273" spans="1:15" x14ac:dyDescent="0.4">
      <c r="A273" s="969">
        <v>38991</v>
      </c>
      <c r="B273" s="1365">
        <v>21</v>
      </c>
      <c r="C273" s="968" t="e">
        <v>#N/A</v>
      </c>
      <c r="D273" s="968" t="e">
        <v>#N/A</v>
      </c>
      <c r="E273" s="968">
        <v>33.543387926632953</v>
      </c>
      <c r="F273" s="968" t="e">
        <v>#N/A</v>
      </c>
      <c r="G273" s="968" t="e">
        <v>#N/A</v>
      </c>
      <c r="H273" s="968" t="e">
        <v>#N/A</v>
      </c>
      <c r="I273" s="968" t="e">
        <v>#N/A</v>
      </c>
      <c r="J273" s="968" t="e">
        <v>#N/A</v>
      </c>
      <c r="K273" s="970" t="e">
        <v>#N/A</v>
      </c>
      <c r="M273" s="706" t="e">
        <v>#N/A</v>
      </c>
      <c r="N273" s="537">
        <v>33.543387926632953</v>
      </c>
      <c r="O273" s="1381" t="e">
        <v>#N/A</v>
      </c>
    </row>
    <row r="274" spans="1:15" x14ac:dyDescent="0.4">
      <c r="A274" s="969">
        <v>37771</v>
      </c>
      <c r="B274" s="1365">
        <v>24</v>
      </c>
      <c r="C274" s="968" t="e">
        <v>#N/A</v>
      </c>
      <c r="D274" s="968" t="e">
        <v>#N/A</v>
      </c>
      <c r="E274" s="968" t="e">
        <v>#N/A</v>
      </c>
      <c r="F274" s="968" t="e">
        <v>#N/A</v>
      </c>
      <c r="G274" s="968" t="e">
        <v>#N/A</v>
      </c>
      <c r="H274" s="968">
        <v>59.007609469823691</v>
      </c>
      <c r="I274" s="968" t="e">
        <v>#N/A</v>
      </c>
      <c r="J274" s="968" t="e">
        <v>#N/A</v>
      </c>
      <c r="K274" s="970" t="e">
        <v>#N/A</v>
      </c>
      <c r="M274" s="706" t="e">
        <v>#N/A</v>
      </c>
      <c r="N274" s="537" t="e">
        <v>#N/A</v>
      </c>
      <c r="O274" s="1381">
        <v>59.007609469823691</v>
      </c>
    </row>
    <row r="275" spans="1:15" x14ac:dyDescent="0.4">
      <c r="A275" s="969">
        <v>39052</v>
      </c>
      <c r="B275" s="1365">
        <v>5</v>
      </c>
      <c r="C275" s="968" t="e">
        <v>#N/A</v>
      </c>
      <c r="D275" s="968" t="e">
        <v>#N/A</v>
      </c>
      <c r="E275" s="968" t="e">
        <v>#N/A</v>
      </c>
      <c r="F275" s="968" t="e">
        <v>#N/A</v>
      </c>
      <c r="G275" s="968" t="e">
        <v>#N/A</v>
      </c>
      <c r="H275" s="968" t="e">
        <v>#N/A</v>
      </c>
      <c r="I275" s="968" t="e">
        <v>#N/A</v>
      </c>
      <c r="J275" s="968" t="e">
        <v>#N/A</v>
      </c>
      <c r="K275" s="970">
        <v>57.159766596396054</v>
      </c>
      <c r="M275" s="706" t="e">
        <v>#N/A</v>
      </c>
      <c r="N275" s="537" t="e">
        <v>#N/A</v>
      </c>
      <c r="O275" s="1381">
        <v>57.159766596396054</v>
      </c>
    </row>
    <row r="276" spans="1:15" x14ac:dyDescent="0.4">
      <c r="A276" s="969">
        <v>40899</v>
      </c>
      <c r="B276" s="1365">
        <v>14.4</v>
      </c>
      <c r="C276" s="968" t="e">
        <v>#N/A</v>
      </c>
      <c r="D276" s="968">
        <v>45.533249937229918</v>
      </c>
      <c r="E276" s="968" t="e">
        <v>#N/A</v>
      </c>
      <c r="F276" s="968" t="e">
        <v>#N/A</v>
      </c>
      <c r="G276" s="968" t="e">
        <v>#N/A</v>
      </c>
      <c r="H276" s="968" t="e">
        <v>#N/A</v>
      </c>
      <c r="I276" s="968" t="e">
        <v>#N/A</v>
      </c>
      <c r="J276" s="968" t="e">
        <v>#N/A</v>
      </c>
      <c r="K276" s="970" t="e">
        <v>#N/A</v>
      </c>
      <c r="M276" s="706">
        <v>45.533249937229918</v>
      </c>
      <c r="N276" s="537" t="e">
        <v>#N/A</v>
      </c>
      <c r="O276" s="1381" t="e">
        <v>#N/A</v>
      </c>
    </row>
    <row r="277" spans="1:15" x14ac:dyDescent="0.4">
      <c r="A277" s="969">
        <v>40785</v>
      </c>
      <c r="B277" s="1365">
        <v>100.8</v>
      </c>
      <c r="C277" s="968" t="e">
        <v>#N/A</v>
      </c>
      <c r="D277" s="968" t="e">
        <v>#N/A</v>
      </c>
      <c r="E277" s="968" t="e">
        <v>#N/A</v>
      </c>
      <c r="F277" s="968">
        <v>26.018100113196525</v>
      </c>
      <c r="G277" s="968" t="e">
        <v>#N/A</v>
      </c>
      <c r="H277" s="968" t="e">
        <v>#N/A</v>
      </c>
      <c r="I277" s="968" t="e">
        <v>#N/A</v>
      </c>
      <c r="J277" s="968" t="e">
        <v>#N/A</v>
      </c>
      <c r="K277" s="970" t="e">
        <v>#N/A</v>
      </c>
      <c r="M277" s="706" t="e">
        <v>#N/A</v>
      </c>
      <c r="N277" s="537">
        <v>26.018100113196525</v>
      </c>
      <c r="O277" s="1381" t="e">
        <v>#N/A</v>
      </c>
    </row>
    <row r="278" spans="1:15" x14ac:dyDescent="0.4">
      <c r="A278" s="969">
        <v>40739</v>
      </c>
      <c r="B278" s="1365">
        <v>162</v>
      </c>
      <c r="C278" s="968">
        <v>81.952506305096904</v>
      </c>
      <c r="D278" s="968" t="e">
        <v>#N/A</v>
      </c>
      <c r="E278" s="968" t="e">
        <v>#N/A</v>
      </c>
      <c r="F278" s="968" t="e">
        <v>#N/A</v>
      </c>
      <c r="G278" s="968" t="e">
        <v>#N/A</v>
      </c>
      <c r="H278" s="968" t="e">
        <v>#N/A</v>
      </c>
      <c r="I278" s="968" t="e">
        <v>#N/A</v>
      </c>
      <c r="J278" s="968" t="e">
        <v>#N/A</v>
      </c>
      <c r="K278" s="970" t="e">
        <v>#N/A</v>
      </c>
      <c r="M278" s="706">
        <v>81.952506305096904</v>
      </c>
      <c r="N278" s="537" t="e">
        <v>#N/A</v>
      </c>
      <c r="O278" s="1381" t="e">
        <v>#N/A</v>
      </c>
    </row>
    <row r="279" spans="1:15" x14ac:dyDescent="0.4">
      <c r="A279" s="969">
        <v>39849</v>
      </c>
      <c r="B279" s="1365">
        <v>51</v>
      </c>
      <c r="C279" s="968" t="e">
        <v>#N/A</v>
      </c>
      <c r="D279" s="968" t="e">
        <v>#N/A</v>
      </c>
      <c r="E279" s="968" t="e">
        <v>#N/A</v>
      </c>
      <c r="F279" s="968" t="e">
        <v>#N/A</v>
      </c>
      <c r="G279" s="968" t="e">
        <v>#N/A</v>
      </c>
      <c r="H279" s="968">
        <v>93.559373370405879</v>
      </c>
      <c r="I279" s="968" t="e">
        <v>#N/A</v>
      </c>
      <c r="J279" s="968" t="e">
        <v>#N/A</v>
      </c>
      <c r="K279" s="970" t="e">
        <v>#N/A</v>
      </c>
      <c r="M279" s="706" t="e">
        <v>#N/A</v>
      </c>
      <c r="N279" s="537" t="e">
        <v>#N/A</v>
      </c>
      <c r="O279" s="1381">
        <v>93.559373370405879</v>
      </c>
    </row>
    <row r="280" spans="1:15" x14ac:dyDescent="0.4">
      <c r="A280" s="969">
        <v>39849</v>
      </c>
      <c r="B280" s="1365">
        <v>49.5</v>
      </c>
      <c r="C280" s="968" t="e">
        <v>#N/A</v>
      </c>
      <c r="D280" s="968" t="e">
        <v>#N/A</v>
      </c>
      <c r="E280" s="968" t="e">
        <v>#N/A</v>
      </c>
      <c r="F280" s="968" t="e">
        <v>#N/A</v>
      </c>
      <c r="G280" s="968" t="e">
        <v>#N/A</v>
      </c>
      <c r="H280" s="968">
        <v>93.559373370405879</v>
      </c>
      <c r="I280" s="968" t="e">
        <v>#N/A</v>
      </c>
      <c r="J280" s="968" t="e">
        <v>#N/A</v>
      </c>
      <c r="K280" s="970" t="e">
        <v>#N/A</v>
      </c>
      <c r="M280" s="706" t="e">
        <v>#N/A</v>
      </c>
      <c r="N280" s="537" t="e">
        <v>#N/A</v>
      </c>
      <c r="O280" s="1381">
        <v>93.559373370405879</v>
      </c>
    </row>
    <row r="281" spans="1:15" x14ac:dyDescent="0.4">
      <c r="A281" s="969">
        <v>40487</v>
      </c>
      <c r="B281" s="1365">
        <v>161</v>
      </c>
      <c r="C281" s="968" t="e">
        <v>#N/A</v>
      </c>
      <c r="D281" s="968" t="e">
        <v>#N/A</v>
      </c>
      <c r="E281" s="968" t="e">
        <v>#N/A</v>
      </c>
      <c r="F281" s="968">
        <v>38.373241882406461</v>
      </c>
      <c r="G281" s="968" t="e">
        <v>#N/A</v>
      </c>
      <c r="H281" s="968" t="e">
        <v>#N/A</v>
      </c>
      <c r="I281" s="968" t="e">
        <v>#N/A</v>
      </c>
      <c r="J281" s="968" t="e">
        <v>#N/A</v>
      </c>
      <c r="K281" s="970" t="e">
        <v>#N/A</v>
      </c>
      <c r="M281" s="706" t="e">
        <v>#N/A</v>
      </c>
      <c r="N281" s="537">
        <v>38.373241882406461</v>
      </c>
      <c r="O281" s="1381" t="e">
        <v>#N/A</v>
      </c>
    </row>
    <row r="282" spans="1:15" x14ac:dyDescent="0.4">
      <c r="A282" s="969">
        <v>40575</v>
      </c>
      <c r="B282" s="1365">
        <v>257.60000000000002</v>
      </c>
      <c r="C282" s="968">
        <v>101.55763984704969</v>
      </c>
      <c r="D282" s="968" t="e">
        <v>#N/A</v>
      </c>
      <c r="E282" s="968" t="e">
        <v>#N/A</v>
      </c>
      <c r="F282" s="968" t="e">
        <v>#N/A</v>
      </c>
      <c r="G282" s="968" t="e">
        <v>#N/A</v>
      </c>
      <c r="H282" s="968" t="e">
        <v>#N/A</v>
      </c>
      <c r="I282" s="968" t="e">
        <v>#N/A</v>
      </c>
      <c r="J282" s="968" t="e">
        <v>#N/A</v>
      </c>
      <c r="K282" s="970" t="e">
        <v>#N/A</v>
      </c>
      <c r="M282" s="706">
        <v>101.55763984704969</v>
      </c>
      <c r="N282" s="537" t="e">
        <v>#N/A</v>
      </c>
      <c r="O282" s="1381" t="e">
        <v>#N/A</v>
      </c>
    </row>
    <row r="283" spans="1:15" x14ac:dyDescent="0.4">
      <c r="A283" s="969">
        <v>40772</v>
      </c>
      <c r="B283" s="1365">
        <v>50</v>
      </c>
      <c r="C283" s="968" t="e">
        <v>#N/A</v>
      </c>
      <c r="D283" s="968" t="e">
        <v>#N/A</v>
      </c>
      <c r="E283" s="968">
        <v>41.244359451266739</v>
      </c>
      <c r="F283" s="968" t="e">
        <v>#N/A</v>
      </c>
      <c r="G283" s="968" t="e">
        <v>#N/A</v>
      </c>
      <c r="H283" s="968" t="e">
        <v>#N/A</v>
      </c>
      <c r="I283" s="968" t="e">
        <v>#N/A</v>
      </c>
      <c r="J283" s="968" t="e">
        <v>#N/A</v>
      </c>
      <c r="K283" s="970" t="e">
        <v>#N/A</v>
      </c>
      <c r="M283" s="706" t="e">
        <v>#N/A</v>
      </c>
      <c r="N283" s="537">
        <v>41.244359451266739</v>
      </c>
      <c r="O283" s="1381" t="e">
        <v>#N/A</v>
      </c>
    </row>
    <row r="284" spans="1:15" x14ac:dyDescent="0.4">
      <c r="A284" s="969">
        <v>40772</v>
      </c>
      <c r="B284" s="1365">
        <v>37.5</v>
      </c>
      <c r="C284" s="968" t="e">
        <v>#N/A</v>
      </c>
      <c r="D284" s="968" t="e">
        <v>#N/A</v>
      </c>
      <c r="E284" s="968">
        <v>41.276937721901092</v>
      </c>
      <c r="F284" s="968" t="e">
        <v>#N/A</v>
      </c>
      <c r="G284" s="968" t="e">
        <v>#N/A</v>
      </c>
      <c r="H284" s="968" t="e">
        <v>#N/A</v>
      </c>
      <c r="I284" s="968" t="e">
        <v>#N/A</v>
      </c>
      <c r="J284" s="968" t="e">
        <v>#N/A</v>
      </c>
      <c r="K284" s="970" t="e">
        <v>#N/A</v>
      </c>
      <c r="M284" s="706" t="e">
        <v>#N/A</v>
      </c>
      <c r="N284" s="537">
        <v>41.276937721901092</v>
      </c>
      <c r="O284" s="1381" t="e">
        <v>#N/A</v>
      </c>
    </row>
    <row r="285" spans="1:15" x14ac:dyDescent="0.4">
      <c r="A285" s="969">
        <v>40897</v>
      </c>
      <c r="B285" s="1365">
        <v>110.4</v>
      </c>
      <c r="C285" s="968" t="e">
        <v>#N/A</v>
      </c>
      <c r="D285" s="968" t="e">
        <v>#N/A</v>
      </c>
      <c r="E285" s="968" t="e">
        <v>#N/A</v>
      </c>
      <c r="F285" s="968" t="e">
        <v>#N/A</v>
      </c>
      <c r="G285" s="968" t="e">
        <v>#N/A</v>
      </c>
      <c r="H285" s="968">
        <v>63.197868453392651</v>
      </c>
      <c r="I285" s="968" t="e">
        <v>#N/A</v>
      </c>
      <c r="J285" s="968" t="e">
        <v>#N/A</v>
      </c>
      <c r="K285" s="970" t="e">
        <v>#N/A</v>
      </c>
      <c r="M285" s="706" t="e">
        <v>#N/A</v>
      </c>
      <c r="N285" s="537" t="e">
        <v>#N/A</v>
      </c>
      <c r="O285" s="1381">
        <v>63.197868453392651</v>
      </c>
    </row>
    <row r="286" spans="1:15" x14ac:dyDescent="0.4">
      <c r="A286" s="969">
        <v>40897</v>
      </c>
      <c r="B286" s="1365">
        <v>30.4</v>
      </c>
      <c r="C286" s="968" t="e">
        <v>#N/A</v>
      </c>
      <c r="D286" s="968" t="e">
        <v>#N/A</v>
      </c>
      <c r="E286" s="968" t="e">
        <v>#N/A</v>
      </c>
      <c r="F286" s="968" t="e">
        <v>#N/A</v>
      </c>
      <c r="G286" s="968" t="e">
        <v>#N/A</v>
      </c>
      <c r="H286" s="968">
        <v>64.270804965489162</v>
      </c>
      <c r="I286" s="968" t="e">
        <v>#N/A</v>
      </c>
      <c r="J286" s="968" t="e">
        <v>#N/A</v>
      </c>
      <c r="K286" s="970" t="e">
        <v>#N/A</v>
      </c>
      <c r="M286" s="706" t="e">
        <v>#N/A</v>
      </c>
      <c r="N286" s="537" t="e">
        <v>#N/A</v>
      </c>
      <c r="O286" s="1381">
        <v>64.270804965489162</v>
      </c>
    </row>
    <row r="287" spans="1:15" x14ac:dyDescent="0.4">
      <c r="A287" s="969">
        <v>40927</v>
      </c>
      <c r="B287" s="1365">
        <v>310.39999999999998</v>
      </c>
      <c r="C287" s="968" t="e">
        <v>#N/A</v>
      </c>
      <c r="D287" s="968" t="e">
        <v>#N/A</v>
      </c>
      <c r="E287" s="968" t="e">
        <v>#N/A</v>
      </c>
      <c r="F287" s="968">
        <v>33.893821364846751</v>
      </c>
      <c r="G287" s="968" t="e">
        <v>#N/A</v>
      </c>
      <c r="H287" s="968" t="e">
        <v>#N/A</v>
      </c>
      <c r="I287" s="968" t="e">
        <v>#N/A</v>
      </c>
      <c r="J287" s="968" t="e">
        <v>#N/A</v>
      </c>
      <c r="K287" s="970" t="e">
        <v>#N/A</v>
      </c>
      <c r="M287" s="706" t="e">
        <v>#N/A</v>
      </c>
      <c r="N287" s="537">
        <v>33.893821364846751</v>
      </c>
      <c r="O287" s="1381" t="e">
        <v>#N/A</v>
      </c>
    </row>
    <row r="288" spans="1:15" x14ac:dyDescent="0.4">
      <c r="A288" s="969">
        <v>40954</v>
      </c>
      <c r="B288" s="1365">
        <v>30.400000000000002</v>
      </c>
      <c r="C288" s="968" t="e">
        <v>#N/A</v>
      </c>
      <c r="D288" s="968" t="e">
        <v>#N/A</v>
      </c>
      <c r="E288" s="968" t="e">
        <v>#N/A</v>
      </c>
      <c r="F288" s="968">
        <v>28.532860718933016</v>
      </c>
      <c r="G288" s="968" t="e">
        <v>#N/A</v>
      </c>
      <c r="H288" s="968" t="e">
        <v>#N/A</v>
      </c>
      <c r="I288" s="968" t="e">
        <v>#N/A</v>
      </c>
      <c r="J288" s="968" t="e">
        <v>#N/A</v>
      </c>
      <c r="K288" s="970" t="e">
        <v>#N/A</v>
      </c>
      <c r="M288" s="706" t="e">
        <v>#N/A</v>
      </c>
      <c r="N288" s="537">
        <v>28.532860718933016</v>
      </c>
      <c r="O288" s="1381" t="e">
        <v>#N/A</v>
      </c>
    </row>
    <row r="289" spans="1:15" x14ac:dyDescent="0.4">
      <c r="A289" s="969">
        <v>40897</v>
      </c>
      <c r="B289" s="1365">
        <v>78.400000000000006</v>
      </c>
      <c r="C289" s="968" t="e">
        <v>#N/A</v>
      </c>
      <c r="D289" s="968" t="e">
        <v>#N/A</v>
      </c>
      <c r="E289" s="968" t="e">
        <v>#N/A</v>
      </c>
      <c r="F289" s="968">
        <v>30.950899762910357</v>
      </c>
      <c r="G289" s="968" t="e">
        <v>#N/A</v>
      </c>
      <c r="H289" s="968" t="e">
        <v>#N/A</v>
      </c>
      <c r="I289" s="968" t="e">
        <v>#N/A</v>
      </c>
      <c r="J289" s="968" t="e">
        <v>#N/A</v>
      </c>
      <c r="K289" s="970" t="e">
        <v>#N/A</v>
      </c>
      <c r="M289" s="706" t="e">
        <v>#N/A</v>
      </c>
      <c r="N289" s="537">
        <v>30.950899762910357</v>
      </c>
      <c r="O289" s="1381" t="e">
        <v>#N/A</v>
      </c>
    </row>
    <row r="290" spans="1:15" x14ac:dyDescent="0.4">
      <c r="A290" s="969">
        <v>40981</v>
      </c>
      <c r="B290" s="1365">
        <v>51.2</v>
      </c>
      <c r="C290" s="968" t="e">
        <v>#N/A</v>
      </c>
      <c r="D290" s="968" t="e">
        <v>#N/A</v>
      </c>
      <c r="E290" s="968" t="e">
        <v>#N/A</v>
      </c>
      <c r="F290" s="968">
        <v>30.467291954114874</v>
      </c>
      <c r="G290" s="968" t="e">
        <v>#N/A</v>
      </c>
      <c r="H290" s="968" t="e">
        <v>#N/A</v>
      </c>
      <c r="I290" s="968" t="e">
        <v>#N/A</v>
      </c>
      <c r="J290" s="968" t="e">
        <v>#N/A</v>
      </c>
      <c r="K290" s="970" t="e">
        <v>#N/A</v>
      </c>
      <c r="M290" s="706" t="e">
        <v>#N/A</v>
      </c>
      <c r="N290" s="537">
        <v>30.467291954114874</v>
      </c>
      <c r="O290" s="1381" t="e">
        <v>#N/A</v>
      </c>
    </row>
    <row r="291" spans="1:15" x14ac:dyDescent="0.4">
      <c r="A291" s="969">
        <v>40722</v>
      </c>
      <c r="B291" s="1365">
        <v>104.4</v>
      </c>
      <c r="C291" s="968" t="e">
        <v>#N/A</v>
      </c>
      <c r="D291" s="968">
        <v>59.538334644757768</v>
      </c>
      <c r="E291" s="968" t="e">
        <v>#N/A</v>
      </c>
      <c r="F291" s="968" t="e">
        <v>#N/A</v>
      </c>
      <c r="G291" s="968" t="e">
        <v>#N/A</v>
      </c>
      <c r="H291" s="968" t="e">
        <v>#N/A</v>
      </c>
      <c r="I291" s="968" t="e">
        <v>#N/A</v>
      </c>
      <c r="J291" s="968" t="e">
        <v>#N/A</v>
      </c>
      <c r="K291" s="970" t="e">
        <v>#N/A</v>
      </c>
      <c r="M291" s="706">
        <v>59.538334644757768</v>
      </c>
      <c r="N291" s="537" t="e">
        <v>#N/A</v>
      </c>
      <c r="O291" s="1381" t="e">
        <v>#N/A</v>
      </c>
    </row>
    <row r="292" spans="1:15" x14ac:dyDescent="0.4">
      <c r="A292" s="969">
        <v>40331</v>
      </c>
      <c r="B292" s="1365">
        <v>102</v>
      </c>
      <c r="C292" s="968">
        <v>114.8124677365269</v>
      </c>
      <c r="D292" s="968" t="e">
        <v>#N/A</v>
      </c>
      <c r="E292" s="968" t="e">
        <v>#N/A</v>
      </c>
      <c r="F292" s="968" t="e">
        <v>#N/A</v>
      </c>
      <c r="G292" s="968" t="e">
        <v>#N/A</v>
      </c>
      <c r="H292" s="968" t="e">
        <v>#N/A</v>
      </c>
      <c r="I292" s="968" t="e">
        <v>#N/A</v>
      </c>
      <c r="J292" s="968" t="e">
        <v>#N/A</v>
      </c>
      <c r="K292" s="970" t="e">
        <v>#N/A</v>
      </c>
      <c r="M292" s="706">
        <v>114.8124677365269</v>
      </c>
      <c r="N292" s="537" t="e">
        <v>#N/A</v>
      </c>
      <c r="O292" s="1381" t="e">
        <v>#N/A</v>
      </c>
    </row>
    <row r="293" spans="1:15" x14ac:dyDescent="0.4">
      <c r="A293" s="969">
        <v>39031</v>
      </c>
      <c r="B293" s="1365">
        <v>6</v>
      </c>
      <c r="C293" s="968">
        <v>68.77709095172554</v>
      </c>
      <c r="D293" s="968" t="e">
        <v>#N/A</v>
      </c>
      <c r="E293" s="968" t="e">
        <v>#N/A</v>
      </c>
      <c r="F293" s="968" t="e">
        <v>#N/A</v>
      </c>
      <c r="G293" s="968" t="e">
        <v>#N/A</v>
      </c>
      <c r="H293" s="968" t="e">
        <v>#N/A</v>
      </c>
      <c r="I293" s="968" t="e">
        <v>#N/A</v>
      </c>
      <c r="J293" s="968" t="e">
        <v>#N/A</v>
      </c>
      <c r="K293" s="970" t="e">
        <v>#N/A</v>
      </c>
      <c r="M293" s="706">
        <v>68.77709095172554</v>
      </c>
      <c r="N293" s="537" t="e">
        <v>#N/A</v>
      </c>
      <c r="O293" s="1381" t="e">
        <v>#N/A</v>
      </c>
    </row>
    <row r="294" spans="1:15" x14ac:dyDescent="0.4">
      <c r="A294" s="969">
        <v>40752</v>
      </c>
      <c r="B294" s="1365">
        <v>102.5</v>
      </c>
      <c r="C294" s="968">
        <v>84.736510291666917</v>
      </c>
      <c r="D294" s="968" t="e">
        <v>#N/A</v>
      </c>
      <c r="E294" s="968" t="e">
        <v>#N/A</v>
      </c>
      <c r="F294" s="968" t="e">
        <v>#N/A</v>
      </c>
      <c r="G294" s="968" t="e">
        <v>#N/A</v>
      </c>
      <c r="H294" s="968" t="e">
        <v>#N/A</v>
      </c>
      <c r="I294" s="968" t="e">
        <v>#N/A</v>
      </c>
      <c r="J294" s="968" t="e">
        <v>#N/A</v>
      </c>
      <c r="K294" s="970" t="e">
        <v>#N/A</v>
      </c>
      <c r="M294" s="706">
        <v>84.736510291666917</v>
      </c>
      <c r="N294" s="537" t="e">
        <v>#N/A</v>
      </c>
      <c r="O294" s="1381" t="e">
        <v>#N/A</v>
      </c>
    </row>
    <row r="295" spans="1:15" x14ac:dyDescent="0.4">
      <c r="A295" s="969">
        <v>41056</v>
      </c>
      <c r="B295" s="1365">
        <v>69</v>
      </c>
      <c r="C295" s="968" t="e">
        <v>#N/A</v>
      </c>
      <c r="D295" s="968" t="e">
        <v>#N/A</v>
      </c>
      <c r="E295" s="968" t="e">
        <v>#N/A</v>
      </c>
      <c r="F295" s="968" t="e">
        <v>#N/A</v>
      </c>
      <c r="G295" s="968" t="e">
        <v>#N/A</v>
      </c>
      <c r="H295" s="968">
        <v>57.809885558928144</v>
      </c>
      <c r="I295" s="968" t="e">
        <v>#N/A</v>
      </c>
      <c r="J295" s="968" t="e">
        <v>#N/A</v>
      </c>
      <c r="K295" s="970" t="e">
        <v>#N/A</v>
      </c>
      <c r="M295" s="706" t="e">
        <v>#N/A</v>
      </c>
      <c r="N295" s="537" t="e">
        <v>#N/A</v>
      </c>
      <c r="O295" s="1381">
        <v>57.809885558928144</v>
      </c>
    </row>
    <row r="296" spans="1:15" x14ac:dyDescent="0.4">
      <c r="A296" s="969">
        <v>39674</v>
      </c>
      <c r="B296" s="1365">
        <v>265</v>
      </c>
      <c r="C296" s="968" t="e">
        <v>#N/A</v>
      </c>
      <c r="D296" s="968">
        <v>99.009900616120561</v>
      </c>
      <c r="E296" s="968" t="e">
        <v>#N/A</v>
      </c>
      <c r="F296" s="968" t="e">
        <v>#N/A</v>
      </c>
      <c r="G296" s="968" t="e">
        <v>#N/A</v>
      </c>
      <c r="H296" s="968" t="e">
        <v>#N/A</v>
      </c>
      <c r="I296" s="968" t="e">
        <v>#N/A</v>
      </c>
      <c r="J296" s="968" t="e">
        <v>#N/A</v>
      </c>
      <c r="K296" s="970" t="e">
        <v>#N/A</v>
      </c>
      <c r="M296" s="706">
        <v>99.009900616120561</v>
      </c>
      <c r="N296" s="537" t="e">
        <v>#N/A</v>
      </c>
      <c r="O296" s="1381" t="e">
        <v>#N/A</v>
      </c>
    </row>
    <row r="297" spans="1:15" x14ac:dyDescent="0.4">
      <c r="A297" s="969">
        <v>39674</v>
      </c>
      <c r="B297" s="1365">
        <v>290</v>
      </c>
      <c r="C297" s="968" t="e">
        <v>#N/A</v>
      </c>
      <c r="D297" s="968">
        <v>99.724496802479038</v>
      </c>
      <c r="E297" s="968" t="e">
        <v>#N/A</v>
      </c>
      <c r="F297" s="968" t="e">
        <v>#N/A</v>
      </c>
      <c r="G297" s="968" t="e">
        <v>#N/A</v>
      </c>
      <c r="H297" s="968" t="e">
        <v>#N/A</v>
      </c>
      <c r="I297" s="968" t="e">
        <v>#N/A</v>
      </c>
      <c r="J297" s="968" t="e">
        <v>#N/A</v>
      </c>
      <c r="K297" s="970" t="e">
        <v>#N/A</v>
      </c>
      <c r="M297" s="706">
        <v>99.724496802479038</v>
      </c>
      <c r="N297" s="537" t="e">
        <v>#N/A</v>
      </c>
      <c r="O297" s="1381" t="e">
        <v>#N/A</v>
      </c>
    </row>
    <row r="298" spans="1:15" x14ac:dyDescent="0.4">
      <c r="A298" s="969">
        <v>39674</v>
      </c>
      <c r="B298" s="1365">
        <v>290</v>
      </c>
      <c r="C298" s="968" t="e">
        <v>#N/A</v>
      </c>
      <c r="D298" s="968">
        <v>99.444590206982923</v>
      </c>
      <c r="E298" s="968" t="e">
        <v>#N/A</v>
      </c>
      <c r="F298" s="968" t="e">
        <v>#N/A</v>
      </c>
      <c r="G298" s="968" t="e">
        <v>#N/A</v>
      </c>
      <c r="H298" s="968" t="e">
        <v>#N/A</v>
      </c>
      <c r="I298" s="968" t="e">
        <v>#N/A</v>
      </c>
      <c r="J298" s="968" t="e">
        <v>#N/A</v>
      </c>
      <c r="K298" s="970" t="e">
        <v>#N/A</v>
      </c>
      <c r="M298" s="706">
        <v>99.444590206982923</v>
      </c>
      <c r="N298" s="537" t="e">
        <v>#N/A</v>
      </c>
      <c r="O298" s="1381" t="e">
        <v>#N/A</v>
      </c>
    </row>
    <row r="299" spans="1:15" x14ac:dyDescent="0.4">
      <c r="A299" s="969">
        <v>39841</v>
      </c>
      <c r="B299" s="1365">
        <v>50.4</v>
      </c>
      <c r="C299" s="968" t="e">
        <v>#N/A</v>
      </c>
      <c r="D299" s="968" t="e">
        <v>#N/A</v>
      </c>
      <c r="E299" s="968">
        <v>53.635764000147077</v>
      </c>
      <c r="F299" s="968" t="e">
        <v>#N/A</v>
      </c>
      <c r="G299" s="968" t="e">
        <v>#N/A</v>
      </c>
      <c r="H299" s="968" t="e">
        <v>#N/A</v>
      </c>
      <c r="I299" s="968" t="e">
        <v>#N/A</v>
      </c>
      <c r="J299" s="968" t="e">
        <v>#N/A</v>
      </c>
      <c r="K299" s="970" t="e">
        <v>#N/A</v>
      </c>
      <c r="M299" s="706" t="e">
        <v>#N/A</v>
      </c>
      <c r="N299" s="537">
        <v>53.635764000147077</v>
      </c>
      <c r="O299" s="1381" t="e">
        <v>#N/A</v>
      </c>
    </row>
    <row r="300" spans="1:15" x14ac:dyDescent="0.4">
      <c r="A300" s="969">
        <v>40410</v>
      </c>
      <c r="B300" s="1365">
        <v>49</v>
      </c>
      <c r="C300" s="968">
        <v>122.50087337209069</v>
      </c>
      <c r="D300" s="968" t="e">
        <v>#N/A</v>
      </c>
      <c r="E300" s="968" t="e">
        <v>#N/A</v>
      </c>
      <c r="F300" s="968" t="e">
        <v>#N/A</v>
      </c>
      <c r="G300" s="968" t="e">
        <v>#N/A</v>
      </c>
      <c r="H300" s="968" t="e">
        <v>#N/A</v>
      </c>
      <c r="I300" s="968" t="e">
        <v>#N/A</v>
      </c>
      <c r="J300" s="968" t="e">
        <v>#N/A</v>
      </c>
      <c r="K300" s="970" t="e">
        <v>#N/A</v>
      </c>
      <c r="M300" s="706">
        <v>122.50087337209069</v>
      </c>
      <c r="N300" s="537" t="e">
        <v>#N/A</v>
      </c>
      <c r="O300" s="1381" t="e">
        <v>#N/A</v>
      </c>
    </row>
    <row r="301" spans="1:15" x14ac:dyDescent="0.4">
      <c r="A301" s="969">
        <v>40400</v>
      </c>
      <c r="B301" s="1365">
        <v>110.4</v>
      </c>
      <c r="C301" s="968" t="e">
        <v>#N/A</v>
      </c>
      <c r="D301" s="968" t="e">
        <v>#N/A</v>
      </c>
      <c r="E301" s="968">
        <v>89.685730912059853</v>
      </c>
      <c r="F301" s="968" t="e">
        <v>#N/A</v>
      </c>
      <c r="G301" s="968" t="e">
        <v>#N/A</v>
      </c>
      <c r="H301" s="968" t="e">
        <v>#N/A</v>
      </c>
      <c r="I301" s="968" t="e">
        <v>#N/A</v>
      </c>
      <c r="J301" s="968" t="e">
        <v>#N/A</v>
      </c>
      <c r="K301" s="970" t="e">
        <v>#N/A</v>
      </c>
      <c r="M301" s="706" t="e">
        <v>#N/A</v>
      </c>
      <c r="N301" s="537">
        <v>89.685730912059853</v>
      </c>
      <c r="O301" s="1381" t="e">
        <v>#N/A</v>
      </c>
    </row>
    <row r="302" spans="1:15" x14ac:dyDescent="0.4">
      <c r="A302" s="969">
        <v>40368</v>
      </c>
      <c r="B302" s="1365">
        <v>42.5</v>
      </c>
      <c r="C302" s="968" t="e">
        <v>#N/A</v>
      </c>
      <c r="D302" s="968" t="e">
        <v>#N/A</v>
      </c>
      <c r="E302" s="968">
        <v>54.508351143706008</v>
      </c>
      <c r="F302" s="968" t="e">
        <v>#N/A</v>
      </c>
      <c r="G302" s="968" t="e">
        <v>#N/A</v>
      </c>
      <c r="H302" s="968" t="e">
        <v>#N/A</v>
      </c>
      <c r="I302" s="968" t="e">
        <v>#N/A</v>
      </c>
      <c r="J302" s="968" t="e">
        <v>#N/A</v>
      </c>
      <c r="K302" s="970" t="e">
        <v>#N/A</v>
      </c>
      <c r="M302" s="706" t="e">
        <v>#N/A</v>
      </c>
      <c r="N302" s="537">
        <v>54.508351143706008</v>
      </c>
      <c r="O302" s="1381" t="e">
        <v>#N/A</v>
      </c>
    </row>
    <row r="303" spans="1:15" x14ac:dyDescent="0.4">
      <c r="A303" s="969">
        <v>40269</v>
      </c>
      <c r="B303" s="1365">
        <v>40.5</v>
      </c>
      <c r="C303" s="968" t="e">
        <v>#N/A</v>
      </c>
      <c r="D303" s="968" t="e">
        <v>#N/A</v>
      </c>
      <c r="E303" s="968" t="e">
        <v>#N/A</v>
      </c>
      <c r="F303" s="968">
        <v>58.488883941681877</v>
      </c>
      <c r="G303" s="968" t="e">
        <v>#N/A</v>
      </c>
      <c r="H303" s="968" t="e">
        <v>#N/A</v>
      </c>
      <c r="I303" s="968" t="e">
        <v>#N/A</v>
      </c>
      <c r="J303" s="968" t="e">
        <v>#N/A</v>
      </c>
      <c r="K303" s="970" t="e">
        <v>#N/A</v>
      </c>
      <c r="M303" s="706" t="e">
        <v>#N/A</v>
      </c>
      <c r="N303" s="537">
        <v>58.488883941681877</v>
      </c>
      <c r="O303" s="1381" t="e">
        <v>#N/A</v>
      </c>
    </row>
    <row r="304" spans="1:15" x14ac:dyDescent="0.4">
      <c r="A304" s="969">
        <v>40119</v>
      </c>
      <c r="B304" s="1365">
        <v>60</v>
      </c>
      <c r="C304" s="968" t="e">
        <v>#N/A</v>
      </c>
      <c r="D304" s="968" t="e">
        <v>#N/A</v>
      </c>
      <c r="E304" s="968" t="e">
        <v>#N/A</v>
      </c>
      <c r="F304" s="968">
        <v>68.514677204979947</v>
      </c>
      <c r="G304" s="968" t="e">
        <v>#N/A</v>
      </c>
      <c r="H304" s="968" t="e">
        <v>#N/A</v>
      </c>
      <c r="I304" s="968" t="e">
        <v>#N/A</v>
      </c>
      <c r="J304" s="968" t="e">
        <v>#N/A</v>
      </c>
      <c r="K304" s="970" t="e">
        <v>#N/A</v>
      </c>
      <c r="M304" s="706" t="e">
        <v>#N/A</v>
      </c>
      <c r="N304" s="537">
        <v>68.514677204979947</v>
      </c>
      <c r="O304" s="1381" t="e">
        <v>#N/A</v>
      </c>
    </row>
    <row r="305" spans="1:15" x14ac:dyDescent="0.4">
      <c r="A305" s="969">
        <v>40317</v>
      </c>
      <c r="B305" s="1365">
        <v>250.8</v>
      </c>
      <c r="C305" s="968" t="e">
        <v>#N/A</v>
      </c>
      <c r="D305" s="968">
        <v>57.194138696242241</v>
      </c>
      <c r="E305" s="968" t="e">
        <v>#N/A</v>
      </c>
      <c r="F305" s="968" t="e">
        <v>#N/A</v>
      </c>
      <c r="G305" s="968" t="e">
        <v>#N/A</v>
      </c>
      <c r="H305" s="968" t="e">
        <v>#N/A</v>
      </c>
      <c r="I305" s="968" t="e">
        <v>#N/A</v>
      </c>
      <c r="J305" s="968" t="e">
        <v>#N/A</v>
      </c>
      <c r="K305" s="970" t="e">
        <v>#N/A</v>
      </c>
      <c r="M305" s="706">
        <v>57.194138696242241</v>
      </c>
      <c r="N305" s="537" t="e">
        <v>#N/A</v>
      </c>
      <c r="O305" s="1381" t="e">
        <v>#N/A</v>
      </c>
    </row>
    <row r="306" spans="1:15" x14ac:dyDescent="0.4">
      <c r="A306" s="969">
        <v>39913</v>
      </c>
      <c r="B306" s="1365">
        <v>124.5</v>
      </c>
      <c r="C306" s="968" t="e">
        <v>#N/A</v>
      </c>
      <c r="D306" s="968">
        <v>102.62179702100747</v>
      </c>
      <c r="E306" s="968" t="e">
        <v>#N/A</v>
      </c>
      <c r="F306" s="968" t="e">
        <v>#N/A</v>
      </c>
      <c r="G306" s="968" t="e">
        <v>#N/A</v>
      </c>
      <c r="H306" s="968" t="e">
        <v>#N/A</v>
      </c>
      <c r="I306" s="968" t="e">
        <v>#N/A</v>
      </c>
      <c r="J306" s="968" t="e">
        <v>#N/A</v>
      </c>
      <c r="K306" s="970" t="e">
        <v>#N/A</v>
      </c>
      <c r="M306" s="706">
        <v>102.62179702100747</v>
      </c>
      <c r="N306" s="537" t="e">
        <v>#N/A</v>
      </c>
      <c r="O306" s="1381" t="e">
        <v>#N/A</v>
      </c>
    </row>
    <row r="307" spans="1:15" x14ac:dyDescent="0.4">
      <c r="A307" s="969">
        <v>39680</v>
      </c>
      <c r="B307" s="1365">
        <v>62.5</v>
      </c>
      <c r="C307" s="968" t="e">
        <v>#N/A</v>
      </c>
      <c r="D307" s="968" t="e">
        <v>#N/A</v>
      </c>
      <c r="E307" s="968" t="e">
        <v>#N/A</v>
      </c>
      <c r="F307" s="968" t="e">
        <v>#N/A</v>
      </c>
      <c r="G307" s="968" t="e">
        <v>#N/A</v>
      </c>
      <c r="H307" s="968">
        <v>92.847474603509099</v>
      </c>
      <c r="I307" s="968" t="e">
        <v>#N/A</v>
      </c>
      <c r="J307" s="968" t="e">
        <v>#N/A</v>
      </c>
      <c r="K307" s="970" t="e">
        <v>#N/A</v>
      </c>
      <c r="M307" s="706" t="e">
        <v>#N/A</v>
      </c>
      <c r="N307" s="537" t="e">
        <v>#N/A</v>
      </c>
      <c r="O307" s="1381">
        <v>92.847474603509099</v>
      </c>
    </row>
    <row r="308" spans="1:15" x14ac:dyDescent="0.4">
      <c r="A308" s="969">
        <v>37204</v>
      </c>
      <c r="B308" s="1365">
        <v>40.049999999999997</v>
      </c>
      <c r="C308" s="968" t="e">
        <v>#N/A</v>
      </c>
      <c r="D308" s="968" t="e">
        <v>#N/A</v>
      </c>
      <c r="E308" s="968">
        <v>49.777117733537182</v>
      </c>
      <c r="F308" s="968" t="e">
        <v>#N/A</v>
      </c>
      <c r="G308" s="968" t="e">
        <v>#N/A</v>
      </c>
      <c r="H308" s="968" t="e">
        <v>#N/A</v>
      </c>
      <c r="I308" s="968" t="e">
        <v>#N/A</v>
      </c>
      <c r="J308" s="968" t="e">
        <v>#N/A</v>
      </c>
      <c r="K308" s="970" t="e">
        <v>#N/A</v>
      </c>
      <c r="M308" s="706" t="e">
        <v>#N/A</v>
      </c>
      <c r="N308" s="537">
        <v>49.777117733537182</v>
      </c>
      <c r="O308" s="1381" t="e">
        <v>#N/A</v>
      </c>
    </row>
    <row r="309" spans="1:15" x14ac:dyDescent="0.4">
      <c r="A309" s="969">
        <v>36945</v>
      </c>
      <c r="B309" s="1365">
        <v>40.049999999999997</v>
      </c>
      <c r="C309" s="968" t="e">
        <v>#N/A</v>
      </c>
      <c r="D309" s="968" t="e">
        <v>#N/A</v>
      </c>
      <c r="E309" s="968">
        <v>38.791482448461672</v>
      </c>
      <c r="F309" s="968" t="e">
        <v>#N/A</v>
      </c>
      <c r="G309" s="968" t="e">
        <v>#N/A</v>
      </c>
      <c r="H309" s="968" t="e">
        <v>#N/A</v>
      </c>
      <c r="I309" s="968" t="e">
        <v>#N/A</v>
      </c>
      <c r="J309" s="968" t="e">
        <v>#N/A</v>
      </c>
      <c r="K309" s="970" t="e">
        <v>#N/A</v>
      </c>
      <c r="M309" s="706" t="e">
        <v>#N/A</v>
      </c>
      <c r="N309" s="537">
        <v>38.791482448461672</v>
      </c>
      <c r="O309" s="1381" t="e">
        <v>#N/A</v>
      </c>
    </row>
    <row r="310" spans="1:15" x14ac:dyDescent="0.4">
      <c r="A310" s="969">
        <v>40890</v>
      </c>
      <c r="B310" s="1365">
        <v>201.25</v>
      </c>
      <c r="C310" s="968" t="e">
        <v>#N/A</v>
      </c>
      <c r="D310" s="968" t="e">
        <v>#N/A</v>
      </c>
      <c r="E310" s="968" t="e">
        <v>#N/A</v>
      </c>
      <c r="F310" s="968">
        <v>29.665344048573203</v>
      </c>
      <c r="G310" s="968" t="e">
        <v>#N/A</v>
      </c>
      <c r="H310" s="968" t="e">
        <v>#N/A</v>
      </c>
      <c r="I310" s="968" t="e">
        <v>#N/A</v>
      </c>
      <c r="J310" s="968" t="e">
        <v>#N/A</v>
      </c>
      <c r="K310" s="970" t="e">
        <v>#N/A</v>
      </c>
      <c r="M310" s="706" t="e">
        <v>#N/A</v>
      </c>
      <c r="N310" s="537">
        <v>29.665344048573203</v>
      </c>
      <c r="O310" s="1381" t="e">
        <v>#N/A</v>
      </c>
    </row>
    <row r="311" spans="1:15" x14ac:dyDescent="0.4">
      <c r="A311" s="969">
        <v>40997</v>
      </c>
      <c r="B311" s="1365">
        <v>48</v>
      </c>
      <c r="C311" s="968" t="e">
        <v>#N/A</v>
      </c>
      <c r="D311" s="968" t="e">
        <v>#N/A</v>
      </c>
      <c r="E311" s="968" t="e">
        <v>#N/A</v>
      </c>
      <c r="F311" s="968">
        <v>31.135628416086664</v>
      </c>
      <c r="G311" s="968" t="e">
        <v>#N/A</v>
      </c>
      <c r="H311" s="968" t="e">
        <v>#N/A</v>
      </c>
      <c r="I311" s="968" t="e">
        <v>#N/A</v>
      </c>
      <c r="J311" s="968" t="e">
        <v>#N/A</v>
      </c>
      <c r="K311" s="970" t="e">
        <v>#N/A</v>
      </c>
      <c r="M311" s="706" t="e">
        <v>#N/A</v>
      </c>
      <c r="N311" s="537">
        <v>31.135628416086664</v>
      </c>
      <c r="O311" s="1381" t="e">
        <v>#N/A</v>
      </c>
    </row>
    <row r="312" spans="1:15" x14ac:dyDescent="0.4">
      <c r="A312" s="969">
        <v>40892</v>
      </c>
      <c r="B312" s="1365">
        <v>49.2</v>
      </c>
      <c r="C312" s="968" t="e">
        <v>#N/A</v>
      </c>
      <c r="D312" s="968" t="e">
        <v>#N/A</v>
      </c>
      <c r="E312" s="968" t="e">
        <v>#N/A</v>
      </c>
      <c r="F312" s="968">
        <v>30.706255526973003</v>
      </c>
      <c r="G312" s="968" t="e">
        <v>#N/A</v>
      </c>
      <c r="H312" s="968" t="e">
        <v>#N/A</v>
      </c>
      <c r="I312" s="968" t="e">
        <v>#N/A</v>
      </c>
      <c r="J312" s="968" t="e">
        <v>#N/A</v>
      </c>
      <c r="K312" s="970" t="e">
        <v>#N/A</v>
      </c>
      <c r="M312" s="706" t="e">
        <v>#N/A</v>
      </c>
      <c r="N312" s="537">
        <v>30.706255526973003</v>
      </c>
      <c r="O312" s="1381" t="e">
        <v>#N/A</v>
      </c>
    </row>
    <row r="313" spans="1:15" x14ac:dyDescent="0.4">
      <c r="A313" s="969">
        <v>40381</v>
      </c>
      <c r="B313" s="1365">
        <v>102.5</v>
      </c>
      <c r="C313" s="968">
        <v>112.81096184233539</v>
      </c>
      <c r="D313" s="968" t="e">
        <v>#N/A</v>
      </c>
      <c r="E313" s="968" t="e">
        <v>#N/A</v>
      </c>
      <c r="F313" s="968" t="e">
        <v>#N/A</v>
      </c>
      <c r="G313" s="968" t="e">
        <v>#N/A</v>
      </c>
      <c r="H313" s="968" t="e">
        <v>#N/A</v>
      </c>
      <c r="I313" s="968" t="e">
        <v>#N/A</v>
      </c>
      <c r="J313" s="968" t="e">
        <v>#N/A</v>
      </c>
      <c r="K313" s="970" t="e">
        <v>#N/A</v>
      </c>
      <c r="M313" s="706">
        <v>112.81096184233539</v>
      </c>
      <c r="N313" s="537" t="e">
        <v>#N/A</v>
      </c>
      <c r="O313" s="1381" t="e">
        <v>#N/A</v>
      </c>
    </row>
    <row r="314" spans="1:15" x14ac:dyDescent="0.4">
      <c r="A314" s="969">
        <v>40297</v>
      </c>
      <c r="B314" s="1365">
        <v>143.5</v>
      </c>
      <c r="C314" s="968">
        <v>111.86659419153183</v>
      </c>
      <c r="D314" s="968" t="e">
        <v>#N/A</v>
      </c>
      <c r="E314" s="968" t="e">
        <v>#N/A</v>
      </c>
      <c r="F314" s="968" t="e">
        <v>#N/A</v>
      </c>
      <c r="G314" s="968" t="e">
        <v>#N/A</v>
      </c>
      <c r="H314" s="968" t="e">
        <v>#N/A</v>
      </c>
      <c r="I314" s="968" t="e">
        <v>#N/A</v>
      </c>
      <c r="J314" s="968" t="e">
        <v>#N/A</v>
      </c>
      <c r="K314" s="970" t="e">
        <v>#N/A</v>
      </c>
      <c r="M314" s="706">
        <v>111.86659419153183</v>
      </c>
      <c r="N314" s="537" t="e">
        <v>#N/A</v>
      </c>
      <c r="O314" s="1381" t="e">
        <v>#N/A</v>
      </c>
    </row>
    <row r="315" spans="1:15" x14ac:dyDescent="0.4">
      <c r="A315" s="969">
        <v>40164</v>
      </c>
      <c r="B315" s="1365">
        <v>120</v>
      </c>
      <c r="C315" s="968">
        <v>125.0137475199176</v>
      </c>
      <c r="D315" s="968" t="e">
        <v>#N/A</v>
      </c>
      <c r="E315" s="968" t="e">
        <v>#N/A</v>
      </c>
      <c r="F315" s="968" t="e">
        <v>#N/A</v>
      </c>
      <c r="G315" s="968" t="e">
        <v>#N/A</v>
      </c>
      <c r="H315" s="968" t="e">
        <v>#N/A</v>
      </c>
      <c r="I315" s="968" t="e">
        <v>#N/A</v>
      </c>
      <c r="J315" s="968" t="e">
        <v>#N/A</v>
      </c>
      <c r="K315" s="970" t="e">
        <v>#N/A</v>
      </c>
      <c r="M315" s="706">
        <v>125.0137475199176</v>
      </c>
      <c r="N315" s="537" t="e">
        <v>#N/A</v>
      </c>
      <c r="O315" s="1381" t="e">
        <v>#N/A</v>
      </c>
    </row>
    <row r="316" spans="1:15" x14ac:dyDescent="0.4">
      <c r="A316" s="969">
        <v>40156</v>
      </c>
      <c r="B316" s="1365">
        <v>10.25</v>
      </c>
      <c r="C316" s="968" t="e">
        <v>#N/A</v>
      </c>
      <c r="D316" s="968" t="e">
        <v>#N/A</v>
      </c>
      <c r="E316" s="968">
        <v>121.21626405645472</v>
      </c>
      <c r="F316" s="968" t="e">
        <v>#N/A</v>
      </c>
      <c r="G316" s="968" t="e">
        <v>#N/A</v>
      </c>
      <c r="H316" s="968" t="e">
        <v>#N/A</v>
      </c>
      <c r="I316" s="968" t="e">
        <v>#N/A</v>
      </c>
      <c r="J316" s="968" t="e">
        <v>#N/A</v>
      </c>
      <c r="K316" s="970" t="e">
        <v>#N/A</v>
      </c>
      <c r="M316" s="706" t="e">
        <v>#N/A</v>
      </c>
      <c r="N316" s="537">
        <v>121.21626405645472</v>
      </c>
      <c r="O316" s="1381" t="e">
        <v>#N/A</v>
      </c>
    </row>
    <row r="317" spans="1:15" x14ac:dyDescent="0.4">
      <c r="A317" s="969">
        <v>40875</v>
      </c>
      <c r="B317" s="1365">
        <v>20.65</v>
      </c>
      <c r="C317" s="968" t="e">
        <v>#N/A</v>
      </c>
      <c r="D317" s="968" t="e">
        <v>#N/A</v>
      </c>
      <c r="E317" s="968">
        <v>72.984050360380778</v>
      </c>
      <c r="F317" s="968" t="e">
        <v>#N/A</v>
      </c>
      <c r="G317" s="968" t="e">
        <v>#N/A</v>
      </c>
      <c r="H317" s="968" t="e">
        <v>#N/A</v>
      </c>
      <c r="I317" s="968" t="e">
        <v>#N/A</v>
      </c>
      <c r="J317" s="968" t="e">
        <v>#N/A</v>
      </c>
      <c r="K317" s="970" t="e">
        <v>#N/A</v>
      </c>
      <c r="M317" s="706" t="e">
        <v>#N/A</v>
      </c>
      <c r="N317" s="537">
        <v>72.984050360380778</v>
      </c>
      <c r="O317" s="1381" t="e">
        <v>#N/A</v>
      </c>
    </row>
    <row r="318" spans="1:15" x14ac:dyDescent="0.4">
      <c r="A318" s="969">
        <v>39889</v>
      </c>
      <c r="B318" s="1365">
        <v>24.75</v>
      </c>
      <c r="C318" s="968" t="e">
        <v>#N/A</v>
      </c>
      <c r="D318" s="968" t="e">
        <v>#N/A</v>
      </c>
      <c r="E318" s="968">
        <v>117.93492210586534</v>
      </c>
      <c r="F318" s="968" t="e">
        <v>#N/A</v>
      </c>
      <c r="G318" s="968" t="e">
        <v>#N/A</v>
      </c>
      <c r="H318" s="968" t="e">
        <v>#N/A</v>
      </c>
      <c r="I318" s="968" t="e">
        <v>#N/A</v>
      </c>
      <c r="J318" s="968" t="e">
        <v>#N/A</v>
      </c>
      <c r="K318" s="970" t="e">
        <v>#N/A</v>
      </c>
      <c r="M318" s="706" t="e">
        <v>#N/A</v>
      </c>
      <c r="N318" s="537">
        <v>117.93492210586534</v>
      </c>
      <c r="O318" s="1381" t="e">
        <v>#N/A</v>
      </c>
    </row>
    <row r="319" spans="1:15" x14ac:dyDescent="0.4">
      <c r="A319" s="969">
        <v>40095</v>
      </c>
      <c r="B319" s="1365">
        <v>5</v>
      </c>
      <c r="C319" s="968" t="e">
        <v>#N/A</v>
      </c>
      <c r="D319" s="968" t="e">
        <v>#N/A</v>
      </c>
      <c r="E319" s="968">
        <v>76.716147864551672</v>
      </c>
      <c r="F319" s="968" t="e">
        <v>#N/A</v>
      </c>
      <c r="G319" s="968" t="e">
        <v>#N/A</v>
      </c>
      <c r="H319" s="968" t="e">
        <v>#N/A</v>
      </c>
      <c r="I319" s="968" t="e">
        <v>#N/A</v>
      </c>
      <c r="J319" s="968" t="e">
        <v>#N/A</v>
      </c>
      <c r="K319" s="970" t="e">
        <v>#N/A</v>
      </c>
      <c r="M319" s="706" t="e">
        <v>#N/A</v>
      </c>
      <c r="N319" s="537">
        <v>76.716147864551672</v>
      </c>
      <c r="O319" s="1381" t="e">
        <v>#N/A</v>
      </c>
    </row>
    <row r="320" spans="1:15" x14ac:dyDescent="0.4">
      <c r="A320" s="969">
        <v>40668</v>
      </c>
      <c r="B320" s="1365">
        <v>165.6</v>
      </c>
      <c r="C320" s="968" t="e">
        <v>#N/A</v>
      </c>
      <c r="D320" s="968" t="e">
        <v>#N/A</v>
      </c>
      <c r="E320" s="968" t="e">
        <v>#N/A</v>
      </c>
      <c r="F320" s="968">
        <v>62.002788847822259</v>
      </c>
      <c r="G320" s="968" t="e">
        <v>#N/A</v>
      </c>
      <c r="H320" s="968" t="e">
        <v>#N/A</v>
      </c>
      <c r="I320" s="968" t="e">
        <v>#N/A</v>
      </c>
      <c r="J320" s="968" t="e">
        <v>#N/A</v>
      </c>
      <c r="K320" s="970" t="e">
        <v>#N/A</v>
      </c>
      <c r="M320" s="706" t="e">
        <v>#N/A</v>
      </c>
      <c r="N320" s="537">
        <v>62.002788847822259</v>
      </c>
      <c r="O320" s="1381" t="e">
        <v>#N/A</v>
      </c>
    </row>
    <row r="321" spans="1:15" x14ac:dyDescent="0.4">
      <c r="A321" s="969">
        <v>40494</v>
      </c>
      <c r="B321" s="1365">
        <v>99</v>
      </c>
      <c r="C321" s="968" t="e">
        <v>#N/A</v>
      </c>
      <c r="D321" s="968" t="e">
        <v>#N/A</v>
      </c>
      <c r="E321" s="968" t="e">
        <v>#N/A</v>
      </c>
      <c r="F321" s="968" t="e">
        <v>#N/A</v>
      </c>
      <c r="G321" s="968" t="e">
        <v>#N/A</v>
      </c>
      <c r="H321" s="968">
        <v>63.483427832160615</v>
      </c>
      <c r="I321" s="968" t="e">
        <v>#N/A</v>
      </c>
      <c r="J321" s="968" t="e">
        <v>#N/A</v>
      </c>
      <c r="K321" s="970" t="e">
        <v>#N/A</v>
      </c>
      <c r="M321" s="706" t="e">
        <v>#N/A</v>
      </c>
      <c r="N321" s="537" t="e">
        <v>#N/A</v>
      </c>
      <c r="O321" s="1381">
        <v>63.483427832160615</v>
      </c>
    </row>
    <row r="322" spans="1:15" x14ac:dyDescent="0.4">
      <c r="A322" s="969">
        <v>41214</v>
      </c>
      <c r="B322" s="1365">
        <v>50</v>
      </c>
      <c r="C322" s="968" t="e">
        <v>#N/A</v>
      </c>
      <c r="D322" s="968" t="e">
        <v>#N/A</v>
      </c>
      <c r="E322" s="968" t="e">
        <v>#N/A</v>
      </c>
      <c r="F322" s="968" t="e">
        <v>#N/A</v>
      </c>
      <c r="G322" s="968" t="e">
        <v>#N/A</v>
      </c>
      <c r="H322" s="968">
        <v>51.74946523274982</v>
      </c>
      <c r="I322" s="968" t="e">
        <v>#N/A</v>
      </c>
      <c r="J322" s="968" t="e">
        <v>#N/A</v>
      </c>
      <c r="K322" s="970" t="e">
        <v>#N/A</v>
      </c>
      <c r="M322" s="706" t="e">
        <v>#N/A</v>
      </c>
      <c r="N322" s="537" t="e">
        <v>#N/A</v>
      </c>
      <c r="O322" s="1381">
        <v>51.74946523274982</v>
      </c>
    </row>
    <row r="323" spans="1:15" x14ac:dyDescent="0.4">
      <c r="A323" s="969">
        <v>41010</v>
      </c>
      <c r="B323" s="1365">
        <v>54</v>
      </c>
      <c r="C323" s="968" t="e">
        <v>#N/A</v>
      </c>
      <c r="D323" s="968" t="e">
        <v>#N/A</v>
      </c>
      <c r="E323" s="968" t="e">
        <v>#N/A</v>
      </c>
      <c r="F323" s="968" t="e">
        <v>#N/A</v>
      </c>
      <c r="G323" s="968" t="e">
        <v>#N/A</v>
      </c>
      <c r="H323" s="968">
        <v>43.891178191173317</v>
      </c>
      <c r="I323" s="968" t="e">
        <v>#N/A</v>
      </c>
      <c r="J323" s="968" t="e">
        <v>#N/A</v>
      </c>
      <c r="K323" s="970" t="e">
        <v>#N/A</v>
      </c>
      <c r="M323" s="706" t="e">
        <v>#N/A</v>
      </c>
      <c r="N323" s="537" t="e">
        <v>#N/A</v>
      </c>
      <c r="O323" s="1381">
        <v>43.891178191173317</v>
      </c>
    </row>
    <row r="324" spans="1:15" x14ac:dyDescent="0.4">
      <c r="A324" s="969">
        <v>40612</v>
      </c>
      <c r="B324" s="1365">
        <v>100</v>
      </c>
      <c r="C324" s="968" t="e">
        <v>#N/A</v>
      </c>
      <c r="D324" s="968" t="e">
        <v>#N/A</v>
      </c>
      <c r="E324" s="968" t="e">
        <v>#N/A</v>
      </c>
      <c r="F324" s="968" t="e">
        <v>#N/A</v>
      </c>
      <c r="G324" s="968" t="e">
        <v>#N/A</v>
      </c>
      <c r="H324" s="968">
        <v>62.883201796460462</v>
      </c>
      <c r="I324" s="968" t="e">
        <v>#N/A</v>
      </c>
      <c r="J324" s="968" t="e">
        <v>#N/A</v>
      </c>
      <c r="K324" s="970" t="e">
        <v>#N/A</v>
      </c>
      <c r="M324" s="706" t="e">
        <v>#N/A</v>
      </c>
      <c r="N324" s="537" t="e">
        <v>#N/A</v>
      </c>
      <c r="O324" s="1381">
        <v>62.883201796460462</v>
      </c>
    </row>
    <row r="325" spans="1:15" x14ac:dyDescent="0.4">
      <c r="A325" s="969">
        <v>40956</v>
      </c>
      <c r="B325" s="1365">
        <v>50</v>
      </c>
      <c r="C325" s="968">
        <v>91.885483671140165</v>
      </c>
      <c r="D325" s="968" t="e">
        <v>#N/A</v>
      </c>
      <c r="E325" s="968" t="e">
        <v>#N/A</v>
      </c>
      <c r="F325" s="968" t="e">
        <v>#N/A</v>
      </c>
      <c r="G325" s="968" t="e">
        <v>#N/A</v>
      </c>
      <c r="H325" s="968" t="e">
        <v>#N/A</v>
      </c>
      <c r="I325" s="968" t="e">
        <v>#N/A</v>
      </c>
      <c r="J325" s="968" t="e">
        <v>#N/A</v>
      </c>
      <c r="K325" s="970" t="e">
        <v>#N/A</v>
      </c>
      <c r="M325" s="706">
        <v>91.885483671140165</v>
      </c>
      <c r="N325" s="537" t="e">
        <v>#N/A</v>
      </c>
      <c r="O325" s="1381" t="e">
        <v>#N/A</v>
      </c>
    </row>
    <row r="326" spans="1:15" x14ac:dyDescent="0.4">
      <c r="A326" s="969">
        <v>41418</v>
      </c>
      <c r="B326" s="1365">
        <v>39</v>
      </c>
      <c r="C326" s="968">
        <v>84.728507384783981</v>
      </c>
      <c r="D326" s="968" t="e">
        <v>#N/A</v>
      </c>
      <c r="E326" s="968" t="e">
        <v>#N/A</v>
      </c>
      <c r="F326" s="968" t="e">
        <v>#N/A</v>
      </c>
      <c r="G326" s="968" t="e">
        <v>#N/A</v>
      </c>
      <c r="H326" s="968" t="e">
        <v>#N/A</v>
      </c>
      <c r="I326" s="968" t="e">
        <v>#N/A</v>
      </c>
      <c r="J326" s="968" t="e">
        <v>#N/A</v>
      </c>
      <c r="K326" s="970" t="e">
        <v>#N/A</v>
      </c>
      <c r="M326" s="706">
        <v>84.728507384783981</v>
      </c>
      <c r="N326" s="537" t="e">
        <v>#N/A</v>
      </c>
      <c r="O326" s="1381" t="e">
        <v>#N/A</v>
      </c>
    </row>
    <row r="327" spans="1:15" x14ac:dyDescent="0.4">
      <c r="A327" s="969">
        <v>40141</v>
      </c>
      <c r="B327" s="1365">
        <v>150</v>
      </c>
      <c r="C327" s="968" t="e">
        <v>#N/A</v>
      </c>
      <c r="D327" s="968" t="e">
        <v>#N/A</v>
      </c>
      <c r="E327" s="968">
        <v>66.575902286101979</v>
      </c>
      <c r="F327" s="968" t="e">
        <v>#N/A</v>
      </c>
      <c r="G327" s="968" t="e">
        <v>#N/A</v>
      </c>
      <c r="H327" s="968" t="e">
        <v>#N/A</v>
      </c>
      <c r="I327" s="968" t="e">
        <v>#N/A</v>
      </c>
      <c r="J327" s="968" t="e">
        <v>#N/A</v>
      </c>
      <c r="K327" s="970" t="e">
        <v>#N/A</v>
      </c>
      <c r="M327" s="706" t="e">
        <v>#N/A</v>
      </c>
      <c r="N327" s="537">
        <v>66.575902286101979</v>
      </c>
      <c r="O327" s="1381" t="e">
        <v>#N/A</v>
      </c>
    </row>
    <row r="328" spans="1:15" x14ac:dyDescent="0.4">
      <c r="A328" s="969">
        <v>41446</v>
      </c>
      <c r="B328" s="1365">
        <v>102.4</v>
      </c>
      <c r="C328" s="968" t="e">
        <v>#N/A</v>
      </c>
      <c r="D328" s="968">
        <v>29.731942797680972</v>
      </c>
      <c r="E328" s="968" t="e">
        <v>#N/A</v>
      </c>
      <c r="F328" s="968" t="e">
        <v>#N/A</v>
      </c>
      <c r="G328" s="968" t="e">
        <v>#N/A</v>
      </c>
      <c r="H328" s="968" t="e">
        <v>#N/A</v>
      </c>
      <c r="I328" s="968" t="e">
        <v>#N/A</v>
      </c>
      <c r="J328" s="968" t="e">
        <v>#N/A</v>
      </c>
      <c r="K328" s="970" t="e">
        <v>#N/A</v>
      </c>
      <c r="M328" s="706">
        <v>29.731942797680972</v>
      </c>
      <c r="N328" s="537" t="e">
        <v>#N/A</v>
      </c>
      <c r="O328" s="1381" t="e">
        <v>#N/A</v>
      </c>
    </row>
    <row r="329" spans="1:15" x14ac:dyDescent="0.4">
      <c r="A329" s="969">
        <v>40967</v>
      </c>
      <c r="B329" s="1365">
        <v>91</v>
      </c>
      <c r="C329" s="968" t="e">
        <v>#N/A</v>
      </c>
      <c r="D329" s="968">
        <v>29.874836038548562</v>
      </c>
      <c r="E329" s="968" t="e">
        <v>#N/A</v>
      </c>
      <c r="F329" s="968" t="e">
        <v>#N/A</v>
      </c>
      <c r="G329" s="968" t="e">
        <v>#N/A</v>
      </c>
      <c r="H329" s="968" t="e">
        <v>#N/A</v>
      </c>
      <c r="I329" s="968" t="e">
        <v>#N/A</v>
      </c>
      <c r="J329" s="968" t="e">
        <v>#N/A</v>
      </c>
      <c r="K329" s="970" t="e">
        <v>#N/A</v>
      </c>
      <c r="M329" s="706">
        <v>29.874836038548562</v>
      </c>
      <c r="N329" s="537" t="e">
        <v>#N/A</v>
      </c>
      <c r="O329" s="1381" t="e">
        <v>#N/A</v>
      </c>
    </row>
    <row r="330" spans="1:15" x14ac:dyDescent="0.4">
      <c r="A330" s="969">
        <v>41440</v>
      </c>
      <c r="B330" s="1365">
        <v>199</v>
      </c>
      <c r="C330" s="968" t="e">
        <v>#N/A</v>
      </c>
      <c r="D330" s="968" t="e">
        <v>#N/A</v>
      </c>
      <c r="E330" s="968" t="e">
        <v>#N/A</v>
      </c>
      <c r="F330" s="968">
        <v>21.152135019876333</v>
      </c>
      <c r="G330" s="968" t="e">
        <v>#N/A</v>
      </c>
      <c r="H330" s="968" t="e">
        <v>#N/A</v>
      </c>
      <c r="I330" s="968" t="e">
        <v>#N/A</v>
      </c>
      <c r="J330" s="968" t="e">
        <v>#N/A</v>
      </c>
      <c r="K330" s="970" t="e">
        <v>#N/A</v>
      </c>
      <c r="M330" s="706" t="e">
        <v>#N/A</v>
      </c>
      <c r="N330" s="537">
        <v>21.152135019876333</v>
      </c>
      <c r="O330" s="1381" t="e">
        <v>#N/A</v>
      </c>
    </row>
    <row r="331" spans="1:15" x14ac:dyDescent="0.4">
      <c r="A331" s="969">
        <v>41465</v>
      </c>
      <c r="B331" s="1365">
        <v>249.9</v>
      </c>
      <c r="C331" s="968" t="e">
        <v>#N/A</v>
      </c>
      <c r="D331" s="968" t="e">
        <v>#N/A</v>
      </c>
      <c r="E331" s="968" t="e">
        <v>#N/A</v>
      </c>
      <c r="F331" s="968">
        <v>22.526185011294277</v>
      </c>
      <c r="G331" s="968" t="e">
        <v>#N/A</v>
      </c>
      <c r="H331" s="968" t="e">
        <v>#N/A</v>
      </c>
      <c r="I331" s="968" t="e">
        <v>#N/A</v>
      </c>
      <c r="J331" s="968" t="e">
        <v>#N/A</v>
      </c>
      <c r="K331" s="970" t="e">
        <v>#N/A</v>
      </c>
      <c r="M331" s="706" t="e">
        <v>#N/A</v>
      </c>
      <c r="N331" s="537">
        <v>22.526185011294277</v>
      </c>
      <c r="O331" s="1381" t="e">
        <v>#N/A</v>
      </c>
    </row>
    <row r="332" spans="1:15" x14ac:dyDescent="0.4">
      <c r="A332" s="969">
        <v>41440</v>
      </c>
      <c r="B332" s="1365">
        <v>250</v>
      </c>
      <c r="C332" s="968" t="e">
        <v>#N/A</v>
      </c>
      <c r="D332" s="968" t="e">
        <v>#N/A</v>
      </c>
      <c r="E332" s="968" t="e">
        <v>#N/A</v>
      </c>
      <c r="F332" s="968">
        <v>23.087664160673487</v>
      </c>
      <c r="G332" s="968" t="e">
        <v>#N/A</v>
      </c>
      <c r="H332" s="968" t="e">
        <v>#N/A</v>
      </c>
      <c r="I332" s="968" t="e">
        <v>#N/A</v>
      </c>
      <c r="J332" s="968" t="e">
        <v>#N/A</v>
      </c>
      <c r="K332" s="970" t="e">
        <v>#N/A</v>
      </c>
      <c r="M332" s="706" t="e">
        <v>#N/A</v>
      </c>
      <c r="N332" s="537">
        <v>23.087664160673487</v>
      </c>
      <c r="O332" s="1381" t="e">
        <v>#N/A</v>
      </c>
    </row>
    <row r="333" spans="1:15" x14ac:dyDescent="0.4">
      <c r="A333" s="969">
        <v>41557</v>
      </c>
      <c r="B333" s="1365">
        <v>200</v>
      </c>
      <c r="C333" s="968" t="e">
        <v>#N/A</v>
      </c>
      <c r="D333" s="968" t="e">
        <v>#N/A</v>
      </c>
      <c r="E333" s="968" t="e">
        <v>#N/A</v>
      </c>
      <c r="F333" s="968">
        <v>19.088818668497865</v>
      </c>
      <c r="G333" s="968" t="e">
        <v>#N/A</v>
      </c>
      <c r="H333" s="968" t="e">
        <v>#N/A</v>
      </c>
      <c r="I333" s="968" t="e">
        <v>#N/A</v>
      </c>
      <c r="J333" s="968" t="e">
        <v>#N/A</v>
      </c>
      <c r="K333" s="970" t="e">
        <v>#N/A</v>
      </c>
      <c r="M333" s="706" t="e">
        <v>#N/A</v>
      </c>
      <c r="N333" s="537">
        <v>19.088818668497865</v>
      </c>
      <c r="O333" s="1381" t="e">
        <v>#N/A</v>
      </c>
    </row>
    <row r="334" spans="1:15" x14ac:dyDescent="0.4">
      <c r="A334" s="969">
        <v>41557</v>
      </c>
      <c r="B334" s="1365">
        <v>199.8</v>
      </c>
      <c r="C334" s="968" t="e">
        <v>#N/A</v>
      </c>
      <c r="D334" s="968" t="e">
        <v>#N/A</v>
      </c>
      <c r="E334" s="968" t="e">
        <v>#N/A</v>
      </c>
      <c r="F334" s="968">
        <v>19.088818668497865</v>
      </c>
      <c r="G334" s="968" t="e">
        <v>#N/A</v>
      </c>
      <c r="H334" s="968" t="e">
        <v>#N/A</v>
      </c>
      <c r="I334" s="968" t="e">
        <v>#N/A</v>
      </c>
      <c r="J334" s="968" t="e">
        <v>#N/A</v>
      </c>
      <c r="K334" s="970" t="e">
        <v>#N/A</v>
      </c>
      <c r="M334" s="706" t="e">
        <v>#N/A</v>
      </c>
      <c r="N334" s="537">
        <v>19.088818668497865</v>
      </c>
      <c r="O334" s="1381" t="e">
        <v>#N/A</v>
      </c>
    </row>
    <row r="335" spans="1:15" x14ac:dyDescent="0.4">
      <c r="A335" s="969">
        <v>41556</v>
      </c>
      <c r="B335" s="1365">
        <v>198.9</v>
      </c>
      <c r="C335" s="968" t="e">
        <v>#N/A</v>
      </c>
      <c r="D335" s="968" t="e">
        <v>#N/A</v>
      </c>
      <c r="E335" s="968" t="e">
        <v>#N/A</v>
      </c>
      <c r="F335" s="968">
        <v>20.371375972023699</v>
      </c>
      <c r="G335" s="968" t="e">
        <v>#N/A</v>
      </c>
      <c r="H335" s="968" t="e">
        <v>#N/A</v>
      </c>
      <c r="I335" s="968" t="e">
        <v>#N/A</v>
      </c>
      <c r="J335" s="968" t="e">
        <v>#N/A</v>
      </c>
      <c r="K335" s="970" t="e">
        <v>#N/A</v>
      </c>
      <c r="M335" s="706" t="e">
        <v>#N/A</v>
      </c>
      <c r="N335" s="537">
        <v>20.371375972023699</v>
      </c>
      <c r="O335" s="1381" t="e">
        <v>#N/A</v>
      </c>
    </row>
    <row r="336" spans="1:15" x14ac:dyDescent="0.4">
      <c r="A336" s="969">
        <v>41557</v>
      </c>
      <c r="B336" s="1365">
        <v>200</v>
      </c>
      <c r="C336" s="968" t="e">
        <v>#N/A</v>
      </c>
      <c r="D336" s="968" t="e">
        <v>#N/A</v>
      </c>
      <c r="E336" s="968" t="e">
        <v>#N/A</v>
      </c>
      <c r="F336" s="968">
        <v>20.792870738162801</v>
      </c>
      <c r="G336" s="968" t="e">
        <v>#N/A</v>
      </c>
      <c r="H336" s="968" t="e">
        <v>#N/A</v>
      </c>
      <c r="I336" s="968" t="e">
        <v>#N/A</v>
      </c>
      <c r="J336" s="968" t="e">
        <v>#N/A</v>
      </c>
      <c r="K336" s="970" t="e">
        <v>#N/A</v>
      </c>
      <c r="M336" s="706" t="e">
        <v>#N/A</v>
      </c>
      <c r="N336" s="537">
        <v>20.792870738162801</v>
      </c>
      <c r="O336" s="1381" t="e">
        <v>#N/A</v>
      </c>
    </row>
    <row r="337" spans="1:15" x14ac:dyDescent="0.4">
      <c r="A337" s="969">
        <v>41852</v>
      </c>
      <c r="B337" s="1365">
        <v>100</v>
      </c>
      <c r="C337" s="968" t="e">
        <v>#N/A</v>
      </c>
      <c r="D337" s="968" t="e">
        <v>#N/A</v>
      </c>
      <c r="E337" s="968" t="e">
        <v>#N/A</v>
      </c>
      <c r="F337" s="968">
        <v>22.749311529718586</v>
      </c>
      <c r="G337" s="968" t="e">
        <v>#N/A</v>
      </c>
      <c r="H337" s="968" t="e">
        <v>#N/A</v>
      </c>
      <c r="I337" s="968" t="e">
        <v>#N/A</v>
      </c>
      <c r="J337" s="968" t="e">
        <v>#N/A</v>
      </c>
      <c r="K337" s="970" t="e">
        <v>#N/A</v>
      </c>
      <c r="M337" s="706" t="e">
        <v>#N/A</v>
      </c>
      <c r="N337" s="537">
        <v>22.749311529718586</v>
      </c>
      <c r="O337" s="1381" t="e">
        <v>#N/A</v>
      </c>
    </row>
    <row r="338" spans="1:15" x14ac:dyDescent="0.4">
      <c r="A338" s="969">
        <v>41472</v>
      </c>
      <c r="B338" s="1365">
        <v>150</v>
      </c>
      <c r="C338" s="968" t="e">
        <v>#N/A</v>
      </c>
      <c r="D338" s="968" t="e">
        <v>#N/A</v>
      </c>
      <c r="E338" s="968" t="e">
        <v>#N/A</v>
      </c>
      <c r="F338" s="968">
        <v>23.802335017618979</v>
      </c>
      <c r="G338" s="968" t="e">
        <v>#N/A</v>
      </c>
      <c r="H338" s="968" t="e">
        <v>#N/A</v>
      </c>
      <c r="I338" s="968" t="e">
        <v>#N/A</v>
      </c>
      <c r="J338" s="968" t="e">
        <v>#N/A</v>
      </c>
      <c r="K338" s="970" t="e">
        <v>#N/A</v>
      </c>
      <c r="M338" s="706" t="e">
        <v>#N/A</v>
      </c>
      <c r="N338" s="537">
        <v>23.802335017618979</v>
      </c>
      <c r="O338" s="1381" t="e">
        <v>#N/A</v>
      </c>
    </row>
    <row r="339" spans="1:15" x14ac:dyDescent="0.4">
      <c r="A339" s="969">
        <v>40149</v>
      </c>
      <c r="B339" s="1365">
        <v>50</v>
      </c>
      <c r="C339" s="968" t="e">
        <v>#N/A</v>
      </c>
      <c r="D339" s="968">
        <v>99.213514442108519</v>
      </c>
      <c r="E339" s="968" t="e">
        <v>#N/A</v>
      </c>
      <c r="F339" s="968" t="e">
        <v>#N/A</v>
      </c>
      <c r="G339" s="968" t="e">
        <v>#N/A</v>
      </c>
      <c r="H339" s="968" t="e">
        <v>#N/A</v>
      </c>
      <c r="I339" s="968" t="e">
        <v>#N/A</v>
      </c>
      <c r="J339" s="968" t="e">
        <v>#N/A</v>
      </c>
      <c r="K339" s="970" t="e">
        <v>#N/A</v>
      </c>
      <c r="M339" s="706">
        <v>99.213514442108519</v>
      </c>
      <c r="N339" s="537" t="e">
        <v>#N/A</v>
      </c>
      <c r="O339" s="1381" t="e">
        <v>#N/A</v>
      </c>
    </row>
    <row r="340" spans="1:15" x14ac:dyDescent="0.4">
      <c r="A340" s="969">
        <v>41290</v>
      </c>
      <c r="B340" s="1365">
        <v>74.8</v>
      </c>
      <c r="C340" s="968" t="e">
        <v>#N/A</v>
      </c>
      <c r="D340" s="968" t="e">
        <v>#N/A</v>
      </c>
      <c r="E340" s="968" t="e">
        <v>#N/A</v>
      </c>
      <c r="F340" s="968">
        <v>28.278431754609837</v>
      </c>
      <c r="G340" s="968" t="e">
        <v>#N/A</v>
      </c>
      <c r="H340" s="968" t="e">
        <v>#N/A</v>
      </c>
      <c r="I340" s="968" t="e">
        <v>#N/A</v>
      </c>
      <c r="J340" s="968" t="e">
        <v>#N/A</v>
      </c>
      <c r="K340" s="970" t="e">
        <v>#N/A</v>
      </c>
      <c r="M340" s="706" t="e">
        <v>#N/A</v>
      </c>
      <c r="N340" s="537">
        <v>28.278431754609837</v>
      </c>
      <c r="O340" s="1381" t="e">
        <v>#N/A</v>
      </c>
    </row>
    <row r="341" spans="1:15" x14ac:dyDescent="0.4">
      <c r="A341" s="969">
        <v>41312</v>
      </c>
      <c r="B341" s="1365">
        <v>200.6</v>
      </c>
      <c r="C341" s="968" t="e">
        <v>#N/A</v>
      </c>
      <c r="D341" s="968" t="e">
        <v>#N/A</v>
      </c>
      <c r="E341" s="968" t="e">
        <v>#N/A</v>
      </c>
      <c r="F341" s="968">
        <v>27.992099572543765</v>
      </c>
      <c r="G341" s="968" t="e">
        <v>#N/A</v>
      </c>
      <c r="H341" s="968" t="e">
        <v>#N/A</v>
      </c>
      <c r="I341" s="968" t="e">
        <v>#N/A</v>
      </c>
      <c r="J341" s="968" t="e">
        <v>#N/A</v>
      </c>
      <c r="K341" s="970" t="e">
        <v>#N/A</v>
      </c>
      <c r="M341" s="706" t="e">
        <v>#N/A</v>
      </c>
      <c r="N341" s="537">
        <v>27.992099572543765</v>
      </c>
      <c r="O341" s="1381" t="e">
        <v>#N/A</v>
      </c>
    </row>
    <row r="342" spans="1:15" x14ac:dyDescent="0.4">
      <c r="A342" s="969">
        <v>41453</v>
      </c>
      <c r="B342" s="1365">
        <v>80</v>
      </c>
      <c r="C342" s="968" t="e">
        <v>#N/A</v>
      </c>
      <c r="D342" s="968">
        <v>54.598347671324589</v>
      </c>
      <c r="E342" s="968" t="e">
        <v>#N/A</v>
      </c>
      <c r="F342" s="968" t="e">
        <v>#N/A</v>
      </c>
      <c r="G342" s="968" t="e">
        <v>#N/A</v>
      </c>
      <c r="H342" s="968" t="e">
        <v>#N/A</v>
      </c>
      <c r="I342" s="968" t="e">
        <v>#N/A</v>
      </c>
      <c r="J342" s="968" t="e">
        <v>#N/A</v>
      </c>
      <c r="K342" s="970" t="e">
        <v>#N/A</v>
      </c>
      <c r="M342" s="706">
        <v>54.598347671324589</v>
      </c>
      <c r="N342" s="537" t="e">
        <v>#N/A</v>
      </c>
      <c r="O342" s="1381" t="e">
        <v>#N/A</v>
      </c>
    </row>
    <row r="343" spans="1:15" x14ac:dyDescent="0.4">
      <c r="A343" s="969">
        <v>41462</v>
      </c>
      <c r="B343" s="1365">
        <v>80</v>
      </c>
      <c r="C343" s="968" t="e">
        <v>#N/A</v>
      </c>
      <c r="D343" s="968">
        <v>54.598347671324589</v>
      </c>
      <c r="E343" s="968" t="e">
        <v>#N/A</v>
      </c>
      <c r="F343" s="968" t="e">
        <v>#N/A</v>
      </c>
      <c r="G343" s="968" t="e">
        <v>#N/A</v>
      </c>
      <c r="H343" s="968" t="e">
        <v>#N/A</v>
      </c>
      <c r="I343" s="968" t="e">
        <v>#N/A</v>
      </c>
      <c r="J343" s="968" t="e">
        <v>#N/A</v>
      </c>
      <c r="K343" s="970" t="e">
        <v>#N/A</v>
      </c>
      <c r="M343" s="706">
        <v>54.598347671324589</v>
      </c>
      <c r="N343" s="537" t="e">
        <v>#N/A</v>
      </c>
      <c r="O343" s="1381" t="e">
        <v>#N/A</v>
      </c>
    </row>
    <row r="344" spans="1:15" x14ac:dyDescent="0.4">
      <c r="A344" s="969">
        <v>41380</v>
      </c>
      <c r="B344" s="1365">
        <v>74.8</v>
      </c>
      <c r="C344" s="968" t="e">
        <v>#N/A</v>
      </c>
      <c r="D344" s="968" t="e">
        <v>#N/A</v>
      </c>
      <c r="E344" s="968">
        <v>46.755812325420841</v>
      </c>
      <c r="F344" s="968" t="e">
        <v>#N/A</v>
      </c>
      <c r="G344" s="968" t="e">
        <v>#N/A</v>
      </c>
      <c r="H344" s="968" t="e">
        <v>#N/A</v>
      </c>
      <c r="I344" s="968" t="e">
        <v>#N/A</v>
      </c>
      <c r="J344" s="968" t="e">
        <v>#N/A</v>
      </c>
      <c r="K344" s="970" t="e">
        <v>#N/A</v>
      </c>
      <c r="M344" s="706" t="e">
        <v>#N/A</v>
      </c>
      <c r="N344" s="537">
        <v>46.755812325420841</v>
      </c>
      <c r="O344" s="1381" t="e">
        <v>#N/A</v>
      </c>
    </row>
    <row r="345" spans="1:15" x14ac:dyDescent="0.4">
      <c r="A345" s="969">
        <v>40350</v>
      </c>
      <c r="B345" s="1365">
        <v>81.599999999999994</v>
      </c>
      <c r="C345" s="968" t="e">
        <v>#N/A</v>
      </c>
      <c r="D345" s="968" t="e">
        <v>#N/A</v>
      </c>
      <c r="E345" s="968">
        <v>88.414655526823651</v>
      </c>
      <c r="F345" s="968" t="e">
        <v>#N/A</v>
      </c>
      <c r="G345" s="968" t="e">
        <v>#N/A</v>
      </c>
      <c r="H345" s="968" t="e">
        <v>#N/A</v>
      </c>
      <c r="I345" s="968" t="e">
        <v>#N/A</v>
      </c>
      <c r="J345" s="968" t="e">
        <v>#N/A</v>
      </c>
      <c r="K345" s="970" t="e">
        <v>#N/A</v>
      </c>
      <c r="M345" s="706" t="e">
        <v>#N/A</v>
      </c>
      <c r="N345" s="537">
        <v>88.414655526823651</v>
      </c>
      <c r="O345" s="1381" t="e">
        <v>#N/A</v>
      </c>
    </row>
    <row r="346" spans="1:15" x14ac:dyDescent="0.4">
      <c r="A346" s="969">
        <v>41152</v>
      </c>
      <c r="B346" s="1365">
        <v>100.3</v>
      </c>
      <c r="C346" s="968" t="e">
        <v>#N/A</v>
      </c>
      <c r="D346" s="968" t="e">
        <v>#N/A</v>
      </c>
      <c r="E346" s="968">
        <v>46.699880728783633</v>
      </c>
      <c r="F346" s="968" t="e">
        <v>#N/A</v>
      </c>
      <c r="G346" s="968" t="e">
        <v>#N/A</v>
      </c>
      <c r="H346" s="968" t="e">
        <v>#N/A</v>
      </c>
      <c r="I346" s="968" t="e">
        <v>#N/A</v>
      </c>
      <c r="J346" s="968" t="e">
        <v>#N/A</v>
      </c>
      <c r="K346" s="970" t="e">
        <v>#N/A</v>
      </c>
      <c r="M346" s="706" t="e">
        <v>#N/A</v>
      </c>
      <c r="N346" s="537">
        <v>46.699880728783633</v>
      </c>
      <c r="O346" s="1381" t="e">
        <v>#N/A</v>
      </c>
    </row>
    <row r="347" spans="1:15" x14ac:dyDescent="0.4">
      <c r="A347" s="969">
        <v>41400</v>
      </c>
      <c r="B347" s="1365">
        <v>62.4</v>
      </c>
      <c r="C347" s="968" t="e">
        <v>#N/A</v>
      </c>
      <c r="D347" s="968" t="e">
        <v>#N/A</v>
      </c>
      <c r="E347" s="968">
        <v>28.871781721498085</v>
      </c>
      <c r="F347" s="968" t="e">
        <v>#N/A</v>
      </c>
      <c r="G347" s="968" t="e">
        <v>#N/A</v>
      </c>
      <c r="H347" s="968" t="e">
        <v>#N/A</v>
      </c>
      <c r="I347" s="968" t="e">
        <v>#N/A</v>
      </c>
      <c r="J347" s="968" t="e">
        <v>#N/A</v>
      </c>
      <c r="K347" s="970" t="e">
        <v>#N/A</v>
      </c>
      <c r="M347" s="706" t="e">
        <v>#N/A</v>
      </c>
      <c r="N347" s="537">
        <v>28.871781721498085</v>
      </c>
      <c r="O347" s="1381" t="e">
        <v>#N/A</v>
      </c>
    </row>
    <row r="348" spans="1:15" x14ac:dyDescent="0.4">
      <c r="A348" s="969">
        <v>41697</v>
      </c>
      <c r="B348" s="1365">
        <v>299.7</v>
      </c>
      <c r="C348" s="968" t="e">
        <v>#N/A</v>
      </c>
      <c r="D348" s="968" t="e">
        <v>#N/A</v>
      </c>
      <c r="E348" s="968" t="e">
        <v>#N/A</v>
      </c>
      <c r="F348" s="968" t="e">
        <v>#N/A</v>
      </c>
      <c r="G348" s="968">
        <v>26.151657001221626</v>
      </c>
      <c r="H348" s="968" t="e">
        <v>#N/A</v>
      </c>
      <c r="I348" s="968" t="e">
        <v>#N/A</v>
      </c>
      <c r="J348" s="968" t="e">
        <v>#N/A</v>
      </c>
      <c r="K348" s="970" t="e">
        <v>#N/A</v>
      </c>
      <c r="M348" s="706" t="e">
        <v>#N/A</v>
      </c>
      <c r="N348" s="537">
        <v>26.151657001221626</v>
      </c>
      <c r="O348" s="1381" t="e">
        <v>#N/A</v>
      </c>
    </row>
    <row r="349" spans="1:15" x14ac:dyDescent="0.4">
      <c r="A349" s="969">
        <v>41426</v>
      </c>
      <c r="B349" s="1365">
        <v>200</v>
      </c>
      <c r="C349" s="968" t="e">
        <v>#N/A</v>
      </c>
      <c r="D349" s="968" t="e">
        <v>#N/A</v>
      </c>
      <c r="E349" s="968" t="e">
        <v>#N/A</v>
      </c>
      <c r="F349" s="968" t="e">
        <v>#N/A</v>
      </c>
      <c r="G349" s="968">
        <v>22.491567923711845</v>
      </c>
      <c r="H349" s="968" t="e">
        <v>#N/A</v>
      </c>
      <c r="I349" s="968" t="e">
        <v>#N/A</v>
      </c>
      <c r="J349" s="968" t="e">
        <v>#N/A</v>
      </c>
      <c r="K349" s="970" t="e">
        <v>#N/A</v>
      </c>
      <c r="M349" s="706" t="e">
        <v>#N/A</v>
      </c>
      <c r="N349" s="537">
        <v>22.491567923711845</v>
      </c>
      <c r="O349" s="1381" t="e">
        <v>#N/A</v>
      </c>
    </row>
    <row r="350" spans="1:15" x14ac:dyDescent="0.4">
      <c r="A350" s="969">
        <v>41426</v>
      </c>
      <c r="B350" s="1365">
        <v>200</v>
      </c>
      <c r="C350" s="968" t="e">
        <v>#N/A</v>
      </c>
      <c r="D350" s="968" t="e">
        <v>#N/A</v>
      </c>
      <c r="E350" s="968" t="e">
        <v>#N/A</v>
      </c>
      <c r="F350" s="968" t="e">
        <v>#N/A</v>
      </c>
      <c r="G350" s="968">
        <v>21.969272651879017</v>
      </c>
      <c r="H350" s="968" t="e">
        <v>#N/A</v>
      </c>
      <c r="I350" s="968" t="e">
        <v>#N/A</v>
      </c>
      <c r="J350" s="968" t="e">
        <v>#N/A</v>
      </c>
      <c r="K350" s="970" t="e">
        <v>#N/A</v>
      </c>
      <c r="M350" s="706" t="e">
        <v>#N/A</v>
      </c>
      <c r="N350" s="537">
        <v>21.969272651879017</v>
      </c>
      <c r="O350" s="1381" t="e">
        <v>#N/A</v>
      </c>
    </row>
    <row r="351" spans="1:15" x14ac:dyDescent="0.4">
      <c r="A351" s="969">
        <v>40535</v>
      </c>
      <c r="B351" s="1365">
        <v>28.5</v>
      </c>
      <c r="C351" s="968" t="e">
        <v>#N/A</v>
      </c>
      <c r="D351" s="968" t="e">
        <v>#N/A</v>
      </c>
      <c r="E351" s="968" t="e">
        <v>#N/A</v>
      </c>
      <c r="F351" s="968" t="e">
        <v>#N/A</v>
      </c>
      <c r="G351" s="968" t="e">
        <v>#N/A</v>
      </c>
      <c r="H351" s="968" t="e">
        <v>#N/A</v>
      </c>
      <c r="I351" s="968" t="e">
        <v>#N/A</v>
      </c>
      <c r="J351" s="968">
        <v>64.849981061393066</v>
      </c>
      <c r="K351" s="970" t="e">
        <v>#N/A</v>
      </c>
      <c r="M351" s="706" t="e">
        <v>#N/A</v>
      </c>
      <c r="N351" s="537" t="e">
        <v>#N/A</v>
      </c>
      <c r="O351" s="1381">
        <v>64.849981061393066</v>
      </c>
    </row>
    <row r="352" spans="1:15" x14ac:dyDescent="0.4">
      <c r="A352" s="969">
        <v>40535</v>
      </c>
      <c r="B352" s="1365">
        <v>48</v>
      </c>
      <c r="C352" s="968" t="e">
        <v>#N/A</v>
      </c>
      <c r="D352" s="968" t="e">
        <v>#N/A</v>
      </c>
      <c r="E352" s="968" t="e">
        <v>#N/A</v>
      </c>
      <c r="F352" s="968" t="e">
        <v>#N/A</v>
      </c>
      <c r="G352" s="968" t="e">
        <v>#N/A</v>
      </c>
      <c r="H352" s="968" t="e">
        <v>#N/A</v>
      </c>
      <c r="I352" s="968" t="e">
        <v>#N/A</v>
      </c>
      <c r="J352" s="968">
        <v>53.46371144167523</v>
      </c>
      <c r="K352" s="970" t="e">
        <v>#N/A</v>
      </c>
      <c r="M352" s="706" t="e">
        <v>#N/A</v>
      </c>
      <c r="N352" s="537" t="e">
        <v>#N/A</v>
      </c>
      <c r="O352" s="1381">
        <v>53.46371144167523</v>
      </c>
    </row>
    <row r="353" spans="1:15" x14ac:dyDescent="0.4">
      <c r="A353" s="969">
        <v>40799</v>
      </c>
      <c r="B353" s="1365">
        <v>100.65</v>
      </c>
      <c r="C353" s="968" t="e">
        <v>#N/A</v>
      </c>
      <c r="D353" s="968" t="e">
        <v>#N/A</v>
      </c>
      <c r="E353" s="968">
        <v>68.797187667422037</v>
      </c>
      <c r="F353" s="968" t="e">
        <v>#N/A</v>
      </c>
      <c r="G353" s="968" t="e">
        <v>#N/A</v>
      </c>
      <c r="H353" s="968" t="e">
        <v>#N/A</v>
      </c>
      <c r="I353" s="968" t="e">
        <v>#N/A</v>
      </c>
      <c r="J353" s="968" t="e">
        <v>#N/A</v>
      </c>
      <c r="K353" s="970" t="e">
        <v>#N/A</v>
      </c>
      <c r="M353" s="706" t="e">
        <v>#N/A</v>
      </c>
      <c r="N353" s="537">
        <v>68.797187667422037</v>
      </c>
      <c r="O353" s="1381" t="e">
        <v>#N/A</v>
      </c>
    </row>
    <row r="354" spans="1:15" x14ac:dyDescent="0.4">
      <c r="A354" s="969">
        <v>40676</v>
      </c>
      <c r="B354" s="1365">
        <v>214.4</v>
      </c>
      <c r="C354" s="968" t="e">
        <v>#N/A</v>
      </c>
      <c r="D354" s="968" t="e">
        <v>#N/A</v>
      </c>
      <c r="E354" s="968">
        <v>67.429640198337509</v>
      </c>
      <c r="F354" s="968" t="e">
        <v>#N/A</v>
      </c>
      <c r="G354" s="968" t="e">
        <v>#N/A</v>
      </c>
      <c r="H354" s="968" t="e">
        <v>#N/A</v>
      </c>
      <c r="I354" s="968" t="e">
        <v>#N/A</v>
      </c>
      <c r="J354" s="968" t="e">
        <v>#N/A</v>
      </c>
      <c r="K354" s="970" t="e">
        <v>#N/A</v>
      </c>
      <c r="M354" s="706" t="e">
        <v>#N/A</v>
      </c>
      <c r="N354" s="537">
        <v>67.429640198337509</v>
      </c>
      <c r="O354" s="1381" t="e">
        <v>#N/A</v>
      </c>
    </row>
    <row r="355" spans="1:15" x14ac:dyDescent="0.4">
      <c r="A355" s="969">
        <v>40406</v>
      </c>
      <c r="B355" s="1365">
        <v>199.8</v>
      </c>
      <c r="C355" s="968" t="e">
        <v>#N/A</v>
      </c>
      <c r="D355" s="968" t="e">
        <v>#N/A</v>
      </c>
      <c r="E355" s="968" t="e">
        <v>#N/A</v>
      </c>
      <c r="F355" s="968">
        <v>55.529234054926526</v>
      </c>
      <c r="G355" s="968" t="e">
        <v>#N/A</v>
      </c>
      <c r="H355" s="968" t="e">
        <v>#N/A</v>
      </c>
      <c r="I355" s="968" t="e">
        <v>#N/A</v>
      </c>
      <c r="J355" s="968" t="e">
        <v>#N/A</v>
      </c>
      <c r="K355" s="970" t="e">
        <v>#N/A</v>
      </c>
      <c r="M355" s="706" t="e">
        <v>#N/A</v>
      </c>
      <c r="N355" s="537">
        <v>55.529234054926526</v>
      </c>
      <c r="O355" s="1381" t="e">
        <v>#N/A</v>
      </c>
    </row>
    <row r="356" spans="1:15" x14ac:dyDescent="0.4">
      <c r="A356" s="969">
        <v>40535</v>
      </c>
      <c r="B356" s="1365">
        <v>34.200000000000003</v>
      </c>
      <c r="C356" s="968" t="e">
        <v>#N/A</v>
      </c>
      <c r="D356" s="968" t="e">
        <v>#N/A</v>
      </c>
      <c r="E356" s="968" t="e">
        <v>#N/A</v>
      </c>
      <c r="F356" s="968" t="e">
        <v>#N/A</v>
      </c>
      <c r="G356" s="968" t="e">
        <v>#N/A</v>
      </c>
      <c r="H356" s="968" t="e">
        <v>#N/A</v>
      </c>
      <c r="I356" s="968" t="e">
        <v>#N/A</v>
      </c>
      <c r="J356" s="968">
        <v>71.072600396347198</v>
      </c>
      <c r="K356" s="970" t="e">
        <v>#N/A</v>
      </c>
      <c r="M356" s="706" t="e">
        <v>#N/A</v>
      </c>
      <c r="N356" s="537" t="e">
        <v>#N/A</v>
      </c>
      <c r="O356" s="1381">
        <v>71.072600396347198</v>
      </c>
    </row>
    <row r="357" spans="1:15" x14ac:dyDescent="0.4">
      <c r="A357" s="969">
        <v>40715</v>
      </c>
      <c r="B357" s="1365">
        <v>40</v>
      </c>
      <c r="C357" s="968" t="e">
        <v>#N/A</v>
      </c>
      <c r="D357" s="968" t="e">
        <v>#N/A</v>
      </c>
      <c r="E357" s="968">
        <v>45.797879599373928</v>
      </c>
      <c r="F357" s="968" t="e">
        <v>#N/A</v>
      </c>
      <c r="G357" s="968" t="e">
        <v>#N/A</v>
      </c>
      <c r="H357" s="968" t="e">
        <v>#N/A</v>
      </c>
      <c r="I357" s="968" t="e">
        <v>#N/A</v>
      </c>
      <c r="J357" s="968" t="e">
        <v>#N/A</v>
      </c>
      <c r="K357" s="970" t="e">
        <v>#N/A</v>
      </c>
      <c r="M357" s="706" t="e">
        <v>#N/A</v>
      </c>
      <c r="N357" s="537">
        <v>45.797879599373928</v>
      </c>
      <c r="O357" s="1381" t="e">
        <v>#N/A</v>
      </c>
    </row>
    <row r="358" spans="1:15" x14ac:dyDescent="0.4">
      <c r="A358" s="969">
        <v>40302</v>
      </c>
      <c r="B358" s="1365">
        <v>32.5</v>
      </c>
      <c r="C358" s="968" t="e">
        <v>#N/A</v>
      </c>
      <c r="D358" s="968" t="e">
        <v>#N/A</v>
      </c>
      <c r="E358" s="968" t="e">
        <v>#N/A</v>
      </c>
      <c r="F358" s="968" t="e">
        <v>#N/A</v>
      </c>
      <c r="G358" s="968" t="e">
        <v>#N/A</v>
      </c>
      <c r="H358" s="968">
        <v>78.120455590603854</v>
      </c>
      <c r="I358" s="968" t="e">
        <v>#N/A</v>
      </c>
      <c r="J358" s="968" t="e">
        <v>#N/A</v>
      </c>
      <c r="K358" s="970" t="e">
        <v>#N/A</v>
      </c>
      <c r="M358" s="706" t="e">
        <v>#N/A</v>
      </c>
      <c r="N358" s="537" t="e">
        <v>#N/A</v>
      </c>
      <c r="O358" s="1381">
        <v>78.120455590603854</v>
      </c>
    </row>
    <row r="359" spans="1:15" x14ac:dyDescent="0.4">
      <c r="A359" s="969">
        <v>40302</v>
      </c>
      <c r="B359" s="1365">
        <v>20</v>
      </c>
      <c r="C359" s="968" t="e">
        <v>#N/A</v>
      </c>
      <c r="D359" s="968" t="e">
        <v>#N/A</v>
      </c>
      <c r="E359" s="968" t="e">
        <v>#N/A</v>
      </c>
      <c r="F359" s="968" t="e">
        <v>#N/A</v>
      </c>
      <c r="G359" s="968" t="e">
        <v>#N/A</v>
      </c>
      <c r="H359" s="968">
        <v>80.241460453606436</v>
      </c>
      <c r="I359" s="968" t="e">
        <v>#N/A</v>
      </c>
      <c r="J359" s="968" t="e">
        <v>#N/A</v>
      </c>
      <c r="K359" s="970" t="e">
        <v>#N/A</v>
      </c>
      <c r="M359" s="706" t="e">
        <v>#N/A</v>
      </c>
      <c r="N359" s="537" t="e">
        <v>#N/A</v>
      </c>
      <c r="O359" s="1381">
        <v>80.241460453606436</v>
      </c>
    </row>
    <row r="360" spans="1:15" x14ac:dyDescent="0.4">
      <c r="A360" s="969">
        <v>40886</v>
      </c>
      <c r="B360" s="1365">
        <v>75</v>
      </c>
      <c r="C360" s="968" t="e">
        <v>#N/A</v>
      </c>
      <c r="D360" s="968" t="e">
        <v>#N/A</v>
      </c>
      <c r="E360" s="968" t="e">
        <v>#N/A</v>
      </c>
      <c r="F360" s="968">
        <v>36.645353560290687</v>
      </c>
      <c r="G360" s="968" t="e">
        <v>#N/A</v>
      </c>
      <c r="H360" s="968" t="e">
        <v>#N/A</v>
      </c>
      <c r="I360" s="968" t="e">
        <v>#N/A</v>
      </c>
      <c r="J360" s="968" t="e">
        <v>#N/A</v>
      </c>
      <c r="K360" s="970" t="e">
        <v>#N/A</v>
      </c>
      <c r="M360" s="706" t="e">
        <v>#N/A</v>
      </c>
      <c r="N360" s="537">
        <v>36.645353560290687</v>
      </c>
      <c r="O360" s="1381" t="e">
        <v>#N/A</v>
      </c>
    </row>
    <row r="361" spans="1:15" x14ac:dyDescent="0.4">
      <c r="A361" s="969">
        <v>41479</v>
      </c>
      <c r="B361" s="1365">
        <v>205.7</v>
      </c>
      <c r="C361" s="968" t="e">
        <v>#N/A</v>
      </c>
      <c r="D361" s="968">
        <v>25.871127887835808</v>
      </c>
      <c r="E361" s="968" t="e">
        <v>#N/A</v>
      </c>
      <c r="F361" s="968" t="e">
        <v>#N/A</v>
      </c>
      <c r="G361" s="968" t="e">
        <v>#N/A</v>
      </c>
      <c r="H361" s="968" t="e">
        <v>#N/A</v>
      </c>
      <c r="I361" s="968" t="e">
        <v>#N/A</v>
      </c>
      <c r="J361" s="968" t="e">
        <v>#N/A</v>
      </c>
      <c r="K361" s="970" t="e">
        <v>#N/A</v>
      </c>
      <c r="M361" s="706">
        <v>25.871127887835808</v>
      </c>
      <c r="N361" s="537" t="e">
        <v>#N/A</v>
      </c>
      <c r="O361" s="1381" t="e">
        <v>#N/A</v>
      </c>
    </row>
    <row r="362" spans="1:15" x14ac:dyDescent="0.4">
      <c r="A362" s="969">
        <v>41660</v>
      </c>
      <c r="B362" s="1365">
        <v>100.3</v>
      </c>
      <c r="C362" s="968" t="e">
        <v>#N/A</v>
      </c>
      <c r="D362" s="968" t="e">
        <v>#N/A</v>
      </c>
      <c r="E362" s="968" t="e">
        <v>#N/A</v>
      </c>
      <c r="F362" s="968">
        <v>20.080746491127975</v>
      </c>
      <c r="G362" s="968" t="e">
        <v>#N/A</v>
      </c>
      <c r="H362" s="968" t="e">
        <v>#N/A</v>
      </c>
      <c r="I362" s="968" t="e">
        <v>#N/A</v>
      </c>
      <c r="J362" s="968" t="e">
        <v>#N/A</v>
      </c>
      <c r="K362" s="970" t="e">
        <v>#N/A</v>
      </c>
      <c r="M362" s="706" t="e">
        <v>#N/A</v>
      </c>
      <c r="N362" s="537">
        <v>20.080746491127975</v>
      </c>
      <c r="O362" s="1381" t="e">
        <v>#N/A</v>
      </c>
    </row>
    <row r="363" spans="1:15" x14ac:dyDescent="0.4">
      <c r="A363" s="969">
        <v>41430</v>
      </c>
      <c r="B363" s="1365">
        <v>200</v>
      </c>
      <c r="C363" s="968" t="e">
        <v>#N/A</v>
      </c>
      <c r="D363" s="968" t="e">
        <v>#N/A</v>
      </c>
      <c r="E363" s="968" t="e">
        <v>#N/A</v>
      </c>
      <c r="F363" s="968" t="e">
        <v>#N/A</v>
      </c>
      <c r="G363" s="968" t="e">
        <v>#N/A</v>
      </c>
      <c r="H363" s="968">
        <v>44.980570712725772</v>
      </c>
      <c r="I363" s="968" t="e">
        <v>#N/A</v>
      </c>
      <c r="J363" s="968" t="e">
        <v>#N/A</v>
      </c>
      <c r="K363" s="970" t="e">
        <v>#N/A</v>
      </c>
      <c r="M363" s="706" t="e">
        <v>#N/A</v>
      </c>
      <c r="N363" s="537" t="e">
        <v>#N/A</v>
      </c>
      <c r="O363" s="1381">
        <v>44.980570712725772</v>
      </c>
    </row>
    <row r="364" spans="1:15" x14ac:dyDescent="0.4">
      <c r="A364" s="969">
        <v>41457</v>
      </c>
      <c r="B364" s="1365">
        <v>50.4</v>
      </c>
      <c r="C364" s="968" t="e">
        <v>#N/A</v>
      </c>
      <c r="D364" s="968" t="e">
        <v>#N/A</v>
      </c>
      <c r="E364" s="968">
        <v>49.657255712408734</v>
      </c>
      <c r="F364" s="968" t="e">
        <v>#N/A</v>
      </c>
      <c r="G364" s="968" t="e">
        <v>#N/A</v>
      </c>
      <c r="H364" s="968" t="e">
        <v>#N/A</v>
      </c>
      <c r="I364" s="968" t="e">
        <v>#N/A</v>
      </c>
      <c r="J364" s="968" t="e">
        <v>#N/A</v>
      </c>
      <c r="K364" s="970" t="e">
        <v>#N/A</v>
      </c>
      <c r="M364" s="706" t="e">
        <v>#N/A</v>
      </c>
      <c r="N364" s="537">
        <v>49.657255712408734</v>
      </c>
      <c r="O364" s="1381" t="e">
        <v>#N/A</v>
      </c>
    </row>
    <row r="365" spans="1:15" x14ac:dyDescent="0.4">
      <c r="A365" s="969">
        <v>40701</v>
      </c>
      <c r="B365" s="1365">
        <v>202</v>
      </c>
      <c r="C365" s="968" t="e">
        <v>#N/A</v>
      </c>
      <c r="D365" s="968" t="e">
        <v>#N/A</v>
      </c>
      <c r="E365" s="968" t="e">
        <v>#N/A</v>
      </c>
      <c r="F365" s="968">
        <v>35.83728261922969</v>
      </c>
      <c r="G365" s="968" t="e">
        <v>#N/A</v>
      </c>
      <c r="H365" s="968" t="e">
        <v>#N/A</v>
      </c>
      <c r="I365" s="968" t="e">
        <v>#N/A</v>
      </c>
      <c r="J365" s="968" t="e">
        <v>#N/A</v>
      </c>
      <c r="K365" s="970" t="e">
        <v>#N/A</v>
      </c>
      <c r="M365" s="706" t="e">
        <v>#N/A</v>
      </c>
      <c r="N365" s="537">
        <v>35.83728261922969</v>
      </c>
      <c r="O365" s="1381" t="e">
        <v>#N/A</v>
      </c>
    </row>
    <row r="366" spans="1:15" x14ac:dyDescent="0.4">
      <c r="A366" s="969">
        <v>40730</v>
      </c>
      <c r="B366" s="1365">
        <v>199.92</v>
      </c>
      <c r="C366" s="968" t="e">
        <v>#N/A</v>
      </c>
      <c r="D366" s="968" t="e">
        <v>#N/A</v>
      </c>
      <c r="E366" s="968">
        <v>39.004398122364911</v>
      </c>
      <c r="F366" s="968" t="e">
        <v>#N/A</v>
      </c>
      <c r="G366" s="968" t="e">
        <v>#N/A</v>
      </c>
      <c r="H366" s="968" t="e">
        <v>#N/A</v>
      </c>
      <c r="I366" s="968" t="e">
        <v>#N/A</v>
      </c>
      <c r="J366" s="968" t="e">
        <v>#N/A</v>
      </c>
      <c r="K366" s="970" t="e">
        <v>#N/A</v>
      </c>
      <c r="M366" s="706" t="e">
        <v>#N/A</v>
      </c>
      <c r="N366" s="537">
        <v>39.004398122364911</v>
      </c>
      <c r="O366" s="1381" t="e">
        <v>#N/A</v>
      </c>
    </row>
    <row r="367" spans="1:15" x14ac:dyDescent="0.4">
      <c r="A367" s="969">
        <v>40683</v>
      </c>
      <c r="B367" s="1365">
        <v>115</v>
      </c>
      <c r="C367" s="968" t="e">
        <v>#N/A</v>
      </c>
      <c r="D367" s="968" t="e">
        <v>#N/A</v>
      </c>
      <c r="E367" s="968" t="e">
        <v>#N/A</v>
      </c>
      <c r="F367" s="968" t="e">
        <v>#N/A</v>
      </c>
      <c r="G367" s="968" t="e">
        <v>#N/A</v>
      </c>
      <c r="H367" s="968">
        <v>51.066894949934323</v>
      </c>
      <c r="I367" s="968" t="e">
        <v>#N/A</v>
      </c>
      <c r="J367" s="968" t="e">
        <v>#N/A</v>
      </c>
      <c r="K367" s="970" t="e">
        <v>#N/A</v>
      </c>
      <c r="M367" s="706" t="e">
        <v>#N/A</v>
      </c>
      <c r="N367" s="537" t="e">
        <v>#N/A</v>
      </c>
      <c r="O367" s="1381">
        <v>51.066894949934323</v>
      </c>
    </row>
    <row r="368" spans="1:15" x14ac:dyDescent="0.4">
      <c r="A368" s="969">
        <v>41257</v>
      </c>
      <c r="B368" s="1365">
        <v>15</v>
      </c>
      <c r="C368" s="968" t="e">
        <v>#N/A</v>
      </c>
      <c r="D368" s="968" t="e">
        <v>#N/A</v>
      </c>
      <c r="E368" s="968" t="e">
        <v>#N/A</v>
      </c>
      <c r="F368" s="968" t="e">
        <v>#N/A</v>
      </c>
      <c r="G368" s="968" t="e">
        <v>#N/A</v>
      </c>
      <c r="H368" s="968">
        <v>53.623974627985653</v>
      </c>
      <c r="I368" s="968" t="e">
        <v>#N/A</v>
      </c>
      <c r="J368" s="968" t="e">
        <v>#N/A</v>
      </c>
      <c r="K368" s="970" t="e">
        <v>#N/A</v>
      </c>
      <c r="M368" s="706" t="e">
        <v>#N/A</v>
      </c>
      <c r="N368" s="537" t="e">
        <v>#N/A</v>
      </c>
      <c r="O368" s="1381">
        <v>53.623974627985653</v>
      </c>
    </row>
    <row r="369" spans="1:15" x14ac:dyDescent="0.4">
      <c r="A369" s="969">
        <v>41974</v>
      </c>
      <c r="B369" s="1365">
        <v>200</v>
      </c>
      <c r="C369" s="968" t="e">
        <v>#N/A</v>
      </c>
      <c r="D369" s="968" t="e">
        <v>#N/A</v>
      </c>
      <c r="E369" s="968" t="e">
        <v>#N/A</v>
      </c>
      <c r="F369" s="968">
        <v>19.963298412542677</v>
      </c>
      <c r="G369" s="968" t="e">
        <v>#N/A</v>
      </c>
      <c r="H369" s="968" t="e">
        <v>#N/A</v>
      </c>
      <c r="I369" s="968" t="e">
        <v>#N/A</v>
      </c>
      <c r="J369" s="968" t="e">
        <v>#N/A</v>
      </c>
      <c r="K369" s="970" t="e">
        <v>#N/A</v>
      </c>
      <c r="M369" s="706" t="e">
        <v>#N/A</v>
      </c>
      <c r="N369" s="537">
        <v>19.963298412542677</v>
      </c>
      <c r="O369" s="1381" t="e">
        <v>#N/A</v>
      </c>
    </row>
    <row r="370" spans="1:15" x14ac:dyDescent="0.4">
      <c r="A370" s="969">
        <v>41801</v>
      </c>
      <c r="B370" s="1365">
        <v>150</v>
      </c>
      <c r="C370" s="968" t="e">
        <v>#N/A</v>
      </c>
      <c r="D370" s="968" t="e">
        <v>#N/A</v>
      </c>
      <c r="E370" s="968" t="e">
        <v>#N/A</v>
      </c>
      <c r="F370" s="968">
        <v>22.658314283599726</v>
      </c>
      <c r="G370" s="968" t="e">
        <v>#N/A</v>
      </c>
      <c r="H370" s="968" t="e">
        <v>#N/A</v>
      </c>
      <c r="I370" s="968" t="e">
        <v>#N/A</v>
      </c>
      <c r="J370" s="968" t="e">
        <v>#N/A</v>
      </c>
      <c r="K370" s="970" t="e">
        <v>#N/A</v>
      </c>
      <c r="M370" s="706" t="e">
        <v>#N/A</v>
      </c>
      <c r="N370" s="537">
        <v>22.658314283599726</v>
      </c>
      <c r="O370" s="1381" t="e">
        <v>#N/A</v>
      </c>
    </row>
    <row r="371" spans="1:15" x14ac:dyDescent="0.4">
      <c r="A371" s="969">
        <v>41663</v>
      </c>
      <c r="B371" s="1365">
        <v>99</v>
      </c>
      <c r="C371" s="968" t="e">
        <v>#N/A</v>
      </c>
      <c r="D371" s="968" t="e">
        <v>#N/A</v>
      </c>
      <c r="E371" s="968" t="e">
        <v>#N/A</v>
      </c>
      <c r="F371" s="968">
        <v>21.28516757713788</v>
      </c>
      <c r="G371" s="968" t="e">
        <v>#N/A</v>
      </c>
      <c r="H371" s="968" t="e">
        <v>#N/A</v>
      </c>
      <c r="I371" s="968" t="e">
        <v>#N/A</v>
      </c>
      <c r="J371" s="968" t="e">
        <v>#N/A</v>
      </c>
      <c r="K371" s="970" t="e">
        <v>#N/A</v>
      </c>
      <c r="M371" s="706" t="e">
        <v>#N/A</v>
      </c>
      <c r="N371" s="537">
        <v>21.28516757713788</v>
      </c>
      <c r="O371" s="1381" t="e">
        <v>#N/A</v>
      </c>
    </row>
    <row r="372" spans="1:15" x14ac:dyDescent="0.4">
      <c r="A372" s="969">
        <v>41662</v>
      </c>
      <c r="B372" s="1365">
        <v>78.2</v>
      </c>
      <c r="C372" s="968" t="e">
        <v>#N/A</v>
      </c>
      <c r="D372" s="968" t="e">
        <v>#N/A</v>
      </c>
      <c r="E372" s="968" t="e">
        <v>#N/A</v>
      </c>
      <c r="F372" s="968" t="e">
        <v>#N/A</v>
      </c>
      <c r="G372" s="968">
        <v>32.153243113337396</v>
      </c>
      <c r="H372" s="968" t="e">
        <v>#N/A</v>
      </c>
      <c r="I372" s="968" t="e">
        <v>#N/A</v>
      </c>
      <c r="J372" s="968" t="e">
        <v>#N/A</v>
      </c>
      <c r="K372" s="970" t="e">
        <v>#N/A</v>
      </c>
      <c r="M372" s="706" t="e">
        <v>#N/A</v>
      </c>
      <c r="N372" s="537">
        <v>32.153243113337396</v>
      </c>
      <c r="O372" s="1381" t="e">
        <v>#N/A</v>
      </c>
    </row>
    <row r="373" spans="1:15" x14ac:dyDescent="0.4">
      <c r="A373" s="969">
        <v>41942</v>
      </c>
      <c r="B373" s="1365">
        <v>100</v>
      </c>
      <c r="C373" s="968" t="e">
        <v>#N/A</v>
      </c>
      <c r="D373" s="968" t="e">
        <v>#N/A</v>
      </c>
      <c r="E373" s="968" t="e">
        <v>#N/A</v>
      </c>
      <c r="F373" s="968">
        <v>25.024242682690453</v>
      </c>
      <c r="G373" s="968" t="e">
        <v>#N/A</v>
      </c>
      <c r="H373" s="968" t="e">
        <v>#N/A</v>
      </c>
      <c r="I373" s="968" t="e">
        <v>#N/A</v>
      </c>
      <c r="J373" s="968" t="e">
        <v>#N/A</v>
      </c>
      <c r="K373" s="970" t="e">
        <v>#N/A</v>
      </c>
      <c r="M373" s="706" t="e">
        <v>#N/A</v>
      </c>
      <c r="N373" s="537">
        <v>25.024242682690453</v>
      </c>
      <c r="O373" s="1381" t="e">
        <v>#N/A</v>
      </c>
    </row>
    <row r="374" spans="1:15" x14ac:dyDescent="0.4">
      <c r="A374" s="969">
        <v>42004</v>
      </c>
      <c r="B374" s="1365">
        <v>50</v>
      </c>
      <c r="C374" s="968" t="e">
        <v>#N/A</v>
      </c>
      <c r="D374" s="968" t="e">
        <v>#N/A</v>
      </c>
      <c r="E374" s="968" t="e">
        <v>#N/A</v>
      </c>
      <c r="F374" s="968">
        <v>21.839339068529853</v>
      </c>
      <c r="G374" s="968" t="e">
        <v>#N/A</v>
      </c>
      <c r="H374" s="968" t="e">
        <v>#N/A</v>
      </c>
      <c r="I374" s="968" t="e">
        <v>#N/A</v>
      </c>
      <c r="J374" s="968" t="e">
        <v>#N/A</v>
      </c>
      <c r="K374" s="970" t="e">
        <v>#N/A</v>
      </c>
      <c r="M374" s="706" t="e">
        <v>#N/A</v>
      </c>
      <c r="N374" s="537">
        <v>21.839339068529853</v>
      </c>
      <c r="O374" s="1381" t="e">
        <v>#N/A</v>
      </c>
    </row>
    <row r="375" spans="1:15" x14ac:dyDescent="0.4">
      <c r="A375" s="969">
        <v>41974</v>
      </c>
      <c r="B375" s="1365">
        <v>150</v>
      </c>
      <c r="C375" s="968" t="e">
        <v>#N/A</v>
      </c>
      <c r="D375" s="968" t="e">
        <v>#N/A</v>
      </c>
      <c r="E375" s="968" t="e">
        <v>#N/A</v>
      </c>
      <c r="F375" s="968">
        <v>23.353106987621921</v>
      </c>
      <c r="G375" s="968" t="e">
        <v>#N/A</v>
      </c>
      <c r="H375" s="968" t="e">
        <v>#N/A</v>
      </c>
      <c r="I375" s="968" t="e">
        <v>#N/A</v>
      </c>
      <c r="J375" s="968" t="e">
        <v>#N/A</v>
      </c>
      <c r="K375" s="970" t="e">
        <v>#N/A</v>
      </c>
      <c r="M375" s="706" t="e">
        <v>#N/A</v>
      </c>
      <c r="N375" s="537">
        <v>23.353106987621921</v>
      </c>
      <c r="O375" s="1381" t="e">
        <v>#N/A</v>
      </c>
    </row>
    <row r="376" spans="1:15" x14ac:dyDescent="0.4">
      <c r="A376" s="969">
        <v>41974</v>
      </c>
      <c r="B376" s="1365">
        <v>150</v>
      </c>
      <c r="C376" s="968" t="e">
        <v>#N/A</v>
      </c>
      <c r="D376" s="968" t="e">
        <v>#N/A</v>
      </c>
      <c r="E376" s="968" t="e">
        <v>#N/A</v>
      </c>
      <c r="F376" s="968">
        <v>22.834677594147632</v>
      </c>
      <c r="G376" s="968" t="e">
        <v>#N/A</v>
      </c>
      <c r="H376" s="968" t="e">
        <v>#N/A</v>
      </c>
      <c r="I376" s="968" t="e">
        <v>#N/A</v>
      </c>
      <c r="J376" s="968" t="e">
        <v>#N/A</v>
      </c>
      <c r="K376" s="970" t="e">
        <v>#N/A</v>
      </c>
      <c r="M376" s="706" t="e">
        <v>#N/A</v>
      </c>
      <c r="N376" s="537">
        <v>22.834677594147632</v>
      </c>
      <c r="O376" s="1381" t="e">
        <v>#N/A</v>
      </c>
    </row>
    <row r="377" spans="1:15" x14ac:dyDescent="0.4">
      <c r="A377" s="969">
        <v>41584</v>
      </c>
      <c r="B377" s="1365">
        <v>106</v>
      </c>
      <c r="C377" s="968" t="e">
        <v>#N/A</v>
      </c>
      <c r="D377" s="968">
        <v>23.451014696701122</v>
      </c>
      <c r="E377" s="968" t="e">
        <v>#N/A</v>
      </c>
      <c r="F377" s="968" t="e">
        <v>#N/A</v>
      </c>
      <c r="G377" s="968" t="e">
        <v>#N/A</v>
      </c>
      <c r="H377" s="968" t="e">
        <v>#N/A</v>
      </c>
      <c r="I377" s="968" t="e">
        <v>#N/A</v>
      </c>
      <c r="J377" s="968" t="e">
        <v>#N/A</v>
      </c>
      <c r="K377" s="970" t="e">
        <v>#N/A</v>
      </c>
      <c r="M377" s="706">
        <v>23.451014696701122</v>
      </c>
      <c r="N377" s="537" t="e">
        <v>#N/A</v>
      </c>
      <c r="O377" s="1381" t="e">
        <v>#N/A</v>
      </c>
    </row>
    <row r="378" spans="1:15" x14ac:dyDescent="0.4">
      <c r="A378" s="969">
        <v>41584</v>
      </c>
      <c r="B378" s="1365">
        <v>172</v>
      </c>
      <c r="C378" s="968" t="e">
        <v>#N/A</v>
      </c>
      <c r="D378" s="968" t="e">
        <v>#N/A</v>
      </c>
      <c r="E378" s="968" t="e">
        <v>#N/A</v>
      </c>
      <c r="F378" s="968">
        <v>23.451014696701122</v>
      </c>
      <c r="G378" s="968" t="e">
        <v>#N/A</v>
      </c>
      <c r="H378" s="968" t="e">
        <v>#N/A</v>
      </c>
      <c r="I378" s="968" t="e">
        <v>#N/A</v>
      </c>
      <c r="J378" s="968" t="e">
        <v>#N/A</v>
      </c>
      <c r="K378" s="970" t="e">
        <v>#N/A</v>
      </c>
      <c r="M378" s="706" t="e">
        <v>#N/A</v>
      </c>
      <c r="N378" s="537">
        <v>23.451014696701122</v>
      </c>
      <c r="O378" s="1381" t="e">
        <v>#N/A</v>
      </c>
    </row>
    <row r="379" spans="1:15" x14ac:dyDescent="0.4">
      <c r="A379" s="969">
        <v>41628</v>
      </c>
      <c r="B379" s="1365">
        <v>98</v>
      </c>
      <c r="C379" s="968" t="e">
        <v>#N/A</v>
      </c>
      <c r="D379" s="968" t="e">
        <v>#N/A</v>
      </c>
      <c r="E379" s="968" t="e">
        <v>#N/A</v>
      </c>
      <c r="F379" s="968">
        <v>20.595903833388441</v>
      </c>
      <c r="G379" s="968" t="e">
        <v>#N/A</v>
      </c>
      <c r="H379" s="968" t="e">
        <v>#N/A</v>
      </c>
      <c r="I379" s="968" t="e">
        <v>#N/A</v>
      </c>
      <c r="J379" s="968" t="e">
        <v>#N/A</v>
      </c>
      <c r="K379" s="970" t="e">
        <v>#N/A</v>
      </c>
      <c r="M379" s="706" t="e">
        <v>#N/A</v>
      </c>
      <c r="N379" s="537">
        <v>20.595903833388441</v>
      </c>
      <c r="O379" s="1381" t="e">
        <v>#N/A</v>
      </c>
    </row>
    <row r="380" spans="1:15" x14ac:dyDescent="0.4">
      <c r="A380" s="969">
        <v>41852</v>
      </c>
      <c r="B380" s="1365">
        <v>115.99999999999999</v>
      </c>
      <c r="C380" s="968" t="e">
        <v>#N/A</v>
      </c>
      <c r="D380" s="968" t="e">
        <v>#N/A</v>
      </c>
      <c r="E380" s="968" t="e">
        <v>#N/A</v>
      </c>
      <c r="F380" s="968" t="e">
        <v>#N/A</v>
      </c>
      <c r="G380" s="968">
        <v>34.187578334150125</v>
      </c>
      <c r="H380" s="968" t="e">
        <v>#N/A</v>
      </c>
      <c r="I380" s="968" t="e">
        <v>#N/A</v>
      </c>
      <c r="J380" s="968" t="e">
        <v>#N/A</v>
      </c>
      <c r="K380" s="970" t="e">
        <v>#N/A</v>
      </c>
      <c r="M380" s="706" t="e">
        <v>#N/A</v>
      </c>
      <c r="N380" s="537">
        <v>34.187578334150125</v>
      </c>
      <c r="O380" s="1381" t="e">
        <v>#N/A</v>
      </c>
    </row>
    <row r="381" spans="1:15" x14ac:dyDescent="0.4">
      <c r="A381" s="969">
        <v>41528</v>
      </c>
      <c r="B381" s="1365">
        <v>60</v>
      </c>
      <c r="C381" s="968" t="e">
        <v>#N/A</v>
      </c>
      <c r="D381" s="968">
        <v>29.976400214944054</v>
      </c>
      <c r="E381" s="968" t="e">
        <v>#N/A</v>
      </c>
      <c r="F381" s="968" t="e">
        <v>#N/A</v>
      </c>
      <c r="G381" s="968" t="e">
        <v>#N/A</v>
      </c>
      <c r="H381" s="968" t="e">
        <v>#N/A</v>
      </c>
      <c r="I381" s="968" t="e">
        <v>#N/A</v>
      </c>
      <c r="J381" s="968" t="e">
        <v>#N/A</v>
      </c>
      <c r="K381" s="970" t="e">
        <v>#N/A</v>
      </c>
      <c r="M381" s="706">
        <v>29.976400214944054</v>
      </c>
      <c r="N381" s="537" t="e">
        <v>#N/A</v>
      </c>
      <c r="O381" s="1381" t="e">
        <v>#N/A</v>
      </c>
    </row>
    <row r="382" spans="1:15" x14ac:dyDescent="0.4">
      <c r="A382" s="969">
        <v>41821</v>
      </c>
      <c r="B382" s="1365">
        <v>175</v>
      </c>
      <c r="C382" s="968" t="e">
        <v>#N/A</v>
      </c>
      <c r="D382" s="968" t="e">
        <v>#N/A</v>
      </c>
      <c r="E382" s="968" t="e">
        <v>#N/A</v>
      </c>
      <c r="F382" s="968" t="e">
        <v>#N/A</v>
      </c>
      <c r="G382" s="968" t="e">
        <v>#N/A</v>
      </c>
      <c r="H382" s="968">
        <v>36.483220298164433</v>
      </c>
      <c r="I382" s="968" t="e">
        <v>#N/A</v>
      </c>
      <c r="J382" s="968" t="e">
        <v>#N/A</v>
      </c>
      <c r="K382" s="970" t="e">
        <v>#N/A</v>
      </c>
      <c r="M382" s="706" t="e">
        <v>#N/A</v>
      </c>
      <c r="N382" s="537" t="e">
        <v>#N/A</v>
      </c>
      <c r="O382" s="1381">
        <v>36.483220298164433</v>
      </c>
    </row>
    <row r="383" spans="1:15" x14ac:dyDescent="0.4">
      <c r="A383" s="969">
        <v>41498</v>
      </c>
      <c r="B383" s="1365">
        <v>20</v>
      </c>
      <c r="C383" s="968" t="e">
        <v>#N/A</v>
      </c>
      <c r="D383" s="968" t="e">
        <v>#N/A</v>
      </c>
      <c r="E383" s="968">
        <v>49.259029907606632</v>
      </c>
      <c r="F383" s="968" t="e">
        <v>#N/A</v>
      </c>
      <c r="G383" s="968" t="e">
        <v>#N/A</v>
      </c>
      <c r="H383" s="968" t="e">
        <v>#N/A</v>
      </c>
      <c r="I383" s="968" t="e">
        <v>#N/A</v>
      </c>
      <c r="J383" s="968" t="e">
        <v>#N/A</v>
      </c>
      <c r="K383" s="970" t="e">
        <v>#N/A</v>
      </c>
      <c r="M383" s="706" t="e">
        <v>#N/A</v>
      </c>
      <c r="N383" s="537">
        <v>49.259029907606632</v>
      </c>
      <c r="O383" s="1381" t="e">
        <v>#N/A</v>
      </c>
    </row>
    <row r="384" spans="1:15" x14ac:dyDescent="0.4">
      <c r="A384" s="969">
        <v>42128</v>
      </c>
      <c r="B384" s="1365">
        <v>20</v>
      </c>
      <c r="C384" s="968" t="e">
        <v>#N/A</v>
      </c>
      <c r="D384" s="968" t="e">
        <v>#N/A</v>
      </c>
      <c r="E384" s="968" t="e">
        <v>#N/A</v>
      </c>
      <c r="F384" s="968">
        <v>30.555229509073477</v>
      </c>
      <c r="G384" s="968" t="e">
        <v>#N/A</v>
      </c>
      <c r="H384" s="968" t="e">
        <v>#N/A</v>
      </c>
      <c r="I384" s="968" t="e">
        <v>#N/A</v>
      </c>
      <c r="J384" s="968" t="e">
        <v>#N/A</v>
      </c>
      <c r="K384" s="970" t="e">
        <v>#N/A</v>
      </c>
      <c r="M384" s="706" t="e">
        <v>#N/A</v>
      </c>
      <c r="N384" s="537">
        <v>30.555229509073477</v>
      </c>
      <c r="O384" s="1381" t="e">
        <v>#N/A</v>
      </c>
    </row>
    <row r="385" spans="1:15" x14ac:dyDescent="0.4">
      <c r="A385" s="969">
        <v>42402</v>
      </c>
      <c r="B385" s="1365">
        <v>7</v>
      </c>
      <c r="C385" s="968" t="e">
        <v>#N/A</v>
      </c>
      <c r="D385" s="968" t="e">
        <v>#N/A</v>
      </c>
      <c r="E385" s="968" t="e">
        <v>#N/A</v>
      </c>
      <c r="F385" s="968">
        <v>30.555229509073477</v>
      </c>
      <c r="G385" s="968" t="e">
        <v>#N/A</v>
      </c>
      <c r="H385" s="968" t="e">
        <v>#N/A</v>
      </c>
      <c r="I385" s="968" t="e">
        <v>#N/A</v>
      </c>
      <c r="J385" s="968" t="e">
        <v>#N/A</v>
      </c>
      <c r="K385" s="970" t="e">
        <v>#N/A</v>
      </c>
      <c r="M385" s="706" t="e">
        <v>#N/A</v>
      </c>
      <c r="N385" s="537">
        <v>30.555229509073477</v>
      </c>
      <c r="O385" s="1381" t="e">
        <v>#N/A</v>
      </c>
    </row>
    <row r="386" spans="1:15" x14ac:dyDescent="0.4">
      <c r="A386" s="969">
        <v>42125</v>
      </c>
      <c r="B386" s="1365">
        <v>20</v>
      </c>
      <c r="C386" s="968" t="e">
        <v>#N/A</v>
      </c>
      <c r="D386" s="968" t="e">
        <v>#N/A</v>
      </c>
      <c r="E386" s="968" t="e">
        <v>#N/A</v>
      </c>
      <c r="F386" s="968">
        <v>22.600021826237793</v>
      </c>
      <c r="G386" s="968" t="e">
        <v>#N/A</v>
      </c>
      <c r="H386" s="968" t="e">
        <v>#N/A</v>
      </c>
      <c r="I386" s="968" t="e">
        <v>#N/A</v>
      </c>
      <c r="J386" s="968" t="e">
        <v>#N/A</v>
      </c>
      <c r="K386" s="970" t="e">
        <v>#N/A</v>
      </c>
      <c r="M386" s="706" t="e">
        <v>#N/A</v>
      </c>
      <c r="N386" s="537">
        <v>22.600021826237793</v>
      </c>
      <c r="O386" s="1381" t="e">
        <v>#N/A</v>
      </c>
    </row>
    <row r="387" spans="1:15" x14ac:dyDescent="0.4">
      <c r="A387" s="969">
        <v>42262</v>
      </c>
      <c r="B387" s="1365">
        <v>25</v>
      </c>
      <c r="C387" s="968" t="e">
        <v>#N/A</v>
      </c>
      <c r="D387" s="968" t="e">
        <v>#N/A</v>
      </c>
      <c r="E387" s="968" t="e">
        <v>#N/A</v>
      </c>
      <c r="F387" s="968">
        <v>30.555229509073477</v>
      </c>
      <c r="G387" s="968" t="e">
        <v>#N/A</v>
      </c>
      <c r="H387" s="968" t="e">
        <v>#N/A</v>
      </c>
      <c r="I387" s="968" t="e">
        <v>#N/A</v>
      </c>
      <c r="J387" s="968" t="e">
        <v>#N/A</v>
      </c>
      <c r="K387" s="970" t="e">
        <v>#N/A</v>
      </c>
      <c r="M387" s="706" t="e">
        <v>#N/A</v>
      </c>
      <c r="N387" s="537">
        <v>30.555229509073477</v>
      </c>
      <c r="O387" s="1381" t="e">
        <v>#N/A</v>
      </c>
    </row>
    <row r="388" spans="1:15" x14ac:dyDescent="0.4">
      <c r="A388" s="969">
        <v>42278</v>
      </c>
      <c r="B388" s="1365">
        <v>200</v>
      </c>
      <c r="C388" s="968" t="e">
        <v>#N/A</v>
      </c>
      <c r="D388" s="968">
        <v>46.18011685930437</v>
      </c>
      <c r="E388" s="968" t="e">
        <v>#N/A</v>
      </c>
      <c r="F388" s="968" t="e">
        <v>#N/A</v>
      </c>
      <c r="G388" s="968" t="e">
        <v>#N/A</v>
      </c>
      <c r="H388" s="968" t="e">
        <v>#N/A</v>
      </c>
      <c r="I388" s="968" t="e">
        <v>#N/A</v>
      </c>
      <c r="J388" s="968" t="e">
        <v>#N/A</v>
      </c>
      <c r="K388" s="970" t="e">
        <v>#N/A</v>
      </c>
      <c r="M388" s="706">
        <v>46.18011685930437</v>
      </c>
      <c r="N388" s="537" t="e">
        <v>#N/A</v>
      </c>
      <c r="O388" s="1381" t="e">
        <v>#N/A</v>
      </c>
    </row>
    <row r="389" spans="1:15" x14ac:dyDescent="0.4">
      <c r="A389" s="969">
        <v>41990</v>
      </c>
      <c r="B389" s="1365">
        <v>100</v>
      </c>
      <c r="C389" s="968" t="e">
        <v>#N/A</v>
      </c>
      <c r="D389" s="968" t="e">
        <v>#N/A</v>
      </c>
      <c r="E389" s="968" t="e">
        <v>#N/A</v>
      </c>
      <c r="F389" s="968">
        <v>21.715052003271897</v>
      </c>
      <c r="G389" s="968" t="e">
        <v>#N/A</v>
      </c>
      <c r="H389" s="968" t="e">
        <v>#N/A</v>
      </c>
      <c r="I389" s="968" t="e">
        <v>#N/A</v>
      </c>
      <c r="J389" s="968" t="e">
        <v>#N/A</v>
      </c>
      <c r="K389" s="970" t="e">
        <v>#N/A</v>
      </c>
      <c r="M389" s="706" t="e">
        <v>#N/A</v>
      </c>
      <c r="N389" s="537">
        <v>21.715052003271897</v>
      </c>
      <c r="O389" s="1381" t="e">
        <v>#N/A</v>
      </c>
    </row>
    <row r="390" spans="1:15" x14ac:dyDescent="0.4">
      <c r="A390" s="969">
        <v>38808</v>
      </c>
      <c r="B390" s="1365">
        <v>124.2</v>
      </c>
      <c r="C390" s="968" t="e">
        <v>#N/A</v>
      </c>
      <c r="D390" s="968" t="e">
        <v>#N/A</v>
      </c>
      <c r="E390" s="968" t="e">
        <v>#N/A</v>
      </c>
      <c r="F390" s="968" t="e">
        <v>#N/A</v>
      </c>
      <c r="G390" s="968">
        <v>44.612080149942102</v>
      </c>
      <c r="H390" s="968" t="e">
        <v>#N/A</v>
      </c>
      <c r="I390" s="968" t="e">
        <v>#N/A</v>
      </c>
      <c r="J390" s="968" t="e">
        <v>#N/A</v>
      </c>
      <c r="K390" s="970" t="e">
        <v>#N/A</v>
      </c>
      <c r="M390" s="706" t="e">
        <v>#N/A</v>
      </c>
      <c r="N390" s="537">
        <v>44.612080149942102</v>
      </c>
      <c r="O390" s="1381" t="e">
        <v>#N/A</v>
      </c>
    </row>
    <row r="391" spans="1:15" x14ac:dyDescent="0.4">
      <c r="A391" s="969">
        <v>42262</v>
      </c>
      <c r="B391" s="1365">
        <v>100.05</v>
      </c>
      <c r="C391" s="968" t="e">
        <v>#N/A</v>
      </c>
      <c r="D391" s="968" t="e">
        <v>#N/A</v>
      </c>
      <c r="E391" s="968">
        <v>38.44357959424039</v>
      </c>
      <c r="F391" s="968" t="e">
        <v>#N/A</v>
      </c>
      <c r="G391" s="968" t="e">
        <v>#N/A</v>
      </c>
      <c r="H391" s="968" t="e">
        <v>#N/A</v>
      </c>
      <c r="I391" s="968" t="e">
        <v>#N/A</v>
      </c>
      <c r="J391" s="968" t="e">
        <v>#N/A</v>
      </c>
      <c r="K391" s="970" t="e">
        <v>#N/A</v>
      </c>
      <c r="M391" s="706" t="e">
        <v>#N/A</v>
      </c>
      <c r="N391" s="537">
        <v>38.44357959424039</v>
      </c>
      <c r="O391" s="1381" t="e">
        <v>#N/A</v>
      </c>
    </row>
    <row r="392" spans="1:15" x14ac:dyDescent="0.4">
      <c r="A392" s="969">
        <v>41893</v>
      </c>
      <c r="B392" s="1365">
        <v>42.95</v>
      </c>
      <c r="C392" s="968">
        <v>65.163127945725932</v>
      </c>
      <c r="D392" s="968" t="e">
        <v>#N/A</v>
      </c>
      <c r="E392" s="968" t="e">
        <v>#N/A</v>
      </c>
      <c r="F392" s="968" t="e">
        <v>#N/A</v>
      </c>
      <c r="G392" s="968" t="e">
        <v>#N/A</v>
      </c>
      <c r="H392" s="968" t="e">
        <v>#N/A</v>
      </c>
      <c r="I392" s="968" t="e">
        <v>#N/A</v>
      </c>
      <c r="J392" s="968" t="e">
        <v>#N/A</v>
      </c>
      <c r="K392" s="970" t="e">
        <v>#N/A</v>
      </c>
      <c r="M392" s="706">
        <v>65.163127945725932</v>
      </c>
      <c r="N392" s="537" t="e">
        <v>#N/A</v>
      </c>
      <c r="O392" s="1381" t="e">
        <v>#N/A</v>
      </c>
    </row>
    <row r="393" spans="1:15" x14ac:dyDescent="0.4">
      <c r="A393" s="969">
        <v>41596</v>
      </c>
      <c r="B393" s="1365">
        <v>34.200000000000003</v>
      </c>
      <c r="C393" s="968" t="e">
        <v>#N/A</v>
      </c>
      <c r="D393" s="968" t="e">
        <v>#N/A</v>
      </c>
      <c r="E393" s="968" t="e">
        <v>#N/A</v>
      </c>
      <c r="F393" s="968" t="e">
        <v>#N/A</v>
      </c>
      <c r="G393" s="968" t="e">
        <v>#N/A</v>
      </c>
      <c r="H393" s="968" t="e">
        <v>#N/A</v>
      </c>
      <c r="I393" s="968" t="e">
        <v>#N/A</v>
      </c>
      <c r="J393" s="968">
        <v>86.913684363644521</v>
      </c>
      <c r="K393" s="970" t="e">
        <v>#N/A</v>
      </c>
      <c r="M393" s="706" t="e">
        <v>#N/A</v>
      </c>
      <c r="N393" s="537" t="e">
        <v>#N/A</v>
      </c>
      <c r="O393" s="1381">
        <v>86.913684363644521</v>
      </c>
    </row>
    <row r="394" spans="1:15" x14ac:dyDescent="0.4">
      <c r="A394" s="969">
        <v>41579</v>
      </c>
      <c r="B394" s="1365">
        <v>249.2</v>
      </c>
      <c r="C394" s="968" t="e">
        <v>#N/A</v>
      </c>
      <c r="D394" s="968">
        <v>29.615036998345758</v>
      </c>
      <c r="E394" s="968" t="e">
        <v>#N/A</v>
      </c>
      <c r="F394" s="968" t="e">
        <v>#N/A</v>
      </c>
      <c r="G394" s="968" t="e">
        <v>#N/A</v>
      </c>
      <c r="H394" s="968" t="e">
        <v>#N/A</v>
      </c>
      <c r="I394" s="968" t="e">
        <v>#N/A</v>
      </c>
      <c r="J394" s="968" t="e">
        <v>#N/A</v>
      </c>
      <c r="K394" s="970" t="e">
        <v>#N/A</v>
      </c>
      <c r="M394" s="706">
        <v>29.615036998345758</v>
      </c>
      <c r="N394" s="537" t="e">
        <v>#N/A</v>
      </c>
      <c r="O394" s="1381" t="e">
        <v>#N/A</v>
      </c>
    </row>
    <row r="395" spans="1:15" x14ac:dyDescent="0.4">
      <c r="A395" s="969">
        <v>41990</v>
      </c>
      <c r="B395" s="1365">
        <v>73.5</v>
      </c>
      <c r="C395" s="968" t="e">
        <v>#N/A</v>
      </c>
      <c r="D395" s="968" t="e">
        <v>#N/A</v>
      </c>
      <c r="E395" s="968" t="e">
        <v>#N/A</v>
      </c>
      <c r="F395" s="968">
        <v>21.544890350978381</v>
      </c>
      <c r="G395" s="968" t="e">
        <v>#N/A</v>
      </c>
      <c r="H395" s="968" t="e">
        <v>#N/A</v>
      </c>
      <c r="I395" s="968" t="e">
        <v>#N/A</v>
      </c>
      <c r="J395" s="968" t="e">
        <v>#N/A</v>
      </c>
      <c r="K395" s="970" t="e">
        <v>#N/A</v>
      </c>
      <c r="M395" s="706" t="e">
        <v>#N/A</v>
      </c>
      <c r="N395" s="537">
        <v>21.544890350978381</v>
      </c>
      <c r="O395" s="1381" t="e">
        <v>#N/A</v>
      </c>
    </row>
    <row r="396" spans="1:15" x14ac:dyDescent="0.4">
      <c r="A396" s="969">
        <v>42164</v>
      </c>
      <c r="B396" s="1365">
        <v>36</v>
      </c>
      <c r="C396" s="968" t="e">
        <v>#N/A</v>
      </c>
      <c r="D396" s="968" t="e">
        <v>#N/A</v>
      </c>
      <c r="E396" s="968" t="e">
        <v>#N/A</v>
      </c>
      <c r="F396" s="968">
        <v>27.023495522865964</v>
      </c>
      <c r="G396" s="968" t="e">
        <v>#N/A</v>
      </c>
      <c r="H396" s="968" t="e">
        <v>#N/A</v>
      </c>
      <c r="I396" s="968" t="e">
        <v>#N/A</v>
      </c>
      <c r="J396" s="968" t="e">
        <v>#N/A</v>
      </c>
      <c r="K396" s="970" t="e">
        <v>#N/A</v>
      </c>
      <c r="M396" s="706" t="e">
        <v>#N/A</v>
      </c>
      <c r="N396" s="537">
        <v>27.023495522865964</v>
      </c>
      <c r="O396" s="1381" t="e">
        <v>#N/A</v>
      </c>
    </row>
    <row r="397" spans="1:15" x14ac:dyDescent="0.4">
      <c r="A397" s="969">
        <v>42388</v>
      </c>
      <c r="B397" s="1365">
        <v>200</v>
      </c>
      <c r="C397" s="968" t="e">
        <v>#N/A</v>
      </c>
      <c r="D397" s="968" t="e">
        <v>#N/A</v>
      </c>
      <c r="E397" s="968" t="e">
        <v>#N/A</v>
      </c>
      <c r="F397" s="968">
        <v>18.241277502276773</v>
      </c>
      <c r="G397" s="968" t="e">
        <v>#N/A</v>
      </c>
      <c r="H397" s="968" t="e">
        <v>#N/A</v>
      </c>
      <c r="I397" s="968" t="e">
        <v>#N/A</v>
      </c>
      <c r="J397" s="968" t="e">
        <v>#N/A</v>
      </c>
      <c r="K397" s="970" t="e">
        <v>#N/A</v>
      </c>
      <c r="M397" s="706" t="e">
        <v>#N/A</v>
      </c>
      <c r="N397" s="537">
        <v>18.241277502276773</v>
      </c>
      <c r="O397" s="1381" t="e">
        <v>#N/A</v>
      </c>
    </row>
    <row r="398" spans="1:15" x14ac:dyDescent="0.4">
      <c r="A398" s="969">
        <v>41463</v>
      </c>
      <c r="B398" s="1365">
        <v>100</v>
      </c>
      <c r="C398" s="968" t="e">
        <v>#N/A</v>
      </c>
      <c r="D398" s="968" t="e">
        <v>#N/A</v>
      </c>
      <c r="E398" s="968" t="e">
        <v>#N/A</v>
      </c>
      <c r="F398" s="968">
        <v>20.304798434744718</v>
      </c>
      <c r="G398" s="968" t="e">
        <v>#N/A</v>
      </c>
      <c r="H398" s="968" t="e">
        <v>#N/A</v>
      </c>
      <c r="I398" s="968" t="e">
        <v>#N/A</v>
      </c>
      <c r="J398" s="968" t="e">
        <v>#N/A</v>
      </c>
      <c r="K398" s="970" t="e">
        <v>#N/A</v>
      </c>
      <c r="M398" s="706" t="e">
        <v>#N/A</v>
      </c>
      <c r="N398" s="537">
        <v>20.304798434744718</v>
      </c>
      <c r="O398" s="1381" t="e">
        <v>#N/A</v>
      </c>
    </row>
    <row r="399" spans="1:15" x14ac:dyDescent="0.4">
      <c r="A399" s="969">
        <v>41635</v>
      </c>
      <c r="B399" s="1365">
        <v>149.6</v>
      </c>
      <c r="C399" s="968" t="e">
        <v>#N/A</v>
      </c>
      <c r="D399" s="968">
        <v>28.31306043982315</v>
      </c>
      <c r="E399" s="968" t="e">
        <v>#N/A</v>
      </c>
      <c r="F399" s="968" t="e">
        <v>#N/A</v>
      </c>
      <c r="G399" s="968" t="e">
        <v>#N/A</v>
      </c>
      <c r="H399" s="968" t="e">
        <v>#N/A</v>
      </c>
      <c r="I399" s="968" t="e">
        <v>#N/A</v>
      </c>
      <c r="J399" s="968" t="e">
        <v>#N/A</v>
      </c>
      <c r="K399" s="970" t="e">
        <v>#N/A</v>
      </c>
      <c r="M399" s="706">
        <v>28.31306043982315</v>
      </c>
      <c r="N399" s="537" t="e">
        <v>#N/A</v>
      </c>
      <c r="O399" s="1381" t="e">
        <v>#N/A</v>
      </c>
    </row>
    <row r="400" spans="1:15" x14ac:dyDescent="0.4">
      <c r="A400" s="969">
        <v>41572</v>
      </c>
      <c r="B400" s="1365">
        <v>19.8</v>
      </c>
      <c r="C400" s="968">
        <v>55.108689659789711</v>
      </c>
      <c r="D400" s="968" t="e">
        <v>#N/A</v>
      </c>
      <c r="E400" s="968" t="e">
        <v>#N/A</v>
      </c>
      <c r="F400" s="968" t="e">
        <v>#N/A</v>
      </c>
      <c r="G400" s="968" t="e">
        <v>#N/A</v>
      </c>
      <c r="H400" s="968" t="e">
        <v>#N/A</v>
      </c>
      <c r="I400" s="968" t="e">
        <v>#N/A</v>
      </c>
      <c r="J400" s="968" t="e">
        <v>#N/A</v>
      </c>
      <c r="K400" s="970" t="e">
        <v>#N/A</v>
      </c>
      <c r="M400" s="706">
        <v>55.108689659789711</v>
      </c>
      <c r="N400" s="537" t="e">
        <v>#N/A</v>
      </c>
      <c r="O400" s="1381" t="e">
        <v>#N/A</v>
      </c>
    </row>
    <row r="401" spans="1:15" x14ac:dyDescent="0.4">
      <c r="A401" s="969">
        <v>40438</v>
      </c>
      <c r="B401" s="1365">
        <v>148.80000000000001</v>
      </c>
      <c r="C401" s="968" t="e">
        <v>#N/A</v>
      </c>
      <c r="D401" s="968" t="e">
        <v>#N/A</v>
      </c>
      <c r="E401" s="968" t="e">
        <v>#N/A</v>
      </c>
      <c r="F401" s="968">
        <v>34.933157783266523</v>
      </c>
      <c r="G401" s="968" t="e">
        <v>#N/A</v>
      </c>
      <c r="H401" s="968" t="e">
        <v>#N/A</v>
      </c>
      <c r="I401" s="968" t="e">
        <v>#N/A</v>
      </c>
      <c r="J401" s="968" t="e">
        <v>#N/A</v>
      </c>
      <c r="K401" s="970" t="e">
        <v>#N/A</v>
      </c>
      <c r="M401" s="706" t="e">
        <v>#N/A</v>
      </c>
      <c r="N401" s="537">
        <v>34.933157783266523</v>
      </c>
      <c r="O401" s="1381" t="e">
        <v>#N/A</v>
      </c>
    </row>
    <row r="402" spans="1:15" x14ac:dyDescent="0.4">
      <c r="A402" s="969">
        <v>40639</v>
      </c>
      <c r="B402" s="1365">
        <v>155.1</v>
      </c>
      <c r="C402" s="968">
        <v>99.450401555127584</v>
      </c>
      <c r="D402" s="968" t="e">
        <v>#N/A</v>
      </c>
      <c r="E402" s="968" t="e">
        <v>#N/A</v>
      </c>
      <c r="F402" s="968" t="e">
        <v>#N/A</v>
      </c>
      <c r="G402" s="968" t="e">
        <v>#N/A</v>
      </c>
      <c r="H402" s="968" t="e">
        <v>#N/A</v>
      </c>
      <c r="I402" s="968" t="e">
        <v>#N/A</v>
      </c>
      <c r="J402" s="968" t="e">
        <v>#N/A</v>
      </c>
      <c r="K402" s="970" t="e">
        <v>#N/A</v>
      </c>
      <c r="M402" s="706">
        <v>99.450401555127584</v>
      </c>
      <c r="N402" s="537" t="e">
        <v>#N/A</v>
      </c>
      <c r="O402" s="1381" t="e">
        <v>#N/A</v>
      </c>
    </row>
    <row r="403" spans="1:15" x14ac:dyDescent="0.4">
      <c r="A403" s="969">
        <v>41506</v>
      </c>
      <c r="B403" s="1365">
        <v>147.6</v>
      </c>
      <c r="C403" s="968" t="e">
        <v>#N/A</v>
      </c>
      <c r="D403" s="968" t="e">
        <v>#N/A</v>
      </c>
      <c r="E403" s="968" t="e">
        <v>#N/A</v>
      </c>
      <c r="F403" s="968" t="e">
        <v>#N/A</v>
      </c>
      <c r="G403" s="968" t="e">
        <v>#N/A</v>
      </c>
      <c r="H403" s="968" t="e">
        <v>#N/A</v>
      </c>
      <c r="I403" s="968" t="e">
        <v>#N/A</v>
      </c>
      <c r="J403" s="968">
        <v>55.429042608876799</v>
      </c>
      <c r="K403" s="970" t="e">
        <v>#N/A</v>
      </c>
      <c r="M403" s="706" t="e">
        <v>#N/A</v>
      </c>
      <c r="N403" s="537" t="e">
        <v>#N/A</v>
      </c>
      <c r="O403" s="1381">
        <v>55.429042608876799</v>
      </c>
    </row>
    <row r="404" spans="1:15" x14ac:dyDescent="0.4">
      <c r="A404" s="969">
        <v>41564</v>
      </c>
      <c r="B404" s="1365">
        <v>400</v>
      </c>
      <c r="C404" s="968" t="e">
        <v>#N/A</v>
      </c>
      <c r="D404" s="968" t="e">
        <v>#N/A</v>
      </c>
      <c r="E404" s="968" t="e">
        <v>#N/A</v>
      </c>
      <c r="F404" s="968">
        <v>21.120506300159033</v>
      </c>
      <c r="G404" s="968" t="e">
        <v>#N/A</v>
      </c>
      <c r="H404" s="968" t="e">
        <v>#N/A</v>
      </c>
      <c r="I404" s="968" t="e">
        <v>#N/A</v>
      </c>
      <c r="J404" s="968" t="e">
        <v>#N/A</v>
      </c>
      <c r="K404" s="970" t="e">
        <v>#N/A</v>
      </c>
      <c r="M404" s="706" t="e">
        <v>#N/A</v>
      </c>
      <c r="N404" s="537">
        <v>21.120506300159033</v>
      </c>
      <c r="O404" s="1381" t="e">
        <v>#N/A</v>
      </c>
    </row>
    <row r="405" spans="1:15" x14ac:dyDescent="0.4">
      <c r="A405" s="969">
        <v>42675</v>
      </c>
      <c r="B405" s="1365">
        <v>49.5</v>
      </c>
      <c r="C405" s="968">
        <v>41.05230320985779</v>
      </c>
      <c r="D405" s="968" t="e">
        <v>#N/A</v>
      </c>
      <c r="E405" s="968" t="e">
        <v>#N/A</v>
      </c>
      <c r="F405" s="968" t="e">
        <v>#N/A</v>
      </c>
      <c r="G405" s="968" t="e">
        <v>#N/A</v>
      </c>
      <c r="H405" s="968" t="e">
        <v>#N/A</v>
      </c>
      <c r="I405" s="968" t="e">
        <v>#N/A</v>
      </c>
      <c r="J405" s="968" t="e">
        <v>#N/A</v>
      </c>
      <c r="K405" s="970" t="e">
        <v>#N/A</v>
      </c>
      <c r="M405" s="706">
        <v>41.05230320985779</v>
      </c>
      <c r="N405" s="537" t="e">
        <v>#N/A</v>
      </c>
      <c r="O405" s="1381" t="e">
        <v>#N/A</v>
      </c>
    </row>
    <row r="406" spans="1:15" x14ac:dyDescent="0.4">
      <c r="A406" s="969">
        <v>42710</v>
      </c>
      <c r="B406" s="1365">
        <v>27</v>
      </c>
      <c r="C406" s="968" t="e">
        <v>#N/A</v>
      </c>
      <c r="D406" s="968" t="e">
        <v>#N/A</v>
      </c>
      <c r="E406" s="968">
        <v>19.99903318378469</v>
      </c>
      <c r="F406" s="968" t="e">
        <v>#N/A</v>
      </c>
      <c r="G406" s="968" t="e">
        <v>#N/A</v>
      </c>
      <c r="H406" s="968" t="e">
        <v>#N/A</v>
      </c>
      <c r="I406" s="968" t="e">
        <v>#N/A</v>
      </c>
      <c r="J406" s="968" t="e">
        <v>#N/A</v>
      </c>
      <c r="K406" s="970" t="e">
        <v>#N/A</v>
      </c>
      <c r="M406" s="706" t="e">
        <v>#N/A</v>
      </c>
      <c r="N406" s="537">
        <v>19.99903318378469</v>
      </c>
      <c r="O406" s="1381" t="e">
        <v>#N/A</v>
      </c>
    </row>
    <row r="407" spans="1:15" x14ac:dyDescent="0.4">
      <c r="A407" s="969">
        <v>42719</v>
      </c>
      <c r="B407" s="1365">
        <v>200</v>
      </c>
      <c r="C407" s="968" t="e">
        <v>#N/A</v>
      </c>
      <c r="D407" s="968" t="e">
        <v>#N/A</v>
      </c>
      <c r="E407" s="968" t="e">
        <v>#N/A</v>
      </c>
      <c r="F407" s="968">
        <v>19.034196993167502</v>
      </c>
      <c r="G407" s="968" t="e">
        <v>#N/A</v>
      </c>
      <c r="H407" s="968" t="e">
        <v>#N/A</v>
      </c>
      <c r="I407" s="968" t="e">
        <v>#N/A</v>
      </c>
      <c r="J407" s="968" t="e">
        <v>#N/A</v>
      </c>
      <c r="K407" s="970" t="e">
        <v>#N/A</v>
      </c>
      <c r="M407" s="706" t="e">
        <v>#N/A</v>
      </c>
      <c r="N407" s="537">
        <v>19.034196993167502</v>
      </c>
      <c r="O407" s="1381" t="e">
        <v>#N/A</v>
      </c>
    </row>
    <row r="408" spans="1:15" x14ac:dyDescent="0.4">
      <c r="A408" s="969">
        <v>42361</v>
      </c>
      <c r="B408" s="1365">
        <v>206.55</v>
      </c>
      <c r="C408" s="968" t="e">
        <v>#N/A</v>
      </c>
      <c r="D408" s="968" t="e">
        <v>#N/A</v>
      </c>
      <c r="E408" s="968" t="e">
        <v>#N/A</v>
      </c>
      <c r="F408" s="968">
        <v>18.042192735762736</v>
      </c>
      <c r="G408" s="968" t="e">
        <v>#N/A</v>
      </c>
      <c r="H408" s="968" t="e">
        <v>#N/A</v>
      </c>
      <c r="I408" s="968" t="e">
        <v>#N/A</v>
      </c>
      <c r="J408" s="968" t="e">
        <v>#N/A</v>
      </c>
      <c r="K408" s="970" t="e">
        <v>#N/A</v>
      </c>
      <c r="M408" s="706" t="e">
        <v>#N/A</v>
      </c>
      <c r="N408" s="537">
        <v>18.042192735762736</v>
      </c>
      <c r="O408" s="1381" t="e">
        <v>#N/A</v>
      </c>
    </row>
    <row r="409" spans="1:15" x14ac:dyDescent="0.4">
      <c r="A409" s="969">
        <v>42118</v>
      </c>
      <c r="B409" s="1365">
        <v>208.27</v>
      </c>
      <c r="C409" s="968" t="e">
        <v>#N/A</v>
      </c>
      <c r="D409" s="968" t="e">
        <v>#N/A</v>
      </c>
      <c r="E409" s="968" t="e">
        <v>#N/A</v>
      </c>
      <c r="F409" s="968">
        <v>19.520224763683341</v>
      </c>
      <c r="G409" s="968" t="e">
        <v>#N/A</v>
      </c>
      <c r="H409" s="968" t="e">
        <v>#N/A</v>
      </c>
      <c r="I409" s="968" t="e">
        <v>#N/A</v>
      </c>
      <c r="J409" s="968" t="e">
        <v>#N/A</v>
      </c>
      <c r="K409" s="970" t="e">
        <v>#N/A</v>
      </c>
      <c r="M409" s="706" t="e">
        <v>#N/A</v>
      </c>
      <c r="N409" s="537">
        <v>19.520224763683341</v>
      </c>
      <c r="O409" s="1381" t="e">
        <v>#N/A</v>
      </c>
    </row>
    <row r="410" spans="1:15" x14ac:dyDescent="0.4">
      <c r="A410" s="969">
        <v>42433</v>
      </c>
      <c r="B410" s="1365">
        <v>149.72999999999999</v>
      </c>
      <c r="C410" s="968" t="e">
        <v>#N/A</v>
      </c>
      <c r="D410" s="968" t="e">
        <v>#N/A</v>
      </c>
      <c r="E410" s="968" t="e">
        <v>#N/A</v>
      </c>
      <c r="F410" s="968">
        <v>22.148346494422601</v>
      </c>
      <c r="G410" s="968" t="e">
        <v>#N/A</v>
      </c>
      <c r="H410" s="968" t="e">
        <v>#N/A</v>
      </c>
      <c r="I410" s="968" t="e">
        <v>#N/A</v>
      </c>
      <c r="J410" s="968" t="e">
        <v>#N/A</v>
      </c>
      <c r="K410" s="970" t="e">
        <v>#N/A</v>
      </c>
      <c r="M410" s="706" t="e">
        <v>#N/A</v>
      </c>
      <c r="N410" s="537">
        <v>22.148346494422601</v>
      </c>
      <c r="O410" s="1381" t="e">
        <v>#N/A</v>
      </c>
    </row>
    <row r="411" spans="1:15" x14ac:dyDescent="0.4">
      <c r="A411" s="969">
        <v>42304</v>
      </c>
      <c r="B411" s="1365">
        <v>149.03</v>
      </c>
      <c r="C411" s="968" t="e">
        <v>#N/A</v>
      </c>
      <c r="D411" s="968" t="e">
        <v>#N/A</v>
      </c>
      <c r="E411" s="968" t="e">
        <v>#N/A</v>
      </c>
      <c r="F411" s="968">
        <v>19.899619018110037</v>
      </c>
      <c r="G411" s="968" t="e">
        <v>#N/A</v>
      </c>
      <c r="H411" s="968" t="e">
        <v>#N/A</v>
      </c>
      <c r="I411" s="968" t="e">
        <v>#N/A</v>
      </c>
      <c r="J411" s="968" t="e">
        <v>#N/A</v>
      </c>
      <c r="K411" s="970" t="e">
        <v>#N/A</v>
      </c>
      <c r="M411" s="706" t="e">
        <v>#N/A</v>
      </c>
      <c r="N411" s="537">
        <v>19.899619018110037</v>
      </c>
      <c r="O411" s="1381" t="e">
        <v>#N/A</v>
      </c>
    </row>
    <row r="412" spans="1:15" x14ac:dyDescent="0.4">
      <c r="A412" s="969">
        <v>42087</v>
      </c>
      <c r="B412" s="1365">
        <v>78</v>
      </c>
      <c r="C412" s="968" t="e">
        <v>#N/A</v>
      </c>
      <c r="D412" s="968" t="e">
        <v>#N/A</v>
      </c>
      <c r="E412" s="968">
        <v>31.811008327141224</v>
      </c>
      <c r="F412" s="968" t="e">
        <v>#N/A</v>
      </c>
      <c r="G412" s="968" t="e">
        <v>#N/A</v>
      </c>
      <c r="H412" s="968" t="e">
        <v>#N/A</v>
      </c>
      <c r="I412" s="968" t="e">
        <v>#N/A</v>
      </c>
      <c r="J412" s="968" t="e">
        <v>#N/A</v>
      </c>
      <c r="K412" s="970" t="e">
        <v>#N/A</v>
      </c>
      <c r="M412" s="706" t="e">
        <v>#N/A</v>
      </c>
      <c r="N412" s="537">
        <v>31.811008327141224</v>
      </c>
      <c r="O412" s="1381" t="e">
        <v>#N/A</v>
      </c>
    </row>
    <row r="413" spans="1:15" x14ac:dyDescent="0.4">
      <c r="A413" s="969">
        <v>42328</v>
      </c>
      <c r="B413" s="1365">
        <v>199.8</v>
      </c>
      <c r="C413" s="968" t="e">
        <v>#N/A</v>
      </c>
      <c r="D413" s="968" t="e">
        <v>#N/A</v>
      </c>
      <c r="E413" s="968" t="e">
        <v>#N/A</v>
      </c>
      <c r="F413" s="968">
        <v>18.081958953337455</v>
      </c>
      <c r="G413" s="968" t="e">
        <v>#N/A</v>
      </c>
      <c r="H413" s="968" t="e">
        <v>#N/A</v>
      </c>
      <c r="I413" s="968" t="e">
        <v>#N/A</v>
      </c>
      <c r="J413" s="968" t="e">
        <v>#N/A</v>
      </c>
      <c r="K413" s="970" t="e">
        <v>#N/A</v>
      </c>
      <c r="M413" s="706" t="e">
        <v>#N/A</v>
      </c>
      <c r="N413" s="537">
        <v>18.081958953337455</v>
      </c>
      <c r="O413" s="1381" t="e">
        <v>#N/A</v>
      </c>
    </row>
    <row r="414" spans="1:15" x14ac:dyDescent="0.4">
      <c r="A414" s="969">
        <v>42293</v>
      </c>
      <c r="B414" s="1365">
        <v>198</v>
      </c>
      <c r="C414" s="968" t="e">
        <v>#N/A</v>
      </c>
      <c r="D414" s="968" t="e">
        <v>#N/A</v>
      </c>
      <c r="E414" s="968" t="e">
        <v>#N/A</v>
      </c>
      <c r="F414" s="968">
        <v>28.767829348712588</v>
      </c>
      <c r="G414" s="968" t="e">
        <v>#N/A</v>
      </c>
      <c r="H414" s="968" t="e">
        <v>#N/A</v>
      </c>
      <c r="I414" s="968" t="e">
        <v>#N/A</v>
      </c>
      <c r="J414" s="968" t="e">
        <v>#N/A</v>
      </c>
      <c r="K414" s="970" t="e">
        <v>#N/A</v>
      </c>
      <c r="M414" s="706" t="e">
        <v>#N/A</v>
      </c>
      <c r="N414" s="537">
        <v>28.767829348712588</v>
      </c>
      <c r="O414" s="1381" t="e">
        <v>#N/A</v>
      </c>
    </row>
    <row r="415" spans="1:15" x14ac:dyDescent="0.4">
      <c r="A415" s="969">
        <v>42146</v>
      </c>
      <c r="B415" s="1365">
        <v>200.91</v>
      </c>
      <c r="C415" s="968" t="e">
        <v>#N/A</v>
      </c>
      <c r="D415" s="968" t="e">
        <v>#N/A</v>
      </c>
      <c r="E415" s="968" t="e">
        <v>#N/A</v>
      </c>
      <c r="F415" s="968">
        <v>28.029280064474069</v>
      </c>
      <c r="G415" s="968" t="e">
        <v>#N/A</v>
      </c>
      <c r="H415" s="968" t="e">
        <v>#N/A</v>
      </c>
      <c r="I415" s="968" t="e">
        <v>#N/A</v>
      </c>
      <c r="J415" s="968" t="e">
        <v>#N/A</v>
      </c>
      <c r="K415" s="970" t="e">
        <v>#N/A</v>
      </c>
      <c r="M415" s="706" t="e">
        <v>#N/A</v>
      </c>
      <c r="N415" s="537">
        <v>28.029280064474069</v>
      </c>
      <c r="O415" s="1381" t="e">
        <v>#N/A</v>
      </c>
    </row>
    <row r="416" spans="1:15" x14ac:dyDescent="0.4">
      <c r="A416" s="969">
        <v>41506</v>
      </c>
      <c r="B416" s="1365">
        <v>184.8</v>
      </c>
      <c r="C416" s="968" t="e">
        <v>#N/A</v>
      </c>
      <c r="D416" s="968" t="e">
        <v>#N/A</v>
      </c>
      <c r="E416" s="968" t="e">
        <v>#N/A</v>
      </c>
      <c r="F416" s="968" t="e">
        <v>#N/A</v>
      </c>
      <c r="G416" s="968" t="e">
        <v>#N/A</v>
      </c>
      <c r="H416" s="968" t="e">
        <v>#N/A</v>
      </c>
      <c r="I416" s="968" t="e">
        <v>#N/A</v>
      </c>
      <c r="J416" s="968">
        <v>54.19703038308726</v>
      </c>
      <c r="K416" s="970" t="e">
        <v>#N/A</v>
      </c>
      <c r="M416" s="706" t="e">
        <v>#N/A</v>
      </c>
      <c r="N416" s="537" t="e">
        <v>#N/A</v>
      </c>
      <c r="O416" s="1381">
        <v>54.19703038308726</v>
      </c>
    </row>
    <row r="417" spans="1:15" x14ac:dyDescent="0.4">
      <c r="A417" s="969">
        <v>41619</v>
      </c>
      <c r="B417" s="1365">
        <v>51</v>
      </c>
      <c r="C417" s="968" t="e">
        <v>#N/A</v>
      </c>
      <c r="D417" s="968" t="e">
        <v>#N/A</v>
      </c>
      <c r="E417" s="968" t="e">
        <v>#N/A</v>
      </c>
      <c r="F417" s="968" t="e">
        <v>#N/A</v>
      </c>
      <c r="G417" s="968" t="e">
        <v>#N/A</v>
      </c>
      <c r="H417" s="968" t="e">
        <v>#N/A</v>
      </c>
      <c r="I417" s="968" t="e">
        <v>#N/A</v>
      </c>
      <c r="J417" s="968">
        <v>49.439268199275091</v>
      </c>
      <c r="K417" s="970" t="e">
        <v>#N/A</v>
      </c>
      <c r="M417" s="706" t="e">
        <v>#N/A</v>
      </c>
      <c r="N417" s="537" t="e">
        <v>#N/A</v>
      </c>
      <c r="O417" s="1381">
        <v>49.439268199275091</v>
      </c>
    </row>
    <row r="418" spans="1:15" x14ac:dyDescent="0.4">
      <c r="A418" s="969">
        <v>42354</v>
      </c>
      <c r="B418" s="1365">
        <v>149.5</v>
      </c>
      <c r="C418" s="968" t="e">
        <v>#N/A</v>
      </c>
      <c r="D418" s="968" t="e">
        <v>#N/A</v>
      </c>
      <c r="E418" s="968" t="e">
        <v>#N/A</v>
      </c>
      <c r="F418" s="968" t="e">
        <v>#N/A</v>
      </c>
      <c r="G418" s="968" t="e">
        <v>#N/A</v>
      </c>
      <c r="H418" s="968">
        <v>30.356681305256465</v>
      </c>
      <c r="I418" s="968" t="e">
        <v>#N/A</v>
      </c>
      <c r="J418" s="968" t="e">
        <v>#N/A</v>
      </c>
      <c r="K418" s="970" t="e">
        <v>#N/A</v>
      </c>
      <c r="M418" s="706" t="e">
        <v>#N/A</v>
      </c>
      <c r="N418" s="537" t="e">
        <v>#N/A</v>
      </c>
      <c r="O418" s="1381">
        <v>30.356681305256465</v>
      </c>
    </row>
    <row r="419" spans="1:15" x14ac:dyDescent="0.4">
      <c r="A419" s="969">
        <v>41865</v>
      </c>
      <c r="B419" s="1365">
        <v>30</v>
      </c>
      <c r="C419" s="968" t="e">
        <v>#N/A</v>
      </c>
      <c r="D419" s="968">
        <v>62.59682487177777</v>
      </c>
      <c r="E419" s="968" t="e">
        <v>#N/A</v>
      </c>
      <c r="F419" s="968" t="e">
        <v>#N/A</v>
      </c>
      <c r="G419" s="968" t="e">
        <v>#N/A</v>
      </c>
      <c r="H419" s="968" t="e">
        <v>#N/A</v>
      </c>
      <c r="I419" s="968" t="e">
        <v>#N/A</v>
      </c>
      <c r="J419" s="968" t="e">
        <v>#N/A</v>
      </c>
      <c r="K419" s="970" t="e">
        <v>#N/A</v>
      </c>
      <c r="M419" s="706">
        <v>62.59682487177777</v>
      </c>
      <c r="N419" s="537" t="e">
        <v>#N/A</v>
      </c>
      <c r="O419" s="1381" t="e">
        <v>#N/A</v>
      </c>
    </row>
    <row r="420" spans="1:15" x14ac:dyDescent="0.4">
      <c r="A420" s="969">
        <v>41596</v>
      </c>
      <c r="B420" s="1365">
        <v>201.6</v>
      </c>
      <c r="C420" s="968" t="e">
        <v>#N/A</v>
      </c>
      <c r="D420" s="968" t="e">
        <v>#N/A</v>
      </c>
      <c r="E420" s="968" t="e">
        <v>#N/A</v>
      </c>
      <c r="F420" s="968">
        <v>23.886777106204526</v>
      </c>
      <c r="G420" s="968" t="e">
        <v>#N/A</v>
      </c>
      <c r="H420" s="968" t="e">
        <v>#N/A</v>
      </c>
      <c r="I420" s="968" t="e">
        <v>#N/A</v>
      </c>
      <c r="J420" s="968" t="e">
        <v>#N/A</v>
      </c>
      <c r="K420" s="970" t="e">
        <v>#N/A</v>
      </c>
      <c r="M420" s="706" t="e">
        <v>#N/A</v>
      </c>
      <c r="N420" s="537">
        <v>23.886777106204526</v>
      </c>
      <c r="O420" s="1381" t="e">
        <v>#N/A</v>
      </c>
    </row>
    <row r="421" spans="1:15" x14ac:dyDescent="0.4">
      <c r="A421" s="969">
        <v>42705</v>
      </c>
      <c r="B421" s="1365">
        <v>79.75</v>
      </c>
      <c r="C421" s="968" t="e">
        <v>#N/A</v>
      </c>
      <c r="D421" s="968">
        <v>31.188836067655764</v>
      </c>
      <c r="E421" s="968" t="e">
        <v>#N/A</v>
      </c>
      <c r="F421" s="968" t="e">
        <v>#N/A</v>
      </c>
      <c r="G421" s="968" t="e">
        <v>#N/A</v>
      </c>
      <c r="H421" s="968" t="e">
        <v>#N/A</v>
      </c>
      <c r="I421" s="968" t="e">
        <v>#N/A</v>
      </c>
      <c r="J421" s="968" t="e">
        <v>#N/A</v>
      </c>
      <c r="K421" s="970" t="e">
        <v>#N/A</v>
      </c>
      <c r="M421" s="706">
        <v>31.188836067655764</v>
      </c>
      <c r="N421" s="537" t="e">
        <v>#N/A</v>
      </c>
      <c r="O421" s="1381" t="e">
        <v>#N/A</v>
      </c>
    </row>
    <row r="422" spans="1:15" x14ac:dyDescent="0.4">
      <c r="A422" s="969">
        <v>42801</v>
      </c>
      <c r="B422" s="1365">
        <v>231.05</v>
      </c>
      <c r="C422" s="968" t="e">
        <v>#N/A</v>
      </c>
      <c r="D422" s="968" t="e">
        <v>#N/A</v>
      </c>
      <c r="E422" s="968" t="e">
        <v>#N/A</v>
      </c>
      <c r="F422" s="968">
        <v>17.517488408444905</v>
      </c>
      <c r="G422" s="968" t="e">
        <v>#N/A</v>
      </c>
      <c r="H422" s="968" t="e">
        <v>#N/A</v>
      </c>
      <c r="I422" s="968" t="e">
        <v>#N/A</v>
      </c>
      <c r="J422" s="968" t="e">
        <v>#N/A</v>
      </c>
      <c r="K422" s="970" t="e">
        <v>#N/A</v>
      </c>
      <c r="M422" s="706" t="e">
        <v>#N/A</v>
      </c>
      <c r="N422" s="537">
        <v>17.517488408444905</v>
      </c>
      <c r="O422" s="1381" t="e">
        <v>#N/A</v>
      </c>
    </row>
    <row r="423" spans="1:15" x14ac:dyDescent="0.4">
      <c r="A423" s="969">
        <v>41457</v>
      </c>
      <c r="B423" s="1365">
        <v>200</v>
      </c>
      <c r="C423" s="968" t="e">
        <v>#N/A</v>
      </c>
      <c r="D423" s="968" t="e">
        <v>#N/A</v>
      </c>
      <c r="E423" s="968">
        <v>23.739655625497985</v>
      </c>
      <c r="F423" s="968" t="e">
        <v>#N/A</v>
      </c>
      <c r="G423" s="968" t="e">
        <v>#N/A</v>
      </c>
      <c r="H423" s="968" t="e">
        <v>#N/A</v>
      </c>
      <c r="I423" s="968" t="e">
        <v>#N/A</v>
      </c>
      <c r="J423" s="968" t="e">
        <v>#N/A</v>
      </c>
      <c r="K423" s="970" t="e">
        <v>#N/A</v>
      </c>
      <c r="M423" s="706" t="e">
        <v>#N/A</v>
      </c>
      <c r="N423" s="537">
        <v>23.739655625497985</v>
      </c>
      <c r="O423" s="1381" t="e">
        <v>#N/A</v>
      </c>
    </row>
    <row r="424" spans="1:15" x14ac:dyDescent="0.4">
      <c r="A424" s="969">
        <v>42327</v>
      </c>
      <c r="B424" s="1365">
        <v>100.8</v>
      </c>
      <c r="C424" s="968" t="e">
        <v>#N/A</v>
      </c>
      <c r="D424" s="968" t="e">
        <v>#N/A</v>
      </c>
      <c r="E424" s="968" t="e">
        <v>#N/A</v>
      </c>
      <c r="F424" s="968" t="e">
        <v>#N/A</v>
      </c>
      <c r="G424" s="968" t="e">
        <v>#N/A</v>
      </c>
      <c r="H424" s="968">
        <v>39.623049189101422</v>
      </c>
      <c r="I424" s="968" t="e">
        <v>#N/A</v>
      </c>
      <c r="J424" s="968" t="e">
        <v>#N/A</v>
      </c>
      <c r="K424" s="970" t="e">
        <v>#N/A</v>
      </c>
      <c r="M424" s="706" t="e">
        <v>#N/A</v>
      </c>
      <c r="N424" s="537" t="e">
        <v>#N/A</v>
      </c>
      <c r="O424" s="1381">
        <v>39.623049189101422</v>
      </c>
    </row>
    <row r="425" spans="1:15" x14ac:dyDescent="0.4">
      <c r="A425" s="969">
        <v>40679</v>
      </c>
      <c r="B425" s="1365">
        <v>108</v>
      </c>
      <c r="C425" s="968" t="e">
        <v>#N/A</v>
      </c>
      <c r="D425" s="968" t="e">
        <v>#N/A</v>
      </c>
      <c r="E425" s="968" t="e">
        <v>#N/A</v>
      </c>
      <c r="F425" s="968">
        <v>21.311151033147734</v>
      </c>
      <c r="G425" s="968" t="e">
        <v>#N/A</v>
      </c>
      <c r="H425" s="968" t="e">
        <v>#N/A</v>
      </c>
      <c r="I425" s="968" t="e">
        <v>#N/A</v>
      </c>
      <c r="J425" s="968" t="e">
        <v>#N/A</v>
      </c>
      <c r="K425" s="970" t="e">
        <v>#N/A</v>
      </c>
      <c r="M425" s="706" t="e">
        <v>#N/A</v>
      </c>
      <c r="N425" s="537">
        <v>21.311151033147734</v>
      </c>
      <c r="O425" s="1381" t="e">
        <v>#N/A</v>
      </c>
    </row>
    <row r="426" spans="1:15" x14ac:dyDescent="0.4">
      <c r="A426" s="969">
        <v>42377</v>
      </c>
      <c r="B426" s="1365">
        <v>200</v>
      </c>
      <c r="C426" s="968" t="e">
        <v>#N/A</v>
      </c>
      <c r="D426" s="968" t="e">
        <v>#N/A</v>
      </c>
      <c r="E426" s="968" t="e">
        <v>#N/A</v>
      </c>
      <c r="F426" s="968">
        <v>23.05670275619477</v>
      </c>
      <c r="G426" s="968" t="e">
        <v>#N/A</v>
      </c>
      <c r="H426" s="968" t="e">
        <v>#N/A</v>
      </c>
      <c r="I426" s="968" t="e">
        <v>#N/A</v>
      </c>
      <c r="J426" s="968" t="e">
        <v>#N/A</v>
      </c>
      <c r="K426" s="970" t="e">
        <v>#N/A</v>
      </c>
      <c r="M426" s="706" t="e">
        <v>#N/A</v>
      </c>
      <c r="N426" s="537">
        <v>23.05670275619477</v>
      </c>
      <c r="O426" s="1381" t="e">
        <v>#N/A</v>
      </c>
    </row>
    <row r="427" spans="1:15" x14ac:dyDescent="0.4">
      <c r="A427" s="969">
        <v>42125</v>
      </c>
      <c r="B427" s="1365">
        <v>149</v>
      </c>
      <c r="C427" s="968" t="e">
        <v>#N/A</v>
      </c>
      <c r="D427" s="968" t="e">
        <v>#N/A</v>
      </c>
      <c r="E427" s="968">
        <v>40.709192474593273</v>
      </c>
      <c r="F427" s="968" t="e">
        <v>#N/A</v>
      </c>
      <c r="G427" s="968" t="e">
        <v>#N/A</v>
      </c>
      <c r="H427" s="968" t="e">
        <v>#N/A</v>
      </c>
      <c r="I427" s="968" t="e">
        <v>#N/A</v>
      </c>
      <c r="J427" s="968" t="e">
        <v>#N/A</v>
      </c>
      <c r="K427" s="970" t="e">
        <v>#N/A</v>
      </c>
      <c r="M427" s="706" t="e">
        <v>#N/A</v>
      </c>
      <c r="N427" s="537">
        <v>40.709192474593273</v>
      </c>
      <c r="O427" s="1381" t="e">
        <v>#N/A</v>
      </c>
    </row>
    <row r="428" spans="1:15" x14ac:dyDescent="0.4">
      <c r="A428" s="969">
        <v>42432</v>
      </c>
      <c r="B428" s="1365">
        <v>99.25</v>
      </c>
      <c r="C428" s="968" t="e">
        <v>#N/A</v>
      </c>
      <c r="D428" s="968" t="e">
        <v>#N/A</v>
      </c>
      <c r="E428" s="968">
        <v>20.199142676265645</v>
      </c>
      <c r="F428" s="968" t="e">
        <v>#N/A</v>
      </c>
      <c r="G428" s="968" t="e">
        <v>#N/A</v>
      </c>
      <c r="H428" s="968" t="e">
        <v>#N/A</v>
      </c>
      <c r="I428" s="968" t="e">
        <v>#N/A</v>
      </c>
      <c r="J428" s="968" t="e">
        <v>#N/A</v>
      </c>
      <c r="K428" s="970" t="e">
        <v>#N/A</v>
      </c>
      <c r="M428" s="706" t="e">
        <v>#N/A</v>
      </c>
      <c r="N428" s="537">
        <v>20.199142676265645</v>
      </c>
      <c r="O428" s="1381" t="e">
        <v>#N/A</v>
      </c>
    </row>
    <row r="429" spans="1:15" x14ac:dyDescent="0.4">
      <c r="A429" s="969">
        <v>42193</v>
      </c>
      <c r="B429" s="1365">
        <v>208</v>
      </c>
      <c r="C429" s="968" t="e">
        <v>#N/A</v>
      </c>
      <c r="D429" s="968" t="e">
        <v>#N/A</v>
      </c>
      <c r="E429" s="968" t="e">
        <v>#N/A</v>
      </c>
      <c r="F429" s="968" t="e">
        <v>#N/A</v>
      </c>
      <c r="G429" s="968" t="e">
        <v>#N/A</v>
      </c>
      <c r="H429" s="968">
        <v>40.977198363195733</v>
      </c>
      <c r="I429" s="968" t="e">
        <v>#N/A</v>
      </c>
      <c r="J429" s="968" t="e">
        <v>#N/A</v>
      </c>
      <c r="K429" s="970" t="e">
        <v>#N/A</v>
      </c>
      <c r="M429" s="706" t="e">
        <v>#N/A</v>
      </c>
      <c r="N429" s="537" t="e">
        <v>#N/A</v>
      </c>
      <c r="O429" s="1381">
        <v>40.977198363195733</v>
      </c>
    </row>
    <row r="430" spans="1:15" x14ac:dyDescent="0.4">
      <c r="A430" s="969">
        <v>40985</v>
      </c>
      <c r="B430" s="1365">
        <v>202</v>
      </c>
      <c r="C430" s="968" t="e">
        <v>#N/A</v>
      </c>
      <c r="D430" s="968" t="e">
        <v>#N/A</v>
      </c>
      <c r="E430" s="968" t="e">
        <v>#N/A</v>
      </c>
      <c r="F430" s="968">
        <v>37.002609562150212</v>
      </c>
      <c r="G430" s="968" t="e">
        <v>#N/A</v>
      </c>
      <c r="H430" s="968" t="e">
        <v>#N/A</v>
      </c>
      <c r="I430" s="968" t="e">
        <v>#N/A</v>
      </c>
      <c r="J430" s="968" t="e">
        <v>#N/A</v>
      </c>
      <c r="K430" s="970" t="e">
        <v>#N/A</v>
      </c>
      <c r="M430" s="706" t="e">
        <v>#N/A</v>
      </c>
      <c r="N430" s="537">
        <v>37.002609562150212</v>
      </c>
      <c r="O430" s="1381" t="e">
        <v>#N/A</v>
      </c>
    </row>
    <row r="431" spans="1:15" x14ac:dyDescent="0.4">
      <c r="A431" s="969">
        <v>42948</v>
      </c>
      <c r="B431" s="1365">
        <v>200</v>
      </c>
      <c r="C431" s="968" t="e">
        <v>#N/A</v>
      </c>
      <c r="D431" s="968" t="e">
        <v>#N/A</v>
      </c>
      <c r="E431" s="968" t="e">
        <v>#N/A</v>
      </c>
      <c r="F431" s="968" t="e">
        <v>#N/A</v>
      </c>
      <c r="G431" s="968">
        <v>21.429837853447129</v>
      </c>
      <c r="H431" s="968" t="e">
        <v>#N/A</v>
      </c>
      <c r="I431" s="968" t="e">
        <v>#N/A</v>
      </c>
      <c r="J431" s="968" t="e">
        <v>#N/A</v>
      </c>
      <c r="K431" s="970" t="e">
        <v>#N/A</v>
      </c>
      <c r="M431" s="706" t="e">
        <v>#N/A</v>
      </c>
      <c r="N431" s="537">
        <v>21.429837853447129</v>
      </c>
      <c r="O431" s="1381" t="e">
        <v>#N/A</v>
      </c>
    </row>
    <row r="432" spans="1:15" x14ac:dyDescent="0.4">
      <c r="A432" s="969">
        <v>42356</v>
      </c>
      <c r="B432" s="1365">
        <v>29.9</v>
      </c>
      <c r="C432" s="968" t="e">
        <v>#N/A</v>
      </c>
      <c r="D432" s="968" t="e">
        <v>#N/A</v>
      </c>
      <c r="E432" s="968" t="e">
        <v>#N/A</v>
      </c>
      <c r="F432" s="968">
        <v>26.73698069134209</v>
      </c>
      <c r="G432" s="968" t="e">
        <v>#N/A</v>
      </c>
      <c r="H432" s="968" t="e">
        <v>#N/A</v>
      </c>
      <c r="I432" s="968" t="e">
        <v>#N/A</v>
      </c>
      <c r="J432" s="968" t="e">
        <v>#N/A</v>
      </c>
      <c r="K432" s="970" t="e">
        <v>#N/A</v>
      </c>
      <c r="M432" s="706" t="e">
        <v>#N/A</v>
      </c>
      <c r="N432" s="537">
        <v>26.73698069134209</v>
      </c>
      <c r="O432" s="1381" t="e">
        <v>#N/A</v>
      </c>
    </row>
    <row r="433" spans="1:15" x14ac:dyDescent="0.4">
      <c r="A433" s="969">
        <v>40330</v>
      </c>
      <c r="B433" s="1365">
        <v>36</v>
      </c>
      <c r="C433" s="968" t="e">
        <v>#N/A</v>
      </c>
      <c r="D433" s="968" t="e">
        <v>#N/A</v>
      </c>
      <c r="E433" s="968">
        <v>51.159919282624038</v>
      </c>
      <c r="F433" s="968" t="e">
        <v>#N/A</v>
      </c>
      <c r="G433" s="968" t="e">
        <v>#N/A</v>
      </c>
      <c r="H433" s="968" t="e">
        <v>#N/A</v>
      </c>
      <c r="I433" s="968" t="e">
        <v>#N/A</v>
      </c>
      <c r="J433" s="968" t="e">
        <v>#N/A</v>
      </c>
      <c r="K433" s="970" t="e">
        <v>#N/A</v>
      </c>
      <c r="M433" s="706" t="e">
        <v>#N/A</v>
      </c>
      <c r="N433" s="537">
        <v>51.159919282624038</v>
      </c>
      <c r="O433" s="1381" t="e">
        <v>#N/A</v>
      </c>
    </row>
    <row r="434" spans="1:15" x14ac:dyDescent="0.4">
      <c r="A434" s="969">
        <v>43090</v>
      </c>
      <c r="B434" s="1365">
        <v>50</v>
      </c>
      <c r="C434" s="968" t="e">
        <v>#N/A</v>
      </c>
      <c r="D434" s="968">
        <v>23.306672076069134</v>
      </c>
      <c r="E434" s="968" t="e">
        <v>#N/A</v>
      </c>
      <c r="F434" s="968" t="e">
        <v>#N/A</v>
      </c>
      <c r="G434" s="968" t="e">
        <v>#N/A</v>
      </c>
      <c r="H434" s="968" t="e">
        <v>#N/A</v>
      </c>
      <c r="I434" s="968" t="e">
        <v>#N/A</v>
      </c>
      <c r="J434" s="968" t="e">
        <v>#N/A</v>
      </c>
      <c r="K434" s="970" t="e">
        <v>#N/A</v>
      </c>
      <c r="M434" s="706">
        <v>23.306672076069134</v>
      </c>
      <c r="N434" s="537" t="e">
        <v>#N/A</v>
      </c>
      <c r="O434" s="1381" t="e">
        <v>#N/A</v>
      </c>
    </row>
    <row r="435" spans="1:15" x14ac:dyDescent="0.4">
      <c r="A435" s="969">
        <v>43089</v>
      </c>
      <c r="B435" s="1365">
        <v>166</v>
      </c>
      <c r="C435" s="968" t="e">
        <v>#N/A</v>
      </c>
      <c r="D435" s="968">
        <v>22.662308918104834</v>
      </c>
      <c r="E435" s="968" t="e">
        <v>#N/A</v>
      </c>
      <c r="F435" s="968" t="e">
        <v>#N/A</v>
      </c>
      <c r="G435" s="968" t="e">
        <v>#N/A</v>
      </c>
      <c r="H435" s="968" t="e">
        <v>#N/A</v>
      </c>
      <c r="I435" s="968" t="e">
        <v>#N/A</v>
      </c>
      <c r="J435" s="968" t="e">
        <v>#N/A</v>
      </c>
      <c r="K435" s="970" t="e">
        <v>#N/A</v>
      </c>
      <c r="M435" s="706">
        <v>22.662308918104834</v>
      </c>
      <c r="N435" s="537" t="e">
        <v>#N/A</v>
      </c>
      <c r="O435" s="1381" t="e">
        <v>#N/A</v>
      </c>
    </row>
    <row r="436" spans="1:15" x14ac:dyDescent="0.4">
      <c r="A436" s="969">
        <v>42709</v>
      </c>
      <c r="B436" s="1365">
        <v>40.590000000000003</v>
      </c>
      <c r="C436" s="968" t="e">
        <v>#N/A</v>
      </c>
      <c r="D436" s="968" t="e">
        <v>#N/A</v>
      </c>
      <c r="E436" s="968" t="e">
        <v>#N/A</v>
      </c>
      <c r="F436" s="968">
        <v>17.475759029005935</v>
      </c>
      <c r="G436" s="968" t="e">
        <v>#N/A</v>
      </c>
      <c r="H436" s="968" t="e">
        <v>#N/A</v>
      </c>
      <c r="I436" s="968" t="e">
        <v>#N/A</v>
      </c>
      <c r="J436" s="968" t="e">
        <v>#N/A</v>
      </c>
      <c r="K436" s="970" t="e">
        <v>#N/A</v>
      </c>
      <c r="M436" s="706" t="e">
        <v>#N/A</v>
      </c>
      <c r="N436" s="537">
        <v>17.475759029005935</v>
      </c>
      <c r="O436" s="1381" t="e">
        <v>#N/A</v>
      </c>
    </row>
    <row r="437" spans="1:15" x14ac:dyDescent="0.4">
      <c r="A437" s="969">
        <v>42935</v>
      </c>
      <c r="B437" s="1365">
        <v>16.100000000000001</v>
      </c>
      <c r="C437" s="968" t="e">
        <v>#N/A</v>
      </c>
      <c r="D437" s="968" t="e">
        <v>#N/A</v>
      </c>
      <c r="E437" s="968" t="e">
        <v>#N/A</v>
      </c>
      <c r="F437" s="968">
        <v>13.437875899658936</v>
      </c>
      <c r="G437" s="968" t="e">
        <v>#N/A</v>
      </c>
      <c r="H437" s="968" t="e">
        <v>#N/A</v>
      </c>
      <c r="I437" s="968" t="e">
        <v>#N/A</v>
      </c>
      <c r="J437" s="968" t="e">
        <v>#N/A</v>
      </c>
      <c r="K437" s="970" t="e">
        <v>#N/A</v>
      </c>
      <c r="M437" s="706" t="e">
        <v>#N/A</v>
      </c>
      <c r="N437" s="537">
        <v>13.437875899658936</v>
      </c>
      <c r="O437" s="1381" t="e">
        <v>#N/A</v>
      </c>
    </row>
    <row r="438" spans="1:15" x14ac:dyDescent="0.4">
      <c r="A438" s="969">
        <v>42860</v>
      </c>
      <c r="B438" s="1365">
        <v>2.38</v>
      </c>
      <c r="C438" s="968" t="e">
        <v>#N/A</v>
      </c>
      <c r="D438" s="968" t="e">
        <v>#N/A</v>
      </c>
      <c r="E438" s="968" t="e">
        <v>#N/A</v>
      </c>
      <c r="F438" s="968">
        <v>13.225922021115414</v>
      </c>
      <c r="G438" s="968" t="e">
        <v>#N/A</v>
      </c>
      <c r="H438" s="968" t="e">
        <v>#N/A</v>
      </c>
      <c r="I438" s="968" t="e">
        <v>#N/A</v>
      </c>
      <c r="J438" s="968" t="e">
        <v>#N/A</v>
      </c>
      <c r="K438" s="970" t="e">
        <v>#N/A</v>
      </c>
      <c r="M438" s="706" t="e">
        <v>#N/A</v>
      </c>
      <c r="N438" s="537">
        <v>13.225922021115414</v>
      </c>
      <c r="O438" s="1381" t="e">
        <v>#N/A</v>
      </c>
    </row>
    <row r="439" spans="1:15" x14ac:dyDescent="0.4">
      <c r="A439" s="969">
        <v>42892</v>
      </c>
      <c r="B439" s="1365">
        <v>15.59</v>
      </c>
      <c r="C439" s="968" t="e">
        <v>#N/A</v>
      </c>
      <c r="D439" s="968" t="e">
        <v>#N/A</v>
      </c>
      <c r="E439" s="968" t="e">
        <v>#N/A</v>
      </c>
      <c r="F439" s="968">
        <v>14.229285881159333</v>
      </c>
      <c r="G439" s="968" t="e">
        <v>#N/A</v>
      </c>
      <c r="H439" s="968" t="e">
        <v>#N/A</v>
      </c>
      <c r="I439" s="968" t="e">
        <v>#N/A</v>
      </c>
      <c r="J439" s="968" t="e">
        <v>#N/A</v>
      </c>
      <c r="K439" s="970" t="e">
        <v>#N/A</v>
      </c>
      <c r="M439" s="706" t="e">
        <v>#N/A</v>
      </c>
      <c r="N439" s="537">
        <v>14.229285881159333</v>
      </c>
      <c r="O439" s="1381" t="e">
        <v>#N/A</v>
      </c>
    </row>
    <row r="440" spans="1:15" x14ac:dyDescent="0.4">
      <c r="A440" s="969">
        <v>42808</v>
      </c>
      <c r="B440" s="1365">
        <v>15</v>
      </c>
      <c r="C440" s="968" t="e">
        <v>#N/A</v>
      </c>
      <c r="D440" s="968" t="e">
        <v>#N/A</v>
      </c>
      <c r="E440" s="968" t="e">
        <v>#N/A</v>
      </c>
      <c r="F440" s="968">
        <v>13.225922021115414</v>
      </c>
      <c r="G440" s="968" t="e">
        <v>#N/A</v>
      </c>
      <c r="H440" s="968" t="e">
        <v>#N/A</v>
      </c>
      <c r="I440" s="968" t="e">
        <v>#N/A</v>
      </c>
      <c r="J440" s="968" t="e">
        <v>#N/A</v>
      </c>
      <c r="K440" s="970" t="e">
        <v>#N/A</v>
      </c>
      <c r="M440" s="706" t="e">
        <v>#N/A</v>
      </c>
      <c r="N440" s="537">
        <v>13.225922021115414</v>
      </c>
      <c r="O440" s="1381" t="e">
        <v>#N/A</v>
      </c>
    </row>
    <row r="441" spans="1:15" x14ac:dyDescent="0.4">
      <c r="A441" s="969">
        <v>42317</v>
      </c>
      <c r="B441" s="1365">
        <v>64.8</v>
      </c>
      <c r="C441" s="968" t="e">
        <v>#N/A</v>
      </c>
      <c r="D441" s="968" t="e">
        <v>#N/A</v>
      </c>
      <c r="E441" s="968" t="e">
        <v>#N/A</v>
      </c>
      <c r="F441" s="968">
        <v>19.949178396198704</v>
      </c>
      <c r="G441" s="968" t="e">
        <v>#N/A</v>
      </c>
      <c r="H441" s="968" t="e">
        <v>#N/A</v>
      </c>
      <c r="I441" s="968" t="e">
        <v>#N/A</v>
      </c>
      <c r="J441" s="968" t="e">
        <v>#N/A</v>
      </c>
      <c r="K441" s="970" t="e">
        <v>#N/A</v>
      </c>
      <c r="M441" s="706" t="e">
        <v>#N/A</v>
      </c>
      <c r="N441" s="537">
        <v>19.949178396198704</v>
      </c>
      <c r="O441" s="1381" t="e">
        <v>#N/A</v>
      </c>
    </row>
    <row r="442" spans="1:15" x14ac:dyDescent="0.4">
      <c r="A442" s="969">
        <v>42906</v>
      </c>
      <c r="B442" s="1365">
        <v>75</v>
      </c>
      <c r="C442" s="968" t="e">
        <v>#N/A</v>
      </c>
      <c r="D442" s="968">
        <v>22.975800434117144</v>
      </c>
      <c r="E442" s="968" t="e">
        <v>#N/A</v>
      </c>
      <c r="F442" s="968" t="e">
        <v>#N/A</v>
      </c>
      <c r="G442" s="968" t="e">
        <v>#N/A</v>
      </c>
      <c r="H442" s="968" t="e">
        <v>#N/A</v>
      </c>
      <c r="I442" s="968" t="e">
        <v>#N/A</v>
      </c>
      <c r="J442" s="968" t="e">
        <v>#N/A</v>
      </c>
      <c r="K442" s="970" t="e">
        <v>#N/A</v>
      </c>
      <c r="M442" s="706">
        <v>22.975800434117144</v>
      </c>
      <c r="N442" s="537" t="e">
        <v>#N/A</v>
      </c>
      <c r="O442" s="1381" t="e">
        <v>#N/A</v>
      </c>
    </row>
    <row r="443" spans="1:15" x14ac:dyDescent="0.4">
      <c r="A443" s="969">
        <v>42264</v>
      </c>
      <c r="B443" s="1365">
        <v>98</v>
      </c>
      <c r="C443" s="968" t="e">
        <v>#N/A</v>
      </c>
      <c r="D443" s="968" t="e">
        <v>#N/A</v>
      </c>
      <c r="E443" s="968">
        <v>31.730524295594126</v>
      </c>
      <c r="F443" s="968" t="e">
        <v>#N/A</v>
      </c>
      <c r="G443" s="968" t="e">
        <v>#N/A</v>
      </c>
      <c r="H443" s="968" t="e">
        <v>#N/A</v>
      </c>
      <c r="I443" s="968" t="e">
        <v>#N/A</v>
      </c>
      <c r="J443" s="968" t="e">
        <v>#N/A</v>
      </c>
      <c r="K443" s="970" t="e">
        <v>#N/A</v>
      </c>
      <c r="M443" s="706" t="e">
        <v>#N/A</v>
      </c>
      <c r="N443" s="537">
        <v>31.730524295594126</v>
      </c>
      <c r="O443" s="1381" t="e">
        <v>#N/A</v>
      </c>
    </row>
    <row r="444" spans="1:15" x14ac:dyDescent="0.4">
      <c r="A444" s="969">
        <v>42569</v>
      </c>
      <c r="B444" s="1365">
        <v>46</v>
      </c>
      <c r="C444" s="968">
        <v>50.879866013737832</v>
      </c>
      <c r="D444" s="968" t="e">
        <v>#N/A</v>
      </c>
      <c r="E444" s="968" t="e">
        <v>#N/A</v>
      </c>
      <c r="F444" s="968" t="e">
        <v>#N/A</v>
      </c>
      <c r="G444" s="968" t="e">
        <v>#N/A</v>
      </c>
      <c r="H444" s="968" t="e">
        <v>#N/A</v>
      </c>
      <c r="I444" s="968" t="e">
        <v>#N/A</v>
      </c>
      <c r="J444" s="968" t="e">
        <v>#N/A</v>
      </c>
      <c r="K444" s="970" t="e">
        <v>#N/A</v>
      </c>
      <c r="M444" s="706">
        <v>50.879866013737832</v>
      </c>
      <c r="N444" s="537" t="e">
        <v>#N/A</v>
      </c>
      <c r="O444" s="1381" t="e">
        <v>#N/A</v>
      </c>
    </row>
    <row r="445" spans="1:15" x14ac:dyDescent="0.4">
      <c r="A445" s="969">
        <v>40529</v>
      </c>
      <c r="B445" s="1365">
        <v>38.46</v>
      </c>
      <c r="C445" s="968" t="e">
        <v>#N/A</v>
      </c>
      <c r="D445" s="968" t="e">
        <v>#N/A</v>
      </c>
      <c r="E445" s="968" t="e">
        <v>#N/A</v>
      </c>
      <c r="F445" s="968" t="e">
        <v>#N/A</v>
      </c>
      <c r="G445" s="968" t="e">
        <v>#N/A</v>
      </c>
      <c r="H445" s="968" t="e">
        <v>#N/A</v>
      </c>
      <c r="I445" s="968" t="e">
        <v>#N/A</v>
      </c>
      <c r="J445" s="968">
        <v>51.5292735995654</v>
      </c>
      <c r="K445" s="970" t="e">
        <v>#N/A</v>
      </c>
      <c r="M445" s="706" t="e">
        <v>#N/A</v>
      </c>
      <c r="N445" s="537" t="e">
        <v>#N/A</v>
      </c>
      <c r="O445" s="1381">
        <v>51.5292735995654</v>
      </c>
    </row>
    <row r="446" spans="1:15" x14ac:dyDescent="0.4">
      <c r="A446" s="969">
        <v>42286</v>
      </c>
      <c r="B446" s="1365">
        <v>30</v>
      </c>
      <c r="C446" s="968" t="e">
        <v>#N/A</v>
      </c>
      <c r="D446" s="968" t="e">
        <v>#N/A</v>
      </c>
      <c r="E446" s="968" t="e">
        <v>#N/A</v>
      </c>
      <c r="F446" s="968" t="e">
        <v>#N/A</v>
      </c>
      <c r="G446" s="968" t="e">
        <v>#N/A</v>
      </c>
      <c r="H446" s="968" t="e">
        <v>#N/A</v>
      </c>
      <c r="I446" s="968" t="e">
        <v>#N/A</v>
      </c>
      <c r="J446" s="968">
        <v>75.323858130398278</v>
      </c>
      <c r="K446" s="970" t="e">
        <v>#N/A</v>
      </c>
      <c r="M446" s="706" t="e">
        <v>#N/A</v>
      </c>
      <c r="N446" s="537" t="e">
        <v>#N/A</v>
      </c>
      <c r="O446" s="1381">
        <v>75.323858130398278</v>
      </c>
    </row>
    <row r="447" spans="1:15" x14ac:dyDescent="0.4">
      <c r="A447" s="969">
        <v>42342</v>
      </c>
      <c r="B447" s="1365">
        <v>99.1</v>
      </c>
      <c r="C447" s="968" t="e">
        <v>#N/A</v>
      </c>
      <c r="D447" s="968" t="e">
        <v>#N/A</v>
      </c>
      <c r="E447" s="968" t="e">
        <v>#N/A</v>
      </c>
      <c r="F447" s="968">
        <v>20.004049885743079</v>
      </c>
      <c r="G447" s="968" t="e">
        <v>#N/A</v>
      </c>
      <c r="H447" s="968" t="e">
        <v>#N/A</v>
      </c>
      <c r="I447" s="968" t="e">
        <v>#N/A</v>
      </c>
      <c r="J447" s="968" t="e">
        <v>#N/A</v>
      </c>
      <c r="K447" s="970" t="e">
        <v>#N/A</v>
      </c>
      <c r="M447" s="706" t="e">
        <v>#N/A</v>
      </c>
      <c r="N447" s="537">
        <v>20.004049885743079</v>
      </c>
      <c r="O447" s="1381" t="e">
        <v>#N/A</v>
      </c>
    </row>
    <row r="448" spans="1:15" x14ac:dyDescent="0.4">
      <c r="A448" s="969">
        <v>42685</v>
      </c>
      <c r="B448" s="1365">
        <v>298.2</v>
      </c>
      <c r="C448" s="968" t="e">
        <v>#N/A</v>
      </c>
      <c r="D448" s="968">
        <v>43.747987358820787</v>
      </c>
      <c r="E448" s="968" t="e">
        <v>#N/A</v>
      </c>
      <c r="F448" s="968" t="e">
        <v>#N/A</v>
      </c>
      <c r="G448" s="968" t="e">
        <v>#N/A</v>
      </c>
      <c r="H448" s="968" t="e">
        <v>#N/A</v>
      </c>
      <c r="I448" s="968" t="e">
        <v>#N/A</v>
      </c>
      <c r="J448" s="968" t="e">
        <v>#N/A</v>
      </c>
      <c r="K448" s="970" t="e">
        <v>#N/A</v>
      </c>
      <c r="M448" s="706">
        <v>43.747987358820787</v>
      </c>
      <c r="N448" s="537" t="e">
        <v>#N/A</v>
      </c>
      <c r="O448" s="1381" t="e">
        <v>#N/A</v>
      </c>
    </row>
    <row r="449" spans="1:15" x14ac:dyDescent="0.4">
      <c r="A449" s="969">
        <v>42401</v>
      </c>
      <c r="B449" s="1365">
        <v>75</v>
      </c>
      <c r="C449" s="968" t="e">
        <v>#N/A</v>
      </c>
      <c r="D449" s="968" t="e">
        <v>#N/A</v>
      </c>
      <c r="E449" s="968" t="e">
        <v>#N/A</v>
      </c>
      <c r="F449" s="968" t="e">
        <v>#N/A</v>
      </c>
      <c r="G449" s="968" t="e">
        <v>#N/A</v>
      </c>
      <c r="H449" s="968">
        <v>33.122577652030969</v>
      </c>
      <c r="I449" s="968" t="e">
        <v>#N/A</v>
      </c>
      <c r="J449" s="968" t="e">
        <v>#N/A</v>
      </c>
      <c r="K449" s="970" t="e">
        <v>#N/A</v>
      </c>
      <c r="M449" s="706" t="e">
        <v>#N/A</v>
      </c>
      <c r="N449" s="537" t="e">
        <v>#N/A</v>
      </c>
      <c r="O449" s="1381">
        <v>33.122577652030969</v>
      </c>
    </row>
    <row r="450" spans="1:15" x14ac:dyDescent="0.4">
      <c r="A450" s="969">
        <v>42401</v>
      </c>
      <c r="B450" s="1365">
        <v>25</v>
      </c>
      <c r="C450" s="968" t="e">
        <v>#N/A</v>
      </c>
      <c r="D450" s="968" t="e">
        <v>#N/A</v>
      </c>
      <c r="E450" s="968" t="e">
        <v>#N/A</v>
      </c>
      <c r="F450" s="968" t="e">
        <v>#N/A</v>
      </c>
      <c r="G450" s="968" t="e">
        <v>#N/A</v>
      </c>
      <c r="H450" s="968">
        <v>34.304057425344737</v>
      </c>
      <c r="I450" s="968" t="e">
        <v>#N/A</v>
      </c>
      <c r="J450" s="968" t="e">
        <v>#N/A</v>
      </c>
      <c r="K450" s="970" t="e">
        <v>#N/A</v>
      </c>
      <c r="M450" s="706" t="e">
        <v>#N/A</v>
      </c>
      <c r="N450" s="537" t="e">
        <v>#N/A</v>
      </c>
      <c r="O450" s="1381">
        <v>34.304057425344737</v>
      </c>
    </row>
    <row r="451" spans="1:15" x14ac:dyDescent="0.4">
      <c r="A451" s="969">
        <v>42593</v>
      </c>
      <c r="B451" s="1365">
        <v>75.400000000000006</v>
      </c>
      <c r="C451" s="968" t="e">
        <v>#N/A</v>
      </c>
      <c r="D451" s="968" t="e">
        <v>#N/A</v>
      </c>
      <c r="E451" s="968">
        <v>33.635735166914436</v>
      </c>
      <c r="F451" s="968" t="e">
        <v>#N/A</v>
      </c>
      <c r="G451" s="968" t="e">
        <v>#N/A</v>
      </c>
      <c r="H451" s="968" t="e">
        <v>#N/A</v>
      </c>
      <c r="I451" s="968" t="e">
        <v>#N/A</v>
      </c>
      <c r="J451" s="968" t="e">
        <v>#N/A</v>
      </c>
      <c r="K451" s="970" t="e">
        <v>#N/A</v>
      </c>
      <c r="M451" s="706" t="e">
        <v>#N/A</v>
      </c>
      <c r="N451" s="537">
        <v>33.635735166914436</v>
      </c>
      <c r="O451" s="1381" t="e">
        <v>#N/A</v>
      </c>
    </row>
    <row r="452" spans="1:15" x14ac:dyDescent="0.4">
      <c r="A452" s="969">
        <v>42521</v>
      </c>
      <c r="B452" s="1365">
        <v>119.7</v>
      </c>
      <c r="C452" s="968" t="e">
        <v>#N/A</v>
      </c>
      <c r="D452" s="968" t="e">
        <v>#N/A</v>
      </c>
      <c r="E452" s="968" t="e">
        <v>#N/A</v>
      </c>
      <c r="F452" s="968" t="e">
        <v>#N/A</v>
      </c>
      <c r="G452" s="968" t="e">
        <v>#N/A</v>
      </c>
      <c r="H452" s="968">
        <v>35.945848408074156</v>
      </c>
      <c r="I452" s="968" t="e">
        <v>#N/A</v>
      </c>
      <c r="J452" s="968" t="e">
        <v>#N/A</v>
      </c>
      <c r="K452" s="970" t="e">
        <v>#N/A</v>
      </c>
      <c r="M452" s="706" t="e">
        <v>#N/A</v>
      </c>
      <c r="N452" s="537" t="e">
        <v>#N/A</v>
      </c>
      <c r="O452" s="1381">
        <v>35.945848408074156</v>
      </c>
    </row>
    <row r="453" spans="1:15" x14ac:dyDescent="0.4">
      <c r="A453" s="969">
        <v>43010</v>
      </c>
      <c r="B453" s="1365">
        <v>29.875</v>
      </c>
      <c r="C453" s="968" t="e">
        <v>#N/A</v>
      </c>
      <c r="D453" s="968" t="e">
        <v>#N/A</v>
      </c>
      <c r="E453" s="968" t="e">
        <v>#N/A</v>
      </c>
      <c r="F453" s="968">
        <v>17.852485355440049</v>
      </c>
      <c r="G453" s="968" t="e">
        <v>#N/A</v>
      </c>
      <c r="H453" s="968" t="e">
        <v>#N/A</v>
      </c>
      <c r="I453" s="968" t="e">
        <v>#N/A</v>
      </c>
      <c r="J453" s="968" t="e">
        <v>#N/A</v>
      </c>
      <c r="K453" s="970" t="e">
        <v>#N/A</v>
      </c>
      <c r="M453" s="706" t="e">
        <v>#N/A</v>
      </c>
      <c r="N453" s="537">
        <v>17.852485355440049</v>
      </c>
      <c r="O453" s="1381" t="e">
        <v>#N/A</v>
      </c>
    </row>
    <row r="454" spans="1:15" x14ac:dyDescent="0.4">
      <c r="A454" s="969">
        <v>43056</v>
      </c>
      <c r="B454" s="1365">
        <v>100</v>
      </c>
      <c r="C454" s="968" t="e">
        <v>#N/A</v>
      </c>
      <c r="D454" s="968" t="e">
        <v>#N/A</v>
      </c>
      <c r="E454" s="968" t="e">
        <v>#N/A</v>
      </c>
      <c r="F454" s="968">
        <v>9.5853656001997418</v>
      </c>
      <c r="G454" s="968" t="e">
        <v>#N/A</v>
      </c>
      <c r="H454" s="968" t="e">
        <v>#N/A</v>
      </c>
      <c r="I454" s="968" t="e">
        <v>#N/A</v>
      </c>
      <c r="J454" s="968" t="e">
        <v>#N/A</v>
      </c>
      <c r="K454" s="970" t="e">
        <v>#N/A</v>
      </c>
      <c r="M454" s="706" t="e">
        <v>#N/A</v>
      </c>
      <c r="N454" s="537">
        <v>9.5853656001997418</v>
      </c>
      <c r="O454" s="1381" t="e">
        <v>#N/A</v>
      </c>
    </row>
    <row r="455" spans="1:15" x14ac:dyDescent="0.4">
      <c r="A455" s="969">
        <v>43024</v>
      </c>
      <c r="B455" s="1365">
        <v>103.5</v>
      </c>
      <c r="C455" s="968" t="e">
        <v>#N/A</v>
      </c>
      <c r="D455" s="968" t="e">
        <v>#N/A</v>
      </c>
      <c r="E455" s="968">
        <v>21.166244980567818</v>
      </c>
      <c r="F455" s="968" t="e">
        <v>#N/A</v>
      </c>
      <c r="G455" s="968" t="e">
        <v>#N/A</v>
      </c>
      <c r="H455" s="968" t="e">
        <v>#N/A</v>
      </c>
      <c r="I455" s="968" t="e">
        <v>#N/A</v>
      </c>
      <c r="J455" s="968" t="e">
        <v>#N/A</v>
      </c>
      <c r="K455" s="970" t="e">
        <v>#N/A</v>
      </c>
      <c r="M455" s="706" t="e">
        <v>#N/A</v>
      </c>
      <c r="N455" s="537">
        <v>21.166244980567818</v>
      </c>
      <c r="O455" s="1381" t="e">
        <v>#N/A</v>
      </c>
    </row>
    <row r="456" spans="1:15" x14ac:dyDescent="0.4">
      <c r="A456" s="969">
        <v>43020</v>
      </c>
      <c r="B456" s="1365">
        <v>243.8</v>
      </c>
      <c r="C456" s="968" t="e">
        <v>#N/A</v>
      </c>
      <c r="D456" s="968" t="e">
        <v>#N/A</v>
      </c>
      <c r="E456" s="968" t="e">
        <v>#N/A</v>
      </c>
      <c r="F456" s="968">
        <v>11.6519405166858</v>
      </c>
      <c r="G456" s="968" t="e">
        <v>#N/A</v>
      </c>
      <c r="H456" s="968" t="e">
        <v>#N/A</v>
      </c>
      <c r="I456" s="968" t="e">
        <v>#N/A</v>
      </c>
      <c r="J456" s="968" t="e">
        <v>#N/A</v>
      </c>
      <c r="K456" s="970" t="e">
        <v>#N/A</v>
      </c>
      <c r="M456" s="706" t="e">
        <v>#N/A</v>
      </c>
      <c r="N456" s="537">
        <v>11.6519405166858</v>
      </c>
      <c r="O456" s="1381" t="e">
        <v>#N/A</v>
      </c>
    </row>
    <row r="457" spans="1:15" x14ac:dyDescent="0.4">
      <c r="A457" s="969">
        <v>42923</v>
      </c>
      <c r="B457" s="1365">
        <v>132</v>
      </c>
      <c r="C457" s="968" t="e">
        <v>#N/A</v>
      </c>
      <c r="D457" s="968" t="e">
        <v>#N/A</v>
      </c>
      <c r="E457" s="968">
        <v>22.583975096096385</v>
      </c>
      <c r="F457" s="968" t="e">
        <v>#N/A</v>
      </c>
      <c r="G457" s="968" t="e">
        <v>#N/A</v>
      </c>
      <c r="H457" s="968" t="e">
        <v>#N/A</v>
      </c>
      <c r="I457" s="968" t="e">
        <v>#N/A</v>
      </c>
      <c r="J457" s="968" t="e">
        <v>#N/A</v>
      </c>
      <c r="K457" s="970" t="e">
        <v>#N/A</v>
      </c>
      <c r="M457" s="706" t="e">
        <v>#N/A</v>
      </c>
      <c r="N457" s="537">
        <v>22.583975096096385</v>
      </c>
      <c r="O457" s="1381" t="e">
        <v>#N/A</v>
      </c>
    </row>
    <row r="458" spans="1:15" x14ac:dyDescent="0.4">
      <c r="A458" s="969">
        <v>42209</v>
      </c>
      <c r="B458" s="1365">
        <v>80</v>
      </c>
      <c r="C458" s="968" t="e">
        <v>#N/A</v>
      </c>
      <c r="D458" s="968" t="e">
        <v>#N/A</v>
      </c>
      <c r="E458" s="968" t="e">
        <v>#N/A</v>
      </c>
      <c r="F458" s="968" t="e">
        <v>#N/A</v>
      </c>
      <c r="G458" s="968" t="e">
        <v>#N/A</v>
      </c>
      <c r="H458" s="968" t="e">
        <v>#N/A</v>
      </c>
      <c r="I458" s="968">
        <v>78.58600275710721</v>
      </c>
      <c r="J458" s="968" t="e">
        <v>#N/A</v>
      </c>
      <c r="K458" s="970" t="e">
        <v>#N/A</v>
      </c>
      <c r="M458" s="706" t="e">
        <v>#N/A</v>
      </c>
      <c r="N458" s="537" t="e">
        <v>#N/A</v>
      </c>
      <c r="O458" s="1381">
        <v>78.58600275710721</v>
      </c>
    </row>
    <row r="459" spans="1:15" x14ac:dyDescent="0.4">
      <c r="A459" s="969">
        <v>42101</v>
      </c>
      <c r="B459" s="1365">
        <v>300</v>
      </c>
      <c r="C459" s="968" t="e">
        <v>#N/A</v>
      </c>
      <c r="D459" s="968" t="e">
        <v>#N/A</v>
      </c>
      <c r="E459" s="968" t="e">
        <v>#N/A</v>
      </c>
      <c r="F459" s="968">
        <v>26.048751916435037</v>
      </c>
      <c r="G459" s="968" t="e">
        <v>#N/A</v>
      </c>
      <c r="H459" s="968" t="e">
        <v>#N/A</v>
      </c>
      <c r="I459" s="968" t="e">
        <v>#N/A</v>
      </c>
      <c r="J459" s="968" t="e">
        <v>#N/A</v>
      </c>
      <c r="K459" s="970" t="e">
        <v>#N/A</v>
      </c>
      <c r="M459" s="706" t="e">
        <v>#N/A</v>
      </c>
      <c r="N459" s="537">
        <v>26.048751916435037</v>
      </c>
      <c r="O459" s="1381" t="e">
        <v>#N/A</v>
      </c>
    </row>
    <row r="460" spans="1:15" x14ac:dyDescent="0.4">
      <c r="A460" s="969">
        <v>42521</v>
      </c>
      <c r="B460" s="1365">
        <v>140</v>
      </c>
      <c r="C460" s="968" t="e">
        <v>#N/A</v>
      </c>
      <c r="D460" s="968" t="e">
        <v>#N/A</v>
      </c>
      <c r="E460" s="968" t="e">
        <v>#N/A</v>
      </c>
      <c r="F460" s="968">
        <v>18.725530175654281</v>
      </c>
      <c r="G460" s="968" t="e">
        <v>#N/A</v>
      </c>
      <c r="H460" s="968" t="e">
        <v>#N/A</v>
      </c>
      <c r="I460" s="968" t="e">
        <v>#N/A</v>
      </c>
      <c r="J460" s="968" t="e">
        <v>#N/A</v>
      </c>
      <c r="K460" s="970" t="e">
        <v>#N/A</v>
      </c>
      <c r="M460" s="706" t="e">
        <v>#N/A</v>
      </c>
      <c r="N460" s="537">
        <v>18.725530175654281</v>
      </c>
      <c r="O460" s="1381" t="e">
        <v>#N/A</v>
      </c>
    </row>
    <row r="461" spans="1:15" x14ac:dyDescent="0.4">
      <c r="A461" s="969">
        <v>42736</v>
      </c>
      <c r="B461" s="1365">
        <v>66</v>
      </c>
      <c r="C461" s="968" t="e">
        <v>#N/A</v>
      </c>
      <c r="D461" s="968" t="e">
        <v>#N/A</v>
      </c>
      <c r="E461" s="968" t="e">
        <v>#N/A</v>
      </c>
      <c r="F461" s="968" t="e">
        <v>#N/A</v>
      </c>
      <c r="G461" s="968" t="e">
        <v>#N/A</v>
      </c>
      <c r="H461" s="968">
        <v>39.541042015406568</v>
      </c>
      <c r="I461" s="968" t="e">
        <v>#N/A</v>
      </c>
      <c r="J461" s="968" t="e">
        <v>#N/A</v>
      </c>
      <c r="K461" s="970" t="e">
        <v>#N/A</v>
      </c>
      <c r="M461" s="706" t="e">
        <v>#N/A</v>
      </c>
      <c r="N461" s="537" t="e">
        <v>#N/A</v>
      </c>
      <c r="O461" s="1381">
        <v>39.541042015406568</v>
      </c>
    </row>
    <row r="462" spans="1:15" x14ac:dyDescent="0.4">
      <c r="A462" s="969">
        <v>43110</v>
      </c>
      <c r="B462" s="1365">
        <v>97</v>
      </c>
      <c r="C462" s="968" t="e">
        <v>#N/A</v>
      </c>
      <c r="D462" s="968" t="e">
        <v>#N/A</v>
      </c>
      <c r="E462" s="968" t="e">
        <v>#N/A</v>
      </c>
      <c r="F462" s="968">
        <v>11.435838489064899</v>
      </c>
      <c r="G462" s="968" t="e">
        <v>#N/A</v>
      </c>
      <c r="H462" s="968" t="e">
        <v>#N/A</v>
      </c>
      <c r="I462" s="968" t="e">
        <v>#N/A</v>
      </c>
      <c r="J462" s="968" t="e">
        <v>#N/A</v>
      </c>
      <c r="K462" s="970" t="e">
        <v>#N/A</v>
      </c>
      <c r="M462" s="706" t="e">
        <v>#N/A</v>
      </c>
      <c r="N462" s="537">
        <v>11.435838489064899</v>
      </c>
      <c r="O462" s="1381" t="e">
        <v>#N/A</v>
      </c>
    </row>
    <row r="463" spans="1:15" x14ac:dyDescent="0.4">
      <c r="A463" s="969">
        <v>43056</v>
      </c>
      <c r="B463" s="1365">
        <v>83</v>
      </c>
      <c r="C463" s="968" t="e">
        <v>#N/A</v>
      </c>
      <c r="D463" s="968" t="e">
        <v>#N/A</v>
      </c>
      <c r="E463" s="968" t="e">
        <v>#N/A</v>
      </c>
      <c r="F463" s="968">
        <v>11.435838489064899</v>
      </c>
      <c r="G463" s="968" t="e">
        <v>#N/A</v>
      </c>
      <c r="H463" s="968" t="e">
        <v>#N/A</v>
      </c>
      <c r="I463" s="968" t="e">
        <v>#N/A</v>
      </c>
      <c r="J463" s="968" t="e">
        <v>#N/A</v>
      </c>
      <c r="K463" s="970" t="e">
        <v>#N/A</v>
      </c>
      <c r="M463" s="706" t="e">
        <v>#N/A</v>
      </c>
      <c r="N463" s="537">
        <v>11.435838489064899</v>
      </c>
      <c r="O463" s="1381" t="e">
        <v>#N/A</v>
      </c>
    </row>
    <row r="464" spans="1:15" x14ac:dyDescent="0.4">
      <c r="A464" s="969">
        <v>41906</v>
      </c>
      <c r="B464" s="1365">
        <v>140</v>
      </c>
      <c r="C464" s="968" t="e">
        <v>#N/A</v>
      </c>
      <c r="D464" s="968" t="e">
        <v>#N/A</v>
      </c>
      <c r="E464" s="968" t="e">
        <v>#N/A</v>
      </c>
      <c r="F464" s="968" t="e">
        <v>#N/A</v>
      </c>
      <c r="G464" s="968" t="e">
        <v>#N/A</v>
      </c>
      <c r="H464" s="968">
        <v>39.379687664400265</v>
      </c>
      <c r="I464" s="968" t="e">
        <v>#N/A</v>
      </c>
      <c r="J464" s="968" t="e">
        <v>#N/A</v>
      </c>
      <c r="K464" s="970" t="e">
        <v>#N/A</v>
      </c>
      <c r="M464" s="706" t="e">
        <v>#N/A</v>
      </c>
      <c r="N464" s="537" t="e">
        <v>#N/A</v>
      </c>
      <c r="O464" s="1381">
        <v>39.379687664400265</v>
      </c>
    </row>
    <row r="465" spans="1:15" x14ac:dyDescent="0.4">
      <c r="A465" s="969">
        <v>42223</v>
      </c>
      <c r="B465" s="1365">
        <v>324</v>
      </c>
      <c r="C465" s="968" t="e">
        <v>#N/A</v>
      </c>
      <c r="D465" s="968">
        <v>43.845942194715491</v>
      </c>
      <c r="E465" s="968" t="e">
        <v>#N/A</v>
      </c>
      <c r="F465" s="968" t="e">
        <v>#N/A</v>
      </c>
      <c r="G465" s="968" t="e">
        <v>#N/A</v>
      </c>
      <c r="H465" s="968" t="e">
        <v>#N/A</v>
      </c>
      <c r="I465" s="968" t="e">
        <v>#N/A</v>
      </c>
      <c r="J465" s="968" t="e">
        <v>#N/A</v>
      </c>
      <c r="K465" s="970" t="e">
        <v>#N/A</v>
      </c>
      <c r="M465" s="706">
        <v>43.845942194715491</v>
      </c>
      <c r="N465" s="537" t="e">
        <v>#N/A</v>
      </c>
      <c r="O465" s="1381" t="e">
        <v>#N/A</v>
      </c>
    </row>
    <row r="466" spans="1:15" x14ac:dyDescent="0.4">
      <c r="A466" s="969">
        <v>39449</v>
      </c>
      <c r="B466" s="1365">
        <v>24</v>
      </c>
      <c r="C466" s="968" t="e">
        <v>#N/A</v>
      </c>
      <c r="D466" s="968" t="e">
        <v>#N/A</v>
      </c>
      <c r="E466" s="968" t="e">
        <v>#N/A</v>
      </c>
      <c r="F466" s="968" t="e">
        <v>#N/A</v>
      </c>
      <c r="G466" s="968" t="e">
        <v>#N/A</v>
      </c>
      <c r="H466" s="968" t="e">
        <v>#N/A</v>
      </c>
      <c r="I466" s="968" t="e">
        <v>#N/A</v>
      </c>
      <c r="J466" s="968">
        <v>56.479851618819552</v>
      </c>
      <c r="K466" s="970" t="e">
        <v>#N/A</v>
      </c>
      <c r="M466" s="706" t="e">
        <v>#N/A</v>
      </c>
      <c r="N466" s="537" t="e">
        <v>#N/A</v>
      </c>
      <c r="O466" s="1381">
        <v>56.479851618819552</v>
      </c>
    </row>
    <row r="467" spans="1:15" x14ac:dyDescent="0.4">
      <c r="A467" s="969">
        <v>43056</v>
      </c>
      <c r="B467" s="1365">
        <v>200</v>
      </c>
      <c r="C467" s="968" t="e">
        <v>#N/A</v>
      </c>
      <c r="D467" s="968" t="e">
        <v>#N/A</v>
      </c>
      <c r="E467" s="968" t="e">
        <v>#N/A</v>
      </c>
      <c r="F467" s="968">
        <v>12.541161168305383</v>
      </c>
      <c r="G467" s="968" t="e">
        <v>#N/A</v>
      </c>
      <c r="H467" s="968" t="e">
        <v>#N/A</v>
      </c>
      <c r="I467" s="968" t="e">
        <v>#N/A</v>
      </c>
      <c r="J467" s="968" t="e">
        <v>#N/A</v>
      </c>
      <c r="K467" s="970" t="e">
        <v>#N/A</v>
      </c>
      <c r="M467" s="706" t="e">
        <v>#N/A</v>
      </c>
      <c r="N467" s="537">
        <v>12.541161168305383</v>
      </c>
      <c r="O467" s="1381" t="e">
        <v>#N/A</v>
      </c>
    </row>
    <row r="468" spans="1:15" x14ac:dyDescent="0.4">
      <c r="A468" s="969">
        <v>42872</v>
      </c>
      <c r="B468" s="1365">
        <v>100</v>
      </c>
      <c r="C468" s="968" t="e">
        <v>#N/A</v>
      </c>
      <c r="D468" s="968" t="e">
        <v>#N/A</v>
      </c>
      <c r="E468" s="968">
        <v>18.690511101860842</v>
      </c>
      <c r="F468" s="968" t="e">
        <v>#N/A</v>
      </c>
      <c r="G468" s="968" t="e">
        <v>#N/A</v>
      </c>
      <c r="H468" s="968" t="e">
        <v>#N/A</v>
      </c>
      <c r="I468" s="968" t="e">
        <v>#N/A</v>
      </c>
      <c r="J468" s="968" t="e">
        <v>#N/A</v>
      </c>
      <c r="K468" s="970" t="e">
        <v>#N/A</v>
      </c>
      <c r="M468" s="706" t="e">
        <v>#N/A</v>
      </c>
      <c r="N468" s="537">
        <v>18.690511101860842</v>
      </c>
      <c r="O468" s="1381" t="e">
        <v>#N/A</v>
      </c>
    </row>
    <row r="469" spans="1:15" x14ac:dyDescent="0.4">
      <c r="A469" s="969">
        <v>43730</v>
      </c>
      <c r="B469" s="1365">
        <v>76.8</v>
      </c>
      <c r="C469" s="968" t="e">
        <v>#N/A</v>
      </c>
      <c r="D469" s="968" t="e">
        <v>#N/A</v>
      </c>
      <c r="E469" s="968" t="e">
        <v>#N/A</v>
      </c>
      <c r="F469" s="968" t="e">
        <v>#N/A</v>
      </c>
      <c r="G469" s="968" t="e">
        <v>#N/A</v>
      </c>
      <c r="H469" s="968">
        <v>39.519173647423436</v>
      </c>
      <c r="I469" s="968" t="e">
        <v>#N/A</v>
      </c>
      <c r="J469" s="968" t="e">
        <v>#N/A</v>
      </c>
      <c r="K469" s="970" t="e">
        <v>#N/A</v>
      </c>
      <c r="M469" s="706" t="e">
        <v>#N/A</v>
      </c>
      <c r="N469" s="537" t="e">
        <v>#N/A</v>
      </c>
      <c r="O469" s="1381">
        <v>39.519173647423436</v>
      </c>
    </row>
    <row r="470" spans="1:15" x14ac:dyDescent="0.4">
      <c r="A470" s="969">
        <v>42895</v>
      </c>
      <c r="B470" s="1365">
        <v>160</v>
      </c>
      <c r="C470" s="968" t="e">
        <v>#N/A</v>
      </c>
      <c r="D470" s="968" t="e">
        <v>#N/A</v>
      </c>
      <c r="E470" s="968" t="e">
        <v>#N/A</v>
      </c>
      <c r="F470" s="968">
        <v>11.006634315540271</v>
      </c>
      <c r="G470" s="968" t="e">
        <v>#N/A</v>
      </c>
      <c r="H470" s="968" t="e">
        <v>#N/A</v>
      </c>
      <c r="I470" s="968" t="e">
        <v>#N/A</v>
      </c>
      <c r="J470" s="968" t="e">
        <v>#N/A</v>
      </c>
      <c r="K470" s="970" t="e">
        <v>#N/A</v>
      </c>
      <c r="M470" s="706" t="e">
        <v>#N/A</v>
      </c>
      <c r="N470" s="537">
        <v>11.006634315540271</v>
      </c>
      <c r="O470" s="1381" t="e">
        <v>#N/A</v>
      </c>
    </row>
    <row r="471" spans="1:15" x14ac:dyDescent="0.4">
      <c r="A471" s="969">
        <v>42502</v>
      </c>
      <c r="B471" s="1365">
        <v>7.2</v>
      </c>
      <c r="C471" s="968" t="e">
        <v>#N/A</v>
      </c>
      <c r="D471" s="968" t="e">
        <v>#N/A</v>
      </c>
      <c r="E471" s="968" t="e">
        <v>#N/A</v>
      </c>
      <c r="F471" s="968" t="e">
        <v>#N/A</v>
      </c>
      <c r="G471" s="968" t="e">
        <v>#N/A</v>
      </c>
      <c r="H471" s="968" t="e">
        <v>#N/A</v>
      </c>
      <c r="I471" s="968" t="e">
        <v>#N/A</v>
      </c>
      <c r="J471" s="968">
        <v>41.534469115246367</v>
      </c>
      <c r="K471" s="970" t="e">
        <v>#N/A</v>
      </c>
      <c r="M471" s="706" t="e">
        <v>#N/A</v>
      </c>
      <c r="N471" s="537" t="e">
        <v>#N/A</v>
      </c>
      <c r="O471" s="1381">
        <v>41.534469115246367</v>
      </c>
    </row>
    <row r="472" spans="1:15" x14ac:dyDescent="0.4">
      <c r="A472" s="969">
        <v>43465</v>
      </c>
      <c r="B472" s="1365">
        <v>21.6</v>
      </c>
      <c r="C472" s="968" t="e">
        <v>#N/A</v>
      </c>
      <c r="D472" s="968" t="e">
        <v>#N/A</v>
      </c>
      <c r="E472" s="968" t="e">
        <v>#N/A</v>
      </c>
      <c r="F472" s="968" t="e">
        <v>#N/A</v>
      </c>
      <c r="G472" s="968" t="e">
        <v>#N/A</v>
      </c>
      <c r="H472" s="968" t="e">
        <v>#N/A</v>
      </c>
      <c r="I472" s="968" t="e">
        <v>#N/A</v>
      </c>
      <c r="J472" s="968">
        <v>36.220338241858151</v>
      </c>
      <c r="K472" s="970" t="e">
        <v>#N/A</v>
      </c>
      <c r="M472" s="706" t="e">
        <v>#N/A</v>
      </c>
      <c r="N472" s="537" t="e">
        <v>#N/A</v>
      </c>
      <c r="O472" s="1381">
        <v>36.220338241858151</v>
      </c>
    </row>
    <row r="473" spans="1:15" x14ac:dyDescent="0.4">
      <c r="A473" s="969">
        <v>42762</v>
      </c>
      <c r="B473" s="1365">
        <v>100.05</v>
      </c>
      <c r="C473" s="968" t="e">
        <v>#N/A</v>
      </c>
      <c r="D473" s="968" t="e">
        <v>#N/A</v>
      </c>
      <c r="E473" s="968" t="e">
        <v>#N/A</v>
      </c>
      <c r="F473" s="968">
        <v>15.791108373054289</v>
      </c>
      <c r="G473" s="968" t="e">
        <v>#N/A</v>
      </c>
      <c r="H473" s="968" t="e">
        <v>#N/A</v>
      </c>
      <c r="I473" s="968" t="e">
        <v>#N/A</v>
      </c>
      <c r="J473" s="968" t="e">
        <v>#N/A</v>
      </c>
      <c r="K473" s="970" t="e">
        <v>#N/A</v>
      </c>
      <c r="M473" s="706" t="e">
        <v>#N/A</v>
      </c>
      <c r="N473" s="537">
        <v>15.791108373054289</v>
      </c>
      <c r="O473" s="1381" t="e">
        <v>#N/A</v>
      </c>
    </row>
    <row r="474" spans="1:15" x14ac:dyDescent="0.4">
      <c r="A474" s="969">
        <v>42801</v>
      </c>
      <c r="B474" s="1365">
        <v>216.2</v>
      </c>
      <c r="C474" s="968" t="e">
        <v>#N/A</v>
      </c>
      <c r="D474" s="968" t="e">
        <v>#N/A</v>
      </c>
      <c r="E474" s="968">
        <v>13.137536155481936</v>
      </c>
      <c r="F474" s="968" t="e">
        <v>#N/A</v>
      </c>
      <c r="G474" s="968" t="e">
        <v>#N/A</v>
      </c>
      <c r="H474" s="968" t="e">
        <v>#N/A</v>
      </c>
      <c r="I474" s="968" t="e">
        <v>#N/A</v>
      </c>
      <c r="J474" s="968" t="e">
        <v>#N/A</v>
      </c>
      <c r="K474" s="970" t="e">
        <v>#N/A</v>
      </c>
      <c r="M474" s="706" t="e">
        <v>#N/A</v>
      </c>
      <c r="N474" s="537">
        <v>13.137536155481936</v>
      </c>
      <c r="O474" s="1381" t="e">
        <v>#N/A</v>
      </c>
    </row>
    <row r="475" spans="1:15" x14ac:dyDescent="0.4">
      <c r="A475" s="969">
        <v>43054</v>
      </c>
      <c r="B475" s="1365">
        <v>211.66</v>
      </c>
      <c r="C475" s="968" t="e">
        <v>#N/A</v>
      </c>
      <c r="D475" s="968" t="e">
        <v>#N/A</v>
      </c>
      <c r="E475" s="968">
        <v>19.090804745373198</v>
      </c>
      <c r="F475" s="968" t="e">
        <v>#N/A</v>
      </c>
      <c r="G475" s="968" t="e">
        <v>#N/A</v>
      </c>
      <c r="H475" s="968" t="e">
        <v>#N/A</v>
      </c>
      <c r="I475" s="968" t="e">
        <v>#N/A</v>
      </c>
      <c r="J475" s="968" t="e">
        <v>#N/A</v>
      </c>
      <c r="K475" s="970" t="e">
        <v>#N/A</v>
      </c>
      <c r="M475" s="706" t="e">
        <v>#N/A</v>
      </c>
      <c r="N475" s="537">
        <v>19.090804745373198</v>
      </c>
      <c r="O475" s="1381" t="e">
        <v>#N/A</v>
      </c>
    </row>
    <row r="476" spans="1:15" x14ac:dyDescent="0.4">
      <c r="A476" s="969">
        <v>42671</v>
      </c>
      <c r="B476" s="1365">
        <v>216.44</v>
      </c>
      <c r="C476" s="968" t="e">
        <v>#N/A</v>
      </c>
      <c r="D476" s="968" t="e">
        <v>#N/A</v>
      </c>
      <c r="E476" s="968">
        <v>16.929858546537439</v>
      </c>
      <c r="F476" s="968" t="e">
        <v>#N/A</v>
      </c>
      <c r="G476" s="968" t="e">
        <v>#N/A</v>
      </c>
      <c r="H476" s="968" t="e">
        <v>#N/A</v>
      </c>
      <c r="I476" s="968" t="e">
        <v>#N/A</v>
      </c>
      <c r="J476" s="968" t="e">
        <v>#N/A</v>
      </c>
      <c r="K476" s="970" t="e">
        <v>#N/A</v>
      </c>
      <c r="M476" s="706" t="e">
        <v>#N/A</v>
      </c>
      <c r="N476" s="537">
        <v>16.929858546537439</v>
      </c>
      <c r="O476" s="1381" t="e">
        <v>#N/A</v>
      </c>
    </row>
    <row r="477" spans="1:15" x14ac:dyDescent="0.4">
      <c r="A477" s="969">
        <v>42807</v>
      </c>
      <c r="B477" s="1365">
        <v>106.7</v>
      </c>
      <c r="C477" s="968" t="e">
        <v>#N/A</v>
      </c>
      <c r="D477" s="968" t="e">
        <v>#N/A</v>
      </c>
      <c r="E477" s="968">
        <v>14.776894611274358</v>
      </c>
      <c r="F477" s="968" t="e">
        <v>#N/A</v>
      </c>
      <c r="G477" s="968" t="e">
        <v>#N/A</v>
      </c>
      <c r="H477" s="968" t="e">
        <v>#N/A</v>
      </c>
      <c r="I477" s="968" t="e">
        <v>#N/A</v>
      </c>
      <c r="J477" s="968" t="e">
        <v>#N/A</v>
      </c>
      <c r="K477" s="970" t="e">
        <v>#N/A</v>
      </c>
      <c r="M477" s="706" t="e">
        <v>#N/A</v>
      </c>
      <c r="N477" s="537">
        <v>14.776894611274358</v>
      </c>
      <c r="O477" s="1381" t="e">
        <v>#N/A</v>
      </c>
    </row>
    <row r="478" spans="1:15" x14ac:dyDescent="0.4">
      <c r="A478" s="969">
        <v>42775</v>
      </c>
      <c r="B478" s="1365">
        <v>128.69999999999999</v>
      </c>
      <c r="C478" s="968">
        <v>36.970883800927105</v>
      </c>
      <c r="D478" s="968" t="e">
        <v>#N/A</v>
      </c>
      <c r="E478" s="968" t="e">
        <v>#N/A</v>
      </c>
      <c r="F478" s="968" t="e">
        <v>#N/A</v>
      </c>
      <c r="G478" s="968" t="e">
        <v>#N/A</v>
      </c>
      <c r="H478" s="968" t="e">
        <v>#N/A</v>
      </c>
      <c r="I478" s="968" t="e">
        <v>#N/A</v>
      </c>
      <c r="J478" s="968" t="e">
        <v>#N/A</v>
      </c>
      <c r="K478" s="970" t="e">
        <v>#N/A</v>
      </c>
      <c r="M478" s="706">
        <v>36.970883800927105</v>
      </c>
      <c r="N478" s="537" t="e">
        <v>#N/A</v>
      </c>
      <c r="O478" s="1381" t="e">
        <v>#N/A</v>
      </c>
    </row>
    <row r="479" spans="1:15" x14ac:dyDescent="0.4">
      <c r="A479" s="969">
        <v>42709</v>
      </c>
      <c r="B479" s="1365">
        <v>43.2</v>
      </c>
      <c r="C479" s="968">
        <v>39.355268418133726</v>
      </c>
      <c r="D479" s="968" t="e">
        <v>#N/A</v>
      </c>
      <c r="E479" s="968" t="e">
        <v>#N/A</v>
      </c>
      <c r="F479" s="968" t="e">
        <v>#N/A</v>
      </c>
      <c r="G479" s="968" t="e">
        <v>#N/A</v>
      </c>
      <c r="H479" s="968" t="e">
        <v>#N/A</v>
      </c>
      <c r="I479" s="968" t="e">
        <v>#N/A</v>
      </c>
      <c r="J479" s="968" t="e">
        <v>#N/A</v>
      </c>
      <c r="K479" s="970" t="e">
        <v>#N/A</v>
      </c>
      <c r="M479" s="706">
        <v>39.355268418133726</v>
      </c>
      <c r="N479" s="537" t="e">
        <v>#N/A</v>
      </c>
      <c r="O479" s="1381" t="e">
        <v>#N/A</v>
      </c>
    </row>
    <row r="480" spans="1:15" x14ac:dyDescent="0.4">
      <c r="A480" s="969">
        <v>43378</v>
      </c>
      <c r="B480" s="1365">
        <v>21.6</v>
      </c>
      <c r="C480" s="968">
        <v>39.839722788781685</v>
      </c>
      <c r="D480" s="968" t="e">
        <v>#N/A</v>
      </c>
      <c r="E480" s="968" t="e">
        <v>#N/A</v>
      </c>
      <c r="F480" s="968" t="e">
        <v>#N/A</v>
      </c>
      <c r="G480" s="968" t="e">
        <v>#N/A</v>
      </c>
      <c r="H480" s="968" t="e">
        <v>#N/A</v>
      </c>
      <c r="I480" s="968" t="e">
        <v>#N/A</v>
      </c>
      <c r="J480" s="968" t="e">
        <v>#N/A</v>
      </c>
      <c r="K480" s="970" t="e">
        <v>#N/A</v>
      </c>
      <c r="M480" s="706">
        <v>39.839722788781685</v>
      </c>
      <c r="N480" s="537" t="e">
        <v>#N/A</v>
      </c>
      <c r="O480" s="1381" t="e">
        <v>#N/A</v>
      </c>
    </row>
    <row r="481" spans="1:15" x14ac:dyDescent="0.4">
      <c r="A481" s="969">
        <v>42958</v>
      </c>
      <c r="B481" s="1365">
        <v>100</v>
      </c>
      <c r="C481" s="968" t="e">
        <v>#N/A</v>
      </c>
      <c r="D481" s="968" t="e">
        <v>#N/A</v>
      </c>
      <c r="E481" s="968">
        <v>37.670434020990761</v>
      </c>
      <c r="F481" s="968" t="e">
        <v>#N/A</v>
      </c>
      <c r="G481" s="968" t="e">
        <v>#N/A</v>
      </c>
      <c r="H481" s="968" t="e">
        <v>#N/A</v>
      </c>
      <c r="I481" s="968" t="e">
        <v>#N/A</v>
      </c>
      <c r="J481" s="968" t="e">
        <v>#N/A</v>
      </c>
      <c r="K481" s="970" t="e">
        <v>#N/A</v>
      </c>
      <c r="M481" s="706" t="e">
        <v>#N/A</v>
      </c>
      <c r="N481" s="537">
        <v>37.670434020990761</v>
      </c>
      <c r="O481" s="1381" t="e">
        <v>#N/A</v>
      </c>
    </row>
    <row r="482" spans="1:15" x14ac:dyDescent="0.4">
      <c r="A482" s="969">
        <v>43606</v>
      </c>
      <c r="B482" s="1365">
        <v>96.7</v>
      </c>
      <c r="C482" s="968" t="e">
        <v>#N/A</v>
      </c>
      <c r="D482" s="968">
        <v>21.036699443937405</v>
      </c>
      <c r="E482" s="968" t="e">
        <v>#N/A</v>
      </c>
      <c r="F482" s="968" t="e">
        <v>#N/A</v>
      </c>
      <c r="G482" s="968" t="e">
        <v>#N/A</v>
      </c>
      <c r="H482" s="968" t="e">
        <v>#N/A</v>
      </c>
      <c r="I482" s="968" t="e">
        <v>#N/A</v>
      </c>
      <c r="J482" s="968" t="e">
        <v>#N/A</v>
      </c>
      <c r="K482" s="970" t="e">
        <v>#N/A</v>
      </c>
      <c r="M482" s="706">
        <v>21.036699443937405</v>
      </c>
      <c r="N482" s="537" t="e">
        <v>#N/A</v>
      </c>
      <c r="O482" s="1381" t="e">
        <v>#N/A</v>
      </c>
    </row>
    <row r="483" spans="1:15" x14ac:dyDescent="0.4">
      <c r="A483" s="971">
        <v>42577</v>
      </c>
      <c r="B483" s="972">
        <v>199.2</v>
      </c>
      <c r="C483" s="973" t="e">
        <v>#N/A</v>
      </c>
      <c r="D483" s="973" t="e">
        <v>#N/A</v>
      </c>
      <c r="E483" s="973">
        <v>24.485257579428982</v>
      </c>
      <c r="F483" s="973" t="e">
        <v>#N/A</v>
      </c>
      <c r="G483" s="973" t="e">
        <v>#N/A</v>
      </c>
      <c r="H483" s="973" t="e">
        <v>#N/A</v>
      </c>
      <c r="I483" s="973" t="e">
        <v>#N/A</v>
      </c>
      <c r="J483" s="973" t="e">
        <v>#N/A</v>
      </c>
      <c r="K483" s="974" t="e">
        <v>#N/A</v>
      </c>
      <c r="M483" s="707" t="e">
        <v>#N/A</v>
      </c>
      <c r="N483" s="709">
        <v>24.485257579428982</v>
      </c>
      <c r="O483" s="1382" t="e">
        <v>#N/A</v>
      </c>
    </row>
  </sheetData>
  <pageMargins left="0.75" right="0.75" top="1" bottom="1" header="0.5" footer="0.5"/>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tabColor theme="5" tint="0.39997558519241921"/>
  </sheetPr>
  <dimension ref="A1:Q49"/>
  <sheetViews>
    <sheetView zoomScale="75" zoomScaleNormal="75" workbookViewId="0"/>
  </sheetViews>
  <sheetFormatPr defaultColWidth="8.6640625" defaultRowHeight="12.3" x14ac:dyDescent="0.4"/>
  <cols>
    <col min="1" max="1" width="8.6640625" style="944"/>
    <col min="2" max="3" width="11.6640625" style="9" bestFit="1" customWidth="1"/>
    <col min="4" max="4" width="15.6640625" style="9" bestFit="1" customWidth="1"/>
    <col min="5" max="5" width="11.88671875" style="9" bestFit="1" customWidth="1"/>
    <col min="6" max="6" width="10" style="9" bestFit="1" customWidth="1"/>
    <col min="7" max="7" width="5.44140625" style="944" bestFit="1" customWidth="1"/>
    <col min="8" max="8" width="7.5546875" style="944" bestFit="1" customWidth="1"/>
    <col min="9" max="9" width="5.44140625" style="944" bestFit="1" customWidth="1"/>
    <col min="10" max="10" width="7.5546875" style="944" bestFit="1" customWidth="1"/>
    <col min="11" max="11" width="5.44140625" style="944" bestFit="1" customWidth="1"/>
    <col min="12" max="12" width="7.5546875" style="944" bestFit="1" customWidth="1"/>
    <col min="13" max="13" width="5.44140625" style="944" bestFit="1" customWidth="1"/>
    <col min="14" max="14" width="7.5546875" style="944" bestFit="1" customWidth="1"/>
    <col min="15" max="16384" width="8.6640625" style="944"/>
  </cols>
  <sheetData>
    <row r="1" spans="1:1" ht="14.4" x14ac:dyDescent="0.55000000000000004">
      <c r="A1" s="197" t="s">
        <v>717</v>
      </c>
    </row>
    <row r="2" spans="1:1" x14ac:dyDescent="0.4">
      <c r="A2" s="161"/>
    </row>
    <row r="3" spans="1:1" x14ac:dyDescent="0.4">
      <c r="A3" s="161"/>
    </row>
    <row r="4" spans="1:1" x14ac:dyDescent="0.4">
      <c r="A4" s="161"/>
    </row>
    <row r="5" spans="1:1" x14ac:dyDescent="0.4">
      <c r="A5" s="161"/>
    </row>
    <row r="6" spans="1:1" x14ac:dyDescent="0.4">
      <c r="A6" s="161"/>
    </row>
    <row r="7" spans="1:1" x14ac:dyDescent="0.4">
      <c r="A7" s="161"/>
    </row>
    <row r="8" spans="1:1" x14ac:dyDescent="0.4">
      <c r="A8" s="161"/>
    </row>
    <row r="9" spans="1:1" x14ac:dyDescent="0.4">
      <c r="A9" s="161"/>
    </row>
    <row r="10" spans="1:1" x14ac:dyDescent="0.4">
      <c r="A10" s="161"/>
    </row>
    <row r="11" spans="1:1" x14ac:dyDescent="0.4">
      <c r="A11" s="161"/>
    </row>
    <row r="12" spans="1:1" x14ac:dyDescent="0.4">
      <c r="A12" s="161"/>
    </row>
    <row r="13" spans="1:1" x14ac:dyDescent="0.4">
      <c r="A13" s="161"/>
    </row>
    <row r="14" spans="1:1" x14ac:dyDescent="0.4">
      <c r="A14" s="161"/>
    </row>
    <row r="15" spans="1:1" x14ac:dyDescent="0.4">
      <c r="A15" s="161"/>
    </row>
    <row r="16" spans="1:1" x14ac:dyDescent="0.4">
      <c r="A16" s="161"/>
    </row>
    <row r="17" spans="1:17" x14ac:dyDescent="0.4">
      <c r="A17" s="161"/>
    </row>
    <row r="18" spans="1:17" x14ac:dyDescent="0.4">
      <c r="A18" s="161"/>
    </row>
    <row r="19" spans="1:17" x14ac:dyDescent="0.4">
      <c r="A19" s="161"/>
    </row>
    <row r="20" spans="1:17" x14ac:dyDescent="0.4">
      <c r="A20" s="161"/>
    </row>
    <row r="21" spans="1:17" x14ac:dyDescent="0.4">
      <c r="A21" s="161"/>
    </row>
    <row r="22" spans="1:17" ht="12.6" x14ac:dyDescent="0.45">
      <c r="A22" s="469" t="s">
        <v>956</v>
      </c>
    </row>
    <row r="23" spans="1:17" ht="12.6" x14ac:dyDescent="0.45">
      <c r="A23" s="469" t="s">
        <v>958</v>
      </c>
    </row>
    <row r="25" spans="1:17" x14ac:dyDescent="0.4">
      <c r="A25" s="529" t="s">
        <v>718</v>
      </c>
      <c r="B25" s="1360" t="s">
        <v>719</v>
      </c>
      <c r="C25" s="529" t="s">
        <v>162</v>
      </c>
      <c r="D25" s="529" t="s">
        <v>954</v>
      </c>
      <c r="E25" s="529" t="s">
        <v>955</v>
      </c>
      <c r="G25" s="1481" t="s">
        <v>719</v>
      </c>
      <c r="H25" s="1482"/>
      <c r="I25" s="1481" t="s">
        <v>162</v>
      </c>
      <c r="J25" s="1482"/>
      <c r="K25" s="1483" t="s">
        <v>954</v>
      </c>
      <c r="L25" s="1482"/>
      <c r="M25" s="1483" t="s">
        <v>955</v>
      </c>
      <c r="N25" s="1482"/>
    </row>
    <row r="26" spans="1:17" x14ac:dyDescent="0.4">
      <c r="A26" s="474" t="s">
        <v>720</v>
      </c>
      <c r="B26" s="1358" t="s">
        <v>721</v>
      </c>
      <c r="C26" s="474" t="s">
        <v>721</v>
      </c>
      <c r="D26" s="474" t="s">
        <v>721</v>
      </c>
      <c r="E26" s="474" t="s">
        <v>721</v>
      </c>
      <c r="G26" s="1484" t="s">
        <v>499</v>
      </c>
      <c r="H26" s="1485"/>
      <c r="I26" s="1484" t="s">
        <v>499</v>
      </c>
      <c r="J26" s="1485"/>
      <c r="K26" s="1486" t="s">
        <v>499</v>
      </c>
      <c r="L26" s="1485"/>
      <c r="M26" s="1486" t="s">
        <v>499</v>
      </c>
      <c r="N26" s="1485"/>
    </row>
    <row r="27" spans="1:17" x14ac:dyDescent="0.4">
      <c r="A27" s="923" t="s">
        <v>546</v>
      </c>
      <c r="B27" s="1355" t="s">
        <v>722</v>
      </c>
      <c r="C27" s="923" t="s">
        <v>722</v>
      </c>
      <c r="D27" s="923" t="s">
        <v>722</v>
      </c>
      <c r="E27" s="923" t="s">
        <v>722</v>
      </c>
      <c r="G27" s="935" t="s">
        <v>687</v>
      </c>
      <c r="H27" s="65" t="s">
        <v>502</v>
      </c>
      <c r="I27" s="935" t="s">
        <v>687</v>
      </c>
      <c r="J27" s="65" t="s">
        <v>502</v>
      </c>
      <c r="K27" s="972" t="s">
        <v>687</v>
      </c>
      <c r="L27" s="65" t="s">
        <v>502</v>
      </c>
      <c r="M27" s="972" t="s">
        <v>687</v>
      </c>
      <c r="N27" s="65" t="s">
        <v>502</v>
      </c>
    </row>
    <row r="28" spans="1:17" x14ac:dyDescent="0.4">
      <c r="A28" s="474" t="s">
        <v>723</v>
      </c>
      <c r="B28" s="1038">
        <v>46.533884436664742</v>
      </c>
      <c r="C28" s="1036">
        <v>66.567885536860061</v>
      </c>
      <c r="D28" s="1036">
        <v>44.475656765098094</v>
      </c>
      <c r="E28" s="1036">
        <v>193.40284326042578</v>
      </c>
      <c r="G28" s="980">
        <v>553</v>
      </c>
      <c r="H28" s="981">
        <v>10</v>
      </c>
      <c r="I28" s="980">
        <v>25.08</v>
      </c>
      <c r="J28" s="981">
        <v>1</v>
      </c>
      <c r="K28" s="982">
        <v>517.13</v>
      </c>
      <c r="L28" s="981">
        <v>8</v>
      </c>
      <c r="M28" s="982">
        <v>10.4</v>
      </c>
      <c r="N28" s="981">
        <v>1</v>
      </c>
      <c r="P28" s="774"/>
      <c r="Q28" s="774"/>
    </row>
    <row r="29" spans="1:17" x14ac:dyDescent="0.4">
      <c r="A29" s="474" t="s">
        <v>521</v>
      </c>
      <c r="B29" s="1038">
        <v>39.596189961253778</v>
      </c>
      <c r="C29" s="1036">
        <v>39.883467586712356</v>
      </c>
      <c r="D29" s="1036">
        <v>38.978862368600801</v>
      </c>
      <c r="E29" s="1036">
        <v>51.673179082926744</v>
      </c>
      <c r="G29" s="980">
        <v>1249</v>
      </c>
      <c r="H29" s="981">
        <v>17</v>
      </c>
      <c r="I29" s="980">
        <v>445.94</v>
      </c>
      <c r="J29" s="981">
        <v>5</v>
      </c>
      <c r="K29" s="982">
        <v>663.8</v>
      </c>
      <c r="L29" s="981">
        <v>9</v>
      </c>
      <c r="M29" s="982">
        <v>139.5</v>
      </c>
      <c r="N29" s="981">
        <v>3</v>
      </c>
      <c r="P29" s="774"/>
      <c r="Q29" s="774"/>
    </row>
    <row r="30" spans="1:17" x14ac:dyDescent="0.4">
      <c r="A30" s="474" t="s">
        <v>522</v>
      </c>
      <c r="B30" s="1038">
        <v>36.909768187227073</v>
      </c>
      <c r="C30" s="1036">
        <v>39.867611337432301</v>
      </c>
      <c r="D30" s="1036">
        <v>27.776146125166942</v>
      </c>
      <c r="E30" s="1036">
        <v>56.319498535422873</v>
      </c>
      <c r="G30" s="980">
        <v>1382</v>
      </c>
      <c r="H30" s="981">
        <v>24</v>
      </c>
      <c r="I30" s="980">
        <v>835.44</v>
      </c>
      <c r="J30" s="981">
        <v>9</v>
      </c>
      <c r="K30" s="982">
        <v>450.67</v>
      </c>
      <c r="L30" s="981">
        <v>11</v>
      </c>
      <c r="M30" s="982">
        <v>96</v>
      </c>
      <c r="N30" s="981">
        <v>4</v>
      </c>
      <c r="P30" s="774"/>
      <c r="Q30" s="774"/>
    </row>
    <row r="31" spans="1:17" x14ac:dyDescent="0.4">
      <c r="A31" s="474" t="s">
        <v>523</v>
      </c>
      <c r="B31" s="1038">
        <v>40.99096179902687</v>
      </c>
      <c r="C31" s="1036">
        <v>55.073603996492004</v>
      </c>
      <c r="D31" s="1036">
        <v>37.164782005213269</v>
      </c>
      <c r="E31" s="1036">
        <v>45.889754371602706</v>
      </c>
      <c r="G31" s="980">
        <v>2190</v>
      </c>
      <c r="H31" s="981">
        <v>30</v>
      </c>
      <c r="I31" s="980">
        <v>517.46</v>
      </c>
      <c r="J31" s="981">
        <v>11</v>
      </c>
      <c r="K31" s="982">
        <v>1615.5</v>
      </c>
      <c r="L31" s="981">
        <v>18</v>
      </c>
      <c r="M31" s="982">
        <v>56.7</v>
      </c>
      <c r="N31" s="981">
        <v>1</v>
      </c>
      <c r="P31" s="774"/>
      <c r="Q31" s="774"/>
    </row>
    <row r="32" spans="1:17" x14ac:dyDescent="0.4">
      <c r="A32" s="474">
        <v>2006</v>
      </c>
      <c r="B32" s="1038">
        <v>54.553465699973408</v>
      </c>
      <c r="C32" s="1036">
        <v>58.48249201219236</v>
      </c>
      <c r="D32" s="1036">
        <v>45.185936372482495</v>
      </c>
      <c r="E32" s="1036">
        <v>60.927766466878758</v>
      </c>
      <c r="G32" s="980">
        <v>2436</v>
      </c>
      <c r="H32" s="981">
        <v>31</v>
      </c>
      <c r="I32" s="980">
        <v>1324.7500000000002</v>
      </c>
      <c r="J32" s="981">
        <v>14</v>
      </c>
      <c r="K32" s="982">
        <v>869.55000000000007</v>
      </c>
      <c r="L32" s="981">
        <v>11</v>
      </c>
      <c r="M32" s="982">
        <v>241.20000000000002</v>
      </c>
      <c r="N32" s="981">
        <v>6</v>
      </c>
      <c r="P32" s="774"/>
      <c r="Q32" s="774"/>
    </row>
    <row r="33" spans="1:17" x14ac:dyDescent="0.4">
      <c r="A33" s="474">
        <v>2007</v>
      </c>
      <c r="B33" s="1038">
        <v>56.541285780177127</v>
      </c>
      <c r="C33" s="1036">
        <v>76.86839838932859</v>
      </c>
      <c r="D33" s="1036">
        <v>49.612489967526962</v>
      </c>
      <c r="E33" s="1036">
        <v>65.911026952234877</v>
      </c>
      <c r="G33" s="980">
        <v>1781</v>
      </c>
      <c r="H33" s="981">
        <v>26</v>
      </c>
      <c r="I33" s="980">
        <v>397.7</v>
      </c>
      <c r="J33" s="981">
        <v>4</v>
      </c>
      <c r="K33" s="982">
        <v>1109.2599999999998</v>
      </c>
      <c r="L33" s="981">
        <v>19</v>
      </c>
      <c r="M33" s="982">
        <v>274.43333333333334</v>
      </c>
      <c r="N33" s="981">
        <v>3</v>
      </c>
      <c r="P33" s="774"/>
      <c r="Q33" s="774"/>
    </row>
    <row r="34" spans="1:17" x14ac:dyDescent="0.4">
      <c r="A34" s="474">
        <v>2008</v>
      </c>
      <c r="B34" s="1038">
        <v>69.717726372631219</v>
      </c>
      <c r="C34" s="1036">
        <v>81.522398328266362</v>
      </c>
      <c r="D34" s="1036">
        <v>56.968282696009965</v>
      </c>
      <c r="E34" s="1036">
        <v>83.023984324549573</v>
      </c>
      <c r="G34" s="980">
        <v>3489</v>
      </c>
      <c r="H34" s="981">
        <v>40</v>
      </c>
      <c r="I34" s="980">
        <v>1611.4</v>
      </c>
      <c r="J34" s="981">
        <v>11</v>
      </c>
      <c r="K34" s="982">
        <v>1148.4000000000001</v>
      </c>
      <c r="L34" s="981">
        <v>18</v>
      </c>
      <c r="M34" s="982">
        <v>729.4666666666667</v>
      </c>
      <c r="N34" s="981">
        <v>11</v>
      </c>
      <c r="P34" s="774"/>
      <c r="Q34" s="774"/>
    </row>
    <row r="35" spans="1:17" x14ac:dyDescent="0.4">
      <c r="A35" s="474">
        <v>2009</v>
      </c>
      <c r="B35" s="1038">
        <v>73.946749391760775</v>
      </c>
      <c r="C35" s="1036">
        <v>93.545240376959043</v>
      </c>
      <c r="D35" s="1036">
        <v>59.804842526585134</v>
      </c>
      <c r="E35" s="1036">
        <v>82.180557714691901</v>
      </c>
      <c r="G35" s="980">
        <v>4048</v>
      </c>
      <c r="H35" s="981">
        <v>49</v>
      </c>
      <c r="I35" s="980">
        <v>1680</v>
      </c>
      <c r="J35" s="981">
        <v>21</v>
      </c>
      <c r="K35" s="982">
        <v>1858.4000000000003</v>
      </c>
      <c r="L35" s="981">
        <v>21</v>
      </c>
      <c r="M35" s="982">
        <v>510</v>
      </c>
      <c r="N35" s="981">
        <v>7</v>
      </c>
      <c r="P35" s="774"/>
      <c r="Q35" s="774"/>
    </row>
    <row r="36" spans="1:17" x14ac:dyDescent="0.4">
      <c r="A36" s="474">
        <v>2010</v>
      </c>
      <c r="B36" s="1038">
        <v>64.302978197370692</v>
      </c>
      <c r="C36" s="1036">
        <v>87.560170626239412</v>
      </c>
      <c r="D36" s="1036">
        <v>50.290007186693011</v>
      </c>
      <c r="E36" s="1036">
        <v>77.948363523338713</v>
      </c>
      <c r="G36" s="980">
        <v>4865</v>
      </c>
      <c r="H36" s="981">
        <v>51</v>
      </c>
      <c r="I36" s="980">
        <v>2136.9</v>
      </c>
      <c r="J36" s="981">
        <v>18</v>
      </c>
      <c r="K36" s="982">
        <v>2290.6000000000004</v>
      </c>
      <c r="L36" s="981">
        <v>23</v>
      </c>
      <c r="M36" s="982">
        <v>437.34</v>
      </c>
      <c r="N36" s="981">
        <v>10</v>
      </c>
      <c r="P36" s="774"/>
      <c r="Q36" s="774"/>
    </row>
    <row r="37" spans="1:17" x14ac:dyDescent="0.4">
      <c r="A37" s="474">
        <v>2011</v>
      </c>
      <c r="B37" s="1038">
        <v>46.533506285817893</v>
      </c>
      <c r="C37" s="1036">
        <v>63.291311421457138</v>
      </c>
      <c r="D37" s="1036">
        <v>41.559663313024792</v>
      </c>
      <c r="E37" s="1036">
        <v>50.922238099490507</v>
      </c>
      <c r="G37" s="980">
        <v>4634</v>
      </c>
      <c r="H37" s="981">
        <v>43</v>
      </c>
      <c r="I37" s="980">
        <v>1285.3999999999999</v>
      </c>
      <c r="J37" s="981">
        <v>10</v>
      </c>
      <c r="K37" s="982">
        <v>2842.31</v>
      </c>
      <c r="L37" s="981">
        <v>28</v>
      </c>
      <c r="M37" s="982">
        <v>506.15999999999997</v>
      </c>
      <c r="N37" s="981">
        <v>5</v>
      </c>
      <c r="P37" s="774"/>
      <c r="Q37" s="774"/>
    </row>
    <row r="38" spans="1:17" x14ac:dyDescent="0.4">
      <c r="A38" s="474">
        <v>2012</v>
      </c>
      <c r="B38" s="1038">
        <v>39.772988081583797</v>
      </c>
      <c r="C38" s="1036">
        <v>48.255827014290766</v>
      </c>
      <c r="D38" s="1036">
        <v>35.67611515920558</v>
      </c>
      <c r="E38" s="1036">
        <v>51.970999964491909</v>
      </c>
      <c r="G38" s="980">
        <v>1092</v>
      </c>
      <c r="H38" s="981">
        <v>13</v>
      </c>
      <c r="I38" s="980">
        <v>141</v>
      </c>
      <c r="J38" s="981">
        <v>2</v>
      </c>
      <c r="K38" s="982">
        <v>763.3</v>
      </c>
      <c r="L38" s="981">
        <v>7</v>
      </c>
      <c r="M38" s="982">
        <v>188</v>
      </c>
      <c r="N38" s="981">
        <v>4</v>
      </c>
      <c r="P38" s="774"/>
      <c r="Q38" s="774"/>
    </row>
    <row r="39" spans="1:17" x14ac:dyDescent="0.4">
      <c r="A39" s="474">
        <v>2013</v>
      </c>
      <c r="B39" s="1038">
        <v>29.009312343600932</v>
      </c>
      <c r="C39" s="1036">
        <v>37.343292211859001</v>
      </c>
      <c r="D39" s="1036">
        <v>24.089199375630148</v>
      </c>
      <c r="E39" s="1036">
        <v>50.950539111057331</v>
      </c>
      <c r="G39" s="980">
        <v>5412</v>
      </c>
      <c r="H39" s="981">
        <v>37</v>
      </c>
      <c r="I39" s="980">
        <v>1091.6999999999998</v>
      </c>
      <c r="J39" s="981">
        <v>10</v>
      </c>
      <c r="K39" s="982">
        <v>3702.2</v>
      </c>
      <c r="L39" s="981">
        <v>22</v>
      </c>
      <c r="M39" s="982">
        <v>617.59999999999991</v>
      </c>
      <c r="N39" s="981">
        <v>5</v>
      </c>
      <c r="P39" s="774"/>
      <c r="Q39" s="774"/>
    </row>
    <row r="40" spans="1:17" x14ac:dyDescent="0.4">
      <c r="A40" s="474">
        <v>2014</v>
      </c>
      <c r="B40" s="1038">
        <v>26.100535743607448</v>
      </c>
      <c r="C40" s="1036">
        <v>64.773906070166319</v>
      </c>
      <c r="D40" s="1036">
        <v>23.397123640506443</v>
      </c>
      <c r="E40" s="1036">
        <v>37.104467477051983</v>
      </c>
      <c r="G40" s="980">
        <v>2155</v>
      </c>
      <c r="H40" s="981">
        <v>18</v>
      </c>
      <c r="I40" s="980">
        <v>72.95</v>
      </c>
      <c r="J40" s="981">
        <v>2</v>
      </c>
      <c r="K40" s="982">
        <v>1766.7</v>
      </c>
      <c r="L40" s="981">
        <v>14</v>
      </c>
      <c r="M40" s="982">
        <v>315</v>
      </c>
      <c r="N40" s="981">
        <v>2</v>
      </c>
      <c r="P40" s="774"/>
      <c r="Q40" s="774"/>
    </row>
    <row r="41" spans="1:17" x14ac:dyDescent="0.4">
      <c r="A41" s="474">
        <v>2015</v>
      </c>
      <c r="B41" s="1038">
        <v>30.591870499969012</v>
      </c>
      <c r="C41" s="1036">
        <v>44.70728071525086</v>
      </c>
      <c r="D41" s="1036">
        <v>24.676963785162805</v>
      </c>
      <c r="E41" s="1036">
        <v>43.294179236644801</v>
      </c>
      <c r="G41" s="980">
        <v>3275</v>
      </c>
      <c r="H41" s="981">
        <v>25</v>
      </c>
      <c r="I41" s="980">
        <v>524</v>
      </c>
      <c r="J41" s="981">
        <v>2</v>
      </c>
      <c r="K41" s="982">
        <v>2182.41</v>
      </c>
      <c r="L41" s="981">
        <v>18</v>
      </c>
      <c r="M41" s="982">
        <v>568.29999999999995</v>
      </c>
      <c r="N41" s="981">
        <v>5</v>
      </c>
      <c r="P41" s="774"/>
      <c r="Q41" s="774"/>
    </row>
    <row r="42" spans="1:17" x14ac:dyDescent="0.4">
      <c r="A42" s="474">
        <v>2016</v>
      </c>
      <c r="B42" s="1038">
        <v>26.374100938332077</v>
      </c>
      <c r="C42" s="1036">
        <v>40.634168143573113</v>
      </c>
      <c r="D42" s="1036">
        <v>21.572151127734017</v>
      </c>
      <c r="E42" s="1036">
        <v>34.816324276456982</v>
      </c>
      <c r="G42" s="980">
        <v>2298</v>
      </c>
      <c r="H42" s="981">
        <v>21</v>
      </c>
      <c r="I42" s="980">
        <v>516.65</v>
      </c>
      <c r="J42" s="981">
        <v>5</v>
      </c>
      <c r="K42" s="982">
        <v>1554.6100000000001</v>
      </c>
      <c r="L42" s="981">
        <v>12</v>
      </c>
      <c r="M42" s="982">
        <v>226.89999999999998</v>
      </c>
      <c r="N42" s="981">
        <v>4</v>
      </c>
      <c r="P42" s="774"/>
      <c r="Q42" s="774"/>
    </row>
    <row r="43" spans="1:17" x14ac:dyDescent="0.4">
      <c r="A43" s="923" t="s">
        <v>738</v>
      </c>
      <c r="B43" s="1040">
        <v>18.061712386680934</v>
      </c>
      <c r="C43" s="1040">
        <v>25.498714936227444</v>
      </c>
      <c r="D43" s="1040">
        <v>15.675034575790326</v>
      </c>
      <c r="E43" s="1040">
        <v>40.132564010682067</v>
      </c>
      <c r="G43" s="983">
        <v>3166</v>
      </c>
      <c r="H43" s="565">
        <v>30</v>
      </c>
      <c r="I43" s="983">
        <v>538</v>
      </c>
      <c r="J43" s="565">
        <v>6</v>
      </c>
      <c r="K43" s="564">
        <v>2463.9049999999997</v>
      </c>
      <c r="L43" s="565">
        <v>21</v>
      </c>
      <c r="M43" s="564">
        <v>164.39999999999998</v>
      </c>
      <c r="N43" s="565">
        <v>3</v>
      </c>
      <c r="P43" s="774"/>
      <c r="Q43" s="774"/>
    </row>
    <row r="44" spans="1:17" x14ac:dyDescent="0.4">
      <c r="A44" s="1006"/>
      <c r="G44" s="9"/>
    </row>
    <row r="45" spans="1:17" x14ac:dyDescent="0.4">
      <c r="A45" s="1011">
        <v>2017</v>
      </c>
      <c r="B45" s="1045">
        <v>17.656962925508463</v>
      </c>
      <c r="C45" s="1219">
        <v>25.858544118172695</v>
      </c>
      <c r="D45" s="1219">
        <v>15.833708582053097</v>
      </c>
      <c r="E45" s="1219">
        <v>39.48792966799779</v>
      </c>
      <c r="G45" s="1012">
        <v>2853</v>
      </c>
      <c r="H45" s="1013">
        <v>25</v>
      </c>
      <c r="I45" s="1012">
        <v>419.7</v>
      </c>
      <c r="J45" s="1013">
        <v>4</v>
      </c>
      <c r="K45" s="1014">
        <v>2366.9049999999997</v>
      </c>
      <c r="L45" s="1013">
        <v>20</v>
      </c>
      <c r="M45" s="1014">
        <v>66</v>
      </c>
      <c r="N45" s="1013">
        <v>1</v>
      </c>
      <c r="P45" s="774"/>
      <c r="Q45" s="774"/>
    </row>
    <row r="46" spans="1:17" x14ac:dyDescent="0.4">
      <c r="A46" s="1007">
        <v>2018</v>
      </c>
      <c r="B46" s="1038">
        <v>18.566368410907771</v>
      </c>
      <c r="C46" s="1036">
        <v>39.804679777101569</v>
      </c>
      <c r="D46" s="1036">
        <v>11.419203033874783</v>
      </c>
      <c r="E46" s="1036">
        <v>36.205247619075777</v>
      </c>
      <c r="G46" s="68">
        <v>140</v>
      </c>
      <c r="H46" s="62">
        <v>3</v>
      </c>
      <c r="I46" s="68">
        <v>21.6</v>
      </c>
      <c r="J46" s="62">
        <v>1</v>
      </c>
      <c r="K46" s="57">
        <v>97</v>
      </c>
      <c r="L46" s="62">
        <v>1</v>
      </c>
      <c r="M46" s="57">
        <v>21.6</v>
      </c>
      <c r="N46" s="62">
        <v>1</v>
      </c>
      <c r="P46" s="774"/>
      <c r="Q46" s="774"/>
    </row>
    <row r="47" spans="1:17" x14ac:dyDescent="0.4">
      <c r="A47" s="1008">
        <v>2019</v>
      </c>
      <c r="B47" s="1042">
        <v>31.858324162823074</v>
      </c>
      <c r="C47" s="1040">
        <v>21.024727382229742</v>
      </c>
      <c r="D47" s="1040" t="s">
        <v>959</v>
      </c>
      <c r="E47" s="1040">
        <v>39.582534151575167</v>
      </c>
      <c r="G47" s="1009">
        <v>174</v>
      </c>
      <c r="H47" s="64">
        <v>2</v>
      </c>
      <c r="I47" s="1009">
        <v>96.7</v>
      </c>
      <c r="J47" s="64">
        <v>1</v>
      </c>
      <c r="K47" s="1010" t="s">
        <v>959</v>
      </c>
      <c r="L47" s="64" t="s">
        <v>959</v>
      </c>
      <c r="M47" s="1010">
        <v>76.8</v>
      </c>
      <c r="N47" s="64">
        <v>1</v>
      </c>
      <c r="P47" s="774"/>
      <c r="Q47" s="774"/>
    </row>
    <row r="48" spans="1:17" x14ac:dyDescent="0.4">
      <c r="I48" s="774"/>
    </row>
    <row r="49" spans="6:7" x14ac:dyDescent="0.4">
      <c r="F49" s="774"/>
      <c r="G49" s="774"/>
    </row>
  </sheetData>
  <mergeCells count="8">
    <mergeCell ref="G25:H25"/>
    <mergeCell ref="I25:J25"/>
    <mergeCell ref="K25:L25"/>
    <mergeCell ref="M25:N25"/>
    <mergeCell ref="G26:H26"/>
    <mergeCell ref="I26:J26"/>
    <mergeCell ref="K26:L26"/>
    <mergeCell ref="M26:N26"/>
  </mergeCells>
  <pageMargins left="0.75" right="0.75" top="1" bottom="1" header="0.5" footer="0.5"/>
  <pageSetup orientation="portrait" horizontalDpi="1200" verticalDpi="1200"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tabColor theme="5" tint="0.39997558519241921"/>
  </sheetPr>
  <dimension ref="A1:M41"/>
  <sheetViews>
    <sheetView zoomScale="75" zoomScaleNormal="75" zoomScalePageLayoutView="75" workbookViewId="0"/>
  </sheetViews>
  <sheetFormatPr defaultColWidth="8.6640625" defaultRowHeight="12.3" x14ac:dyDescent="0.4"/>
  <cols>
    <col min="1" max="3" width="11.6640625" customWidth="1"/>
    <col min="4" max="4" width="11.44140625" style="13" customWidth="1"/>
    <col min="5" max="6" width="8.6640625" style="13"/>
    <col min="7" max="7" width="10.33203125" style="13" customWidth="1"/>
    <col min="8" max="8" width="9.6640625" style="13" customWidth="1"/>
    <col min="9" max="9" width="12.33203125" style="13" customWidth="1"/>
    <col min="10" max="10" width="10.109375" style="13" customWidth="1"/>
    <col min="11" max="11" width="8.6640625" style="13"/>
  </cols>
  <sheetData>
    <row r="1" spans="1:3" ht="14.4" x14ac:dyDescent="0.55000000000000004">
      <c r="A1" s="5" t="s">
        <v>854</v>
      </c>
      <c r="B1" s="5"/>
      <c r="C1" s="5"/>
    </row>
    <row r="2" spans="1:3" ht="14.4" x14ac:dyDescent="0.55000000000000004">
      <c r="A2" s="5"/>
      <c r="B2" s="5"/>
      <c r="C2" s="5"/>
    </row>
    <row r="3" spans="1:3" ht="14.4" x14ac:dyDescent="0.55000000000000004">
      <c r="A3" s="5"/>
      <c r="B3" s="5"/>
      <c r="C3" s="5"/>
    </row>
    <row r="4" spans="1:3" ht="14.4" x14ac:dyDescent="0.55000000000000004">
      <c r="A4" s="5"/>
      <c r="B4" s="5"/>
      <c r="C4" s="5"/>
    </row>
    <row r="5" spans="1:3" ht="14.4" x14ac:dyDescent="0.55000000000000004">
      <c r="A5" s="5"/>
      <c r="B5" s="5"/>
      <c r="C5" s="5"/>
    </row>
    <row r="6" spans="1:3" ht="14.4" x14ac:dyDescent="0.55000000000000004">
      <c r="A6" s="5"/>
      <c r="B6" s="5"/>
      <c r="C6" s="5"/>
    </row>
    <row r="7" spans="1:3" ht="14.4" x14ac:dyDescent="0.55000000000000004">
      <c r="A7" s="5"/>
      <c r="B7" s="5"/>
      <c r="C7" s="5"/>
    </row>
    <row r="8" spans="1:3" ht="14.4" x14ac:dyDescent="0.55000000000000004">
      <c r="A8" s="5"/>
      <c r="B8" s="5"/>
      <c r="C8" s="5"/>
    </row>
    <row r="9" spans="1:3" ht="14.4" x14ac:dyDescent="0.55000000000000004">
      <c r="A9" s="5"/>
      <c r="B9" s="5"/>
      <c r="C9" s="5"/>
    </row>
    <row r="10" spans="1:3" ht="14.4" x14ac:dyDescent="0.55000000000000004">
      <c r="A10" s="5"/>
      <c r="B10" s="5"/>
      <c r="C10" s="5"/>
    </row>
    <row r="11" spans="1:3" ht="14.4" x14ac:dyDescent="0.55000000000000004">
      <c r="A11" s="5"/>
      <c r="B11" s="5"/>
      <c r="C11" s="5"/>
    </row>
    <row r="12" spans="1:3" ht="14.4" x14ac:dyDescent="0.55000000000000004">
      <c r="A12" s="5"/>
      <c r="B12" s="5"/>
      <c r="C12" s="5"/>
    </row>
    <row r="13" spans="1:3" ht="14.4" x14ac:dyDescent="0.55000000000000004">
      <c r="A13" s="5"/>
      <c r="B13" s="5"/>
      <c r="C13" s="5"/>
    </row>
    <row r="14" spans="1:3" ht="14.4" x14ac:dyDescent="0.55000000000000004">
      <c r="A14" s="5"/>
      <c r="B14" s="5"/>
      <c r="C14" s="5"/>
    </row>
    <row r="15" spans="1:3" ht="14.4" x14ac:dyDescent="0.55000000000000004">
      <c r="A15" s="5"/>
      <c r="B15" s="5"/>
      <c r="C15" s="5"/>
    </row>
    <row r="16" spans="1:3" ht="14.4" x14ac:dyDescent="0.55000000000000004">
      <c r="A16" s="5"/>
      <c r="B16" s="5"/>
      <c r="C16" s="5"/>
    </row>
    <row r="17" spans="1:13" ht="14.4" x14ac:dyDescent="0.55000000000000004">
      <c r="A17" s="5"/>
      <c r="B17" s="5"/>
      <c r="C17" s="5"/>
    </row>
    <row r="18" spans="1:13" ht="14.4" x14ac:dyDescent="0.55000000000000004">
      <c r="A18" s="5"/>
      <c r="B18" s="5"/>
      <c r="C18" s="5"/>
    </row>
    <row r="19" spans="1:13" ht="14.4" x14ac:dyDescent="0.55000000000000004">
      <c r="A19" s="5"/>
      <c r="B19" s="5"/>
      <c r="C19" s="5"/>
    </row>
    <row r="20" spans="1:13" ht="14.4" x14ac:dyDescent="0.55000000000000004">
      <c r="A20" s="5"/>
      <c r="B20" s="5"/>
      <c r="C20" s="5"/>
    </row>
    <row r="21" spans="1:13" ht="12.6" x14ac:dyDescent="0.45">
      <c r="A21" s="156" t="s">
        <v>195</v>
      </c>
      <c r="B21" s="101"/>
      <c r="C21" s="101"/>
    </row>
    <row r="23" spans="1:13" x14ac:dyDescent="0.4">
      <c r="A23" s="309"/>
      <c r="B23" s="309"/>
      <c r="C23" s="310"/>
      <c r="D23" s="1487" t="s">
        <v>320</v>
      </c>
      <c r="E23" s="1487"/>
      <c r="F23" s="1487"/>
      <c r="G23" s="1487"/>
      <c r="H23" s="317"/>
      <c r="I23" s="316"/>
      <c r="J23" s="758"/>
      <c r="K23" s="40"/>
      <c r="L23" s="71"/>
      <c r="M23" s="71"/>
    </row>
    <row r="24" spans="1:13" x14ac:dyDescent="0.4">
      <c r="A24" s="44"/>
      <c r="B24" s="44"/>
      <c r="C24" s="71"/>
      <c r="D24" s="1488" t="s">
        <v>61</v>
      </c>
      <c r="E24" s="1488"/>
      <c r="F24" s="1488"/>
      <c r="G24" s="1488"/>
      <c r="H24" s="318"/>
      <c r="I24" s="318" t="s">
        <v>0</v>
      </c>
      <c r="J24" s="1079" t="s">
        <v>0</v>
      </c>
      <c r="K24" s="40"/>
      <c r="L24" s="71"/>
      <c r="M24" s="71"/>
    </row>
    <row r="25" spans="1:13" x14ac:dyDescent="0.4">
      <c r="A25" s="44"/>
      <c r="B25" s="44"/>
      <c r="C25" s="71"/>
      <c r="D25" s="1488" t="s">
        <v>62</v>
      </c>
      <c r="E25" s="1488"/>
      <c r="F25" s="1488"/>
      <c r="G25" s="1488"/>
      <c r="H25" s="318"/>
      <c r="I25" s="313" t="s">
        <v>316</v>
      </c>
      <c r="J25" s="1079" t="s">
        <v>834</v>
      </c>
      <c r="K25" s="40"/>
      <c r="L25" s="71"/>
      <c r="M25" s="71"/>
    </row>
    <row r="26" spans="1:13" x14ac:dyDescent="0.4">
      <c r="A26" s="314" t="s">
        <v>67</v>
      </c>
      <c r="B26" s="99" t="s">
        <v>319</v>
      </c>
      <c r="C26" s="100" t="s">
        <v>318</v>
      </c>
      <c r="D26" s="321" t="s">
        <v>66</v>
      </c>
      <c r="E26" s="312" t="s">
        <v>63</v>
      </c>
      <c r="F26" s="312" t="s">
        <v>65</v>
      </c>
      <c r="G26" s="320" t="s">
        <v>64</v>
      </c>
      <c r="H26" s="320" t="s">
        <v>197</v>
      </c>
      <c r="I26" s="315" t="s">
        <v>317</v>
      </c>
      <c r="J26" s="1080" t="s">
        <v>835</v>
      </c>
      <c r="L26" s="71"/>
      <c r="M26" s="71"/>
    </row>
    <row r="27" spans="1:13" x14ac:dyDescent="0.4">
      <c r="A27" s="44" t="s">
        <v>7</v>
      </c>
      <c r="B27" s="1220" t="s">
        <v>92</v>
      </c>
      <c r="C27" s="1221" t="s">
        <v>92</v>
      </c>
      <c r="D27" s="1222" t="s">
        <v>92</v>
      </c>
      <c r="E27" s="1130" t="s">
        <v>92</v>
      </c>
      <c r="F27" s="1130" t="s">
        <v>92</v>
      </c>
      <c r="G27" s="1223" t="s">
        <v>92</v>
      </c>
      <c r="H27" s="1223" t="s">
        <v>92</v>
      </c>
      <c r="I27" s="1223" t="s">
        <v>92</v>
      </c>
      <c r="J27" s="1224" t="s">
        <v>92</v>
      </c>
      <c r="L27" s="71"/>
      <c r="M27" s="71"/>
    </row>
    <row r="28" spans="1:13" x14ac:dyDescent="0.4">
      <c r="A28" s="44" t="s">
        <v>11</v>
      </c>
      <c r="B28" s="1220">
        <v>49</v>
      </c>
      <c r="C28" s="1221">
        <v>37.1</v>
      </c>
      <c r="D28" s="1222">
        <v>37.6</v>
      </c>
      <c r="E28" s="1130">
        <v>37.5</v>
      </c>
      <c r="F28" s="1130">
        <v>40</v>
      </c>
      <c r="G28" s="1223">
        <v>39.799999999999997</v>
      </c>
      <c r="H28" s="1223">
        <v>47.8</v>
      </c>
      <c r="I28" s="1223">
        <v>41.274999999999999</v>
      </c>
      <c r="J28" s="1225">
        <v>38.724999999999994</v>
      </c>
      <c r="L28" s="71"/>
      <c r="M28" s="71"/>
    </row>
    <row r="29" spans="1:13" x14ac:dyDescent="0.4">
      <c r="A29" s="44" t="s">
        <v>1</v>
      </c>
      <c r="B29" s="1220">
        <v>28.7</v>
      </c>
      <c r="C29" s="1221">
        <v>27.8</v>
      </c>
      <c r="D29" s="1222">
        <v>27.9</v>
      </c>
      <c r="E29" s="1130">
        <v>28</v>
      </c>
      <c r="F29" s="1130">
        <v>27.1</v>
      </c>
      <c r="G29" s="1223">
        <v>26</v>
      </c>
      <c r="H29" s="1223">
        <v>27.6</v>
      </c>
      <c r="I29" s="1223">
        <v>27.174999999999997</v>
      </c>
      <c r="J29" s="1225">
        <v>27.25</v>
      </c>
      <c r="L29" s="71"/>
      <c r="M29" s="71"/>
    </row>
    <row r="30" spans="1:13" x14ac:dyDescent="0.4">
      <c r="A30" s="44" t="s">
        <v>6</v>
      </c>
      <c r="B30" s="1220" t="s">
        <v>92</v>
      </c>
      <c r="C30" s="1221" t="s">
        <v>92</v>
      </c>
      <c r="D30" s="1222" t="s">
        <v>92</v>
      </c>
      <c r="E30" s="1130" t="s">
        <v>92</v>
      </c>
      <c r="F30" s="1130" t="s">
        <v>92</v>
      </c>
      <c r="G30" s="1223" t="s">
        <v>92</v>
      </c>
      <c r="H30" s="1223" t="s">
        <v>92</v>
      </c>
      <c r="I30" s="1223" t="s">
        <v>92</v>
      </c>
      <c r="J30" s="1224" t="s">
        <v>92</v>
      </c>
      <c r="L30" s="71"/>
      <c r="M30" s="71"/>
    </row>
    <row r="31" spans="1:13" x14ac:dyDescent="0.4">
      <c r="A31" s="44" t="s">
        <v>5</v>
      </c>
      <c r="B31" s="1220">
        <v>17</v>
      </c>
      <c r="C31" s="1221">
        <v>20</v>
      </c>
      <c r="D31" s="1222">
        <v>20.6</v>
      </c>
      <c r="E31" s="1130">
        <v>15.7</v>
      </c>
      <c r="F31" s="1130">
        <v>20.9</v>
      </c>
      <c r="G31" s="1223">
        <v>24.9</v>
      </c>
      <c r="H31" s="1223">
        <v>25.5</v>
      </c>
      <c r="I31" s="1223">
        <v>21.75</v>
      </c>
      <c r="J31" s="1225">
        <v>20.524999999999999</v>
      </c>
      <c r="L31" s="71"/>
      <c r="M31" s="71"/>
    </row>
    <row r="32" spans="1:13" x14ac:dyDescent="0.4">
      <c r="A32" s="44" t="s">
        <v>2</v>
      </c>
      <c r="B32" s="1220">
        <v>15.5</v>
      </c>
      <c r="C32" s="1226">
        <v>13.8</v>
      </c>
      <c r="D32" s="1222">
        <v>12.7</v>
      </c>
      <c r="E32" s="1130">
        <v>14.5</v>
      </c>
      <c r="F32" s="1130">
        <v>15</v>
      </c>
      <c r="G32" s="1223">
        <v>15.1</v>
      </c>
      <c r="H32" s="1223">
        <v>14.3</v>
      </c>
      <c r="I32" s="1223">
        <v>14.725000000000001</v>
      </c>
      <c r="J32" s="1225">
        <v>14.325000000000001</v>
      </c>
      <c r="L32" s="71"/>
      <c r="M32" s="71"/>
    </row>
    <row r="33" spans="1:13" x14ac:dyDescent="0.4">
      <c r="A33" s="45" t="s">
        <v>3</v>
      </c>
      <c r="B33" s="1227">
        <v>14.4</v>
      </c>
      <c r="C33" s="1228">
        <v>14.1</v>
      </c>
      <c r="D33" s="1229">
        <v>13.6</v>
      </c>
      <c r="E33" s="1131">
        <v>13</v>
      </c>
      <c r="F33" s="1131">
        <v>14.7</v>
      </c>
      <c r="G33" s="1230">
        <v>14.4</v>
      </c>
      <c r="H33" s="1230">
        <v>16.3</v>
      </c>
      <c r="I33" s="1230">
        <v>14.600000000000001</v>
      </c>
      <c r="J33" s="1231">
        <v>13.924999999999999</v>
      </c>
      <c r="L33" s="71"/>
      <c r="M33" s="71"/>
    </row>
    <row r="34" spans="1:13" x14ac:dyDescent="0.4">
      <c r="I34" s="40"/>
      <c r="J34" s="40"/>
      <c r="K34" s="40"/>
      <c r="L34" s="71"/>
      <c r="M34" s="71"/>
    </row>
    <row r="35" spans="1:13" x14ac:dyDescent="0.4">
      <c r="A35" s="71"/>
      <c r="B35" s="71"/>
      <c r="C35" s="71"/>
      <c r="D35" s="40"/>
      <c r="E35" s="40"/>
      <c r="F35" s="40"/>
      <c r="G35" s="40"/>
      <c r="H35" s="40"/>
      <c r="I35" s="40"/>
      <c r="J35" s="40"/>
      <c r="K35" s="40"/>
      <c r="L35" s="71"/>
      <c r="M35" s="71"/>
    </row>
    <row r="36" spans="1:13" x14ac:dyDescent="0.4">
      <c r="A36" s="71"/>
      <c r="B36" s="71"/>
      <c r="C36" s="71"/>
      <c r="D36" s="40"/>
      <c r="E36" s="40"/>
      <c r="F36" s="40"/>
      <c r="G36" s="40"/>
      <c r="H36" s="40"/>
      <c r="I36" s="40"/>
      <c r="J36" s="40"/>
      <c r="K36" s="40"/>
      <c r="L36" s="71"/>
      <c r="M36" s="71"/>
    </row>
    <row r="37" spans="1:13" x14ac:dyDescent="0.4">
      <c r="A37" s="71"/>
      <c r="B37" s="71"/>
      <c r="C37" s="71"/>
      <c r="D37" s="40"/>
      <c r="E37" s="40"/>
      <c r="F37" s="40"/>
      <c r="G37" s="40"/>
      <c r="H37" s="40"/>
      <c r="I37" s="40"/>
      <c r="J37" s="40"/>
      <c r="K37" s="40"/>
      <c r="L37" s="71"/>
      <c r="M37" s="71"/>
    </row>
    <row r="38" spans="1:13" x14ac:dyDescent="0.4">
      <c r="A38" s="71"/>
      <c r="B38" s="71"/>
      <c r="C38" s="71"/>
      <c r="D38" s="40"/>
      <c r="E38" s="40"/>
      <c r="F38" s="40"/>
      <c r="G38" s="40"/>
      <c r="H38" s="40"/>
      <c r="I38" s="40"/>
      <c r="J38" s="40"/>
      <c r="K38" s="40"/>
      <c r="L38" s="71"/>
      <c r="M38" s="71"/>
    </row>
    <row r="39" spans="1:13" x14ac:dyDescent="0.4">
      <c r="A39" s="71"/>
      <c r="B39" s="71"/>
      <c r="C39" s="71"/>
      <c r="D39" s="40"/>
      <c r="E39" s="40"/>
      <c r="F39" s="40"/>
      <c r="G39" s="40"/>
      <c r="H39" s="40"/>
      <c r="I39" s="40"/>
      <c r="J39" s="40"/>
      <c r="K39" s="40"/>
      <c r="L39" s="71"/>
      <c r="M39" s="71"/>
    </row>
    <row r="40" spans="1:13" x14ac:dyDescent="0.4">
      <c r="A40" s="71"/>
      <c r="B40" s="71"/>
      <c r="C40" s="71"/>
      <c r="D40" s="40"/>
      <c r="E40" s="40"/>
      <c r="F40" s="40"/>
      <c r="G40" s="40"/>
      <c r="H40" s="40"/>
      <c r="I40" s="40"/>
      <c r="J40" s="40"/>
      <c r="K40" s="40"/>
      <c r="L40" s="71"/>
      <c r="M40" s="71"/>
    </row>
    <row r="41" spans="1:13" x14ac:dyDescent="0.4">
      <c r="A41" s="71"/>
      <c r="B41" s="71"/>
      <c r="C41" s="71"/>
      <c r="D41" s="40"/>
      <c r="E41" s="40"/>
      <c r="F41" s="40"/>
      <c r="G41" s="40"/>
      <c r="H41" s="40"/>
      <c r="I41" s="40"/>
      <c r="J41" s="40"/>
      <c r="K41" s="40"/>
      <c r="L41" s="71"/>
      <c r="M41" s="71"/>
    </row>
  </sheetData>
  <mergeCells count="3">
    <mergeCell ref="D23:G23"/>
    <mergeCell ref="D24:G24"/>
    <mergeCell ref="D25:G25"/>
  </mergeCells>
  <pageMargins left="0.7" right="0.7" top="0.75" bottom="0.75" header="0.3" footer="0.3"/>
  <drawing r:id="rId1"/>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tabColor theme="5" tint="0.39997558519241921"/>
  </sheetPr>
  <dimension ref="A1:AF932"/>
  <sheetViews>
    <sheetView tabSelected="1" zoomScale="80" zoomScaleNormal="80" workbookViewId="0"/>
  </sheetViews>
  <sheetFormatPr defaultColWidth="8.6640625" defaultRowHeight="12.3" x14ac:dyDescent="0.4"/>
  <cols>
    <col min="1" max="1" width="11.44140625" style="944" customWidth="1"/>
    <col min="2" max="2" width="11.33203125" style="944" customWidth="1"/>
    <col min="3" max="3" width="8.6640625" style="944"/>
    <col min="4" max="4" width="11.33203125" style="944" customWidth="1"/>
    <col min="5" max="5" width="11.6640625" style="944" customWidth="1"/>
    <col min="6" max="12" width="8.6640625" style="944"/>
    <col min="13" max="13" width="8" style="944" bestFit="1" customWidth="1"/>
    <col min="14" max="14" width="4.88671875" style="944" bestFit="1" customWidth="1"/>
    <col min="15" max="15" width="11.5546875" style="944" bestFit="1" customWidth="1"/>
    <col min="16" max="16" width="6.5546875" style="944" customWidth="1"/>
    <col min="17" max="16384" width="8.6640625" style="944"/>
  </cols>
  <sheetData>
    <row r="1" spans="1:1" ht="14.4" x14ac:dyDescent="0.55000000000000004">
      <c r="A1" s="197" t="s">
        <v>739</v>
      </c>
    </row>
    <row r="21" spans="1:32" x14ac:dyDescent="0.4">
      <c r="R21" s="158"/>
      <c r="S21" s="158"/>
      <c r="T21" s="158"/>
      <c r="U21" s="158"/>
      <c r="V21" s="158"/>
      <c r="W21" s="158"/>
      <c r="X21" s="158"/>
      <c r="Y21" s="158"/>
      <c r="Z21" s="158"/>
      <c r="AA21" s="158"/>
      <c r="AB21" s="158"/>
      <c r="AC21" s="158"/>
      <c r="AD21" s="158"/>
      <c r="AE21" s="158"/>
      <c r="AF21" s="158"/>
    </row>
    <row r="22" spans="1:32" ht="12.6" x14ac:dyDescent="0.45">
      <c r="A22" s="469" t="s">
        <v>194</v>
      </c>
      <c r="C22" s="158"/>
      <c r="D22" s="158"/>
      <c r="E22" s="158"/>
      <c r="F22" s="158"/>
      <c r="G22" s="158"/>
      <c r="K22" s="1062" t="s">
        <v>194</v>
      </c>
      <c r="R22" s="158"/>
      <c r="S22" s="158"/>
      <c r="T22" s="158"/>
      <c r="U22" s="117"/>
      <c r="V22" s="1062" t="s">
        <v>194</v>
      </c>
      <c r="W22" s="117"/>
      <c r="X22" s="117"/>
      <c r="Y22" s="117"/>
      <c r="Z22" s="117"/>
      <c r="AA22" s="117"/>
      <c r="AB22" s="158"/>
      <c r="AC22" s="158"/>
      <c r="AD22" s="158"/>
      <c r="AE22" s="158"/>
      <c r="AF22" s="158"/>
    </row>
    <row r="24" spans="1:32" x14ac:dyDescent="0.4">
      <c r="A24" s="1015" t="s">
        <v>740</v>
      </c>
      <c r="B24" s="1016">
        <v>88.811475000000002</v>
      </c>
      <c r="C24" s="1016">
        <v>19.656825000000001</v>
      </c>
      <c r="D24" s="1016">
        <v>18.307295</v>
      </c>
      <c r="E24" s="1016">
        <v>19.239409999999999</v>
      </c>
      <c r="F24" s="1016">
        <v>15.372555</v>
      </c>
      <c r="G24" s="1016">
        <v>8.5209299999999999</v>
      </c>
      <c r="H24" s="1016">
        <v>1.4286300000000001</v>
      </c>
      <c r="I24" s="1016">
        <v>4.4467299999999996</v>
      </c>
      <c r="J24" s="1017">
        <v>1.8121000000000003</v>
      </c>
      <c r="M24" s="1387"/>
      <c r="N24" s="1389"/>
      <c r="O24" s="1389" t="s">
        <v>950</v>
      </c>
      <c r="P24" s="1388" t="s">
        <v>497</v>
      </c>
    </row>
    <row r="25" spans="1:32" x14ac:dyDescent="0.4">
      <c r="A25" s="1018" t="s">
        <v>741</v>
      </c>
      <c r="B25" s="972">
        <v>904</v>
      </c>
      <c r="C25" s="972">
        <v>117</v>
      </c>
      <c r="D25" s="972">
        <v>152</v>
      </c>
      <c r="E25" s="972">
        <v>225</v>
      </c>
      <c r="F25" s="972">
        <v>163</v>
      </c>
      <c r="G25" s="972">
        <v>90</v>
      </c>
      <c r="H25" s="972">
        <v>69</v>
      </c>
      <c r="I25" s="972">
        <v>63</v>
      </c>
      <c r="J25" s="65">
        <v>24</v>
      </c>
      <c r="M25" s="1390" t="s">
        <v>966</v>
      </c>
      <c r="N25" s="1392" t="s">
        <v>497</v>
      </c>
      <c r="O25" s="1392" t="s">
        <v>951</v>
      </c>
      <c r="P25" s="1391" t="s">
        <v>546</v>
      </c>
    </row>
    <row r="26" spans="1:32" x14ac:dyDescent="0.4">
      <c r="A26" s="1019"/>
      <c r="B26" s="1020" t="s">
        <v>719</v>
      </c>
      <c r="C26" s="1020" t="s">
        <v>2</v>
      </c>
      <c r="D26" s="1020" t="s">
        <v>3</v>
      </c>
      <c r="E26" s="1020" t="s">
        <v>5</v>
      </c>
      <c r="F26" s="1020" t="s">
        <v>601</v>
      </c>
      <c r="G26" s="1020" t="s">
        <v>1</v>
      </c>
      <c r="H26" s="1020" t="s">
        <v>7</v>
      </c>
      <c r="I26" s="1020" t="s">
        <v>11</v>
      </c>
      <c r="J26" s="1020" t="s">
        <v>6</v>
      </c>
      <c r="M26" s="935" t="s">
        <v>687</v>
      </c>
      <c r="N26" s="972" t="s">
        <v>546</v>
      </c>
      <c r="O26" s="972" t="s">
        <v>722</v>
      </c>
      <c r="P26" s="65" t="s">
        <v>501</v>
      </c>
    </row>
    <row r="27" spans="1:32" x14ac:dyDescent="0.4">
      <c r="A27" s="470" t="s">
        <v>326</v>
      </c>
      <c r="B27" s="1212">
        <v>93.812558709547801</v>
      </c>
      <c r="C27" s="1212">
        <v>95.993045286723756</v>
      </c>
      <c r="D27" s="1212" t="e">
        <v>#N/A</v>
      </c>
      <c r="E27" s="1212">
        <v>97.153707053084176</v>
      </c>
      <c r="F27" s="1212">
        <v>79.623419929698287</v>
      </c>
      <c r="G27" s="1212" t="e">
        <v>#N/A</v>
      </c>
      <c r="H27" s="1212" t="e">
        <v>#N/A</v>
      </c>
      <c r="I27" s="1212">
        <v>93.694550452924034</v>
      </c>
      <c r="J27" s="1212" t="e">
        <v>#N/A</v>
      </c>
      <c r="M27" s="1390">
        <v>107.25</v>
      </c>
      <c r="N27" s="1392">
        <v>1998</v>
      </c>
      <c r="O27" s="681">
        <v>88.158746960179812</v>
      </c>
      <c r="P27" s="1391">
        <v>1</v>
      </c>
    </row>
    <row r="28" spans="1:32" x14ac:dyDescent="0.4">
      <c r="A28" s="472" t="s">
        <v>521</v>
      </c>
      <c r="B28" s="1213">
        <v>77.175668525385504</v>
      </c>
      <c r="C28" s="1213">
        <v>74.841035029154597</v>
      </c>
      <c r="D28" s="1213">
        <v>66.618266982085046</v>
      </c>
      <c r="E28" s="1213">
        <v>86.139617415637247</v>
      </c>
      <c r="F28" s="1213">
        <v>81.002455701228783</v>
      </c>
      <c r="G28" s="1213">
        <v>128.24711406099613</v>
      </c>
      <c r="H28" s="1213" t="e">
        <v>#N/A</v>
      </c>
      <c r="I28" s="1213">
        <v>74.977906438590296</v>
      </c>
      <c r="J28" s="1213">
        <v>106.78237218414615</v>
      </c>
      <c r="M28" s="1390">
        <v>25.08</v>
      </c>
      <c r="N28" s="1392">
        <v>1998</v>
      </c>
      <c r="O28" s="681">
        <v>75.690441179206459</v>
      </c>
      <c r="P28" s="1391">
        <v>1</v>
      </c>
    </row>
    <row r="29" spans="1:32" x14ac:dyDescent="0.4">
      <c r="A29" s="472" t="s">
        <v>522</v>
      </c>
      <c r="B29" s="1213">
        <v>70.882938193039038</v>
      </c>
      <c r="C29" s="1213">
        <v>62.396251452503932</v>
      </c>
      <c r="D29" s="1213">
        <v>61.148763811492302</v>
      </c>
      <c r="E29" s="1213">
        <v>64.307263558399697</v>
      </c>
      <c r="F29" s="1213">
        <v>69.973252486678746</v>
      </c>
      <c r="G29" s="1213">
        <v>85.96245751360253</v>
      </c>
      <c r="H29" s="1213" t="e">
        <v>#N/A</v>
      </c>
      <c r="I29" s="1213">
        <v>84.6105276205314</v>
      </c>
      <c r="J29" s="1213" t="e">
        <v>#N/A</v>
      </c>
      <c r="M29" s="1390">
        <v>1.2</v>
      </c>
      <c r="N29" s="1392">
        <v>1998</v>
      </c>
      <c r="O29" s="681">
        <v>84.5901889653056</v>
      </c>
      <c r="P29" s="1391">
        <v>1</v>
      </c>
    </row>
    <row r="30" spans="1:32" x14ac:dyDescent="0.4">
      <c r="A30" s="472" t="s">
        <v>523</v>
      </c>
      <c r="B30" s="1213">
        <v>60.923225604946538</v>
      </c>
      <c r="C30" s="1213">
        <v>57.224467598823523</v>
      </c>
      <c r="D30" s="1213">
        <v>55.244390643276063</v>
      </c>
      <c r="E30" s="1213">
        <v>59.486040712961334</v>
      </c>
      <c r="F30" s="1213">
        <v>68.890649788596434</v>
      </c>
      <c r="G30" s="1213">
        <v>73.325420525785475</v>
      </c>
      <c r="H30" s="1213" t="e">
        <v>#N/A</v>
      </c>
      <c r="I30" s="1213">
        <v>72.782135336189441</v>
      </c>
      <c r="J30" s="1213" t="e">
        <v>#N/A</v>
      </c>
      <c r="M30" s="1390">
        <v>0.66</v>
      </c>
      <c r="N30" s="1392">
        <v>1998</v>
      </c>
      <c r="O30" s="681">
        <v>135.14373213112844</v>
      </c>
      <c r="P30" s="1391">
        <v>1</v>
      </c>
    </row>
    <row r="31" spans="1:32" x14ac:dyDescent="0.4">
      <c r="A31" s="472">
        <v>2006</v>
      </c>
      <c r="B31" s="1213">
        <v>73.841670675446508</v>
      </c>
      <c r="C31" s="1213">
        <v>69.131842892880357</v>
      </c>
      <c r="D31" s="1213">
        <v>71.3148897517558</v>
      </c>
      <c r="E31" s="1213">
        <v>62.149834787658619</v>
      </c>
      <c r="F31" s="1213">
        <v>86.163758746088945</v>
      </c>
      <c r="G31" s="1213">
        <v>82.098003265510755</v>
      </c>
      <c r="H31" s="1213">
        <v>88.588533076282985</v>
      </c>
      <c r="I31" s="1213">
        <v>71.312797303979721</v>
      </c>
      <c r="J31" s="1213">
        <v>71.34285308702087</v>
      </c>
      <c r="M31" s="1390">
        <v>74.900000000000006</v>
      </c>
      <c r="N31" s="1392">
        <v>1999</v>
      </c>
      <c r="O31" s="681">
        <v>85.262802496466975</v>
      </c>
      <c r="P31" s="1391">
        <v>1</v>
      </c>
    </row>
    <row r="32" spans="1:32" x14ac:dyDescent="0.4">
      <c r="A32" s="472">
        <v>2007</v>
      </c>
      <c r="B32" s="1213">
        <v>73.028914377103533</v>
      </c>
      <c r="C32" s="1213">
        <v>73.395208090976396</v>
      </c>
      <c r="D32" s="1213">
        <v>63.319785304472532</v>
      </c>
      <c r="E32" s="1213">
        <v>63.815967839646198</v>
      </c>
      <c r="F32" s="1213">
        <v>79.504930275194354</v>
      </c>
      <c r="G32" s="1213">
        <v>81.727135665085299</v>
      </c>
      <c r="H32" s="1213" t="e">
        <v>#N/A</v>
      </c>
      <c r="I32" s="1213" t="e">
        <v>#N/A</v>
      </c>
      <c r="J32" s="1213">
        <v>97.616897871837097</v>
      </c>
      <c r="M32" s="1390">
        <v>41.25</v>
      </c>
      <c r="N32" s="1392">
        <v>1999</v>
      </c>
      <c r="O32" s="681">
        <v>93.247682156059128</v>
      </c>
      <c r="P32" s="1391">
        <v>1</v>
      </c>
    </row>
    <row r="33" spans="1:16" x14ac:dyDescent="0.4">
      <c r="A33" s="472">
        <v>2008</v>
      </c>
      <c r="B33" s="1213">
        <v>84.525414488737525</v>
      </c>
      <c r="C33" s="1213">
        <v>81.440747146736342</v>
      </c>
      <c r="D33" s="1213">
        <v>74.005692035573247</v>
      </c>
      <c r="E33" s="1213">
        <v>84.134477241982935</v>
      </c>
      <c r="F33" s="1213">
        <v>83.514519433149701</v>
      </c>
      <c r="G33" s="1213">
        <v>93.747747569461993</v>
      </c>
      <c r="H33" s="1213">
        <v>90.046936041919338</v>
      </c>
      <c r="I33" s="1213">
        <v>65.468517069925056</v>
      </c>
      <c r="J33" s="1213">
        <v>132.1211911419814</v>
      </c>
      <c r="M33" s="1390">
        <v>41.4</v>
      </c>
      <c r="N33" s="1392">
        <v>1999</v>
      </c>
      <c r="O33" s="681">
        <v>69.626176454051489</v>
      </c>
      <c r="P33" s="1391">
        <v>1</v>
      </c>
    </row>
    <row r="34" spans="1:16" x14ac:dyDescent="0.4">
      <c r="A34" s="472">
        <v>2009</v>
      </c>
      <c r="B34" s="1213">
        <v>89.992819535247179</v>
      </c>
      <c r="C34" s="1213">
        <v>80.600044232825482</v>
      </c>
      <c r="D34" s="1213">
        <v>71.644510904965472</v>
      </c>
      <c r="E34" s="1213">
        <v>85.739544922900535</v>
      </c>
      <c r="F34" s="1213">
        <v>99.981878606892792</v>
      </c>
      <c r="G34" s="1213">
        <v>95.93928063339429</v>
      </c>
      <c r="H34" s="1213">
        <v>119.9928737842137</v>
      </c>
      <c r="I34" s="1213">
        <v>100.26098174376702</v>
      </c>
      <c r="J34" s="1213">
        <v>125.80185996091851</v>
      </c>
      <c r="M34" s="1390">
        <v>1.8</v>
      </c>
      <c r="N34" s="1392">
        <v>1999</v>
      </c>
      <c r="O34" s="681">
        <v>69.044609525654209</v>
      </c>
      <c r="P34" s="1391">
        <v>1</v>
      </c>
    </row>
    <row r="35" spans="1:16" x14ac:dyDescent="0.4">
      <c r="A35" s="472">
        <v>2010</v>
      </c>
      <c r="B35" s="1213">
        <v>85.30392674239593</v>
      </c>
      <c r="C35" s="1213">
        <v>80.079113219337685</v>
      </c>
      <c r="D35" s="1213">
        <v>69.315626105234713</v>
      </c>
      <c r="E35" s="1213">
        <v>79.520513407651791</v>
      </c>
      <c r="F35" s="1213">
        <v>90.3146098601879</v>
      </c>
      <c r="G35" s="1213">
        <v>94.693059283273257</v>
      </c>
      <c r="H35" s="1213">
        <v>120.83851095833037</v>
      </c>
      <c r="I35" s="1213">
        <v>109.75612577175663</v>
      </c>
      <c r="J35" s="1213" t="e">
        <v>#N/A</v>
      </c>
      <c r="M35" s="1390">
        <v>60</v>
      </c>
      <c r="N35" s="1392">
        <v>1999</v>
      </c>
      <c r="O35" s="681">
        <v>74.786173752024183</v>
      </c>
      <c r="P35" s="1391">
        <v>1</v>
      </c>
    </row>
    <row r="36" spans="1:16" x14ac:dyDescent="0.4">
      <c r="A36" s="472">
        <v>2011</v>
      </c>
      <c r="B36" s="1213">
        <v>85.442682825787941</v>
      </c>
      <c r="C36" s="1213">
        <v>69.980171037852728</v>
      </c>
      <c r="D36" s="1213">
        <v>63.146895742206574</v>
      </c>
      <c r="E36" s="1213">
        <v>82.88013948620798</v>
      </c>
      <c r="F36" s="1213">
        <v>86.704792147162607</v>
      </c>
      <c r="G36" s="1213">
        <v>99.17654222251106</v>
      </c>
      <c r="H36" s="1213">
        <v>108.85956866701878</v>
      </c>
      <c r="I36" s="1213">
        <v>118.24618705380709</v>
      </c>
      <c r="J36" s="1213">
        <v>116.57936711525471</v>
      </c>
      <c r="M36" s="1390">
        <v>16.5</v>
      </c>
      <c r="N36" s="1392">
        <v>1999</v>
      </c>
      <c r="O36" s="681">
        <v>110.11121644203735</v>
      </c>
      <c r="P36" s="1391">
        <v>1</v>
      </c>
    </row>
    <row r="37" spans="1:16" x14ac:dyDescent="0.4">
      <c r="A37" s="472">
        <v>2012</v>
      </c>
      <c r="B37" s="1213">
        <v>72.0451305451694</v>
      </c>
      <c r="C37" s="1213">
        <v>74.398973330059206</v>
      </c>
      <c r="D37" s="1213">
        <v>54.632516623855402</v>
      </c>
      <c r="E37" s="1213">
        <v>61.804911754737027</v>
      </c>
      <c r="F37" s="1213">
        <v>90.808241814057709</v>
      </c>
      <c r="G37" s="1213">
        <v>72.480882957839142</v>
      </c>
      <c r="H37" s="1213">
        <v>94.051522895662544</v>
      </c>
      <c r="I37" s="1213">
        <v>90.877168004551805</v>
      </c>
      <c r="J37" s="1213">
        <v>86.894703845620654</v>
      </c>
      <c r="M37" s="1390">
        <v>103.5</v>
      </c>
      <c r="N37" s="1392">
        <v>1999</v>
      </c>
      <c r="O37" s="681">
        <v>83.976800491638414</v>
      </c>
      <c r="P37" s="1391">
        <v>1</v>
      </c>
    </row>
    <row r="38" spans="1:16" x14ac:dyDescent="0.4">
      <c r="A38" s="472">
        <v>2013</v>
      </c>
      <c r="B38" s="1213">
        <v>58.777984611426426</v>
      </c>
      <c r="C38" s="1213" t="e">
        <v>#N/A</v>
      </c>
      <c r="D38" s="1213">
        <v>45.613907002392821</v>
      </c>
      <c r="E38" s="1213">
        <v>55.38212711112763</v>
      </c>
      <c r="F38" s="1213">
        <v>53.877472048910029</v>
      </c>
      <c r="G38" s="1213" t="e">
        <v>#N/A</v>
      </c>
      <c r="H38" s="1213" t="e">
        <v>#N/A</v>
      </c>
      <c r="I38" s="1213">
        <v>85.455884054033419</v>
      </c>
      <c r="J38" s="1213" t="e">
        <v>#N/A</v>
      </c>
      <c r="M38" s="1390">
        <v>3.3</v>
      </c>
      <c r="N38" s="1392">
        <v>1999</v>
      </c>
      <c r="O38" s="681">
        <v>81.322696601699434</v>
      </c>
      <c r="P38" s="1391">
        <v>1</v>
      </c>
    </row>
    <row r="39" spans="1:16" x14ac:dyDescent="0.4">
      <c r="A39" s="472">
        <v>2014</v>
      </c>
      <c r="B39" s="1213">
        <v>48.433222479078339</v>
      </c>
      <c r="C39" s="1213">
        <v>42.944459706723492</v>
      </c>
      <c r="D39" s="1213">
        <v>44.954252302022091</v>
      </c>
      <c r="E39" s="1213">
        <v>54.178162779021541</v>
      </c>
      <c r="F39" s="1213">
        <v>52.895631116024859</v>
      </c>
      <c r="G39" s="1213">
        <v>57.103524728951221</v>
      </c>
      <c r="H39" s="1213">
        <v>76.876980441424578</v>
      </c>
      <c r="I39" s="1213">
        <v>68.011258707559008</v>
      </c>
      <c r="J39" s="1213" t="e">
        <v>#N/A</v>
      </c>
      <c r="M39" s="1390">
        <v>9.24</v>
      </c>
      <c r="N39" s="1392">
        <v>1999</v>
      </c>
      <c r="O39" s="681">
        <v>135.68015342972217</v>
      </c>
      <c r="P39" s="1391">
        <v>1</v>
      </c>
    </row>
    <row r="40" spans="1:16" x14ac:dyDescent="0.4">
      <c r="A40" s="472">
        <v>2015</v>
      </c>
      <c r="B40" s="1213">
        <v>44.068405478930259</v>
      </c>
      <c r="C40" s="1213">
        <v>43.862568701101758</v>
      </c>
      <c r="D40" s="1213">
        <v>39.28433626301878</v>
      </c>
      <c r="E40" s="1213">
        <v>46.888049979487199</v>
      </c>
      <c r="F40" s="1213">
        <v>43.781451341456595</v>
      </c>
      <c r="G40" s="1213">
        <v>58.434745667334063</v>
      </c>
      <c r="H40" s="1213">
        <v>83.046567305240657</v>
      </c>
      <c r="I40" s="1213">
        <v>58.098062291257044</v>
      </c>
      <c r="J40" s="1213" t="e">
        <v>#N/A</v>
      </c>
      <c r="M40" s="1390">
        <v>16.5</v>
      </c>
      <c r="N40" s="1392">
        <v>1999</v>
      </c>
      <c r="O40" s="681">
        <v>128.97822493537967</v>
      </c>
      <c r="P40" s="1391">
        <v>1</v>
      </c>
    </row>
    <row r="41" spans="1:16" x14ac:dyDescent="0.4">
      <c r="A41" s="472">
        <v>2016</v>
      </c>
      <c r="B41" s="1213">
        <v>41.283330047125013</v>
      </c>
      <c r="C41" s="1213">
        <v>39.04586502595884</v>
      </c>
      <c r="D41" s="1213">
        <v>38.180306221858778</v>
      </c>
      <c r="E41" s="1213">
        <v>43.024387827869255</v>
      </c>
      <c r="F41" s="1213">
        <v>44.27864714094634</v>
      </c>
      <c r="G41" s="1213">
        <v>51.672337240491245</v>
      </c>
      <c r="H41" s="1213">
        <v>76.102372367888023</v>
      </c>
      <c r="I41" s="1213" t="e">
        <v>#N/A</v>
      </c>
      <c r="J41" s="1213">
        <v>60.677563237568855</v>
      </c>
      <c r="M41" s="1390">
        <v>1.32</v>
      </c>
      <c r="N41" s="1392">
        <v>1999</v>
      </c>
      <c r="O41" s="681">
        <v>112.16498818784981</v>
      </c>
      <c r="P41" s="1391">
        <v>1</v>
      </c>
    </row>
    <row r="42" spans="1:16" x14ac:dyDescent="0.4">
      <c r="A42" s="472">
        <v>2017</v>
      </c>
      <c r="B42" s="1213">
        <v>38.754345082118633</v>
      </c>
      <c r="C42" s="1213">
        <v>37.660584326410451</v>
      </c>
      <c r="D42" s="1213">
        <v>34.46106852152267</v>
      </c>
      <c r="E42" s="1213">
        <v>43.621608583052783</v>
      </c>
      <c r="F42" s="1213">
        <v>38.621483696507546</v>
      </c>
      <c r="G42" s="1213">
        <v>47.218556867492886</v>
      </c>
      <c r="H42" s="1213">
        <v>63.672920046955234</v>
      </c>
      <c r="I42" s="1213" t="e">
        <v>#N/A</v>
      </c>
      <c r="J42" s="1213" t="e">
        <v>#N/A</v>
      </c>
      <c r="M42" s="209">
        <v>28.5</v>
      </c>
      <c r="N42" s="210">
        <v>1999</v>
      </c>
      <c r="O42" s="1395">
        <v>117.82587058752279</v>
      </c>
      <c r="P42" s="1391">
        <v>1</v>
      </c>
    </row>
    <row r="43" spans="1:16" x14ac:dyDescent="0.4">
      <c r="A43" s="472">
        <v>2018</v>
      </c>
      <c r="B43" s="1213">
        <v>34.898287485509464</v>
      </c>
      <c r="C43" s="1213">
        <v>29.191896583722858</v>
      </c>
      <c r="D43" s="1213">
        <v>31.396949752014446</v>
      </c>
      <c r="E43" s="1213">
        <v>40.284082479305411</v>
      </c>
      <c r="F43" s="1213">
        <v>38.415448280311274</v>
      </c>
      <c r="G43" s="1213">
        <v>39.695148917278537</v>
      </c>
      <c r="H43" s="1213" t="e">
        <v>#N/A</v>
      </c>
      <c r="I43" s="1213">
        <v>49.862703420031828</v>
      </c>
      <c r="J43" s="1213">
        <v>42.323544871064762</v>
      </c>
      <c r="M43" s="209">
        <v>10.199999999999999</v>
      </c>
      <c r="N43" s="210">
        <v>1999</v>
      </c>
      <c r="O43" s="1395">
        <v>106.064773985443</v>
      </c>
      <c r="P43" s="1391">
        <v>1</v>
      </c>
    </row>
    <row r="44" spans="1:16" x14ac:dyDescent="0.4">
      <c r="A44" s="1023">
        <v>2019</v>
      </c>
      <c r="B44" s="1214">
        <v>34.782263505960735</v>
      </c>
      <c r="C44" s="1214">
        <v>31.691139945635726</v>
      </c>
      <c r="D44" s="1214">
        <v>32.84279743578346</v>
      </c>
      <c r="E44" s="1214">
        <v>35.66672849141402</v>
      </c>
      <c r="F44" s="1214">
        <v>36.772496540145248</v>
      </c>
      <c r="G44" s="1214">
        <v>43.942113703155457</v>
      </c>
      <c r="H44" s="1214">
        <v>75.567329079608768</v>
      </c>
      <c r="I44" s="1214" t="e">
        <v>#N/A</v>
      </c>
      <c r="J44" s="1214" t="e">
        <v>#N/A</v>
      </c>
      <c r="M44" s="209">
        <v>79.5</v>
      </c>
      <c r="N44" s="210">
        <v>1999</v>
      </c>
      <c r="O44" s="1395">
        <v>101.41950637196258</v>
      </c>
      <c r="P44" s="1391">
        <v>1</v>
      </c>
    </row>
    <row r="45" spans="1:16" x14ac:dyDescent="0.4">
      <c r="M45" s="209">
        <v>11.22</v>
      </c>
      <c r="N45" s="210">
        <v>1999</v>
      </c>
      <c r="O45" s="1395">
        <v>133.34303476603546</v>
      </c>
      <c r="P45" s="1391">
        <v>1</v>
      </c>
    </row>
    <row r="46" spans="1:16" x14ac:dyDescent="0.4">
      <c r="M46" s="1390">
        <v>24.75</v>
      </c>
      <c r="N46" s="1392">
        <v>1999</v>
      </c>
      <c r="O46" s="681">
        <v>79.363938636616396</v>
      </c>
      <c r="P46" s="1391">
        <v>1</v>
      </c>
    </row>
    <row r="47" spans="1:16" x14ac:dyDescent="0.4">
      <c r="M47" s="1390">
        <v>34.32</v>
      </c>
      <c r="N47" s="1392">
        <v>1999</v>
      </c>
      <c r="O47" s="681">
        <v>104.96575043606026</v>
      </c>
      <c r="P47" s="1391">
        <v>1</v>
      </c>
    </row>
    <row r="48" spans="1:16" x14ac:dyDescent="0.4">
      <c r="M48" s="1390">
        <v>11.25</v>
      </c>
      <c r="N48" s="1392">
        <v>1999</v>
      </c>
      <c r="O48" s="681">
        <v>94.968428452333228</v>
      </c>
      <c r="P48" s="1391">
        <v>1</v>
      </c>
    </row>
    <row r="49" spans="13:16" x14ac:dyDescent="0.4">
      <c r="M49" s="1390">
        <v>39.75</v>
      </c>
      <c r="N49" s="1392">
        <v>1999</v>
      </c>
      <c r="O49" s="681">
        <v>131.46865530491667</v>
      </c>
      <c r="P49" s="1391">
        <v>1</v>
      </c>
    </row>
    <row r="50" spans="13:16" x14ac:dyDescent="0.4">
      <c r="M50" s="1390">
        <v>5.0999999999999996</v>
      </c>
      <c r="N50" s="1392">
        <v>1999</v>
      </c>
      <c r="O50" s="681">
        <v>154.26169866611707</v>
      </c>
      <c r="P50" s="1391">
        <v>1</v>
      </c>
    </row>
    <row r="51" spans="13:16" x14ac:dyDescent="0.4">
      <c r="M51" s="1390">
        <v>11.88</v>
      </c>
      <c r="N51" s="1392">
        <v>1999</v>
      </c>
      <c r="O51" s="681">
        <v>86.061800362852196</v>
      </c>
      <c r="P51" s="1391">
        <v>1</v>
      </c>
    </row>
    <row r="52" spans="13:16" x14ac:dyDescent="0.4">
      <c r="M52" s="1390">
        <v>43.4</v>
      </c>
      <c r="N52" s="1392">
        <v>1999</v>
      </c>
      <c r="O52" s="681">
        <v>89.605920910610124</v>
      </c>
      <c r="P52" s="1391">
        <v>1</v>
      </c>
    </row>
    <row r="53" spans="13:16" x14ac:dyDescent="0.4">
      <c r="M53" s="1390">
        <v>0.66</v>
      </c>
      <c r="N53" s="1392">
        <v>1999</v>
      </c>
      <c r="O53" s="681">
        <v>131.69988940930298</v>
      </c>
      <c r="P53" s="1391">
        <v>1</v>
      </c>
    </row>
    <row r="54" spans="13:16" x14ac:dyDescent="0.4">
      <c r="M54" s="1390">
        <v>0.66</v>
      </c>
      <c r="N54" s="1392">
        <v>1999</v>
      </c>
      <c r="O54" s="681">
        <v>119.46626601259679</v>
      </c>
      <c r="P54" s="1391">
        <v>1</v>
      </c>
    </row>
    <row r="55" spans="13:16" x14ac:dyDescent="0.4">
      <c r="M55" s="1390">
        <v>108.75</v>
      </c>
      <c r="N55" s="1392">
        <v>1999</v>
      </c>
      <c r="O55" s="681">
        <v>114.06271556935459</v>
      </c>
      <c r="P55" s="1391">
        <v>1</v>
      </c>
    </row>
    <row r="56" spans="13:16" x14ac:dyDescent="0.4">
      <c r="M56" s="1390">
        <v>6.6</v>
      </c>
      <c r="N56" s="1392">
        <v>2000</v>
      </c>
      <c r="O56" s="681">
        <v>114.52685764016897</v>
      </c>
      <c r="P56" s="1391">
        <v>2</v>
      </c>
    </row>
    <row r="57" spans="13:16" x14ac:dyDescent="0.4">
      <c r="M57" s="1390">
        <v>16.8</v>
      </c>
      <c r="N57" s="1392">
        <v>2000</v>
      </c>
      <c r="O57" s="681">
        <v>68.973810898666159</v>
      </c>
      <c r="P57" s="1391">
        <v>2</v>
      </c>
    </row>
    <row r="58" spans="13:16" x14ac:dyDescent="0.4">
      <c r="M58" s="1390">
        <v>10.4</v>
      </c>
      <c r="N58" s="1392">
        <v>2000</v>
      </c>
      <c r="O58" s="681">
        <v>265.21237821886649</v>
      </c>
      <c r="P58" s="1391">
        <v>2</v>
      </c>
    </row>
    <row r="59" spans="13:16" x14ac:dyDescent="0.4">
      <c r="M59" s="1390">
        <v>1.32</v>
      </c>
      <c r="N59" s="1392">
        <v>2000</v>
      </c>
      <c r="O59" s="681">
        <v>84.386229549098999</v>
      </c>
      <c r="P59" s="1391">
        <v>2</v>
      </c>
    </row>
    <row r="60" spans="13:16" x14ac:dyDescent="0.4">
      <c r="M60" s="1390">
        <v>11.55</v>
      </c>
      <c r="N60" s="1392">
        <v>2000</v>
      </c>
      <c r="O60" s="681">
        <v>136.37962776507712</v>
      </c>
      <c r="P60" s="1391">
        <v>2</v>
      </c>
    </row>
    <row r="61" spans="13:16" x14ac:dyDescent="0.4">
      <c r="M61" s="1390">
        <v>1.5</v>
      </c>
      <c r="N61" s="1392">
        <v>2001</v>
      </c>
      <c r="O61" s="681">
        <v>64.013685137702836</v>
      </c>
      <c r="P61" s="1391">
        <v>2</v>
      </c>
    </row>
    <row r="62" spans="13:16" x14ac:dyDescent="0.4">
      <c r="M62" s="1390">
        <v>112.2</v>
      </c>
      <c r="N62" s="1392">
        <v>2001</v>
      </c>
      <c r="O62" s="681">
        <v>65.916183086155186</v>
      </c>
      <c r="P62" s="1391">
        <v>2</v>
      </c>
    </row>
    <row r="63" spans="13:16" x14ac:dyDescent="0.4">
      <c r="M63" s="1390">
        <v>176.88</v>
      </c>
      <c r="N63" s="1392">
        <v>2001</v>
      </c>
      <c r="O63" s="681">
        <v>80.585613626776009</v>
      </c>
      <c r="P63" s="1391">
        <v>2</v>
      </c>
    </row>
    <row r="64" spans="13:16" x14ac:dyDescent="0.4">
      <c r="M64" s="1390">
        <v>83.16</v>
      </c>
      <c r="N64" s="1392">
        <v>2001</v>
      </c>
      <c r="O64" s="681">
        <v>81.729413847713744</v>
      </c>
      <c r="P64" s="1391">
        <v>2</v>
      </c>
    </row>
    <row r="65" spans="13:16" x14ac:dyDescent="0.4">
      <c r="M65" s="1390">
        <v>159.72</v>
      </c>
      <c r="N65" s="1392">
        <v>2001</v>
      </c>
      <c r="O65" s="681">
        <v>79.804851242265158</v>
      </c>
      <c r="P65" s="1391">
        <v>2</v>
      </c>
    </row>
    <row r="66" spans="13:16" x14ac:dyDescent="0.4">
      <c r="M66" s="1390">
        <v>150</v>
      </c>
      <c r="N66" s="1392">
        <v>2001</v>
      </c>
      <c r="O66" s="681">
        <v>59.984505042103663</v>
      </c>
      <c r="P66" s="1391">
        <v>2</v>
      </c>
    </row>
    <row r="67" spans="13:16" x14ac:dyDescent="0.4">
      <c r="M67" s="1390">
        <v>80.099999999999994</v>
      </c>
      <c r="N67" s="1392">
        <v>2001</v>
      </c>
      <c r="O67" s="681">
        <v>80.012882662355807</v>
      </c>
      <c r="P67" s="1391">
        <v>2</v>
      </c>
    </row>
    <row r="68" spans="13:16" x14ac:dyDescent="0.4">
      <c r="M68" s="1390">
        <v>82.5</v>
      </c>
      <c r="N68" s="1392">
        <v>2001</v>
      </c>
      <c r="O68" s="681">
        <v>72.948997156476366</v>
      </c>
      <c r="P68" s="1391">
        <v>2</v>
      </c>
    </row>
    <row r="69" spans="13:16" x14ac:dyDescent="0.4">
      <c r="M69" s="1390">
        <v>80</v>
      </c>
      <c r="N69" s="1392">
        <v>2001</v>
      </c>
      <c r="O69" s="681">
        <v>66.619256003876416</v>
      </c>
      <c r="P69" s="1391">
        <v>2</v>
      </c>
    </row>
    <row r="70" spans="13:16" x14ac:dyDescent="0.4">
      <c r="M70" s="1390">
        <v>30</v>
      </c>
      <c r="N70" s="1392">
        <v>2001</v>
      </c>
      <c r="O70" s="681">
        <v>103.26311038901613</v>
      </c>
      <c r="P70" s="1391">
        <v>2</v>
      </c>
    </row>
    <row r="71" spans="13:16" x14ac:dyDescent="0.4">
      <c r="M71" s="1390">
        <v>278.2</v>
      </c>
      <c r="N71" s="1392">
        <v>2001</v>
      </c>
      <c r="O71" s="681">
        <v>87.726189931066145</v>
      </c>
      <c r="P71" s="1391">
        <v>2</v>
      </c>
    </row>
    <row r="72" spans="13:16" x14ac:dyDescent="0.4">
      <c r="M72" s="1390">
        <v>160.5</v>
      </c>
      <c r="N72" s="1392">
        <v>2001</v>
      </c>
      <c r="O72" s="681">
        <v>69.258583710090207</v>
      </c>
      <c r="P72" s="1391">
        <v>2</v>
      </c>
    </row>
    <row r="73" spans="13:16" x14ac:dyDescent="0.4">
      <c r="M73" s="1390">
        <v>24</v>
      </c>
      <c r="N73" s="1392">
        <v>2001</v>
      </c>
      <c r="O73" s="681">
        <v>86.897540941054984</v>
      </c>
      <c r="P73" s="1391">
        <v>2</v>
      </c>
    </row>
    <row r="74" spans="13:16" x14ac:dyDescent="0.4">
      <c r="M74" s="1390">
        <v>2.6</v>
      </c>
      <c r="N74" s="1392">
        <v>2001</v>
      </c>
      <c r="O74" s="681">
        <v>112.04618167638476</v>
      </c>
      <c r="P74" s="1391">
        <v>2</v>
      </c>
    </row>
    <row r="75" spans="13:16" x14ac:dyDescent="0.4">
      <c r="M75" s="1390">
        <v>30</v>
      </c>
      <c r="N75" s="1392">
        <v>2001</v>
      </c>
      <c r="O75" s="681">
        <v>95.873290618659098</v>
      </c>
      <c r="P75" s="1391">
        <v>2</v>
      </c>
    </row>
    <row r="76" spans="13:16" x14ac:dyDescent="0.4">
      <c r="M76" s="1390">
        <v>29.7</v>
      </c>
      <c r="N76" s="1392">
        <v>2001</v>
      </c>
      <c r="O76" s="681">
        <v>77.834514858407402</v>
      </c>
      <c r="P76" s="1391">
        <v>2</v>
      </c>
    </row>
    <row r="77" spans="13:16" x14ac:dyDescent="0.4">
      <c r="M77" s="1390">
        <v>24.6</v>
      </c>
      <c r="N77" s="1392">
        <v>2001</v>
      </c>
      <c r="O77" s="681">
        <v>107.49666830457271</v>
      </c>
      <c r="P77" s="1391">
        <v>2</v>
      </c>
    </row>
    <row r="78" spans="13:16" x14ac:dyDescent="0.4">
      <c r="M78" s="1390">
        <v>15</v>
      </c>
      <c r="N78" s="1392">
        <v>2001</v>
      </c>
      <c r="O78" s="681">
        <v>92.420084549914151</v>
      </c>
      <c r="P78" s="1391">
        <v>2</v>
      </c>
    </row>
    <row r="79" spans="13:16" x14ac:dyDescent="0.4">
      <c r="M79" s="1390">
        <v>50</v>
      </c>
      <c r="N79" s="1392">
        <v>2001</v>
      </c>
      <c r="O79" s="681">
        <v>72.536634472409943</v>
      </c>
      <c r="P79" s="1391">
        <v>2</v>
      </c>
    </row>
    <row r="80" spans="13:16" x14ac:dyDescent="0.4">
      <c r="M80" s="1390">
        <v>9.9</v>
      </c>
      <c r="N80" s="1392">
        <v>2001</v>
      </c>
      <c r="O80" s="681">
        <v>110.43429564366873</v>
      </c>
      <c r="P80" s="1391">
        <v>2</v>
      </c>
    </row>
    <row r="81" spans="13:16" x14ac:dyDescent="0.4">
      <c r="M81" s="1390">
        <v>66.599999999999994</v>
      </c>
      <c r="N81" s="1392">
        <v>2001</v>
      </c>
      <c r="O81" s="681">
        <v>74.977906438590296</v>
      </c>
      <c r="P81" s="1391">
        <v>2</v>
      </c>
    </row>
    <row r="82" spans="13:16" x14ac:dyDescent="0.4">
      <c r="M82" s="1390">
        <v>1.8</v>
      </c>
      <c r="N82" s="1392">
        <v>2001</v>
      </c>
      <c r="O82" s="681">
        <v>197.445793759221</v>
      </c>
      <c r="P82" s="1391">
        <v>2</v>
      </c>
    </row>
    <row r="83" spans="13:16" x14ac:dyDescent="0.4">
      <c r="M83" s="1390">
        <v>3.8</v>
      </c>
      <c r="N83" s="1392">
        <v>2002</v>
      </c>
      <c r="O83" s="681">
        <v>66.300098198095057</v>
      </c>
      <c r="P83" s="1391">
        <v>3</v>
      </c>
    </row>
    <row r="84" spans="13:16" x14ac:dyDescent="0.4">
      <c r="M84" s="1390">
        <v>39.6</v>
      </c>
      <c r="N84" s="1392">
        <v>2002</v>
      </c>
      <c r="O84" s="681">
        <v>78.421132640651692</v>
      </c>
      <c r="P84" s="1391">
        <v>3</v>
      </c>
    </row>
    <row r="85" spans="13:16" x14ac:dyDescent="0.4">
      <c r="M85" s="1390">
        <v>97.68</v>
      </c>
      <c r="N85" s="1392">
        <v>2002</v>
      </c>
      <c r="O85" s="681">
        <v>68.930568588360558</v>
      </c>
      <c r="P85" s="1391">
        <v>3</v>
      </c>
    </row>
    <row r="86" spans="13:16" x14ac:dyDescent="0.4">
      <c r="M86" s="1390">
        <v>66</v>
      </c>
      <c r="N86" s="1392">
        <v>2002</v>
      </c>
      <c r="O86" s="681">
        <v>81.34363050392561</v>
      </c>
      <c r="P86" s="1391">
        <v>3</v>
      </c>
    </row>
    <row r="87" spans="13:16" x14ac:dyDescent="0.4">
      <c r="M87" s="1390">
        <v>2.6</v>
      </c>
      <c r="N87" s="1392">
        <v>2002</v>
      </c>
      <c r="O87" s="681">
        <v>73.106464667067172</v>
      </c>
      <c r="P87" s="1391">
        <v>3</v>
      </c>
    </row>
    <row r="88" spans="13:16" x14ac:dyDescent="0.4">
      <c r="M88" s="1390">
        <v>25.2</v>
      </c>
      <c r="N88" s="1392">
        <v>2002</v>
      </c>
      <c r="O88" s="681">
        <v>104.37570555477322</v>
      </c>
      <c r="P88" s="1391">
        <v>3</v>
      </c>
    </row>
    <row r="89" spans="13:16" x14ac:dyDescent="0.4">
      <c r="M89" s="1390">
        <v>10.5</v>
      </c>
      <c r="N89" s="1392">
        <v>2002</v>
      </c>
      <c r="O89" s="681">
        <v>76.020805044822993</v>
      </c>
      <c r="P89" s="1391">
        <v>3</v>
      </c>
    </row>
    <row r="90" spans="13:16" x14ac:dyDescent="0.4">
      <c r="M90" s="1390">
        <v>48.1</v>
      </c>
      <c r="N90" s="1392">
        <v>2002</v>
      </c>
      <c r="O90" s="681">
        <v>92.427651238666286</v>
      </c>
      <c r="P90" s="1391">
        <v>3</v>
      </c>
    </row>
    <row r="91" spans="13:16" x14ac:dyDescent="0.4">
      <c r="M91" s="1390">
        <v>61.5</v>
      </c>
      <c r="N91" s="1392">
        <v>2002</v>
      </c>
      <c r="O91" s="681">
        <v>83.88715664958066</v>
      </c>
      <c r="P91" s="1391">
        <v>3</v>
      </c>
    </row>
    <row r="92" spans="13:16" x14ac:dyDescent="0.4">
      <c r="M92" s="1390">
        <v>40.92</v>
      </c>
      <c r="N92" s="1392">
        <v>2002</v>
      </c>
      <c r="O92" s="681">
        <v>129.70721154634754</v>
      </c>
      <c r="P92" s="1391">
        <v>3</v>
      </c>
    </row>
    <row r="93" spans="13:16" x14ac:dyDescent="0.4">
      <c r="M93" s="1390">
        <v>204</v>
      </c>
      <c r="N93" s="1392">
        <v>2003</v>
      </c>
      <c r="O93" s="681">
        <v>64.543319209290146</v>
      </c>
      <c r="P93" s="1391">
        <v>3</v>
      </c>
    </row>
    <row r="94" spans="13:16" x14ac:dyDescent="0.4">
      <c r="M94" s="1390">
        <v>40.5</v>
      </c>
      <c r="N94" s="1392">
        <v>2003</v>
      </c>
      <c r="O94" s="681">
        <v>51.630374129552003</v>
      </c>
      <c r="P94" s="1391">
        <v>3</v>
      </c>
    </row>
    <row r="95" spans="13:16" x14ac:dyDescent="0.4">
      <c r="M95" s="1390">
        <v>40.5</v>
      </c>
      <c r="N95" s="1392">
        <v>2003</v>
      </c>
      <c r="O95" s="681">
        <v>60.863065083194833</v>
      </c>
      <c r="P95" s="1391">
        <v>3</v>
      </c>
    </row>
    <row r="96" spans="13:16" x14ac:dyDescent="0.4">
      <c r="M96" s="1390">
        <v>21</v>
      </c>
      <c r="N96" s="1392">
        <v>2003</v>
      </c>
      <c r="O96" s="681">
        <v>60.86306508319484</v>
      </c>
      <c r="P96" s="1391">
        <v>3</v>
      </c>
    </row>
    <row r="97" spans="13:16" x14ac:dyDescent="0.4">
      <c r="M97" s="1390">
        <v>160</v>
      </c>
      <c r="N97" s="1392">
        <v>2003</v>
      </c>
      <c r="O97" s="681">
        <v>62.396251452503932</v>
      </c>
      <c r="P97" s="1391">
        <v>3</v>
      </c>
    </row>
    <row r="98" spans="13:16" x14ac:dyDescent="0.4">
      <c r="M98" s="1390">
        <v>144</v>
      </c>
      <c r="N98" s="1392">
        <v>2003</v>
      </c>
      <c r="O98" s="681">
        <v>73.085517174009539</v>
      </c>
      <c r="P98" s="1391">
        <v>3</v>
      </c>
    </row>
    <row r="99" spans="13:16" x14ac:dyDescent="0.4">
      <c r="M99" s="1390">
        <v>51</v>
      </c>
      <c r="N99" s="1392">
        <v>2003</v>
      </c>
      <c r="O99" s="681">
        <v>59.879980827379029</v>
      </c>
      <c r="P99" s="1391">
        <v>3</v>
      </c>
    </row>
    <row r="100" spans="13:16" x14ac:dyDescent="0.4">
      <c r="M100" s="1390">
        <v>43.5</v>
      </c>
      <c r="N100" s="1392">
        <v>2003</v>
      </c>
      <c r="O100" s="681">
        <v>55.86313108391731</v>
      </c>
      <c r="P100" s="1391">
        <v>3</v>
      </c>
    </row>
    <row r="101" spans="13:16" x14ac:dyDescent="0.4">
      <c r="M101" s="1390">
        <v>102</v>
      </c>
      <c r="N101" s="1392">
        <v>2003</v>
      </c>
      <c r="O101" s="681">
        <v>65.75453233833764</v>
      </c>
      <c r="P101" s="1391">
        <v>3</v>
      </c>
    </row>
    <row r="102" spans="13:16" x14ac:dyDescent="0.4">
      <c r="M102" s="1390">
        <v>162</v>
      </c>
      <c r="N102" s="1392">
        <v>2003</v>
      </c>
      <c r="O102" s="681">
        <v>79.146850220570101</v>
      </c>
      <c r="P102" s="1391">
        <v>3</v>
      </c>
    </row>
    <row r="103" spans="13:16" x14ac:dyDescent="0.4">
      <c r="M103" s="1390">
        <v>74.25</v>
      </c>
      <c r="N103" s="1392">
        <v>2003</v>
      </c>
      <c r="O103" s="681">
        <v>55.761014576720861</v>
      </c>
      <c r="P103" s="1391">
        <v>3</v>
      </c>
    </row>
    <row r="104" spans="13:16" x14ac:dyDescent="0.4">
      <c r="M104" s="1390">
        <v>41</v>
      </c>
      <c r="N104" s="1392">
        <v>2003</v>
      </c>
      <c r="O104" s="681">
        <v>72.893467195906695</v>
      </c>
      <c r="P104" s="1391">
        <v>3</v>
      </c>
    </row>
    <row r="105" spans="13:16" x14ac:dyDescent="0.4">
      <c r="M105" s="1390">
        <v>30</v>
      </c>
      <c r="N105" s="1392">
        <v>2003</v>
      </c>
      <c r="O105" s="681">
        <v>73.091039838037361</v>
      </c>
      <c r="P105" s="1391">
        <v>3</v>
      </c>
    </row>
    <row r="106" spans="13:16" x14ac:dyDescent="0.4">
      <c r="M106" s="1390">
        <v>162</v>
      </c>
      <c r="N106" s="1392">
        <v>2003</v>
      </c>
      <c r="O106" s="681">
        <v>66.072567941369357</v>
      </c>
      <c r="P106" s="1391">
        <v>3</v>
      </c>
    </row>
    <row r="107" spans="13:16" x14ac:dyDescent="0.4">
      <c r="M107" s="1390">
        <v>85.5</v>
      </c>
      <c r="N107" s="1392">
        <v>2003</v>
      </c>
      <c r="O107" s="681">
        <v>69.573101906109741</v>
      </c>
      <c r="P107" s="1391">
        <v>3</v>
      </c>
    </row>
    <row r="108" spans="13:16" x14ac:dyDescent="0.4">
      <c r="M108" s="1390">
        <v>64.5</v>
      </c>
      <c r="N108" s="1392">
        <v>2003</v>
      </c>
      <c r="O108" s="681">
        <v>84.230723510314462</v>
      </c>
      <c r="P108" s="1391">
        <v>3</v>
      </c>
    </row>
    <row r="109" spans="13:16" x14ac:dyDescent="0.4">
      <c r="M109" s="1390">
        <v>50.4</v>
      </c>
      <c r="N109" s="1392">
        <v>2003</v>
      </c>
      <c r="O109" s="681">
        <v>105.3284163871644</v>
      </c>
      <c r="P109" s="1391">
        <v>3</v>
      </c>
    </row>
    <row r="110" spans="13:16" x14ac:dyDescent="0.4">
      <c r="M110" s="1390">
        <v>3.6</v>
      </c>
      <c r="N110" s="1392">
        <v>2003</v>
      </c>
      <c r="O110" s="681">
        <v>110.01770259507256</v>
      </c>
      <c r="P110" s="1391">
        <v>3</v>
      </c>
    </row>
    <row r="111" spans="13:16" x14ac:dyDescent="0.4">
      <c r="M111" s="1390">
        <v>15.6</v>
      </c>
      <c r="N111" s="1392">
        <v>2003</v>
      </c>
      <c r="O111" s="681">
        <v>84.663313771101059</v>
      </c>
      <c r="P111" s="1391">
        <v>3</v>
      </c>
    </row>
    <row r="112" spans="13:16" x14ac:dyDescent="0.4">
      <c r="M112" s="1390">
        <v>10.56</v>
      </c>
      <c r="N112" s="1392">
        <v>2003</v>
      </c>
      <c r="O112" s="681">
        <v>87.901191152363381</v>
      </c>
      <c r="P112" s="1391">
        <v>3</v>
      </c>
    </row>
    <row r="113" spans="13:16" x14ac:dyDescent="0.4">
      <c r="M113" s="1390">
        <v>22.44</v>
      </c>
      <c r="N113" s="1392">
        <v>2003</v>
      </c>
      <c r="O113" s="681">
        <v>67.238992483095728</v>
      </c>
      <c r="P113" s="1391">
        <v>3</v>
      </c>
    </row>
    <row r="114" spans="13:16" x14ac:dyDescent="0.4">
      <c r="M114" s="1390">
        <v>160.5</v>
      </c>
      <c r="N114" s="1392">
        <v>2004</v>
      </c>
      <c r="O114" s="681">
        <v>58.955605289726627</v>
      </c>
      <c r="P114" s="1391">
        <v>4</v>
      </c>
    </row>
    <row r="115" spans="13:16" x14ac:dyDescent="0.4">
      <c r="M115" s="1390">
        <v>1.65</v>
      </c>
      <c r="N115" s="1392">
        <v>2004</v>
      </c>
      <c r="O115" s="681">
        <v>66.937348751153991</v>
      </c>
      <c r="P115" s="1391">
        <v>4</v>
      </c>
    </row>
    <row r="116" spans="13:16" x14ac:dyDescent="0.4">
      <c r="M116" s="1390">
        <v>3.3</v>
      </c>
      <c r="N116" s="1392">
        <v>2004</v>
      </c>
      <c r="O116" s="681">
        <v>63.210621067154847</v>
      </c>
      <c r="P116" s="1391">
        <v>4</v>
      </c>
    </row>
    <row r="117" spans="13:16" x14ac:dyDescent="0.4">
      <c r="M117" s="1390">
        <v>3.6</v>
      </c>
      <c r="N117" s="1392">
        <v>2004</v>
      </c>
      <c r="O117" s="681">
        <v>94.919046257351312</v>
      </c>
      <c r="P117" s="1391">
        <v>4</v>
      </c>
    </row>
    <row r="118" spans="13:16" x14ac:dyDescent="0.4">
      <c r="M118" s="1390">
        <v>27</v>
      </c>
      <c r="N118" s="1392">
        <v>2004</v>
      </c>
      <c r="O118" s="681">
        <v>106.25128290100547</v>
      </c>
      <c r="P118" s="1391">
        <v>4</v>
      </c>
    </row>
    <row r="119" spans="13:16" x14ac:dyDescent="0.4">
      <c r="M119" s="1390">
        <v>20.46</v>
      </c>
      <c r="N119" s="1392">
        <v>2004</v>
      </c>
      <c r="O119" s="681">
        <v>62.416421854200983</v>
      </c>
      <c r="P119" s="1391">
        <v>4</v>
      </c>
    </row>
    <row r="120" spans="13:16" x14ac:dyDescent="0.4">
      <c r="M120" s="1390">
        <v>4.5</v>
      </c>
      <c r="N120" s="1392">
        <v>2004</v>
      </c>
      <c r="O120" s="681">
        <v>67.046812859579859</v>
      </c>
      <c r="P120" s="1391">
        <v>4</v>
      </c>
    </row>
    <row r="121" spans="13:16" x14ac:dyDescent="0.4">
      <c r="M121" s="1390">
        <v>114</v>
      </c>
      <c r="N121" s="1392">
        <v>2005</v>
      </c>
      <c r="O121" s="681">
        <v>45.213694908104415</v>
      </c>
      <c r="P121" s="1391">
        <v>4</v>
      </c>
    </row>
    <row r="122" spans="13:16" x14ac:dyDescent="0.4">
      <c r="M122" s="1390">
        <v>10.5</v>
      </c>
      <c r="N122" s="1392">
        <v>2005</v>
      </c>
      <c r="O122" s="681">
        <v>65.551104710279702</v>
      </c>
      <c r="P122" s="1391">
        <v>4</v>
      </c>
    </row>
    <row r="123" spans="13:16" x14ac:dyDescent="0.4">
      <c r="M123" s="1390">
        <v>40.5</v>
      </c>
      <c r="N123" s="1392">
        <v>2005</v>
      </c>
      <c r="O123" s="681">
        <v>41.671631749686696</v>
      </c>
      <c r="P123" s="1391">
        <v>4</v>
      </c>
    </row>
    <row r="124" spans="13:16" x14ac:dyDescent="0.4">
      <c r="M124" s="1390">
        <v>106.5</v>
      </c>
      <c r="N124" s="1392">
        <v>2005</v>
      </c>
      <c r="O124" s="681">
        <v>41.671631749686696</v>
      </c>
      <c r="P124" s="1391">
        <v>4</v>
      </c>
    </row>
    <row r="125" spans="13:16" x14ac:dyDescent="0.4">
      <c r="M125" s="1390">
        <v>150</v>
      </c>
      <c r="N125" s="1392">
        <v>2005</v>
      </c>
      <c r="O125" s="681">
        <v>60.092957433751103</v>
      </c>
      <c r="P125" s="1391">
        <v>4</v>
      </c>
    </row>
    <row r="126" spans="13:16" x14ac:dyDescent="0.4">
      <c r="M126" s="1390">
        <v>1.65</v>
      </c>
      <c r="N126" s="1392">
        <v>2005</v>
      </c>
      <c r="O126" s="681">
        <v>77.555566735952212</v>
      </c>
      <c r="P126" s="1391">
        <v>4</v>
      </c>
    </row>
    <row r="127" spans="13:16" x14ac:dyDescent="0.4">
      <c r="M127" s="1390">
        <v>3.3</v>
      </c>
      <c r="N127" s="1392">
        <v>2005</v>
      </c>
      <c r="O127" s="681">
        <v>56.507314648674239</v>
      </c>
      <c r="P127" s="1391">
        <v>4</v>
      </c>
    </row>
    <row r="128" spans="13:16" x14ac:dyDescent="0.4">
      <c r="M128" s="1390">
        <v>1.65</v>
      </c>
      <c r="N128" s="1392">
        <v>2005</v>
      </c>
      <c r="O128" s="681">
        <v>83.078909896027866</v>
      </c>
      <c r="P128" s="1391">
        <v>4</v>
      </c>
    </row>
    <row r="129" spans="13:16" x14ac:dyDescent="0.4">
      <c r="M129" s="1390">
        <v>91.5</v>
      </c>
      <c r="N129" s="1392">
        <v>2005</v>
      </c>
      <c r="O129" s="681">
        <v>52.717280522800273</v>
      </c>
      <c r="P129" s="1391">
        <v>4</v>
      </c>
    </row>
    <row r="130" spans="13:16" x14ac:dyDescent="0.4">
      <c r="M130" s="1390">
        <v>100.5</v>
      </c>
      <c r="N130" s="1392">
        <v>2005</v>
      </c>
      <c r="O130" s="681">
        <v>55.582002577560736</v>
      </c>
      <c r="P130" s="1391">
        <v>4</v>
      </c>
    </row>
    <row r="131" spans="13:16" x14ac:dyDescent="0.4">
      <c r="M131" s="1390">
        <v>75</v>
      </c>
      <c r="N131" s="1392">
        <v>2005</v>
      </c>
      <c r="O131" s="681">
        <v>62.333026929349835</v>
      </c>
      <c r="P131" s="1391">
        <v>4</v>
      </c>
    </row>
    <row r="132" spans="13:16" x14ac:dyDescent="0.4">
      <c r="M132" s="1390">
        <v>64.5</v>
      </c>
      <c r="N132" s="1392">
        <v>2005</v>
      </c>
      <c r="O132" s="681">
        <v>71.023376893641924</v>
      </c>
      <c r="P132" s="1391">
        <v>4</v>
      </c>
    </row>
    <row r="133" spans="13:16" x14ac:dyDescent="0.4">
      <c r="M133" s="1390">
        <v>15</v>
      </c>
      <c r="N133" s="1392">
        <v>2005</v>
      </c>
      <c r="O133" s="681">
        <v>65.244710240527937</v>
      </c>
      <c r="P133" s="1391">
        <v>4</v>
      </c>
    </row>
    <row r="134" spans="13:16" x14ac:dyDescent="0.4">
      <c r="M134" s="1390">
        <v>35</v>
      </c>
      <c r="N134" s="1392">
        <v>2005</v>
      </c>
      <c r="O134" s="681">
        <v>68.395448262585148</v>
      </c>
      <c r="P134" s="1391">
        <v>4</v>
      </c>
    </row>
    <row r="135" spans="13:16" x14ac:dyDescent="0.4">
      <c r="M135" s="1390">
        <v>1.65</v>
      </c>
      <c r="N135" s="1392">
        <v>2005</v>
      </c>
      <c r="O135" s="681">
        <v>56.568523922515823</v>
      </c>
      <c r="P135" s="1391">
        <v>4</v>
      </c>
    </row>
    <row r="136" spans="13:16" x14ac:dyDescent="0.4">
      <c r="M136" s="1390">
        <v>120</v>
      </c>
      <c r="N136" s="1392">
        <v>2005</v>
      </c>
      <c r="O136" s="681">
        <v>56.551826698675086</v>
      </c>
      <c r="P136" s="1391">
        <v>4</v>
      </c>
    </row>
    <row r="137" spans="13:16" x14ac:dyDescent="0.4">
      <c r="M137" s="1390">
        <v>149.4</v>
      </c>
      <c r="N137" s="1392">
        <v>2005</v>
      </c>
      <c r="O137" s="681">
        <v>75.370122578736712</v>
      </c>
      <c r="P137" s="1391">
        <v>4</v>
      </c>
    </row>
    <row r="138" spans="13:16" x14ac:dyDescent="0.4">
      <c r="M138" s="1390">
        <v>120.6</v>
      </c>
      <c r="N138" s="1392">
        <v>2005</v>
      </c>
      <c r="O138" s="681">
        <v>67.857407425914076</v>
      </c>
      <c r="P138" s="1391">
        <v>4</v>
      </c>
    </row>
    <row r="139" spans="13:16" x14ac:dyDescent="0.4">
      <c r="M139" s="1390">
        <v>135</v>
      </c>
      <c r="N139" s="1392">
        <v>2005</v>
      </c>
      <c r="O139" s="681">
        <v>62.482360747205959</v>
      </c>
      <c r="P139" s="1391">
        <v>4</v>
      </c>
    </row>
    <row r="140" spans="13:16" x14ac:dyDescent="0.4">
      <c r="M140" s="1390">
        <v>54.45</v>
      </c>
      <c r="N140" s="1392">
        <v>2005</v>
      </c>
      <c r="O140" s="681">
        <v>71.122376197893871</v>
      </c>
      <c r="P140" s="1391">
        <v>4</v>
      </c>
    </row>
    <row r="141" spans="13:16" x14ac:dyDescent="0.4">
      <c r="M141" s="1390">
        <v>59.4</v>
      </c>
      <c r="N141" s="1392">
        <v>2005</v>
      </c>
      <c r="O141" s="681">
        <v>64.980177354309902</v>
      </c>
      <c r="P141" s="1391">
        <v>4</v>
      </c>
    </row>
    <row r="142" spans="13:16" x14ac:dyDescent="0.4">
      <c r="M142" s="1390">
        <v>50</v>
      </c>
      <c r="N142" s="1392">
        <v>2005</v>
      </c>
      <c r="O142" s="681">
        <v>77.294135780114686</v>
      </c>
      <c r="P142" s="1391">
        <v>4</v>
      </c>
    </row>
    <row r="143" spans="13:16" x14ac:dyDescent="0.4">
      <c r="M143" s="1390">
        <v>150</v>
      </c>
      <c r="N143" s="1392">
        <v>2005</v>
      </c>
      <c r="O143" s="681">
        <v>65.410897464887967</v>
      </c>
      <c r="P143" s="1391">
        <v>4</v>
      </c>
    </row>
    <row r="144" spans="13:16" x14ac:dyDescent="0.4">
      <c r="M144" s="1390">
        <v>135</v>
      </c>
      <c r="N144" s="1392">
        <v>2005</v>
      </c>
      <c r="O144" s="681">
        <v>66.092692735957115</v>
      </c>
      <c r="P144" s="1391">
        <v>4</v>
      </c>
    </row>
    <row r="145" spans="13:16" x14ac:dyDescent="0.4">
      <c r="M145" s="1390">
        <v>7.5</v>
      </c>
      <c r="N145" s="1392">
        <v>2005</v>
      </c>
      <c r="O145" s="681">
        <v>82.167281412779786</v>
      </c>
      <c r="P145" s="1391">
        <v>4</v>
      </c>
    </row>
    <row r="146" spans="13:16" x14ac:dyDescent="0.4">
      <c r="M146" s="1390">
        <v>11.88</v>
      </c>
      <c r="N146" s="1392">
        <v>2006</v>
      </c>
      <c r="O146" s="681">
        <v>55.828710376410179</v>
      </c>
      <c r="P146" s="1391">
        <v>5</v>
      </c>
    </row>
    <row r="147" spans="13:16" x14ac:dyDescent="0.4">
      <c r="M147" s="1390">
        <v>38</v>
      </c>
      <c r="N147" s="1392">
        <v>2006</v>
      </c>
      <c r="O147" s="681">
        <v>65.415973596427179</v>
      </c>
      <c r="P147" s="1391">
        <v>5</v>
      </c>
    </row>
    <row r="148" spans="13:16" x14ac:dyDescent="0.4">
      <c r="M148" s="1390">
        <v>1.65</v>
      </c>
      <c r="N148" s="1392">
        <v>2006</v>
      </c>
      <c r="O148" s="681">
        <v>96.370296713966397</v>
      </c>
      <c r="P148" s="1391">
        <v>5</v>
      </c>
    </row>
    <row r="149" spans="13:16" x14ac:dyDescent="0.4">
      <c r="M149" s="1390">
        <v>321.75</v>
      </c>
      <c r="N149" s="1392">
        <v>2006</v>
      </c>
      <c r="O149" s="681">
        <v>71.34285308702087</v>
      </c>
      <c r="P149" s="1391">
        <v>5</v>
      </c>
    </row>
    <row r="150" spans="13:16" x14ac:dyDescent="0.4">
      <c r="M150" s="1390">
        <v>6.25</v>
      </c>
      <c r="N150" s="1392">
        <v>2006</v>
      </c>
      <c r="O150" s="681">
        <v>66.660348210161629</v>
      </c>
      <c r="P150" s="1391">
        <v>5</v>
      </c>
    </row>
    <row r="151" spans="13:16" x14ac:dyDescent="0.4">
      <c r="M151" s="1390">
        <v>49.5</v>
      </c>
      <c r="N151" s="1392">
        <v>2006</v>
      </c>
      <c r="O151" s="681">
        <v>53.297898570786082</v>
      </c>
      <c r="P151" s="1391">
        <v>5</v>
      </c>
    </row>
    <row r="152" spans="13:16" x14ac:dyDescent="0.4">
      <c r="M152" s="1390">
        <v>24</v>
      </c>
      <c r="N152" s="1392">
        <v>2006</v>
      </c>
      <c r="O152" s="681">
        <v>73.628674897396323</v>
      </c>
      <c r="P152" s="1391">
        <v>5</v>
      </c>
    </row>
    <row r="153" spans="13:16" x14ac:dyDescent="0.4">
      <c r="M153" s="1390">
        <v>199.5</v>
      </c>
      <c r="N153" s="1392">
        <v>2006</v>
      </c>
      <c r="O153" s="681">
        <v>75.590711243580756</v>
      </c>
      <c r="P153" s="1391">
        <v>5</v>
      </c>
    </row>
    <row r="154" spans="13:16" x14ac:dyDescent="0.4">
      <c r="M154" s="1390">
        <v>150</v>
      </c>
      <c r="N154" s="1392">
        <v>2006</v>
      </c>
      <c r="O154" s="681">
        <v>72.361877136012509</v>
      </c>
      <c r="P154" s="1391">
        <v>5</v>
      </c>
    </row>
    <row r="155" spans="13:16" x14ac:dyDescent="0.4">
      <c r="M155" s="1390">
        <v>100.5</v>
      </c>
      <c r="N155" s="1392">
        <v>2006</v>
      </c>
      <c r="O155" s="681">
        <v>64.842763322990365</v>
      </c>
      <c r="P155" s="1391">
        <v>5</v>
      </c>
    </row>
    <row r="156" spans="13:16" x14ac:dyDescent="0.4">
      <c r="M156" s="1390">
        <v>26</v>
      </c>
      <c r="N156" s="1392">
        <v>2006</v>
      </c>
      <c r="O156" s="681">
        <v>75.989067689864413</v>
      </c>
      <c r="P156" s="1391">
        <v>5</v>
      </c>
    </row>
    <row r="157" spans="13:16" x14ac:dyDescent="0.4">
      <c r="M157" s="1390">
        <v>98.9</v>
      </c>
      <c r="N157" s="1392">
        <v>2006</v>
      </c>
      <c r="O157" s="681">
        <v>66.862826410571159</v>
      </c>
      <c r="P157" s="1391">
        <v>5</v>
      </c>
    </row>
    <row r="158" spans="13:16" x14ac:dyDescent="0.4">
      <c r="M158" s="1390">
        <v>50.6</v>
      </c>
      <c r="N158" s="1392">
        <v>2006</v>
      </c>
      <c r="O158" s="681">
        <v>62.585315055339905</v>
      </c>
      <c r="P158" s="1391">
        <v>5</v>
      </c>
    </row>
    <row r="159" spans="13:16" x14ac:dyDescent="0.4">
      <c r="M159" s="1390">
        <v>124.2</v>
      </c>
      <c r="N159" s="1392">
        <v>2006</v>
      </c>
      <c r="O159" s="681">
        <v>69.131842892880357</v>
      </c>
      <c r="P159" s="1391">
        <v>5</v>
      </c>
    </row>
    <row r="160" spans="13:16" x14ac:dyDescent="0.4">
      <c r="M160" s="1390">
        <v>120</v>
      </c>
      <c r="N160" s="1392">
        <v>2006</v>
      </c>
      <c r="O160" s="681">
        <v>77.230382395178026</v>
      </c>
      <c r="P160" s="1391">
        <v>5</v>
      </c>
    </row>
    <row r="161" spans="13:16" x14ac:dyDescent="0.4">
      <c r="M161" s="1390">
        <v>228.6</v>
      </c>
      <c r="N161" s="1392">
        <v>2006</v>
      </c>
      <c r="O161" s="681">
        <v>90.33090757564284</v>
      </c>
      <c r="P161" s="1391">
        <v>5</v>
      </c>
    </row>
    <row r="162" spans="13:16" x14ac:dyDescent="0.4">
      <c r="M162" s="1390">
        <v>24</v>
      </c>
      <c r="N162" s="1392">
        <v>2006</v>
      </c>
      <c r="O162" s="681">
        <v>89.137180229169104</v>
      </c>
      <c r="P162" s="1391">
        <v>5</v>
      </c>
    </row>
    <row r="163" spans="13:16" x14ac:dyDescent="0.4">
      <c r="M163" s="1390">
        <v>99</v>
      </c>
      <c r="N163" s="1392">
        <v>2006</v>
      </c>
      <c r="O163" s="681">
        <v>62.116005217590022</v>
      </c>
      <c r="P163" s="1391">
        <v>5</v>
      </c>
    </row>
    <row r="164" spans="13:16" x14ac:dyDescent="0.4">
      <c r="M164" s="1390">
        <v>100.5</v>
      </c>
      <c r="N164" s="1392">
        <v>2006</v>
      </c>
      <c r="O164" s="681">
        <v>99.507994150118847</v>
      </c>
      <c r="P164" s="1391">
        <v>5</v>
      </c>
    </row>
    <row r="165" spans="13:16" x14ac:dyDescent="0.4">
      <c r="M165" s="1390">
        <v>1.8</v>
      </c>
      <c r="N165" s="1392">
        <v>2006</v>
      </c>
      <c r="O165" s="681">
        <v>93.486045575984406</v>
      </c>
      <c r="P165" s="1391">
        <v>5</v>
      </c>
    </row>
    <row r="166" spans="13:16" x14ac:dyDescent="0.4">
      <c r="M166" s="1390">
        <v>0.66</v>
      </c>
      <c r="N166" s="1392">
        <v>2006</v>
      </c>
      <c r="O166" s="681">
        <v>132.84259147893428</v>
      </c>
      <c r="P166" s="1391">
        <v>5</v>
      </c>
    </row>
    <row r="167" spans="13:16" x14ac:dyDescent="0.4">
      <c r="M167" s="1390">
        <v>0.66</v>
      </c>
      <c r="N167" s="1392">
        <v>2006</v>
      </c>
      <c r="O167" s="681">
        <v>198.75050907149949</v>
      </c>
      <c r="P167" s="1391">
        <v>5</v>
      </c>
    </row>
    <row r="168" spans="13:16" x14ac:dyDescent="0.4">
      <c r="M168" s="1390">
        <v>42</v>
      </c>
      <c r="N168" s="1392">
        <v>2006</v>
      </c>
      <c r="O168" s="681">
        <v>87.284663468471095</v>
      </c>
      <c r="P168" s="1391">
        <v>5</v>
      </c>
    </row>
    <row r="169" spans="13:16" x14ac:dyDescent="0.4">
      <c r="M169" s="1390">
        <v>80.5</v>
      </c>
      <c r="N169" s="1392">
        <v>2007</v>
      </c>
      <c r="O169" s="681">
        <v>61.106223222404758</v>
      </c>
      <c r="P169" s="1391">
        <v>6</v>
      </c>
    </row>
    <row r="170" spans="13:16" x14ac:dyDescent="0.4">
      <c r="M170" s="1390">
        <v>80</v>
      </c>
      <c r="N170" s="1392">
        <v>2007</v>
      </c>
      <c r="O170" s="681">
        <v>75.377391796582287</v>
      </c>
      <c r="P170" s="1391">
        <v>6</v>
      </c>
    </row>
    <row r="171" spans="13:16" x14ac:dyDescent="0.4">
      <c r="M171" s="1390">
        <v>75</v>
      </c>
      <c r="N171" s="1392">
        <v>2007</v>
      </c>
      <c r="O171" s="681">
        <v>55.699686997356999</v>
      </c>
      <c r="P171" s="1391">
        <v>6</v>
      </c>
    </row>
    <row r="172" spans="13:16" x14ac:dyDescent="0.4">
      <c r="M172" s="1390">
        <v>94.5</v>
      </c>
      <c r="N172" s="1392">
        <v>2007</v>
      </c>
      <c r="O172" s="681">
        <v>67.803703291787258</v>
      </c>
      <c r="P172" s="1391">
        <v>6</v>
      </c>
    </row>
    <row r="173" spans="13:16" x14ac:dyDescent="0.4">
      <c r="M173" s="1390">
        <v>14.7</v>
      </c>
      <c r="N173" s="1392">
        <v>2007</v>
      </c>
      <c r="O173" s="681">
        <v>66.735117929881582</v>
      </c>
      <c r="P173" s="1391">
        <v>6</v>
      </c>
    </row>
    <row r="174" spans="13:16" x14ac:dyDescent="0.4">
      <c r="M174" s="1390">
        <v>56.7</v>
      </c>
      <c r="N174" s="1392">
        <v>2007</v>
      </c>
      <c r="O174" s="681">
        <v>92.28747567194138</v>
      </c>
      <c r="P174" s="1391">
        <v>6</v>
      </c>
    </row>
    <row r="175" spans="13:16" x14ac:dyDescent="0.4">
      <c r="M175" s="1390">
        <v>200</v>
      </c>
      <c r="N175" s="1392">
        <v>2007</v>
      </c>
      <c r="O175" s="681">
        <v>73.26115044709411</v>
      </c>
      <c r="P175" s="1391">
        <v>6</v>
      </c>
    </row>
    <row r="176" spans="13:16" x14ac:dyDescent="0.4">
      <c r="M176" s="1390">
        <v>232.5</v>
      </c>
      <c r="N176" s="1392">
        <v>2007</v>
      </c>
      <c r="O176" s="681">
        <v>73.487465974686771</v>
      </c>
      <c r="P176" s="1391">
        <v>6</v>
      </c>
    </row>
    <row r="177" spans="13:16" x14ac:dyDescent="0.4">
      <c r="M177" s="1390">
        <v>21</v>
      </c>
      <c r="N177" s="1392">
        <v>2007</v>
      </c>
      <c r="O177" s="681">
        <v>64.122306879787075</v>
      </c>
      <c r="P177" s="1391">
        <v>6</v>
      </c>
    </row>
    <row r="178" spans="13:16" x14ac:dyDescent="0.4">
      <c r="M178" s="1390">
        <v>159</v>
      </c>
      <c r="N178" s="1392">
        <v>2007</v>
      </c>
      <c r="O178" s="681">
        <v>47.631259891382314</v>
      </c>
      <c r="P178" s="1391">
        <v>6</v>
      </c>
    </row>
    <row r="179" spans="13:16" x14ac:dyDescent="0.4">
      <c r="M179" s="1390">
        <v>80</v>
      </c>
      <c r="N179" s="1392">
        <v>2007</v>
      </c>
      <c r="O179" s="681">
        <v>86.476019900872771</v>
      </c>
      <c r="P179" s="1391">
        <v>6</v>
      </c>
    </row>
    <row r="180" spans="13:16" x14ac:dyDescent="0.4">
      <c r="M180" s="1390">
        <v>48</v>
      </c>
      <c r="N180" s="1392">
        <v>2007</v>
      </c>
      <c r="O180" s="681">
        <v>59.132387918968696</v>
      </c>
      <c r="P180" s="1391">
        <v>6</v>
      </c>
    </row>
    <row r="181" spans="13:16" x14ac:dyDescent="0.4">
      <c r="M181" s="1390">
        <v>300.5</v>
      </c>
      <c r="N181" s="1392">
        <v>2007</v>
      </c>
      <c r="O181" s="681">
        <v>78.084948554484498</v>
      </c>
      <c r="P181" s="1391">
        <v>6</v>
      </c>
    </row>
    <row r="182" spans="13:16" x14ac:dyDescent="0.4">
      <c r="M182" s="1390">
        <v>140.4</v>
      </c>
      <c r="N182" s="1392">
        <v>2007</v>
      </c>
      <c r="O182" s="681">
        <v>91.096549000990322</v>
      </c>
      <c r="P182" s="1391">
        <v>6</v>
      </c>
    </row>
    <row r="183" spans="13:16" x14ac:dyDescent="0.4">
      <c r="M183" s="1390">
        <v>150</v>
      </c>
      <c r="N183" s="1392">
        <v>2007</v>
      </c>
      <c r="O183" s="681">
        <v>62.156997769340784</v>
      </c>
      <c r="P183" s="1391">
        <v>6</v>
      </c>
    </row>
    <row r="184" spans="13:16" x14ac:dyDescent="0.4">
      <c r="M184" s="1390">
        <v>161</v>
      </c>
      <c r="N184" s="1392">
        <v>2007</v>
      </c>
      <c r="O184" s="681">
        <v>55.857853425880883</v>
      </c>
      <c r="P184" s="1391">
        <v>6</v>
      </c>
    </row>
    <row r="185" spans="13:16" x14ac:dyDescent="0.4">
      <c r="M185" s="1390">
        <v>400.5</v>
      </c>
      <c r="N185" s="1392">
        <v>2007</v>
      </c>
      <c r="O185" s="681">
        <v>75.174120234009763</v>
      </c>
      <c r="P185" s="1391">
        <v>6</v>
      </c>
    </row>
    <row r="186" spans="13:16" x14ac:dyDescent="0.4">
      <c r="M186" s="1390">
        <v>20</v>
      </c>
      <c r="N186" s="1392">
        <v>2007</v>
      </c>
      <c r="O186" s="681">
        <v>97.159287094727134</v>
      </c>
      <c r="P186" s="1391">
        <v>6</v>
      </c>
    </row>
    <row r="187" spans="13:16" x14ac:dyDescent="0.4">
      <c r="M187" s="1390">
        <v>130.5</v>
      </c>
      <c r="N187" s="1392">
        <v>2007</v>
      </c>
      <c r="O187" s="681">
        <v>70.137334864609727</v>
      </c>
      <c r="P187" s="1391">
        <v>6</v>
      </c>
    </row>
    <row r="188" spans="13:16" x14ac:dyDescent="0.4">
      <c r="M188" s="1390">
        <v>204.7</v>
      </c>
      <c r="N188" s="1392">
        <v>2007</v>
      </c>
      <c r="O188" s="681">
        <v>86.515514606594593</v>
      </c>
      <c r="P188" s="1391">
        <v>6</v>
      </c>
    </row>
    <row r="189" spans="13:16" x14ac:dyDescent="0.4">
      <c r="M189" s="1390">
        <v>34.5</v>
      </c>
      <c r="N189" s="1392">
        <v>2007</v>
      </c>
      <c r="O189" s="681">
        <v>86.618596639839581</v>
      </c>
      <c r="P189" s="1391">
        <v>6</v>
      </c>
    </row>
    <row r="190" spans="13:16" x14ac:dyDescent="0.4">
      <c r="M190" s="1390">
        <v>90</v>
      </c>
      <c r="N190" s="1392">
        <v>2007</v>
      </c>
      <c r="O190" s="681">
        <v>87.639632082822544</v>
      </c>
      <c r="P190" s="1391">
        <v>6</v>
      </c>
    </row>
    <row r="191" spans="13:16" x14ac:dyDescent="0.4">
      <c r="M191" s="1390">
        <v>125.4</v>
      </c>
      <c r="N191" s="1392">
        <v>2007</v>
      </c>
      <c r="O191" s="681">
        <v>94.239573101920286</v>
      </c>
      <c r="P191" s="1391">
        <v>6</v>
      </c>
    </row>
    <row r="192" spans="13:16" x14ac:dyDescent="0.4">
      <c r="M192" s="1390">
        <v>205.5</v>
      </c>
      <c r="N192" s="1392">
        <v>2007</v>
      </c>
      <c r="O192" s="681">
        <v>69.127967106189075</v>
      </c>
      <c r="P192" s="1391">
        <v>6</v>
      </c>
    </row>
    <row r="193" spans="13:16" x14ac:dyDescent="0.4">
      <c r="M193" s="1390">
        <v>34.5</v>
      </c>
      <c r="N193" s="1392">
        <v>2007</v>
      </c>
      <c r="O193" s="681">
        <v>97.869712115552417</v>
      </c>
      <c r="P193" s="1391">
        <v>6</v>
      </c>
    </row>
    <row r="194" spans="13:16" x14ac:dyDescent="0.4">
      <c r="M194" s="1390">
        <v>123</v>
      </c>
      <c r="N194" s="1392">
        <v>2007</v>
      </c>
      <c r="O194" s="681">
        <v>78.923615591051188</v>
      </c>
      <c r="P194" s="1391">
        <v>6</v>
      </c>
    </row>
    <row r="195" spans="13:16" x14ac:dyDescent="0.4">
      <c r="M195" s="1390">
        <v>75</v>
      </c>
      <c r="N195" s="1392">
        <v>2007</v>
      </c>
      <c r="O195" s="681">
        <v>78.92361559105116</v>
      </c>
      <c r="P195" s="1391">
        <v>6</v>
      </c>
    </row>
    <row r="196" spans="13:16" x14ac:dyDescent="0.4">
      <c r="M196" s="1390">
        <v>198</v>
      </c>
      <c r="N196" s="1392">
        <v>2007</v>
      </c>
      <c r="O196" s="681">
        <v>81.460291593416656</v>
      </c>
      <c r="P196" s="1391">
        <v>6</v>
      </c>
    </row>
    <row r="197" spans="13:16" x14ac:dyDescent="0.4">
      <c r="M197" s="1390">
        <v>59.8</v>
      </c>
      <c r="N197" s="1392">
        <v>2007</v>
      </c>
      <c r="O197" s="681">
        <v>77.506433856027812</v>
      </c>
      <c r="P197" s="1391">
        <v>6</v>
      </c>
    </row>
    <row r="198" spans="13:16" x14ac:dyDescent="0.4">
      <c r="M198" s="1390">
        <v>1.5</v>
      </c>
      <c r="N198" s="1392">
        <v>2007</v>
      </c>
      <c r="O198" s="681">
        <v>106.94562790744291</v>
      </c>
      <c r="P198" s="1391">
        <v>6</v>
      </c>
    </row>
    <row r="199" spans="13:16" x14ac:dyDescent="0.4">
      <c r="M199" s="1390">
        <v>100</v>
      </c>
      <c r="N199" s="1392">
        <v>2008</v>
      </c>
      <c r="O199" s="681">
        <v>66.413043635630387</v>
      </c>
      <c r="P199" s="1391">
        <v>7</v>
      </c>
    </row>
    <row r="200" spans="13:16" x14ac:dyDescent="0.4">
      <c r="M200" s="1390">
        <v>112.5</v>
      </c>
      <c r="N200" s="1392">
        <v>2008</v>
      </c>
      <c r="O200" s="681">
        <v>55.607935111542311</v>
      </c>
      <c r="P200" s="1391">
        <v>7</v>
      </c>
    </row>
    <row r="201" spans="13:16" x14ac:dyDescent="0.4">
      <c r="M201" s="1390">
        <v>10</v>
      </c>
      <c r="N201" s="1392">
        <v>2008</v>
      </c>
      <c r="O201" s="681">
        <v>73.415655348271272</v>
      </c>
      <c r="P201" s="1391">
        <v>7</v>
      </c>
    </row>
    <row r="202" spans="13:16" x14ac:dyDescent="0.4">
      <c r="M202" s="1390">
        <v>10</v>
      </c>
      <c r="N202" s="1392">
        <v>2008</v>
      </c>
      <c r="O202" s="681">
        <v>69.814098467326517</v>
      </c>
      <c r="P202" s="1391">
        <v>7</v>
      </c>
    </row>
    <row r="203" spans="13:16" x14ac:dyDescent="0.4">
      <c r="M203" s="1390">
        <v>50.4</v>
      </c>
      <c r="N203" s="1392">
        <v>2008</v>
      </c>
      <c r="O203" s="681">
        <v>88.604093626460681</v>
      </c>
      <c r="P203" s="1391">
        <v>7</v>
      </c>
    </row>
    <row r="204" spans="13:16" x14ac:dyDescent="0.4">
      <c r="M204" s="1390">
        <v>100.65</v>
      </c>
      <c r="N204" s="1392">
        <v>2008</v>
      </c>
      <c r="O204" s="681">
        <v>64.75890340521299</v>
      </c>
      <c r="P204" s="1391">
        <v>7</v>
      </c>
    </row>
    <row r="205" spans="13:16" x14ac:dyDescent="0.4">
      <c r="M205" s="1390">
        <v>200</v>
      </c>
      <c r="N205" s="1392">
        <v>2008</v>
      </c>
      <c r="O205" s="681">
        <v>68.782764330455933</v>
      </c>
      <c r="P205" s="1391">
        <v>7</v>
      </c>
    </row>
    <row r="206" spans="13:16" x14ac:dyDescent="0.4">
      <c r="M206" s="1390">
        <v>69</v>
      </c>
      <c r="N206" s="1392">
        <v>2008</v>
      </c>
      <c r="O206" s="681">
        <v>81.056784096520161</v>
      </c>
      <c r="P206" s="1391">
        <v>7</v>
      </c>
    </row>
    <row r="207" spans="13:16" x14ac:dyDescent="0.4">
      <c r="M207" s="1390">
        <v>0.9</v>
      </c>
      <c r="N207" s="1392">
        <v>2008</v>
      </c>
      <c r="O207" s="681">
        <v>90.723472419400508</v>
      </c>
      <c r="P207" s="1391">
        <v>7</v>
      </c>
    </row>
    <row r="208" spans="13:16" x14ac:dyDescent="0.4">
      <c r="M208" s="1390">
        <v>142.5</v>
      </c>
      <c r="N208" s="1392">
        <v>2008</v>
      </c>
      <c r="O208" s="681">
        <v>62.714093282206186</v>
      </c>
      <c r="P208" s="1391">
        <v>7</v>
      </c>
    </row>
    <row r="209" spans="13:16" x14ac:dyDescent="0.4">
      <c r="M209" s="1390">
        <v>130.5</v>
      </c>
      <c r="N209" s="1392">
        <v>2008</v>
      </c>
      <c r="O209" s="681">
        <v>88.57491333516333</v>
      </c>
      <c r="P209" s="1391">
        <v>7</v>
      </c>
    </row>
    <row r="210" spans="13:16" x14ac:dyDescent="0.4">
      <c r="M210" s="1390">
        <v>170.2</v>
      </c>
      <c r="N210" s="1392">
        <v>2008</v>
      </c>
      <c r="O210" s="681">
        <v>76.923055171694656</v>
      </c>
      <c r="P210" s="1391">
        <v>7</v>
      </c>
    </row>
    <row r="211" spans="13:16" x14ac:dyDescent="0.4">
      <c r="M211" s="1390">
        <v>45</v>
      </c>
      <c r="N211" s="1392">
        <v>2008</v>
      </c>
      <c r="O211" s="681">
        <v>65.468517069925056</v>
      </c>
      <c r="P211" s="1391">
        <v>7</v>
      </c>
    </row>
    <row r="212" spans="13:16" x14ac:dyDescent="0.4">
      <c r="M212" s="1390">
        <v>105</v>
      </c>
      <c r="N212" s="1392">
        <v>2008</v>
      </c>
      <c r="O212" s="681">
        <v>72.973877495576176</v>
      </c>
      <c r="P212" s="1391">
        <v>7</v>
      </c>
    </row>
    <row r="213" spans="13:16" x14ac:dyDescent="0.4">
      <c r="M213" s="1390">
        <v>96</v>
      </c>
      <c r="N213" s="1392">
        <v>2008</v>
      </c>
      <c r="O213" s="681">
        <v>72.973877495576204</v>
      </c>
      <c r="P213" s="1391">
        <v>7</v>
      </c>
    </row>
    <row r="214" spans="13:16" x14ac:dyDescent="0.4">
      <c r="M214" s="1390">
        <v>60</v>
      </c>
      <c r="N214" s="1392">
        <v>2008</v>
      </c>
      <c r="O214" s="681">
        <v>76.6191141590147</v>
      </c>
      <c r="P214" s="1391">
        <v>7</v>
      </c>
    </row>
    <row r="215" spans="13:16" x14ac:dyDescent="0.4">
      <c r="M215" s="1390">
        <v>18.899999999999999</v>
      </c>
      <c r="N215" s="1392">
        <v>2008</v>
      </c>
      <c r="O215" s="681">
        <v>86.3250454473731</v>
      </c>
      <c r="P215" s="1391">
        <v>7</v>
      </c>
    </row>
    <row r="216" spans="13:16" x14ac:dyDescent="0.4">
      <c r="M216" s="1390">
        <v>29.4</v>
      </c>
      <c r="N216" s="1392">
        <v>2008</v>
      </c>
      <c r="O216" s="681">
        <v>75.402461973011043</v>
      </c>
      <c r="P216" s="1391">
        <v>7</v>
      </c>
    </row>
    <row r="217" spans="13:16" x14ac:dyDescent="0.4">
      <c r="M217" s="1390">
        <v>52.8</v>
      </c>
      <c r="N217" s="1392">
        <v>2008</v>
      </c>
      <c r="O217" s="681">
        <v>87.067313349387902</v>
      </c>
      <c r="P217" s="1391">
        <v>7</v>
      </c>
    </row>
    <row r="218" spans="13:16" x14ac:dyDescent="0.4">
      <c r="M218" s="1390">
        <v>60.9</v>
      </c>
      <c r="N218" s="1392">
        <v>2008</v>
      </c>
      <c r="O218" s="681">
        <v>89.680333454233534</v>
      </c>
      <c r="P218" s="1391">
        <v>7</v>
      </c>
    </row>
    <row r="219" spans="13:16" x14ac:dyDescent="0.4">
      <c r="M219" s="1390">
        <v>37.799999999999997</v>
      </c>
      <c r="N219" s="1392">
        <v>2008</v>
      </c>
      <c r="O219" s="681">
        <v>78.610423544329279</v>
      </c>
      <c r="P219" s="1391">
        <v>7</v>
      </c>
    </row>
    <row r="220" spans="13:16" x14ac:dyDescent="0.4">
      <c r="M220" s="1390">
        <v>29.4</v>
      </c>
      <c r="N220" s="1392">
        <v>2008</v>
      </c>
      <c r="O220" s="681">
        <v>111.00049400436117</v>
      </c>
      <c r="P220" s="1391">
        <v>7</v>
      </c>
    </row>
    <row r="221" spans="13:16" x14ac:dyDescent="0.4">
      <c r="M221" s="1390">
        <v>32.200000000000003</v>
      </c>
      <c r="N221" s="1392">
        <v>2008</v>
      </c>
      <c r="O221" s="681">
        <v>88.880007763796655</v>
      </c>
      <c r="P221" s="1391">
        <v>7</v>
      </c>
    </row>
    <row r="222" spans="13:16" x14ac:dyDescent="0.4">
      <c r="M222" s="1390">
        <v>180</v>
      </c>
      <c r="N222" s="1392">
        <v>2008</v>
      </c>
      <c r="O222" s="681">
        <v>117.51078086475957</v>
      </c>
      <c r="P222" s="1391">
        <v>7</v>
      </c>
    </row>
    <row r="223" spans="13:16" x14ac:dyDescent="0.4">
      <c r="M223" s="1390">
        <v>70.2</v>
      </c>
      <c r="N223" s="1392">
        <v>2008</v>
      </c>
      <c r="O223" s="681">
        <v>92.193029114031091</v>
      </c>
      <c r="P223" s="1391">
        <v>7</v>
      </c>
    </row>
    <row r="224" spans="13:16" x14ac:dyDescent="0.4">
      <c r="M224" s="1390">
        <v>80</v>
      </c>
      <c r="N224" s="1392">
        <v>2008</v>
      </c>
      <c r="O224" s="681">
        <v>83.427239700494354</v>
      </c>
      <c r="P224" s="1391">
        <v>7</v>
      </c>
    </row>
    <row r="225" spans="13:16" x14ac:dyDescent="0.4">
      <c r="M225" s="1390">
        <v>164</v>
      </c>
      <c r="N225" s="1392">
        <v>2008</v>
      </c>
      <c r="O225" s="681">
        <v>106.52140793406419</v>
      </c>
      <c r="P225" s="1391">
        <v>7</v>
      </c>
    </row>
    <row r="226" spans="13:16" x14ac:dyDescent="0.4">
      <c r="M226" s="1390">
        <v>126.5</v>
      </c>
      <c r="N226" s="1392">
        <v>2008</v>
      </c>
      <c r="O226" s="681">
        <v>78.289949648258059</v>
      </c>
      <c r="P226" s="1391">
        <v>7</v>
      </c>
    </row>
    <row r="227" spans="13:16" x14ac:dyDescent="0.4">
      <c r="M227" s="1390">
        <v>58.5</v>
      </c>
      <c r="N227" s="1392">
        <v>2008</v>
      </c>
      <c r="O227" s="681">
        <v>76.533013452157064</v>
      </c>
      <c r="P227" s="1391">
        <v>7</v>
      </c>
    </row>
    <row r="228" spans="13:16" x14ac:dyDescent="0.4">
      <c r="M228" s="1390">
        <v>75</v>
      </c>
      <c r="N228" s="1392">
        <v>2008</v>
      </c>
      <c r="O228" s="681">
        <v>77.298622012342861</v>
      </c>
      <c r="P228" s="1391">
        <v>7</v>
      </c>
    </row>
    <row r="229" spans="13:16" x14ac:dyDescent="0.4">
      <c r="M229" s="1390">
        <v>169.5</v>
      </c>
      <c r="N229" s="1392">
        <v>2008</v>
      </c>
      <c r="O229" s="681">
        <v>84.446327503330195</v>
      </c>
      <c r="P229" s="1391">
        <v>7</v>
      </c>
    </row>
    <row r="230" spans="13:16" x14ac:dyDescent="0.4">
      <c r="M230" s="1390">
        <v>198</v>
      </c>
      <c r="N230" s="1392">
        <v>2008</v>
      </c>
      <c r="O230" s="681">
        <v>78.287758012807672</v>
      </c>
      <c r="P230" s="1391">
        <v>7</v>
      </c>
    </row>
    <row r="231" spans="13:16" x14ac:dyDescent="0.4">
      <c r="M231" s="1390">
        <v>19.5</v>
      </c>
      <c r="N231" s="1392">
        <v>2008</v>
      </c>
      <c r="O231" s="681">
        <v>72.736326197841322</v>
      </c>
      <c r="P231" s="1391">
        <v>7</v>
      </c>
    </row>
    <row r="232" spans="13:16" x14ac:dyDescent="0.4">
      <c r="M232" s="1390">
        <v>40.5</v>
      </c>
      <c r="N232" s="1392">
        <v>2008</v>
      </c>
      <c r="O232" s="681">
        <v>64.038183351311304</v>
      </c>
      <c r="P232" s="1391">
        <v>7</v>
      </c>
    </row>
    <row r="233" spans="13:16" x14ac:dyDescent="0.4">
      <c r="M233" s="1390">
        <v>7.2</v>
      </c>
      <c r="N233" s="1392">
        <v>2008</v>
      </c>
      <c r="O233" s="681">
        <v>92.169888590482302</v>
      </c>
      <c r="P233" s="1391">
        <v>7</v>
      </c>
    </row>
    <row r="234" spans="13:16" x14ac:dyDescent="0.4">
      <c r="M234" s="1390">
        <v>174.8</v>
      </c>
      <c r="N234" s="1392">
        <v>2008</v>
      </c>
      <c r="O234" s="681">
        <v>86.536274273918636</v>
      </c>
      <c r="P234" s="1391">
        <v>7</v>
      </c>
    </row>
    <row r="235" spans="13:16" x14ac:dyDescent="0.4">
      <c r="M235" s="1390">
        <v>209</v>
      </c>
      <c r="N235" s="1392">
        <v>2008</v>
      </c>
      <c r="O235" s="681">
        <v>90.182787172393745</v>
      </c>
      <c r="P235" s="1391">
        <v>7</v>
      </c>
    </row>
    <row r="236" spans="13:16" x14ac:dyDescent="0.4">
      <c r="M236" s="1390">
        <v>94</v>
      </c>
      <c r="N236" s="1392">
        <v>2008</v>
      </c>
      <c r="O236" s="681">
        <v>102.41154873059855</v>
      </c>
      <c r="P236" s="1391">
        <v>7</v>
      </c>
    </row>
    <row r="237" spans="13:16" x14ac:dyDescent="0.4">
      <c r="M237" s="1390">
        <v>118.5</v>
      </c>
      <c r="N237" s="1392">
        <v>2008</v>
      </c>
      <c r="O237" s="681">
        <v>69.409753945285829</v>
      </c>
      <c r="P237" s="1391">
        <v>7</v>
      </c>
    </row>
    <row r="238" spans="13:16" x14ac:dyDescent="0.4">
      <c r="M238" s="1390">
        <v>150</v>
      </c>
      <c r="N238" s="1392">
        <v>2008</v>
      </c>
      <c r="O238" s="681">
        <v>73.551076082387766</v>
      </c>
      <c r="P238" s="1391">
        <v>7</v>
      </c>
    </row>
    <row r="239" spans="13:16" x14ac:dyDescent="0.4">
      <c r="M239" s="1390">
        <v>198</v>
      </c>
      <c r="N239" s="1392">
        <v>2008</v>
      </c>
      <c r="O239" s="681">
        <v>80.169190621737016</v>
      </c>
      <c r="P239" s="1391">
        <v>7</v>
      </c>
    </row>
    <row r="240" spans="13:16" x14ac:dyDescent="0.4">
      <c r="M240" s="1390">
        <v>24</v>
      </c>
      <c r="N240" s="1392">
        <v>2008</v>
      </c>
      <c r="O240" s="681">
        <v>86.797315030872369</v>
      </c>
      <c r="P240" s="1391">
        <v>7</v>
      </c>
    </row>
    <row r="241" spans="13:16" x14ac:dyDescent="0.4">
      <c r="M241" s="1390">
        <v>99</v>
      </c>
      <c r="N241" s="1392">
        <v>2008</v>
      </c>
      <c r="O241" s="681">
        <v>81.58707491861523</v>
      </c>
      <c r="P241" s="1391">
        <v>7</v>
      </c>
    </row>
    <row r="242" spans="13:16" x14ac:dyDescent="0.4">
      <c r="M242" s="1390">
        <v>129</v>
      </c>
      <c r="N242" s="1392">
        <v>2008</v>
      </c>
      <c r="O242" s="681">
        <v>93.97725640743198</v>
      </c>
      <c r="P242" s="1391">
        <v>7</v>
      </c>
    </row>
    <row r="243" spans="13:16" x14ac:dyDescent="0.4">
      <c r="M243" s="1390">
        <v>29.7</v>
      </c>
      <c r="N243" s="1392">
        <v>2008</v>
      </c>
      <c r="O243" s="681">
        <v>90.992123947452598</v>
      </c>
      <c r="P243" s="1391">
        <v>7</v>
      </c>
    </row>
    <row r="244" spans="13:16" x14ac:dyDescent="0.4">
      <c r="M244" s="1390">
        <v>100.5</v>
      </c>
      <c r="N244" s="1392">
        <v>2008</v>
      </c>
      <c r="O244" s="681">
        <v>142.45117469745458</v>
      </c>
      <c r="P244" s="1391">
        <v>7</v>
      </c>
    </row>
    <row r="245" spans="13:16" x14ac:dyDescent="0.4">
      <c r="M245" s="1390">
        <v>25</v>
      </c>
      <c r="N245" s="1392">
        <v>2008</v>
      </c>
      <c r="O245" s="681">
        <v>105.06329569482067</v>
      </c>
      <c r="P245" s="1391">
        <v>7</v>
      </c>
    </row>
    <row r="246" spans="13:16" x14ac:dyDescent="0.4">
      <c r="M246" s="1390">
        <v>120</v>
      </c>
      <c r="N246" s="1392">
        <v>2008</v>
      </c>
      <c r="O246" s="681">
        <v>81.55158755847448</v>
      </c>
      <c r="P246" s="1391">
        <v>7</v>
      </c>
    </row>
    <row r="247" spans="13:16" x14ac:dyDescent="0.4">
      <c r="M247" s="1390">
        <v>100</v>
      </c>
      <c r="N247" s="1392">
        <v>2008</v>
      </c>
      <c r="O247" s="681">
        <v>114.32174955279486</v>
      </c>
      <c r="P247" s="1391">
        <v>7</v>
      </c>
    </row>
    <row r="248" spans="13:16" x14ac:dyDescent="0.4">
      <c r="M248" s="1390">
        <v>58.8</v>
      </c>
      <c r="N248" s="1392">
        <v>2008</v>
      </c>
      <c r="O248" s="681">
        <v>101.29617025347731</v>
      </c>
      <c r="P248" s="1391">
        <v>7</v>
      </c>
    </row>
    <row r="249" spans="13:16" x14ac:dyDescent="0.4">
      <c r="M249" s="1390">
        <v>100.5</v>
      </c>
      <c r="N249" s="1392">
        <v>2008</v>
      </c>
      <c r="O249" s="681">
        <v>125.15747028778453</v>
      </c>
      <c r="P249" s="1391">
        <v>7</v>
      </c>
    </row>
    <row r="250" spans="13:16" x14ac:dyDescent="0.4">
      <c r="M250" s="1390">
        <v>145.19999999999999</v>
      </c>
      <c r="N250" s="1392">
        <v>2008</v>
      </c>
      <c r="O250" s="681">
        <v>107.58277850890023</v>
      </c>
      <c r="P250" s="1391">
        <v>7</v>
      </c>
    </row>
    <row r="251" spans="13:16" x14ac:dyDescent="0.4">
      <c r="M251" s="1390">
        <v>99</v>
      </c>
      <c r="N251" s="1392">
        <v>2008</v>
      </c>
      <c r="O251" s="681">
        <v>96.621405997593712</v>
      </c>
      <c r="P251" s="1391">
        <v>7</v>
      </c>
    </row>
    <row r="252" spans="13:16" x14ac:dyDescent="0.4">
      <c r="M252" s="1390">
        <v>165.6</v>
      </c>
      <c r="N252" s="1392">
        <v>2008</v>
      </c>
      <c r="O252" s="681">
        <v>93.847825266662866</v>
      </c>
      <c r="P252" s="1391">
        <v>7</v>
      </c>
    </row>
    <row r="253" spans="13:16" x14ac:dyDescent="0.4">
      <c r="M253" s="1390">
        <v>180</v>
      </c>
      <c r="N253" s="1392">
        <v>2008</v>
      </c>
      <c r="O253" s="681">
        <v>73.050580765044273</v>
      </c>
      <c r="P253" s="1391">
        <v>7</v>
      </c>
    </row>
    <row r="254" spans="13:16" x14ac:dyDescent="0.4">
      <c r="M254" s="1390">
        <v>150</v>
      </c>
      <c r="N254" s="1392">
        <v>2008</v>
      </c>
      <c r="O254" s="681">
        <v>68.808036871463358</v>
      </c>
      <c r="P254" s="1391">
        <v>7</v>
      </c>
    </row>
    <row r="255" spans="13:16" x14ac:dyDescent="0.4">
      <c r="M255" s="1390">
        <v>100.5</v>
      </c>
      <c r="N255" s="1392">
        <v>2008</v>
      </c>
      <c r="O255" s="681">
        <v>83.927581819034629</v>
      </c>
      <c r="P255" s="1391">
        <v>7</v>
      </c>
    </row>
    <row r="256" spans="13:16" x14ac:dyDescent="0.4">
      <c r="M256" s="1390">
        <v>123</v>
      </c>
      <c r="N256" s="1392">
        <v>2008</v>
      </c>
      <c r="O256" s="681">
        <v>77.061593061490314</v>
      </c>
      <c r="P256" s="1391">
        <v>7</v>
      </c>
    </row>
    <row r="257" spans="13:16" x14ac:dyDescent="0.4">
      <c r="M257" s="1390">
        <v>153</v>
      </c>
      <c r="N257" s="1392">
        <v>2008</v>
      </c>
      <c r="O257" s="681">
        <v>85.689167901867378</v>
      </c>
      <c r="P257" s="1391">
        <v>7</v>
      </c>
    </row>
    <row r="258" spans="13:16" x14ac:dyDescent="0.4">
      <c r="M258" s="1390">
        <v>67.650000000000006</v>
      </c>
      <c r="N258" s="1392">
        <v>2008</v>
      </c>
      <c r="O258" s="681">
        <v>98.671016311841996</v>
      </c>
      <c r="P258" s="1391">
        <v>7</v>
      </c>
    </row>
    <row r="259" spans="13:16" x14ac:dyDescent="0.4">
      <c r="M259" s="1390">
        <v>81</v>
      </c>
      <c r="N259" s="1392">
        <v>2008</v>
      </c>
      <c r="O259" s="681">
        <v>129.75147780605153</v>
      </c>
      <c r="P259" s="1391">
        <v>7</v>
      </c>
    </row>
    <row r="260" spans="13:16" x14ac:dyDescent="0.4">
      <c r="M260" s="1390">
        <v>106.5</v>
      </c>
      <c r="N260" s="1392">
        <v>2008</v>
      </c>
      <c r="O260" s="681">
        <v>103.48432286703623</v>
      </c>
      <c r="P260" s="1391">
        <v>7</v>
      </c>
    </row>
    <row r="261" spans="13:16" x14ac:dyDescent="0.4">
      <c r="M261" s="1390">
        <v>150</v>
      </c>
      <c r="N261" s="1392">
        <v>2008</v>
      </c>
      <c r="O261" s="681">
        <v>107.03258780352104</v>
      </c>
      <c r="P261" s="1391">
        <v>7</v>
      </c>
    </row>
    <row r="262" spans="13:16" x14ac:dyDescent="0.4">
      <c r="M262" s="1390">
        <v>196.5</v>
      </c>
      <c r="N262" s="1392">
        <v>2008</v>
      </c>
      <c r="O262" s="681">
        <v>87.960330227381505</v>
      </c>
      <c r="P262" s="1391">
        <v>7</v>
      </c>
    </row>
    <row r="263" spans="13:16" x14ac:dyDescent="0.4">
      <c r="M263" s="1390">
        <v>4.5</v>
      </c>
      <c r="N263" s="1392">
        <v>2008</v>
      </c>
      <c r="O263" s="681">
        <v>107.9319312106505</v>
      </c>
      <c r="P263" s="1391">
        <v>7</v>
      </c>
    </row>
    <row r="264" spans="13:16" x14ac:dyDescent="0.4">
      <c r="M264" s="1390">
        <v>49.5</v>
      </c>
      <c r="N264" s="1392">
        <v>2009</v>
      </c>
      <c r="O264" s="681">
        <v>44.370532656789408</v>
      </c>
      <c r="P264" s="1391">
        <v>8</v>
      </c>
    </row>
    <row r="265" spans="13:16" x14ac:dyDescent="0.4">
      <c r="M265" s="1390">
        <v>6.5</v>
      </c>
      <c r="N265" s="1392">
        <v>2009</v>
      </c>
      <c r="O265" s="681">
        <v>67.217715573776786</v>
      </c>
      <c r="P265" s="1391">
        <v>8</v>
      </c>
    </row>
    <row r="266" spans="13:16" x14ac:dyDescent="0.4">
      <c r="M266" s="1390">
        <v>10</v>
      </c>
      <c r="N266" s="1392">
        <v>2009</v>
      </c>
      <c r="O266" s="681">
        <v>69.741374945467228</v>
      </c>
      <c r="P266" s="1391">
        <v>8</v>
      </c>
    </row>
    <row r="267" spans="13:16" x14ac:dyDescent="0.4">
      <c r="M267" s="1390">
        <v>10</v>
      </c>
      <c r="N267" s="1392">
        <v>2009</v>
      </c>
      <c r="O267" s="681">
        <v>64.395221723436592</v>
      </c>
      <c r="P267" s="1391">
        <v>8</v>
      </c>
    </row>
    <row r="268" spans="13:16" x14ac:dyDescent="0.4">
      <c r="M268" s="1390">
        <v>10</v>
      </c>
      <c r="N268" s="1392">
        <v>2009</v>
      </c>
      <c r="O268" s="681">
        <v>65.186367351674022</v>
      </c>
      <c r="P268" s="1391">
        <v>8</v>
      </c>
    </row>
    <row r="269" spans="13:16" x14ac:dyDescent="0.4">
      <c r="M269" s="1390">
        <v>10</v>
      </c>
      <c r="N269" s="1392">
        <v>2009</v>
      </c>
      <c r="O269" s="681">
        <v>72.14169353880321</v>
      </c>
      <c r="P269" s="1391">
        <v>8</v>
      </c>
    </row>
    <row r="270" spans="13:16" x14ac:dyDescent="0.4">
      <c r="M270" s="1390">
        <v>42</v>
      </c>
      <c r="N270" s="1392">
        <v>2009</v>
      </c>
      <c r="O270" s="681">
        <v>103.19979802816815</v>
      </c>
      <c r="P270" s="1391">
        <v>8</v>
      </c>
    </row>
    <row r="271" spans="13:16" x14ac:dyDescent="0.4">
      <c r="M271" s="1390">
        <v>42</v>
      </c>
      <c r="N271" s="1392">
        <v>2009</v>
      </c>
      <c r="O271" s="681">
        <v>66.656706886551589</v>
      </c>
      <c r="P271" s="1391">
        <v>8</v>
      </c>
    </row>
    <row r="272" spans="13:16" x14ac:dyDescent="0.4">
      <c r="M272" s="1390">
        <v>197</v>
      </c>
      <c r="N272" s="1392">
        <v>2009</v>
      </c>
      <c r="O272" s="681">
        <v>79.866268481205879</v>
      </c>
      <c r="P272" s="1391">
        <v>8</v>
      </c>
    </row>
    <row r="273" spans="13:16" x14ac:dyDescent="0.4">
      <c r="M273" s="1390">
        <v>29.4</v>
      </c>
      <c r="N273" s="1392">
        <v>2009</v>
      </c>
      <c r="O273" s="681">
        <v>89.589827035909224</v>
      </c>
      <c r="P273" s="1391">
        <v>8</v>
      </c>
    </row>
    <row r="274" spans="13:16" x14ac:dyDescent="0.4">
      <c r="M274" s="1390">
        <v>249</v>
      </c>
      <c r="N274" s="1392">
        <v>2009</v>
      </c>
      <c r="O274" s="681">
        <v>71.680288266751148</v>
      </c>
      <c r="P274" s="1391">
        <v>8</v>
      </c>
    </row>
    <row r="275" spans="13:16" x14ac:dyDescent="0.4">
      <c r="M275" s="1390">
        <v>149.1</v>
      </c>
      <c r="N275" s="1392">
        <v>2009</v>
      </c>
      <c r="O275" s="681">
        <v>75.338163991876087</v>
      </c>
      <c r="P275" s="1391">
        <v>8</v>
      </c>
    </row>
    <row r="276" spans="13:16" x14ac:dyDescent="0.4">
      <c r="M276" s="1390">
        <v>81</v>
      </c>
      <c r="N276" s="1392">
        <v>2009</v>
      </c>
      <c r="O276" s="681">
        <v>68.011002869044646</v>
      </c>
      <c r="P276" s="1391">
        <v>8</v>
      </c>
    </row>
    <row r="277" spans="13:16" x14ac:dyDescent="0.4">
      <c r="M277" s="1390">
        <v>96.6</v>
      </c>
      <c r="N277" s="1392">
        <v>2009</v>
      </c>
      <c r="O277" s="681">
        <v>98.422393416113977</v>
      </c>
      <c r="P277" s="1391">
        <v>8</v>
      </c>
    </row>
    <row r="278" spans="13:16" x14ac:dyDescent="0.4">
      <c r="M278" s="1390">
        <v>100.8</v>
      </c>
      <c r="N278" s="1392">
        <v>2009</v>
      </c>
      <c r="O278" s="681">
        <v>100.37903815293174</v>
      </c>
      <c r="P278" s="1391">
        <v>8</v>
      </c>
    </row>
    <row r="279" spans="13:16" x14ac:dyDescent="0.4">
      <c r="M279" s="1390">
        <v>63</v>
      </c>
      <c r="N279" s="1392">
        <v>2009</v>
      </c>
      <c r="O279" s="681">
        <v>113.54880297168816</v>
      </c>
      <c r="P279" s="1391">
        <v>8</v>
      </c>
    </row>
    <row r="280" spans="13:16" x14ac:dyDescent="0.4">
      <c r="M280" s="1390">
        <v>98.7</v>
      </c>
      <c r="N280" s="1392">
        <v>2009</v>
      </c>
      <c r="O280" s="681">
        <v>97.456770512977158</v>
      </c>
      <c r="P280" s="1391">
        <v>8</v>
      </c>
    </row>
    <row r="281" spans="13:16" x14ac:dyDescent="0.4">
      <c r="M281" s="1390">
        <v>70</v>
      </c>
      <c r="N281" s="1392">
        <v>2009</v>
      </c>
      <c r="O281" s="681">
        <v>97.686102825389256</v>
      </c>
      <c r="P281" s="1391">
        <v>8</v>
      </c>
    </row>
    <row r="282" spans="13:16" x14ac:dyDescent="0.4">
      <c r="M282" s="1390">
        <v>99</v>
      </c>
      <c r="N282" s="1392">
        <v>2009</v>
      </c>
      <c r="O282" s="681">
        <v>75.745725557311687</v>
      </c>
      <c r="P282" s="1391">
        <v>8</v>
      </c>
    </row>
    <row r="283" spans="13:16" x14ac:dyDescent="0.4">
      <c r="M283" s="1390">
        <v>98.9</v>
      </c>
      <c r="N283" s="1392">
        <v>2009</v>
      </c>
      <c r="O283" s="681">
        <v>64.510488522064577</v>
      </c>
      <c r="P283" s="1391">
        <v>8</v>
      </c>
    </row>
    <row r="284" spans="13:16" x14ac:dyDescent="0.4">
      <c r="M284" s="1390">
        <v>100</v>
      </c>
      <c r="N284" s="1392">
        <v>2009</v>
      </c>
      <c r="O284" s="681">
        <v>74.713102715503382</v>
      </c>
      <c r="P284" s="1391">
        <v>8</v>
      </c>
    </row>
    <row r="285" spans="13:16" x14ac:dyDescent="0.4">
      <c r="M285" s="1390">
        <v>100</v>
      </c>
      <c r="N285" s="1392">
        <v>2009</v>
      </c>
      <c r="O285" s="681">
        <v>79.902822596021934</v>
      </c>
      <c r="P285" s="1391">
        <v>8</v>
      </c>
    </row>
    <row r="286" spans="13:16" x14ac:dyDescent="0.4">
      <c r="M286" s="1390">
        <v>115.5</v>
      </c>
      <c r="N286" s="1392">
        <v>2009</v>
      </c>
      <c r="O286" s="681">
        <v>67.781004519039314</v>
      </c>
      <c r="P286" s="1391">
        <v>8</v>
      </c>
    </row>
    <row r="287" spans="13:16" x14ac:dyDescent="0.4">
      <c r="M287" s="1390">
        <v>199.5</v>
      </c>
      <c r="N287" s="1392">
        <v>2009</v>
      </c>
      <c r="O287" s="681">
        <v>75.121407085758506</v>
      </c>
      <c r="P287" s="1391">
        <v>8</v>
      </c>
    </row>
    <row r="288" spans="13:16" x14ac:dyDescent="0.4">
      <c r="M288" s="1390">
        <v>102</v>
      </c>
      <c r="N288" s="1392">
        <v>2009</v>
      </c>
      <c r="O288" s="681">
        <v>84.905646664024772</v>
      </c>
      <c r="P288" s="1391">
        <v>8</v>
      </c>
    </row>
    <row r="289" spans="13:16" x14ac:dyDescent="0.4">
      <c r="M289" s="1390">
        <v>66</v>
      </c>
      <c r="N289" s="1392">
        <v>2009</v>
      </c>
      <c r="O289" s="681">
        <v>82.60378281752493</v>
      </c>
      <c r="P289" s="1391">
        <v>8</v>
      </c>
    </row>
    <row r="290" spans="13:16" x14ac:dyDescent="0.4">
      <c r="M290" s="1390">
        <v>100.65</v>
      </c>
      <c r="N290" s="1392">
        <v>2009</v>
      </c>
      <c r="O290" s="681">
        <v>69.848985802399582</v>
      </c>
      <c r="P290" s="1391">
        <v>8</v>
      </c>
    </row>
    <row r="291" spans="13:16" x14ac:dyDescent="0.4">
      <c r="M291" s="1390">
        <v>69.599999999999994</v>
      </c>
      <c r="N291" s="1392">
        <v>2009</v>
      </c>
      <c r="O291" s="681">
        <v>83.971347670286278</v>
      </c>
      <c r="P291" s="1391">
        <v>8</v>
      </c>
    </row>
    <row r="292" spans="13:16" x14ac:dyDescent="0.4">
      <c r="M292" s="1390">
        <v>150</v>
      </c>
      <c r="N292" s="1392">
        <v>2009</v>
      </c>
      <c r="O292" s="681">
        <v>78.934942930559103</v>
      </c>
      <c r="P292" s="1391">
        <v>8</v>
      </c>
    </row>
    <row r="293" spans="13:16" x14ac:dyDescent="0.4">
      <c r="M293" s="1390">
        <v>98.9</v>
      </c>
      <c r="N293" s="1392">
        <v>2009</v>
      </c>
      <c r="O293" s="681">
        <v>81.05170689854387</v>
      </c>
      <c r="P293" s="1391">
        <v>8</v>
      </c>
    </row>
    <row r="294" spans="13:16" x14ac:dyDescent="0.4">
      <c r="M294" s="1390">
        <v>150</v>
      </c>
      <c r="N294" s="1392">
        <v>2009</v>
      </c>
      <c r="O294" s="681">
        <v>69.277817153264834</v>
      </c>
      <c r="P294" s="1391">
        <v>8</v>
      </c>
    </row>
    <row r="295" spans="13:16" x14ac:dyDescent="0.4">
      <c r="M295" s="1390">
        <v>201.6</v>
      </c>
      <c r="N295" s="1392">
        <v>2009</v>
      </c>
      <c r="O295" s="681">
        <v>81.986222002743233</v>
      </c>
      <c r="P295" s="1391">
        <v>8</v>
      </c>
    </row>
    <row r="296" spans="13:16" x14ac:dyDescent="0.4">
      <c r="M296" s="1390">
        <v>49.5</v>
      </c>
      <c r="N296" s="1392">
        <v>2009</v>
      </c>
      <c r="O296" s="681">
        <v>67.855187697503069</v>
      </c>
      <c r="P296" s="1391">
        <v>8</v>
      </c>
    </row>
    <row r="297" spans="13:16" x14ac:dyDescent="0.4">
      <c r="M297" s="1390">
        <v>199.65</v>
      </c>
      <c r="N297" s="1392">
        <v>2009</v>
      </c>
      <c r="O297" s="681">
        <v>96.596497890553138</v>
      </c>
      <c r="P297" s="1391">
        <v>8</v>
      </c>
    </row>
    <row r="298" spans="13:16" x14ac:dyDescent="0.4">
      <c r="M298" s="1390">
        <v>28.5</v>
      </c>
      <c r="N298" s="1392">
        <v>2009</v>
      </c>
      <c r="O298" s="681">
        <v>70.563484771470954</v>
      </c>
      <c r="P298" s="1391">
        <v>8</v>
      </c>
    </row>
    <row r="299" spans="13:16" x14ac:dyDescent="0.4">
      <c r="M299" s="1390">
        <v>50.4</v>
      </c>
      <c r="N299" s="1392">
        <v>2009</v>
      </c>
      <c r="O299" s="681">
        <v>77.39679601076412</v>
      </c>
      <c r="P299" s="1391">
        <v>8</v>
      </c>
    </row>
    <row r="300" spans="13:16" x14ac:dyDescent="0.4">
      <c r="M300" s="1390">
        <v>1.5</v>
      </c>
      <c r="N300" s="1392">
        <v>2009</v>
      </c>
      <c r="O300" s="681">
        <v>114.59295037839605</v>
      </c>
      <c r="P300" s="1391">
        <v>8</v>
      </c>
    </row>
    <row r="301" spans="13:16" x14ac:dyDescent="0.4">
      <c r="M301" s="1390">
        <v>174.3</v>
      </c>
      <c r="N301" s="1392">
        <v>2009</v>
      </c>
      <c r="O301" s="681">
        <v>87.468208873315518</v>
      </c>
      <c r="P301" s="1391">
        <v>8</v>
      </c>
    </row>
    <row r="302" spans="13:16" x14ac:dyDescent="0.4">
      <c r="M302" s="1390">
        <v>102.3</v>
      </c>
      <c r="N302" s="1392">
        <v>2009</v>
      </c>
      <c r="O302" s="681">
        <v>77.058237859009651</v>
      </c>
      <c r="P302" s="1391">
        <v>8</v>
      </c>
    </row>
    <row r="303" spans="13:16" x14ac:dyDescent="0.4">
      <c r="M303" s="1390">
        <v>4.5</v>
      </c>
      <c r="N303" s="1392">
        <v>2009</v>
      </c>
      <c r="O303" s="681">
        <v>78.498387879746204</v>
      </c>
      <c r="P303" s="1391">
        <v>8</v>
      </c>
    </row>
    <row r="304" spans="13:16" x14ac:dyDescent="0.4">
      <c r="M304" s="1390">
        <v>99</v>
      </c>
      <c r="N304" s="1392">
        <v>2009</v>
      </c>
      <c r="O304" s="681">
        <v>62.568640046669678</v>
      </c>
      <c r="P304" s="1391">
        <v>8</v>
      </c>
    </row>
    <row r="305" spans="13:16" x14ac:dyDescent="0.4">
      <c r="M305" s="1390">
        <v>99</v>
      </c>
      <c r="N305" s="1392">
        <v>2009</v>
      </c>
      <c r="O305" s="681">
        <v>83.843002679693598</v>
      </c>
      <c r="P305" s="1391">
        <v>8</v>
      </c>
    </row>
    <row r="306" spans="13:16" x14ac:dyDescent="0.4">
      <c r="M306" s="1390">
        <v>400.3</v>
      </c>
      <c r="N306" s="1392">
        <v>2009</v>
      </c>
      <c r="O306" s="681">
        <v>94.804944290374664</v>
      </c>
      <c r="P306" s="1391">
        <v>8</v>
      </c>
    </row>
    <row r="307" spans="13:16" x14ac:dyDescent="0.4">
      <c r="M307" s="1390">
        <v>102</v>
      </c>
      <c r="N307" s="1392">
        <v>2009</v>
      </c>
      <c r="O307" s="681">
        <v>112.61585857016394</v>
      </c>
      <c r="P307" s="1391">
        <v>8</v>
      </c>
    </row>
    <row r="308" spans="13:16" x14ac:dyDescent="0.4">
      <c r="M308" s="1390">
        <v>146</v>
      </c>
      <c r="N308" s="1392">
        <v>2009</v>
      </c>
      <c r="O308" s="681">
        <v>103.76243540839029</v>
      </c>
      <c r="P308" s="1391">
        <v>8</v>
      </c>
    </row>
    <row r="309" spans="13:16" x14ac:dyDescent="0.4">
      <c r="M309" s="1390">
        <v>10.5</v>
      </c>
      <c r="N309" s="1392">
        <v>2009</v>
      </c>
      <c r="O309" s="681">
        <v>66.255467620201813</v>
      </c>
      <c r="P309" s="1391">
        <v>8</v>
      </c>
    </row>
    <row r="310" spans="13:16" x14ac:dyDescent="0.4">
      <c r="M310" s="1390">
        <v>10.5</v>
      </c>
      <c r="N310" s="1392">
        <v>2009</v>
      </c>
      <c r="O310" s="681">
        <v>63.150549385221495</v>
      </c>
      <c r="P310" s="1391">
        <v>8</v>
      </c>
    </row>
    <row r="311" spans="13:16" x14ac:dyDescent="0.4">
      <c r="M311" s="1390">
        <v>160</v>
      </c>
      <c r="N311" s="1392">
        <v>2009</v>
      </c>
      <c r="O311" s="681">
        <v>95.532583447873677</v>
      </c>
      <c r="P311" s="1391">
        <v>8</v>
      </c>
    </row>
    <row r="312" spans="13:16" x14ac:dyDescent="0.4">
      <c r="M312" s="1390">
        <v>101.2</v>
      </c>
      <c r="N312" s="1392">
        <v>2009</v>
      </c>
      <c r="O312" s="681">
        <v>73.678812419024993</v>
      </c>
      <c r="P312" s="1391">
        <v>8</v>
      </c>
    </row>
    <row r="313" spans="13:16" x14ac:dyDescent="0.4">
      <c r="M313" s="1390">
        <v>152.61000000000001</v>
      </c>
      <c r="N313" s="1392">
        <v>2009</v>
      </c>
      <c r="O313" s="681">
        <v>87.272167771895511</v>
      </c>
      <c r="P313" s="1391">
        <v>8</v>
      </c>
    </row>
    <row r="314" spans="13:16" x14ac:dyDescent="0.4">
      <c r="M314" s="1390">
        <v>79.5</v>
      </c>
      <c r="N314" s="1392">
        <v>2009</v>
      </c>
      <c r="O314" s="681">
        <v>59.428103058387322</v>
      </c>
      <c r="P314" s="1391">
        <v>8</v>
      </c>
    </row>
    <row r="315" spans="13:16" x14ac:dyDescent="0.4">
      <c r="M315" s="1390">
        <v>103.5</v>
      </c>
      <c r="N315" s="1392">
        <v>2009</v>
      </c>
      <c r="O315" s="681">
        <v>91.150518848771014</v>
      </c>
      <c r="P315" s="1391">
        <v>8</v>
      </c>
    </row>
    <row r="316" spans="13:16" x14ac:dyDescent="0.4">
      <c r="M316" s="1390">
        <v>72</v>
      </c>
      <c r="N316" s="1392">
        <v>2009</v>
      </c>
      <c r="O316" s="681">
        <v>104.22601066989191</v>
      </c>
      <c r="P316" s="1391">
        <v>8</v>
      </c>
    </row>
    <row r="317" spans="13:16" x14ac:dyDescent="0.4">
      <c r="M317" s="1390">
        <v>120</v>
      </c>
      <c r="N317" s="1392">
        <v>2009</v>
      </c>
      <c r="O317" s="681">
        <v>101.73299009357756</v>
      </c>
      <c r="P317" s="1391">
        <v>8</v>
      </c>
    </row>
    <row r="318" spans="13:16" x14ac:dyDescent="0.4">
      <c r="M318" s="1390">
        <v>49.5</v>
      </c>
      <c r="N318" s="1392">
        <v>2009</v>
      </c>
      <c r="O318" s="681">
        <v>68.486056450463366</v>
      </c>
      <c r="P318" s="1391">
        <v>8</v>
      </c>
    </row>
    <row r="319" spans="13:16" x14ac:dyDescent="0.4">
      <c r="M319" s="1390">
        <v>112.5</v>
      </c>
      <c r="N319" s="1392">
        <v>2009</v>
      </c>
      <c r="O319" s="681">
        <v>107.34556836218445</v>
      </c>
      <c r="P319" s="1391">
        <v>8</v>
      </c>
    </row>
    <row r="320" spans="13:16" x14ac:dyDescent="0.4">
      <c r="M320" s="1390">
        <v>149.5</v>
      </c>
      <c r="N320" s="1392">
        <v>2009</v>
      </c>
      <c r="O320" s="681">
        <v>98.040216169755382</v>
      </c>
      <c r="P320" s="1391">
        <v>8</v>
      </c>
    </row>
    <row r="321" spans="13:16" x14ac:dyDescent="0.4">
      <c r="M321" s="1390">
        <v>51</v>
      </c>
      <c r="N321" s="1392">
        <v>2009</v>
      </c>
      <c r="O321" s="681">
        <v>61.089096531542438</v>
      </c>
      <c r="P321" s="1391">
        <v>8</v>
      </c>
    </row>
    <row r="322" spans="13:16" x14ac:dyDescent="0.4">
      <c r="M322" s="1390">
        <v>100.5</v>
      </c>
      <c r="N322" s="1392">
        <v>2009</v>
      </c>
      <c r="O322" s="681">
        <v>82.539283636173948</v>
      </c>
      <c r="P322" s="1391">
        <v>8</v>
      </c>
    </row>
    <row r="323" spans="13:16" x14ac:dyDescent="0.4">
      <c r="M323" s="1390">
        <v>125</v>
      </c>
      <c r="N323" s="1392">
        <v>2009</v>
      </c>
      <c r="O323" s="681">
        <v>118.79720973395956</v>
      </c>
      <c r="P323" s="1391">
        <v>8</v>
      </c>
    </row>
    <row r="324" spans="13:16" x14ac:dyDescent="0.4">
      <c r="M324" s="1390">
        <v>99</v>
      </c>
      <c r="N324" s="1392">
        <v>2009</v>
      </c>
      <c r="O324" s="681">
        <v>74.540530062642958</v>
      </c>
      <c r="P324" s="1391">
        <v>8</v>
      </c>
    </row>
    <row r="325" spans="13:16" x14ac:dyDescent="0.4">
      <c r="M325" s="1390">
        <v>63</v>
      </c>
      <c r="N325" s="1392">
        <v>2009</v>
      </c>
      <c r="O325" s="681">
        <v>100.68294300650575</v>
      </c>
      <c r="P325" s="1391">
        <v>8</v>
      </c>
    </row>
    <row r="326" spans="13:16" x14ac:dyDescent="0.4">
      <c r="M326" s="1390">
        <v>115.5</v>
      </c>
      <c r="N326" s="1392">
        <v>2009</v>
      </c>
      <c r="O326" s="681">
        <v>69.2340911582058</v>
      </c>
      <c r="P326" s="1391">
        <v>8</v>
      </c>
    </row>
    <row r="327" spans="13:16" x14ac:dyDescent="0.4">
      <c r="M327" s="1390">
        <v>283.2</v>
      </c>
      <c r="N327" s="1392">
        <v>2009</v>
      </c>
      <c r="O327" s="681">
        <v>93.357838228116194</v>
      </c>
      <c r="P327" s="1391">
        <v>8</v>
      </c>
    </row>
    <row r="328" spans="13:16" x14ac:dyDescent="0.4">
      <c r="M328" s="1390">
        <v>60</v>
      </c>
      <c r="N328" s="1392">
        <v>2009</v>
      </c>
      <c r="O328" s="681">
        <v>95.673598338655225</v>
      </c>
      <c r="P328" s="1391">
        <v>8</v>
      </c>
    </row>
    <row r="329" spans="13:16" x14ac:dyDescent="0.4">
      <c r="M329" s="1390">
        <v>99</v>
      </c>
      <c r="N329" s="1392">
        <v>2009</v>
      </c>
      <c r="O329" s="681">
        <v>80.905241991621921</v>
      </c>
      <c r="P329" s="1391">
        <v>8</v>
      </c>
    </row>
    <row r="330" spans="13:16" x14ac:dyDescent="0.4">
      <c r="M330" s="1390">
        <v>51</v>
      </c>
      <c r="N330" s="1392">
        <v>2009</v>
      </c>
      <c r="O330" s="681">
        <v>96.067621873089081</v>
      </c>
      <c r="P330" s="1391">
        <v>8</v>
      </c>
    </row>
    <row r="331" spans="13:16" x14ac:dyDescent="0.4">
      <c r="M331" s="1390">
        <v>39</v>
      </c>
      <c r="N331" s="1392">
        <v>2009</v>
      </c>
      <c r="O331" s="681">
        <v>84.486276467116355</v>
      </c>
      <c r="P331" s="1391">
        <v>8</v>
      </c>
    </row>
    <row r="332" spans="13:16" x14ac:dyDescent="0.4">
      <c r="M332" s="1390">
        <v>217.5</v>
      </c>
      <c r="N332" s="1392">
        <v>2009</v>
      </c>
      <c r="O332" s="681">
        <v>85.31271658834612</v>
      </c>
      <c r="P332" s="1391">
        <v>8</v>
      </c>
    </row>
    <row r="333" spans="13:16" x14ac:dyDescent="0.4">
      <c r="M333" s="1390">
        <v>14</v>
      </c>
      <c r="N333" s="1392">
        <v>2009</v>
      </c>
      <c r="O333" s="681">
        <v>104.95065542535995</v>
      </c>
      <c r="P333" s="1391">
        <v>8</v>
      </c>
    </row>
    <row r="334" spans="13:16" x14ac:dyDescent="0.4">
      <c r="M334" s="1390">
        <v>52.5</v>
      </c>
      <c r="N334" s="1392">
        <v>2009</v>
      </c>
      <c r="O334" s="681">
        <v>88.180807995880201</v>
      </c>
      <c r="P334" s="1391">
        <v>8</v>
      </c>
    </row>
    <row r="335" spans="13:16" x14ac:dyDescent="0.4">
      <c r="M335" s="1390">
        <v>44.55</v>
      </c>
      <c r="N335" s="1392">
        <v>2009</v>
      </c>
      <c r="O335" s="681">
        <v>106.89856370291257</v>
      </c>
      <c r="P335" s="1391">
        <v>8</v>
      </c>
    </row>
    <row r="336" spans="13:16" x14ac:dyDescent="0.4">
      <c r="M336" s="1390">
        <v>39</v>
      </c>
      <c r="N336" s="1392">
        <v>2009</v>
      </c>
      <c r="O336" s="681">
        <v>69.846558856876612</v>
      </c>
      <c r="P336" s="1391">
        <v>8</v>
      </c>
    </row>
    <row r="337" spans="13:16" x14ac:dyDescent="0.4">
      <c r="M337" s="1390">
        <v>98.9</v>
      </c>
      <c r="N337" s="1392">
        <v>2009</v>
      </c>
      <c r="O337" s="681">
        <v>103.72205182672086</v>
      </c>
      <c r="P337" s="1391">
        <v>8</v>
      </c>
    </row>
    <row r="338" spans="13:16" x14ac:dyDescent="0.4">
      <c r="M338" s="1390">
        <v>126</v>
      </c>
      <c r="N338" s="1392">
        <v>2009</v>
      </c>
      <c r="O338" s="681">
        <v>122.80493318857441</v>
      </c>
      <c r="P338" s="1391">
        <v>8</v>
      </c>
    </row>
    <row r="339" spans="13:16" x14ac:dyDescent="0.4">
      <c r="M339" s="1390">
        <v>179.85</v>
      </c>
      <c r="N339" s="1392">
        <v>2009</v>
      </c>
      <c r="O339" s="681">
        <v>85.839981165842872</v>
      </c>
      <c r="P339" s="1391">
        <v>8</v>
      </c>
    </row>
    <row r="340" spans="13:16" x14ac:dyDescent="0.4">
      <c r="M340" s="1390">
        <v>44</v>
      </c>
      <c r="N340" s="1392">
        <v>2009</v>
      </c>
      <c r="O340" s="681">
        <v>105.43142412105222</v>
      </c>
      <c r="P340" s="1391">
        <v>8</v>
      </c>
    </row>
    <row r="341" spans="13:16" x14ac:dyDescent="0.4">
      <c r="M341" s="1390">
        <v>106</v>
      </c>
      <c r="N341" s="1392">
        <v>2009</v>
      </c>
      <c r="O341" s="681">
        <v>130.99720584537761</v>
      </c>
      <c r="P341" s="1391">
        <v>8</v>
      </c>
    </row>
    <row r="342" spans="13:16" x14ac:dyDescent="0.4">
      <c r="M342" s="1390">
        <v>10.5</v>
      </c>
      <c r="N342" s="1392">
        <v>2009</v>
      </c>
      <c r="O342" s="681">
        <v>71.037161268377204</v>
      </c>
      <c r="P342" s="1391">
        <v>8</v>
      </c>
    </row>
    <row r="343" spans="13:16" x14ac:dyDescent="0.4">
      <c r="M343" s="1390">
        <v>66</v>
      </c>
      <c r="N343" s="1392">
        <v>2009</v>
      </c>
      <c r="O343" s="681">
        <v>118.04223226247487</v>
      </c>
      <c r="P343" s="1391">
        <v>8</v>
      </c>
    </row>
    <row r="344" spans="13:16" x14ac:dyDescent="0.4">
      <c r="M344" s="1390">
        <v>199.65</v>
      </c>
      <c r="N344" s="1392">
        <v>2009</v>
      </c>
      <c r="O344" s="681">
        <v>89.536839490933161</v>
      </c>
      <c r="P344" s="1391">
        <v>8</v>
      </c>
    </row>
    <row r="345" spans="13:16" x14ac:dyDescent="0.4">
      <c r="M345" s="1390">
        <v>106.5</v>
      </c>
      <c r="N345" s="1392">
        <v>2009</v>
      </c>
      <c r="O345" s="681">
        <v>140.64995599396192</v>
      </c>
      <c r="P345" s="1391">
        <v>8</v>
      </c>
    </row>
    <row r="346" spans="13:16" x14ac:dyDescent="0.4">
      <c r="M346" s="1390">
        <v>114</v>
      </c>
      <c r="N346" s="1392">
        <v>2009</v>
      </c>
      <c r="O346" s="681">
        <v>94.147455305269972</v>
      </c>
      <c r="P346" s="1391">
        <v>8</v>
      </c>
    </row>
    <row r="347" spans="13:16" x14ac:dyDescent="0.4">
      <c r="M347" s="1390">
        <v>62.5</v>
      </c>
      <c r="N347" s="1392">
        <v>2009</v>
      </c>
      <c r="O347" s="681">
        <v>121.92645547047991</v>
      </c>
      <c r="P347" s="1391">
        <v>8</v>
      </c>
    </row>
    <row r="348" spans="13:16" x14ac:dyDescent="0.4">
      <c r="M348" s="1390">
        <v>100.5</v>
      </c>
      <c r="N348" s="1392">
        <v>2009</v>
      </c>
      <c r="O348" s="681">
        <v>105.08505343759722</v>
      </c>
      <c r="P348" s="1391">
        <v>8</v>
      </c>
    </row>
    <row r="349" spans="13:16" x14ac:dyDescent="0.4">
      <c r="M349" s="1390">
        <v>100.5</v>
      </c>
      <c r="N349" s="1392">
        <v>2009</v>
      </c>
      <c r="O349" s="681">
        <v>104.38286516475736</v>
      </c>
      <c r="P349" s="1391">
        <v>8</v>
      </c>
    </row>
    <row r="350" spans="13:16" x14ac:dyDescent="0.4">
      <c r="M350" s="1390">
        <v>3</v>
      </c>
      <c r="N350" s="1392">
        <v>2009</v>
      </c>
      <c r="O350" s="681">
        <v>179.39012493252417</v>
      </c>
      <c r="P350" s="1391">
        <v>8</v>
      </c>
    </row>
    <row r="351" spans="13:16" x14ac:dyDescent="0.4">
      <c r="M351" s="1390">
        <v>20</v>
      </c>
      <c r="N351" s="1392">
        <v>2009</v>
      </c>
      <c r="O351" s="681">
        <v>102.63261681486888</v>
      </c>
      <c r="P351" s="1391">
        <v>8</v>
      </c>
    </row>
    <row r="352" spans="13:16" x14ac:dyDescent="0.4">
      <c r="M352" s="1390">
        <v>97.5</v>
      </c>
      <c r="N352" s="1392">
        <v>2009</v>
      </c>
      <c r="O352" s="681">
        <v>150.69941155918863</v>
      </c>
      <c r="P352" s="1391">
        <v>8</v>
      </c>
    </row>
    <row r="353" spans="13:16" x14ac:dyDescent="0.4">
      <c r="M353" s="1390">
        <v>99</v>
      </c>
      <c r="N353" s="1392">
        <v>2009</v>
      </c>
      <c r="O353" s="681">
        <v>93.945638484666659</v>
      </c>
      <c r="P353" s="1391">
        <v>8</v>
      </c>
    </row>
    <row r="354" spans="13:16" x14ac:dyDescent="0.4">
      <c r="M354" s="1390">
        <v>203.5</v>
      </c>
      <c r="N354" s="1392">
        <v>2009</v>
      </c>
      <c r="O354" s="681">
        <v>129.70218285290883</v>
      </c>
      <c r="P354" s="1391">
        <v>8</v>
      </c>
    </row>
    <row r="355" spans="13:16" x14ac:dyDescent="0.4">
      <c r="M355" s="1390">
        <v>1.5</v>
      </c>
      <c r="N355" s="1392">
        <v>2009</v>
      </c>
      <c r="O355" s="681">
        <v>91.04709811191384</v>
      </c>
      <c r="P355" s="1391">
        <v>8</v>
      </c>
    </row>
    <row r="356" spans="13:16" x14ac:dyDescent="0.4">
      <c r="M356" s="1390">
        <v>57</v>
      </c>
      <c r="N356" s="1392">
        <v>2009</v>
      </c>
      <c r="O356" s="681">
        <v>115.98128724638605</v>
      </c>
      <c r="P356" s="1391">
        <v>8</v>
      </c>
    </row>
    <row r="357" spans="13:16" x14ac:dyDescent="0.4">
      <c r="M357" s="1390">
        <v>4</v>
      </c>
      <c r="N357" s="1392">
        <v>2009</v>
      </c>
      <c r="O357" s="681">
        <v>165.77806386280886</v>
      </c>
      <c r="P357" s="1391">
        <v>8</v>
      </c>
    </row>
    <row r="358" spans="13:16" x14ac:dyDescent="0.4">
      <c r="M358" s="1390">
        <v>120</v>
      </c>
      <c r="N358" s="1392">
        <v>2009</v>
      </c>
      <c r="O358" s="681">
        <v>148.77865604426995</v>
      </c>
      <c r="P358" s="1391">
        <v>8</v>
      </c>
    </row>
    <row r="359" spans="13:16" x14ac:dyDescent="0.4">
      <c r="M359" s="1390">
        <v>150</v>
      </c>
      <c r="N359" s="1392">
        <v>2009</v>
      </c>
      <c r="O359" s="681">
        <v>101.69223643357618</v>
      </c>
      <c r="P359" s="1391">
        <v>8</v>
      </c>
    </row>
    <row r="360" spans="13:16" x14ac:dyDescent="0.4">
      <c r="M360" s="1390">
        <v>54</v>
      </c>
      <c r="N360" s="1392">
        <v>2009</v>
      </c>
      <c r="O360" s="681">
        <v>105.48905780525561</v>
      </c>
      <c r="P360" s="1391">
        <v>8</v>
      </c>
    </row>
    <row r="361" spans="13:16" x14ac:dyDescent="0.4">
      <c r="M361" s="1390">
        <v>9.9</v>
      </c>
      <c r="N361" s="1392">
        <v>2009</v>
      </c>
      <c r="O361" s="681">
        <v>129.69140858924825</v>
      </c>
      <c r="P361" s="1391">
        <v>8</v>
      </c>
    </row>
    <row r="362" spans="13:16" x14ac:dyDescent="0.4">
      <c r="M362" s="1390">
        <v>101.2</v>
      </c>
      <c r="N362" s="1392">
        <v>2009</v>
      </c>
      <c r="O362" s="681">
        <v>88.895787701623945</v>
      </c>
      <c r="P362" s="1391">
        <v>8</v>
      </c>
    </row>
    <row r="363" spans="13:16" x14ac:dyDescent="0.4">
      <c r="M363" s="1390">
        <v>136.6</v>
      </c>
      <c r="N363" s="1392">
        <v>2009</v>
      </c>
      <c r="O363" s="681">
        <v>111.29860903190769</v>
      </c>
      <c r="P363" s="1391">
        <v>8</v>
      </c>
    </row>
    <row r="364" spans="13:16" x14ac:dyDescent="0.4">
      <c r="M364" s="1390">
        <v>59.8</v>
      </c>
      <c r="N364" s="1392">
        <v>2009</v>
      </c>
      <c r="O364" s="681">
        <v>124.2763949629969</v>
      </c>
      <c r="P364" s="1391">
        <v>8</v>
      </c>
    </row>
    <row r="365" spans="13:16" x14ac:dyDescent="0.4">
      <c r="M365" s="1390">
        <v>202.4</v>
      </c>
      <c r="N365" s="1392">
        <v>2009</v>
      </c>
      <c r="O365" s="681">
        <v>124.27639496299693</v>
      </c>
      <c r="P365" s="1391">
        <v>8</v>
      </c>
    </row>
    <row r="366" spans="13:16" x14ac:dyDescent="0.4">
      <c r="M366" s="1390">
        <v>1.5</v>
      </c>
      <c r="N366" s="1392">
        <v>2009</v>
      </c>
      <c r="O366" s="681">
        <v>169.30985586053484</v>
      </c>
      <c r="P366" s="1391">
        <v>8</v>
      </c>
    </row>
    <row r="367" spans="13:16" x14ac:dyDescent="0.4">
      <c r="M367" s="1390">
        <v>4.5</v>
      </c>
      <c r="N367" s="1392">
        <v>2009</v>
      </c>
      <c r="O367" s="681">
        <v>142.73304073951383</v>
      </c>
      <c r="P367" s="1391">
        <v>8</v>
      </c>
    </row>
    <row r="368" spans="13:16" x14ac:dyDescent="0.4">
      <c r="M368" s="1390">
        <v>1.2</v>
      </c>
      <c r="N368" s="1392">
        <v>2009</v>
      </c>
      <c r="O368" s="681">
        <v>213.88920547556503</v>
      </c>
      <c r="P368" s="1391">
        <v>8</v>
      </c>
    </row>
    <row r="369" spans="13:16" x14ac:dyDescent="0.4">
      <c r="M369" s="1390">
        <v>65.099999999999994</v>
      </c>
      <c r="N369" s="1392">
        <v>2010</v>
      </c>
      <c r="O369" s="681">
        <v>114.76989584491311</v>
      </c>
      <c r="P369" s="1391">
        <v>9</v>
      </c>
    </row>
    <row r="370" spans="13:16" x14ac:dyDescent="0.4">
      <c r="M370" s="1390">
        <v>98.7</v>
      </c>
      <c r="N370" s="1392">
        <v>2010</v>
      </c>
      <c r="O370" s="681">
        <v>108.404123527634</v>
      </c>
      <c r="P370" s="1391">
        <v>9</v>
      </c>
    </row>
    <row r="371" spans="13:16" x14ac:dyDescent="0.4">
      <c r="M371" s="1390">
        <v>98.7</v>
      </c>
      <c r="N371" s="1392">
        <v>2010</v>
      </c>
      <c r="O371" s="681">
        <v>90.491850633679761</v>
      </c>
      <c r="P371" s="1391">
        <v>9</v>
      </c>
    </row>
    <row r="372" spans="13:16" x14ac:dyDescent="0.4">
      <c r="M372" s="1390">
        <v>62.4</v>
      </c>
      <c r="N372" s="1392">
        <v>2010</v>
      </c>
      <c r="O372" s="681">
        <v>61.37467783102359</v>
      </c>
      <c r="P372" s="1391">
        <v>9</v>
      </c>
    </row>
    <row r="373" spans="13:16" x14ac:dyDescent="0.4">
      <c r="M373" s="1390">
        <v>16.8</v>
      </c>
      <c r="N373" s="1392">
        <v>2010</v>
      </c>
      <c r="O373" s="681">
        <v>106.34987553033415</v>
      </c>
      <c r="P373" s="1391">
        <v>9</v>
      </c>
    </row>
    <row r="374" spans="13:16" x14ac:dyDescent="0.4">
      <c r="M374" s="1390">
        <v>200.1</v>
      </c>
      <c r="N374" s="1392">
        <v>2010</v>
      </c>
      <c r="O374" s="681">
        <v>71.618194686033974</v>
      </c>
      <c r="P374" s="1391">
        <v>9</v>
      </c>
    </row>
    <row r="375" spans="13:16" x14ac:dyDescent="0.4">
      <c r="M375" s="1390">
        <v>210</v>
      </c>
      <c r="N375" s="1392">
        <v>2010</v>
      </c>
      <c r="O375" s="681">
        <v>75.793502240355181</v>
      </c>
      <c r="P375" s="1391">
        <v>9</v>
      </c>
    </row>
    <row r="376" spans="13:16" x14ac:dyDescent="0.4">
      <c r="M376" s="1390">
        <v>100.80000000000001</v>
      </c>
      <c r="N376" s="1392">
        <v>2010</v>
      </c>
      <c r="O376" s="681">
        <v>91.206059026618647</v>
      </c>
      <c r="P376" s="1391">
        <v>9</v>
      </c>
    </row>
    <row r="377" spans="13:16" x14ac:dyDescent="0.4">
      <c r="M377" s="1390">
        <v>12.5</v>
      </c>
      <c r="N377" s="1392">
        <v>2010</v>
      </c>
      <c r="O377" s="681">
        <v>66.489260507223605</v>
      </c>
      <c r="P377" s="1391">
        <v>9</v>
      </c>
    </row>
    <row r="378" spans="13:16" x14ac:dyDescent="0.4">
      <c r="M378" s="1390">
        <v>201.6</v>
      </c>
      <c r="N378" s="1392">
        <v>2010</v>
      </c>
      <c r="O378" s="681">
        <v>83.750011057200766</v>
      </c>
      <c r="P378" s="1391">
        <v>9</v>
      </c>
    </row>
    <row r="379" spans="13:16" x14ac:dyDescent="0.4">
      <c r="M379" s="1390">
        <v>99.2</v>
      </c>
      <c r="N379" s="1392">
        <v>2010</v>
      </c>
      <c r="O379" s="681">
        <v>63.014154331776204</v>
      </c>
      <c r="P379" s="1391">
        <v>9</v>
      </c>
    </row>
    <row r="380" spans="13:16" x14ac:dyDescent="0.4">
      <c r="M380" s="1390">
        <v>102.4</v>
      </c>
      <c r="N380" s="1392">
        <v>2010</v>
      </c>
      <c r="O380" s="681">
        <v>62.182413693892464</v>
      </c>
      <c r="P380" s="1391">
        <v>9</v>
      </c>
    </row>
    <row r="381" spans="13:16" x14ac:dyDescent="0.4">
      <c r="M381" s="1390">
        <v>99</v>
      </c>
      <c r="N381" s="1392">
        <v>2010</v>
      </c>
      <c r="O381" s="681">
        <v>53.058245759129569</v>
      </c>
      <c r="P381" s="1391">
        <v>9</v>
      </c>
    </row>
    <row r="382" spans="13:16" x14ac:dyDescent="0.4">
      <c r="M382" s="1390">
        <v>200.2</v>
      </c>
      <c r="N382" s="1392">
        <v>2010</v>
      </c>
      <c r="O382" s="681">
        <v>73.19484977042724</v>
      </c>
      <c r="P382" s="1391">
        <v>9</v>
      </c>
    </row>
    <row r="383" spans="13:16" x14ac:dyDescent="0.4">
      <c r="M383" s="1390">
        <v>99</v>
      </c>
      <c r="N383" s="1392">
        <v>2010</v>
      </c>
      <c r="O383" s="681">
        <v>96.763258951741619</v>
      </c>
      <c r="P383" s="1391">
        <v>9</v>
      </c>
    </row>
    <row r="384" spans="13:16" x14ac:dyDescent="0.4">
      <c r="M384" s="1390">
        <v>70</v>
      </c>
      <c r="N384" s="1392">
        <v>2010</v>
      </c>
      <c r="O384" s="681">
        <v>86.908356227221361</v>
      </c>
      <c r="P384" s="1391">
        <v>9</v>
      </c>
    </row>
    <row r="385" spans="13:16" x14ac:dyDescent="0.4">
      <c r="M385" s="1390">
        <v>50</v>
      </c>
      <c r="N385" s="1392">
        <v>2010</v>
      </c>
      <c r="O385" s="681">
        <v>97.698961230706757</v>
      </c>
      <c r="P385" s="1391">
        <v>9</v>
      </c>
    </row>
    <row r="386" spans="13:16" x14ac:dyDescent="0.4">
      <c r="M386" s="1390">
        <v>300</v>
      </c>
      <c r="N386" s="1392">
        <v>2010</v>
      </c>
      <c r="O386" s="681">
        <v>87.441701306694085</v>
      </c>
      <c r="P386" s="1391">
        <v>9</v>
      </c>
    </row>
    <row r="387" spans="13:16" x14ac:dyDescent="0.4">
      <c r="M387" s="1390">
        <v>102.4</v>
      </c>
      <c r="N387" s="1392">
        <v>2010</v>
      </c>
      <c r="O387" s="681">
        <v>111.80208743317672</v>
      </c>
      <c r="P387" s="1391">
        <v>9</v>
      </c>
    </row>
    <row r="388" spans="13:16" x14ac:dyDescent="0.4">
      <c r="M388" s="1390">
        <v>103.5</v>
      </c>
      <c r="N388" s="1392">
        <v>2010</v>
      </c>
      <c r="O388" s="681">
        <v>100.92059382155807</v>
      </c>
      <c r="P388" s="1391">
        <v>9</v>
      </c>
    </row>
    <row r="389" spans="13:16" x14ac:dyDescent="0.4">
      <c r="M389" s="1390">
        <v>87</v>
      </c>
      <c r="N389" s="1392">
        <v>2010</v>
      </c>
      <c r="O389" s="681">
        <v>59.097578008720966</v>
      </c>
      <c r="P389" s="1391">
        <v>9</v>
      </c>
    </row>
    <row r="390" spans="13:16" x14ac:dyDescent="0.4">
      <c r="M390" s="1390">
        <v>198</v>
      </c>
      <c r="N390" s="1392">
        <v>2010</v>
      </c>
      <c r="O390" s="681">
        <v>92.780109490807774</v>
      </c>
      <c r="P390" s="1391">
        <v>9</v>
      </c>
    </row>
    <row r="391" spans="13:16" x14ac:dyDescent="0.4">
      <c r="M391" s="1390">
        <v>151.80000000000001</v>
      </c>
      <c r="N391" s="1392">
        <v>2010</v>
      </c>
      <c r="O391" s="681">
        <v>63.144634748745503</v>
      </c>
      <c r="P391" s="1391">
        <v>9</v>
      </c>
    </row>
    <row r="392" spans="13:16" x14ac:dyDescent="0.4">
      <c r="M392" s="1390">
        <v>1.5</v>
      </c>
      <c r="N392" s="1392">
        <v>2010</v>
      </c>
      <c r="O392" s="681">
        <v>61.677045256055997</v>
      </c>
      <c r="P392" s="1391">
        <v>9</v>
      </c>
    </row>
    <row r="393" spans="13:16" x14ac:dyDescent="0.4">
      <c r="M393" s="1390">
        <v>150</v>
      </c>
      <c r="N393" s="1392">
        <v>2010</v>
      </c>
      <c r="O393" s="681">
        <v>109.48868909372808</v>
      </c>
      <c r="P393" s="1391">
        <v>9</v>
      </c>
    </row>
    <row r="394" spans="13:16" x14ac:dyDescent="0.4">
      <c r="M394" s="1390">
        <v>36.799999999999997</v>
      </c>
      <c r="N394" s="1392">
        <v>2010</v>
      </c>
      <c r="O394" s="681">
        <v>78.098353432451646</v>
      </c>
      <c r="P394" s="1391">
        <v>9</v>
      </c>
    </row>
    <row r="395" spans="13:16" x14ac:dyDescent="0.4">
      <c r="M395" s="1390">
        <v>111</v>
      </c>
      <c r="N395" s="1392">
        <v>2010</v>
      </c>
      <c r="O395" s="681">
        <v>70.625062649701476</v>
      </c>
      <c r="P395" s="1391">
        <v>9</v>
      </c>
    </row>
    <row r="396" spans="13:16" x14ac:dyDescent="0.4">
      <c r="M396" s="1390">
        <v>100.8</v>
      </c>
      <c r="N396" s="1392">
        <v>2010</v>
      </c>
      <c r="O396" s="681">
        <v>62.65564409598251</v>
      </c>
      <c r="P396" s="1391">
        <v>9</v>
      </c>
    </row>
    <row r="397" spans="13:16" x14ac:dyDescent="0.4">
      <c r="M397" s="1390">
        <v>36.799999999999997</v>
      </c>
      <c r="N397" s="1392">
        <v>2010</v>
      </c>
      <c r="O397" s="681">
        <v>95.783699341884173</v>
      </c>
      <c r="P397" s="1391">
        <v>9</v>
      </c>
    </row>
    <row r="398" spans="13:16" x14ac:dyDescent="0.4">
      <c r="M398" s="1390">
        <v>1.5</v>
      </c>
      <c r="N398" s="1392">
        <v>2010</v>
      </c>
      <c r="O398" s="681">
        <v>69.271771196489638</v>
      </c>
      <c r="P398" s="1391">
        <v>9</v>
      </c>
    </row>
    <row r="399" spans="13:16" x14ac:dyDescent="0.4">
      <c r="M399" s="1390">
        <v>124.5</v>
      </c>
      <c r="N399" s="1392">
        <v>2010</v>
      </c>
      <c r="O399" s="681">
        <v>85.634332706142473</v>
      </c>
      <c r="P399" s="1391">
        <v>9</v>
      </c>
    </row>
    <row r="400" spans="13:16" x14ac:dyDescent="0.4">
      <c r="M400" s="1390">
        <v>20</v>
      </c>
      <c r="N400" s="1392">
        <v>2010</v>
      </c>
      <c r="O400" s="681">
        <v>81.696583714804746</v>
      </c>
      <c r="P400" s="1391">
        <v>9</v>
      </c>
    </row>
    <row r="401" spans="13:16" x14ac:dyDescent="0.4">
      <c r="M401" s="1390">
        <v>100.5</v>
      </c>
      <c r="N401" s="1392">
        <v>2010</v>
      </c>
      <c r="O401" s="681">
        <v>89.193510583464629</v>
      </c>
      <c r="P401" s="1391">
        <v>9</v>
      </c>
    </row>
    <row r="402" spans="13:16" x14ac:dyDescent="0.4">
      <c r="M402" s="1390">
        <v>20.75</v>
      </c>
      <c r="N402" s="1392">
        <v>2010</v>
      </c>
      <c r="O402" s="681">
        <v>104.57915108939685</v>
      </c>
      <c r="P402" s="1391">
        <v>9</v>
      </c>
    </row>
    <row r="403" spans="13:16" x14ac:dyDescent="0.4">
      <c r="M403" s="1390">
        <v>148.80000000000001</v>
      </c>
      <c r="N403" s="1392">
        <v>2010</v>
      </c>
      <c r="O403" s="681">
        <v>92.817224255341898</v>
      </c>
      <c r="P403" s="1391">
        <v>9</v>
      </c>
    </row>
    <row r="404" spans="13:16" x14ac:dyDescent="0.4">
      <c r="M404" s="1390">
        <v>25.3</v>
      </c>
      <c r="N404" s="1392">
        <v>2010</v>
      </c>
      <c r="O404" s="681">
        <v>75.670850445832983</v>
      </c>
      <c r="P404" s="1391">
        <v>9</v>
      </c>
    </row>
    <row r="405" spans="13:16" x14ac:dyDescent="0.4">
      <c r="M405" s="1390">
        <v>20</v>
      </c>
      <c r="N405" s="1392">
        <v>2010</v>
      </c>
      <c r="O405" s="681">
        <v>85.94085705394113</v>
      </c>
      <c r="P405" s="1391">
        <v>9</v>
      </c>
    </row>
    <row r="406" spans="13:16" x14ac:dyDescent="0.4">
      <c r="M406" s="1390">
        <v>19.5</v>
      </c>
      <c r="N406" s="1392">
        <v>2010</v>
      </c>
      <c r="O406" s="681">
        <v>92.397798389103059</v>
      </c>
      <c r="P406" s="1391">
        <v>9</v>
      </c>
    </row>
    <row r="407" spans="13:16" x14ac:dyDescent="0.4">
      <c r="M407" s="1390">
        <v>174.8</v>
      </c>
      <c r="N407" s="1392">
        <v>2010</v>
      </c>
      <c r="O407" s="681">
        <v>104.10299661432049</v>
      </c>
      <c r="P407" s="1391">
        <v>9</v>
      </c>
    </row>
    <row r="408" spans="13:16" x14ac:dyDescent="0.4">
      <c r="M408" s="1390">
        <v>48</v>
      </c>
      <c r="N408" s="1392">
        <v>2010</v>
      </c>
      <c r="O408" s="681">
        <v>84.75081967775705</v>
      </c>
      <c r="P408" s="1391">
        <v>9</v>
      </c>
    </row>
    <row r="409" spans="13:16" x14ac:dyDescent="0.4">
      <c r="M409" s="1390">
        <v>90</v>
      </c>
      <c r="N409" s="1392">
        <v>2010</v>
      </c>
      <c r="O409" s="681">
        <v>93.000512471972272</v>
      </c>
      <c r="P409" s="1391">
        <v>9</v>
      </c>
    </row>
    <row r="410" spans="13:16" x14ac:dyDescent="0.4">
      <c r="M410" s="1390">
        <v>66</v>
      </c>
      <c r="N410" s="1392">
        <v>2010</v>
      </c>
      <c r="O410" s="681">
        <v>119.6496005307668</v>
      </c>
      <c r="P410" s="1391">
        <v>9</v>
      </c>
    </row>
    <row r="411" spans="13:16" x14ac:dyDescent="0.4">
      <c r="M411" s="1390">
        <v>25.5</v>
      </c>
      <c r="N411" s="1392">
        <v>2010</v>
      </c>
      <c r="O411" s="681">
        <v>123.33625747422663</v>
      </c>
      <c r="P411" s="1391">
        <v>9</v>
      </c>
    </row>
    <row r="412" spans="13:16" x14ac:dyDescent="0.4">
      <c r="M412" s="1390">
        <v>100.5</v>
      </c>
      <c r="N412" s="1392">
        <v>2010</v>
      </c>
      <c r="O412" s="681">
        <v>108.42827428737525</v>
      </c>
      <c r="P412" s="1391">
        <v>9</v>
      </c>
    </row>
    <row r="413" spans="13:16" x14ac:dyDescent="0.4">
      <c r="M413" s="1390">
        <v>22.5</v>
      </c>
      <c r="N413" s="1392">
        <v>2010</v>
      </c>
      <c r="O413" s="681">
        <v>99.944303659538875</v>
      </c>
      <c r="P413" s="1391">
        <v>9</v>
      </c>
    </row>
    <row r="414" spans="13:16" x14ac:dyDescent="0.4">
      <c r="M414" s="1390">
        <v>21</v>
      </c>
      <c r="N414" s="1392">
        <v>2010</v>
      </c>
      <c r="O414" s="681">
        <v>92.58084411305812</v>
      </c>
      <c r="P414" s="1391">
        <v>9</v>
      </c>
    </row>
    <row r="415" spans="13:16" x14ac:dyDescent="0.4">
      <c r="M415" s="1390">
        <v>21</v>
      </c>
      <c r="N415" s="1392">
        <v>2010</v>
      </c>
      <c r="O415" s="681">
        <v>91.290855299818674</v>
      </c>
      <c r="P415" s="1391">
        <v>9</v>
      </c>
    </row>
    <row r="416" spans="13:16" x14ac:dyDescent="0.4">
      <c r="M416" s="1390">
        <v>10.5</v>
      </c>
      <c r="N416" s="1392">
        <v>2010</v>
      </c>
      <c r="O416" s="681">
        <v>84.280933732270242</v>
      </c>
      <c r="P416" s="1391">
        <v>9</v>
      </c>
    </row>
    <row r="417" spans="13:16" x14ac:dyDescent="0.4">
      <c r="M417" s="1390">
        <v>101.19999999999999</v>
      </c>
      <c r="N417" s="1392">
        <v>2010</v>
      </c>
      <c r="O417" s="681">
        <v>101.08906328535102</v>
      </c>
      <c r="P417" s="1391">
        <v>9</v>
      </c>
    </row>
    <row r="418" spans="13:16" x14ac:dyDescent="0.4">
      <c r="M418" s="1390">
        <v>10</v>
      </c>
      <c r="N418" s="1392">
        <v>2010</v>
      </c>
      <c r="O418" s="681">
        <v>128.94265243640612</v>
      </c>
      <c r="P418" s="1391">
        <v>9</v>
      </c>
    </row>
    <row r="419" spans="13:16" x14ac:dyDescent="0.4">
      <c r="M419" s="1390">
        <v>10</v>
      </c>
      <c r="N419" s="1392">
        <v>2010</v>
      </c>
      <c r="O419" s="681">
        <v>123.906066569827</v>
      </c>
      <c r="P419" s="1391">
        <v>9</v>
      </c>
    </row>
    <row r="420" spans="13:16" x14ac:dyDescent="0.4">
      <c r="M420" s="1390">
        <v>150</v>
      </c>
      <c r="N420" s="1392">
        <v>2010</v>
      </c>
      <c r="O420" s="681">
        <v>81.093717363629096</v>
      </c>
      <c r="P420" s="1391">
        <v>9</v>
      </c>
    </row>
    <row r="421" spans="13:16" x14ac:dyDescent="0.4">
      <c r="M421" s="1390">
        <v>9</v>
      </c>
      <c r="N421" s="1392">
        <v>2010</v>
      </c>
      <c r="O421" s="681">
        <v>88.279692256996981</v>
      </c>
      <c r="P421" s="1391">
        <v>9</v>
      </c>
    </row>
    <row r="422" spans="13:16" x14ac:dyDescent="0.4">
      <c r="M422" s="1390">
        <v>148.5</v>
      </c>
      <c r="N422" s="1392">
        <v>2010</v>
      </c>
      <c r="O422" s="681">
        <v>97.996949521639436</v>
      </c>
      <c r="P422" s="1391">
        <v>9</v>
      </c>
    </row>
    <row r="423" spans="13:16" x14ac:dyDescent="0.4">
      <c r="M423" s="1390">
        <v>1.65</v>
      </c>
      <c r="N423" s="1392">
        <v>2010</v>
      </c>
      <c r="O423" s="681">
        <v>172.03855641228068</v>
      </c>
      <c r="P423" s="1391">
        <v>9</v>
      </c>
    </row>
    <row r="424" spans="13:16" x14ac:dyDescent="0.4">
      <c r="M424" s="1390">
        <v>60</v>
      </c>
      <c r="N424" s="1392">
        <v>2010</v>
      </c>
      <c r="O424" s="681">
        <v>78.098017573392823</v>
      </c>
      <c r="P424" s="1391">
        <v>9</v>
      </c>
    </row>
    <row r="425" spans="13:16" x14ac:dyDescent="0.4">
      <c r="M425" s="1390">
        <v>1.65</v>
      </c>
      <c r="N425" s="1392">
        <v>2010</v>
      </c>
      <c r="O425" s="681">
        <v>99.216292336045981</v>
      </c>
      <c r="P425" s="1391">
        <v>9</v>
      </c>
    </row>
    <row r="426" spans="13:16" x14ac:dyDescent="0.4">
      <c r="M426" s="1390">
        <v>201</v>
      </c>
      <c r="N426" s="1392">
        <v>2010</v>
      </c>
      <c r="O426" s="681">
        <v>87.084045352018791</v>
      </c>
      <c r="P426" s="1391">
        <v>9</v>
      </c>
    </row>
    <row r="427" spans="13:16" x14ac:dyDescent="0.4">
      <c r="M427" s="1390">
        <v>50</v>
      </c>
      <c r="N427" s="1392">
        <v>2010</v>
      </c>
      <c r="O427" s="681">
        <v>108.99408182374653</v>
      </c>
      <c r="P427" s="1391">
        <v>9</v>
      </c>
    </row>
    <row r="428" spans="13:16" x14ac:dyDescent="0.4">
      <c r="M428" s="1390">
        <v>150</v>
      </c>
      <c r="N428" s="1392">
        <v>2010</v>
      </c>
      <c r="O428" s="681">
        <v>118.76614706719991</v>
      </c>
      <c r="P428" s="1391">
        <v>9</v>
      </c>
    </row>
    <row r="429" spans="13:16" x14ac:dyDescent="0.4">
      <c r="M429" s="1390">
        <v>2</v>
      </c>
      <c r="N429" s="1392">
        <v>2010</v>
      </c>
      <c r="O429" s="681">
        <v>131.25140629764616</v>
      </c>
      <c r="P429" s="1391">
        <v>9</v>
      </c>
    </row>
    <row r="430" spans="13:16" x14ac:dyDescent="0.4">
      <c r="M430" s="1390">
        <v>6</v>
      </c>
      <c r="N430" s="1392">
        <v>2010</v>
      </c>
      <c r="O430" s="681">
        <v>146.21227422527537</v>
      </c>
      <c r="P430" s="1391">
        <v>9</v>
      </c>
    </row>
    <row r="431" spans="13:16" x14ac:dyDescent="0.4">
      <c r="M431" s="1390">
        <v>1.5</v>
      </c>
      <c r="N431" s="1392">
        <v>2010</v>
      </c>
      <c r="O431" s="681">
        <v>288.77771120188402</v>
      </c>
      <c r="P431" s="1391">
        <v>9</v>
      </c>
    </row>
    <row r="432" spans="13:16" x14ac:dyDescent="0.4">
      <c r="M432" s="1390">
        <v>150</v>
      </c>
      <c r="N432" s="1392">
        <v>2011</v>
      </c>
      <c r="O432" s="681">
        <v>65.617429749475505</v>
      </c>
      <c r="P432" s="1391">
        <v>10</v>
      </c>
    </row>
    <row r="433" spans="13:16" x14ac:dyDescent="0.4">
      <c r="M433" s="1390">
        <v>443.9</v>
      </c>
      <c r="N433" s="1392">
        <v>2011</v>
      </c>
      <c r="O433" s="681">
        <v>68.019772091152305</v>
      </c>
      <c r="P433" s="1391">
        <v>10</v>
      </c>
    </row>
    <row r="434" spans="13:16" x14ac:dyDescent="0.4">
      <c r="M434" s="1390">
        <v>150</v>
      </c>
      <c r="N434" s="1392">
        <v>2011</v>
      </c>
      <c r="O434" s="681">
        <v>65.080041348315149</v>
      </c>
      <c r="P434" s="1391">
        <v>10</v>
      </c>
    </row>
    <row r="435" spans="13:16" x14ac:dyDescent="0.4">
      <c r="M435" s="1390">
        <v>1.5</v>
      </c>
      <c r="N435" s="1392">
        <v>2011</v>
      </c>
      <c r="O435" s="681">
        <v>53.574772650626549</v>
      </c>
      <c r="P435" s="1391">
        <v>10</v>
      </c>
    </row>
    <row r="436" spans="13:16" x14ac:dyDescent="0.4">
      <c r="M436" s="1390">
        <v>199.8</v>
      </c>
      <c r="N436" s="1392">
        <v>2011</v>
      </c>
      <c r="O436" s="681">
        <v>57.75704372295516</v>
      </c>
      <c r="P436" s="1391">
        <v>10</v>
      </c>
    </row>
    <row r="437" spans="13:16" x14ac:dyDescent="0.4">
      <c r="M437" s="1390">
        <v>1.5</v>
      </c>
      <c r="N437" s="1392">
        <v>2011</v>
      </c>
      <c r="O437" s="681">
        <v>47.216896317076738</v>
      </c>
      <c r="P437" s="1391">
        <v>10</v>
      </c>
    </row>
    <row r="438" spans="13:16" x14ac:dyDescent="0.4">
      <c r="M438" s="1390">
        <v>119.6</v>
      </c>
      <c r="N438" s="1392">
        <v>2011</v>
      </c>
      <c r="O438" s="681">
        <v>64.180130120594811</v>
      </c>
      <c r="P438" s="1391">
        <v>10</v>
      </c>
    </row>
    <row r="439" spans="13:16" x14ac:dyDescent="0.4">
      <c r="M439" s="1390">
        <v>100.8</v>
      </c>
      <c r="N439" s="1392">
        <v>2011</v>
      </c>
      <c r="O439" s="681">
        <v>57.785249088054528</v>
      </c>
      <c r="P439" s="1391">
        <v>10</v>
      </c>
    </row>
    <row r="440" spans="13:16" x14ac:dyDescent="0.4">
      <c r="M440" s="1390">
        <v>250.8</v>
      </c>
      <c r="N440" s="1392">
        <v>2011</v>
      </c>
      <c r="O440" s="681">
        <v>73.065876313477574</v>
      </c>
      <c r="P440" s="1391">
        <v>10</v>
      </c>
    </row>
    <row r="441" spans="13:16" x14ac:dyDescent="0.4">
      <c r="M441" s="1390">
        <v>79.2</v>
      </c>
      <c r="N441" s="1392">
        <v>2011</v>
      </c>
      <c r="O441" s="681">
        <v>66.592876754977468</v>
      </c>
      <c r="P441" s="1391">
        <v>10</v>
      </c>
    </row>
    <row r="442" spans="13:16" x14ac:dyDescent="0.4">
      <c r="M442" s="1390">
        <v>201.3</v>
      </c>
      <c r="N442" s="1392">
        <v>2011</v>
      </c>
      <c r="O442" s="681">
        <v>113.79257200762231</v>
      </c>
      <c r="P442" s="1391">
        <v>10</v>
      </c>
    </row>
    <row r="443" spans="13:16" x14ac:dyDescent="0.4">
      <c r="M443" s="1390">
        <v>21</v>
      </c>
      <c r="N443" s="1392">
        <v>2011</v>
      </c>
      <c r="O443" s="681">
        <v>69.070115321473267</v>
      </c>
      <c r="P443" s="1391">
        <v>10</v>
      </c>
    </row>
    <row r="444" spans="13:16" x14ac:dyDescent="0.4">
      <c r="M444" s="1390">
        <v>10</v>
      </c>
      <c r="N444" s="1392">
        <v>2011</v>
      </c>
      <c r="O444" s="681">
        <v>82.234717454717199</v>
      </c>
      <c r="P444" s="1391">
        <v>10</v>
      </c>
    </row>
    <row r="445" spans="13:16" x14ac:dyDescent="0.4">
      <c r="M445" s="1390">
        <v>42.5</v>
      </c>
      <c r="N445" s="1392">
        <v>2011</v>
      </c>
      <c r="O445" s="681">
        <v>65.572084018257812</v>
      </c>
      <c r="P445" s="1391">
        <v>10</v>
      </c>
    </row>
    <row r="446" spans="13:16" x14ac:dyDescent="0.4">
      <c r="M446" s="1390">
        <v>99</v>
      </c>
      <c r="N446" s="1392">
        <v>2011</v>
      </c>
      <c r="O446" s="681">
        <v>69.05847581380722</v>
      </c>
      <c r="P446" s="1391">
        <v>10</v>
      </c>
    </row>
    <row r="447" spans="13:16" x14ac:dyDescent="0.4">
      <c r="M447" s="1390">
        <v>129</v>
      </c>
      <c r="N447" s="1392">
        <v>2011</v>
      </c>
      <c r="O447" s="681">
        <v>123.98964407290953</v>
      </c>
      <c r="P447" s="1391">
        <v>10</v>
      </c>
    </row>
    <row r="448" spans="13:16" x14ac:dyDescent="0.4">
      <c r="M448" s="1390">
        <v>150.4</v>
      </c>
      <c r="N448" s="1392">
        <v>2011</v>
      </c>
      <c r="O448" s="681">
        <v>73.925729140834889</v>
      </c>
      <c r="P448" s="1391">
        <v>10</v>
      </c>
    </row>
    <row r="449" spans="13:16" x14ac:dyDescent="0.4">
      <c r="M449" s="1390">
        <v>150.4</v>
      </c>
      <c r="N449" s="1392">
        <v>2011</v>
      </c>
      <c r="O449" s="681">
        <v>89.32992769992741</v>
      </c>
      <c r="P449" s="1391">
        <v>10</v>
      </c>
    </row>
    <row r="450" spans="13:16" x14ac:dyDescent="0.4">
      <c r="M450" s="1390">
        <v>20.5</v>
      </c>
      <c r="N450" s="1392">
        <v>2011</v>
      </c>
      <c r="O450" s="681">
        <v>91.807847591540437</v>
      </c>
      <c r="P450" s="1391">
        <v>10</v>
      </c>
    </row>
    <row r="451" spans="13:16" x14ac:dyDescent="0.4">
      <c r="M451" s="1390">
        <v>99</v>
      </c>
      <c r="N451" s="1392">
        <v>2011</v>
      </c>
      <c r="O451" s="681">
        <v>55.861664032728392</v>
      </c>
      <c r="P451" s="1391">
        <v>10</v>
      </c>
    </row>
    <row r="452" spans="13:16" x14ac:dyDescent="0.4">
      <c r="M452" s="1390">
        <v>205</v>
      </c>
      <c r="N452" s="1392">
        <v>2011</v>
      </c>
      <c r="O452" s="681">
        <v>113.15446560224731</v>
      </c>
      <c r="P452" s="1391">
        <v>10</v>
      </c>
    </row>
    <row r="453" spans="13:16" x14ac:dyDescent="0.4">
      <c r="M453" s="1390">
        <v>30</v>
      </c>
      <c r="N453" s="1392">
        <v>2011</v>
      </c>
      <c r="O453" s="681">
        <v>78.52434115139755</v>
      </c>
      <c r="P453" s="1391">
        <v>10</v>
      </c>
    </row>
    <row r="454" spans="13:16" x14ac:dyDescent="0.4">
      <c r="M454" s="1390">
        <v>132</v>
      </c>
      <c r="N454" s="1392">
        <v>2011</v>
      </c>
      <c r="O454" s="681">
        <v>115.9180426403763</v>
      </c>
      <c r="P454" s="1391">
        <v>10</v>
      </c>
    </row>
    <row r="455" spans="13:16" x14ac:dyDescent="0.4">
      <c r="M455" s="1390">
        <v>64.5</v>
      </c>
      <c r="N455" s="1392">
        <v>2011</v>
      </c>
      <c r="O455" s="681">
        <v>56.700932007876943</v>
      </c>
      <c r="P455" s="1391">
        <v>10</v>
      </c>
    </row>
    <row r="456" spans="13:16" x14ac:dyDescent="0.4">
      <c r="M456" s="1390">
        <v>250.2</v>
      </c>
      <c r="N456" s="1392">
        <v>2011</v>
      </c>
      <c r="O456" s="681">
        <v>78.591638497835973</v>
      </c>
      <c r="P456" s="1391">
        <v>10</v>
      </c>
    </row>
    <row r="457" spans="13:16" x14ac:dyDescent="0.4">
      <c r="M457" s="1390">
        <v>1.6</v>
      </c>
      <c r="N457" s="1392">
        <v>2011</v>
      </c>
      <c r="O457" s="681">
        <v>71.51416008444059</v>
      </c>
      <c r="P457" s="1391">
        <v>10</v>
      </c>
    </row>
    <row r="458" spans="13:16" x14ac:dyDescent="0.4">
      <c r="M458" s="1390">
        <v>3</v>
      </c>
      <c r="N458" s="1392">
        <v>2011</v>
      </c>
      <c r="O458" s="681">
        <v>114.82631723435176</v>
      </c>
      <c r="P458" s="1391">
        <v>10</v>
      </c>
    </row>
    <row r="459" spans="13:16" x14ac:dyDescent="0.4">
      <c r="M459" s="1390">
        <v>43.2</v>
      </c>
      <c r="N459" s="1392">
        <v>2011</v>
      </c>
      <c r="O459" s="681">
        <v>80.86312999463027</v>
      </c>
      <c r="P459" s="1391">
        <v>10</v>
      </c>
    </row>
    <row r="460" spans="13:16" x14ac:dyDescent="0.4">
      <c r="M460" s="1390">
        <v>1.6</v>
      </c>
      <c r="N460" s="1392">
        <v>2011</v>
      </c>
      <c r="O460" s="681">
        <v>75.473269953506829</v>
      </c>
      <c r="P460" s="1391">
        <v>10</v>
      </c>
    </row>
    <row r="461" spans="13:16" x14ac:dyDescent="0.4">
      <c r="M461" s="1390">
        <v>50.4</v>
      </c>
      <c r="N461" s="1392">
        <v>2011</v>
      </c>
      <c r="O461" s="681">
        <v>91.862511151425906</v>
      </c>
      <c r="P461" s="1391">
        <v>10</v>
      </c>
    </row>
    <row r="462" spans="13:16" x14ac:dyDescent="0.4">
      <c r="M462" s="1390">
        <v>19.8</v>
      </c>
      <c r="N462" s="1392">
        <v>2011</v>
      </c>
      <c r="O462" s="681">
        <v>86.300855443476181</v>
      </c>
      <c r="P462" s="1391">
        <v>10</v>
      </c>
    </row>
    <row r="463" spans="13:16" x14ac:dyDescent="0.4">
      <c r="M463" s="1390">
        <v>102.4</v>
      </c>
      <c r="N463" s="1392">
        <v>2011</v>
      </c>
      <c r="O463" s="681">
        <v>90.921003605488224</v>
      </c>
      <c r="P463" s="1391">
        <v>10</v>
      </c>
    </row>
    <row r="464" spans="13:16" x14ac:dyDescent="0.4">
      <c r="M464" s="1390">
        <v>19.8</v>
      </c>
      <c r="N464" s="1392">
        <v>2011</v>
      </c>
      <c r="O464" s="681">
        <v>75.02389098750335</v>
      </c>
      <c r="P464" s="1391">
        <v>10</v>
      </c>
    </row>
    <row r="465" spans="13:16" x14ac:dyDescent="0.4">
      <c r="M465" s="1390">
        <v>22.4</v>
      </c>
      <c r="N465" s="1392">
        <v>2011</v>
      </c>
      <c r="O465" s="681">
        <v>93.167846971726902</v>
      </c>
      <c r="P465" s="1391">
        <v>10</v>
      </c>
    </row>
    <row r="466" spans="13:16" x14ac:dyDescent="0.4">
      <c r="M466" s="1390">
        <v>239.4</v>
      </c>
      <c r="N466" s="1392">
        <v>2011</v>
      </c>
      <c r="O466" s="681">
        <v>104.92279219743946</v>
      </c>
      <c r="P466" s="1391">
        <v>10</v>
      </c>
    </row>
    <row r="467" spans="13:16" x14ac:dyDescent="0.4">
      <c r="M467" s="1390">
        <v>4.2</v>
      </c>
      <c r="N467" s="1392">
        <v>2011</v>
      </c>
      <c r="O467" s="681">
        <v>80.474416014439655</v>
      </c>
      <c r="P467" s="1391">
        <v>10</v>
      </c>
    </row>
    <row r="468" spans="13:16" x14ac:dyDescent="0.4">
      <c r="M468" s="1390">
        <v>49.5</v>
      </c>
      <c r="N468" s="1392">
        <v>2011</v>
      </c>
      <c r="O468" s="681">
        <v>82.670489915971203</v>
      </c>
      <c r="P468" s="1391">
        <v>10</v>
      </c>
    </row>
    <row r="469" spans="13:16" x14ac:dyDescent="0.4">
      <c r="M469" s="1390">
        <v>129.6</v>
      </c>
      <c r="N469" s="1392">
        <v>2011</v>
      </c>
      <c r="O469" s="681">
        <v>69.262972317253187</v>
      </c>
      <c r="P469" s="1391">
        <v>10</v>
      </c>
    </row>
    <row r="470" spans="13:16" x14ac:dyDescent="0.4">
      <c r="M470" s="1390">
        <v>78.2</v>
      </c>
      <c r="N470" s="1392">
        <v>2011</v>
      </c>
      <c r="O470" s="681">
        <v>65.295132095139039</v>
      </c>
      <c r="P470" s="1391">
        <v>10</v>
      </c>
    </row>
    <row r="471" spans="13:16" x14ac:dyDescent="0.4">
      <c r="M471" s="1390">
        <v>1.6</v>
      </c>
      <c r="N471" s="1392">
        <v>2011</v>
      </c>
      <c r="O471" s="681">
        <v>117.71112988781985</v>
      </c>
      <c r="P471" s="1391">
        <v>10</v>
      </c>
    </row>
    <row r="472" spans="13:16" x14ac:dyDescent="0.4">
      <c r="M472" s="1390">
        <v>102</v>
      </c>
      <c r="N472" s="1392">
        <v>2011</v>
      </c>
      <c r="O472" s="681">
        <v>145.22049459482096</v>
      </c>
      <c r="P472" s="1391">
        <v>10</v>
      </c>
    </row>
    <row r="473" spans="13:16" x14ac:dyDescent="0.4">
      <c r="M473" s="1390">
        <v>1.5</v>
      </c>
      <c r="N473" s="1392">
        <v>2011</v>
      </c>
      <c r="O473" s="681">
        <v>57.494810584830489</v>
      </c>
      <c r="P473" s="1391">
        <v>10</v>
      </c>
    </row>
    <row r="474" spans="13:16" x14ac:dyDescent="0.4">
      <c r="M474" s="1390">
        <v>168</v>
      </c>
      <c r="N474" s="1392">
        <v>2011</v>
      </c>
      <c r="O474" s="681">
        <v>144.71836882936472</v>
      </c>
      <c r="P474" s="1391">
        <v>10</v>
      </c>
    </row>
    <row r="475" spans="13:16" x14ac:dyDescent="0.4">
      <c r="M475" s="1390">
        <v>151.19999999999999</v>
      </c>
      <c r="N475" s="1392">
        <v>2011</v>
      </c>
      <c r="O475" s="681">
        <v>113.05872676208618</v>
      </c>
      <c r="P475" s="1391">
        <v>10</v>
      </c>
    </row>
    <row r="476" spans="13:16" x14ac:dyDescent="0.4">
      <c r="M476" s="1390">
        <v>5</v>
      </c>
      <c r="N476" s="1392">
        <v>2011</v>
      </c>
      <c r="O476" s="681">
        <v>112.13130089547923</v>
      </c>
      <c r="P476" s="1391">
        <v>10</v>
      </c>
    </row>
    <row r="477" spans="13:16" x14ac:dyDescent="0.4">
      <c r="M477" s="1390">
        <v>10</v>
      </c>
      <c r="N477" s="1392">
        <v>2011</v>
      </c>
      <c r="O477" s="681">
        <v>77.651234008079769</v>
      </c>
      <c r="P477" s="1391">
        <v>10</v>
      </c>
    </row>
    <row r="478" spans="13:16" x14ac:dyDescent="0.4">
      <c r="M478" s="1390">
        <v>150</v>
      </c>
      <c r="N478" s="1392">
        <v>2011</v>
      </c>
      <c r="O478" s="681">
        <v>106.95753759337602</v>
      </c>
      <c r="P478" s="1391">
        <v>10</v>
      </c>
    </row>
    <row r="479" spans="13:16" x14ac:dyDescent="0.4">
      <c r="M479" s="1390">
        <v>50</v>
      </c>
      <c r="N479" s="1392">
        <v>2011</v>
      </c>
      <c r="O479" s="681">
        <v>91.916432167212378</v>
      </c>
      <c r="P479" s="1391">
        <v>10</v>
      </c>
    </row>
    <row r="480" spans="13:16" x14ac:dyDescent="0.4">
      <c r="M480" s="1390">
        <v>201.3</v>
      </c>
      <c r="N480" s="1392">
        <v>2011</v>
      </c>
      <c r="O480" s="681">
        <v>89.658890540263968</v>
      </c>
      <c r="P480" s="1391">
        <v>10</v>
      </c>
    </row>
    <row r="481" spans="13:16" x14ac:dyDescent="0.4">
      <c r="M481" s="1390">
        <v>205.5</v>
      </c>
      <c r="N481" s="1392">
        <v>2011</v>
      </c>
      <c r="O481" s="681">
        <v>96.436949611963499</v>
      </c>
      <c r="P481" s="1391">
        <v>10</v>
      </c>
    </row>
    <row r="482" spans="13:16" x14ac:dyDescent="0.4">
      <c r="M482" s="1390">
        <v>162</v>
      </c>
      <c r="N482" s="1392">
        <v>2011</v>
      </c>
      <c r="O482" s="681">
        <v>103.0075122472778</v>
      </c>
      <c r="P482" s="1391">
        <v>10</v>
      </c>
    </row>
    <row r="483" spans="13:16" x14ac:dyDescent="0.4">
      <c r="M483" s="1390">
        <v>21</v>
      </c>
      <c r="N483" s="1392">
        <v>2011</v>
      </c>
      <c r="O483" s="681">
        <v>84.544827537208121</v>
      </c>
      <c r="P483" s="1391">
        <v>10</v>
      </c>
    </row>
    <row r="484" spans="13:16" x14ac:dyDescent="0.4">
      <c r="M484" s="1390">
        <v>45</v>
      </c>
      <c r="N484" s="1392">
        <v>2011</v>
      </c>
      <c r="O484" s="681">
        <v>88.600986565520373</v>
      </c>
      <c r="P484" s="1391">
        <v>10</v>
      </c>
    </row>
    <row r="485" spans="13:16" x14ac:dyDescent="0.4">
      <c r="M485" s="1390">
        <v>19.5</v>
      </c>
      <c r="N485" s="1392">
        <v>2011</v>
      </c>
      <c r="O485" s="681">
        <v>68.965376964170247</v>
      </c>
      <c r="P485" s="1391">
        <v>10</v>
      </c>
    </row>
    <row r="486" spans="13:16" x14ac:dyDescent="0.4">
      <c r="M486" s="1390">
        <v>19.5</v>
      </c>
      <c r="N486" s="1392">
        <v>2011</v>
      </c>
      <c r="O486" s="681">
        <v>91.799350796921317</v>
      </c>
      <c r="P486" s="1391">
        <v>10</v>
      </c>
    </row>
    <row r="487" spans="13:16" x14ac:dyDescent="0.4">
      <c r="M487" s="1390">
        <v>60</v>
      </c>
      <c r="N487" s="1392">
        <v>2011</v>
      </c>
      <c r="O487" s="681">
        <v>103.6459225445133</v>
      </c>
      <c r="P487" s="1391">
        <v>10</v>
      </c>
    </row>
    <row r="488" spans="13:16" x14ac:dyDescent="0.4">
      <c r="M488" s="1390">
        <v>20</v>
      </c>
      <c r="N488" s="1392">
        <v>2011</v>
      </c>
      <c r="O488" s="681">
        <v>80.140293626567015</v>
      </c>
      <c r="P488" s="1391">
        <v>10</v>
      </c>
    </row>
    <row r="489" spans="13:16" x14ac:dyDescent="0.4">
      <c r="M489" s="1390">
        <v>12</v>
      </c>
      <c r="N489" s="1392">
        <v>2011</v>
      </c>
      <c r="O489" s="681">
        <v>94.859620776062727</v>
      </c>
      <c r="P489" s="1391">
        <v>10</v>
      </c>
    </row>
    <row r="490" spans="13:16" x14ac:dyDescent="0.4">
      <c r="M490" s="1390">
        <v>50.599999999999994</v>
      </c>
      <c r="N490" s="1392">
        <v>2011</v>
      </c>
      <c r="O490" s="681">
        <v>103.28846296279738</v>
      </c>
      <c r="P490" s="1391">
        <v>10</v>
      </c>
    </row>
    <row r="491" spans="13:16" x14ac:dyDescent="0.4">
      <c r="M491" s="1390">
        <v>10.5</v>
      </c>
      <c r="N491" s="1392">
        <v>2011</v>
      </c>
      <c r="O491" s="681">
        <v>83.026708338840479</v>
      </c>
      <c r="P491" s="1391">
        <v>10</v>
      </c>
    </row>
    <row r="492" spans="13:16" x14ac:dyDescent="0.4">
      <c r="M492" s="1390">
        <v>195.5</v>
      </c>
      <c r="N492" s="1392">
        <v>2011</v>
      </c>
      <c r="O492" s="681">
        <v>69.505022758903522</v>
      </c>
      <c r="P492" s="1391">
        <v>10</v>
      </c>
    </row>
    <row r="493" spans="13:16" x14ac:dyDescent="0.4">
      <c r="M493" s="1390">
        <v>1.5</v>
      </c>
      <c r="N493" s="1392">
        <v>2011</v>
      </c>
      <c r="O493" s="681">
        <v>75.527210690486214</v>
      </c>
      <c r="P493" s="1391">
        <v>10</v>
      </c>
    </row>
    <row r="494" spans="13:16" x14ac:dyDescent="0.4">
      <c r="M494" s="1390">
        <v>1.5</v>
      </c>
      <c r="N494" s="1392">
        <v>2011</v>
      </c>
      <c r="O494" s="681">
        <v>257.98850198907155</v>
      </c>
      <c r="P494" s="1391">
        <v>10</v>
      </c>
    </row>
    <row r="495" spans="13:16" x14ac:dyDescent="0.4">
      <c r="M495" s="1390">
        <v>13.5</v>
      </c>
      <c r="N495" s="1392">
        <v>2011</v>
      </c>
      <c r="O495" s="681">
        <v>96.534943915549476</v>
      </c>
      <c r="P495" s="1391">
        <v>10</v>
      </c>
    </row>
    <row r="496" spans="13:16" x14ac:dyDescent="0.4">
      <c r="M496" s="1390">
        <v>12</v>
      </c>
      <c r="N496" s="1392">
        <v>2011</v>
      </c>
      <c r="O496" s="681">
        <v>99.060445554470832</v>
      </c>
      <c r="P496" s="1391">
        <v>10</v>
      </c>
    </row>
    <row r="497" spans="13:16" x14ac:dyDescent="0.4">
      <c r="M497" s="1390">
        <v>10.5</v>
      </c>
      <c r="N497" s="1392">
        <v>2011</v>
      </c>
      <c r="O497" s="681">
        <v>96.109270781912926</v>
      </c>
      <c r="P497" s="1391">
        <v>10</v>
      </c>
    </row>
    <row r="498" spans="13:16" x14ac:dyDescent="0.4">
      <c r="M498" s="1390">
        <v>78.2</v>
      </c>
      <c r="N498" s="1392">
        <v>2011</v>
      </c>
      <c r="O498" s="681">
        <v>85.436697425852785</v>
      </c>
      <c r="P498" s="1391">
        <v>10</v>
      </c>
    </row>
    <row r="499" spans="13:16" x14ac:dyDescent="0.4">
      <c r="M499" s="1390">
        <v>81</v>
      </c>
      <c r="N499" s="1392">
        <v>2011</v>
      </c>
      <c r="O499" s="681">
        <v>66.148746546352086</v>
      </c>
      <c r="P499" s="1391">
        <v>10</v>
      </c>
    </row>
    <row r="500" spans="13:16" x14ac:dyDescent="0.4">
      <c r="M500" s="1390">
        <v>40</v>
      </c>
      <c r="N500" s="1392">
        <v>2011</v>
      </c>
      <c r="O500" s="681">
        <v>125.16518988671268</v>
      </c>
      <c r="P500" s="1391">
        <v>10</v>
      </c>
    </row>
    <row r="501" spans="13:16" x14ac:dyDescent="0.4">
      <c r="M501" s="1390">
        <v>40.5</v>
      </c>
      <c r="N501" s="1392">
        <v>2011</v>
      </c>
      <c r="O501" s="681">
        <v>65.651659519204941</v>
      </c>
      <c r="P501" s="1391">
        <v>10</v>
      </c>
    </row>
    <row r="502" spans="13:16" x14ac:dyDescent="0.4">
      <c r="M502" s="1390">
        <v>1.5</v>
      </c>
      <c r="N502" s="1392">
        <v>2011</v>
      </c>
      <c r="O502" s="681">
        <v>94.104209942341413</v>
      </c>
      <c r="P502" s="1391">
        <v>10</v>
      </c>
    </row>
    <row r="503" spans="13:16" x14ac:dyDescent="0.4">
      <c r="M503" s="1390">
        <v>74</v>
      </c>
      <c r="N503" s="1392">
        <v>2011</v>
      </c>
      <c r="O503" s="681">
        <v>111.69945815721712</v>
      </c>
      <c r="P503" s="1391">
        <v>10</v>
      </c>
    </row>
    <row r="504" spans="13:16" x14ac:dyDescent="0.4">
      <c r="M504" s="1390">
        <v>38</v>
      </c>
      <c r="N504" s="1392">
        <v>2011</v>
      </c>
      <c r="O504" s="681">
        <v>106.19460667200066</v>
      </c>
      <c r="P504" s="1391">
        <v>10</v>
      </c>
    </row>
    <row r="505" spans="13:16" x14ac:dyDescent="0.4">
      <c r="M505" s="1390">
        <v>2.5</v>
      </c>
      <c r="N505" s="1392">
        <v>2011</v>
      </c>
      <c r="O505" s="681">
        <v>129.59630476714565</v>
      </c>
      <c r="P505" s="1391">
        <v>10</v>
      </c>
    </row>
    <row r="506" spans="13:16" x14ac:dyDescent="0.4">
      <c r="M506" s="1390">
        <v>1.6</v>
      </c>
      <c r="N506" s="1392">
        <v>2011</v>
      </c>
      <c r="O506" s="681">
        <v>126.65956791818644</v>
      </c>
      <c r="P506" s="1391">
        <v>10</v>
      </c>
    </row>
    <row r="507" spans="13:16" x14ac:dyDescent="0.4">
      <c r="M507" s="1390">
        <v>3.3</v>
      </c>
      <c r="N507" s="1392">
        <v>2011</v>
      </c>
      <c r="O507" s="681">
        <v>180.46429447210335</v>
      </c>
      <c r="P507" s="1391">
        <v>10</v>
      </c>
    </row>
    <row r="508" spans="13:16" x14ac:dyDescent="0.4">
      <c r="M508" s="1390">
        <v>102</v>
      </c>
      <c r="N508" s="1392">
        <v>2011</v>
      </c>
      <c r="O508" s="681">
        <v>148.64235470092959</v>
      </c>
      <c r="P508" s="1391">
        <v>10</v>
      </c>
    </row>
    <row r="509" spans="13:16" x14ac:dyDescent="0.4">
      <c r="M509" s="1390">
        <v>3</v>
      </c>
      <c r="N509" s="1392">
        <v>2011</v>
      </c>
      <c r="O509" s="681">
        <v>86.653698861895805</v>
      </c>
      <c r="P509" s="1391">
        <v>10</v>
      </c>
    </row>
    <row r="510" spans="13:16" x14ac:dyDescent="0.4">
      <c r="M510" s="1390">
        <v>36</v>
      </c>
      <c r="N510" s="1392">
        <v>2011</v>
      </c>
      <c r="O510" s="681">
        <v>92.318324285957814</v>
      </c>
      <c r="P510" s="1391">
        <v>10</v>
      </c>
    </row>
    <row r="511" spans="13:16" x14ac:dyDescent="0.4">
      <c r="M511" s="1390">
        <v>102.5</v>
      </c>
      <c r="N511" s="1392">
        <v>2011</v>
      </c>
      <c r="O511" s="681">
        <v>113.69392818161242</v>
      </c>
      <c r="P511" s="1391">
        <v>10</v>
      </c>
    </row>
    <row r="512" spans="13:16" x14ac:dyDescent="0.4">
      <c r="M512" s="1390">
        <v>97.6</v>
      </c>
      <c r="N512" s="1392">
        <v>2011</v>
      </c>
      <c r="O512" s="681">
        <v>129.51319480829142</v>
      </c>
      <c r="P512" s="1391">
        <v>10</v>
      </c>
    </row>
    <row r="513" spans="13:16" x14ac:dyDescent="0.4">
      <c r="M513" s="1390">
        <v>1.5</v>
      </c>
      <c r="N513" s="1392">
        <v>2011</v>
      </c>
      <c r="O513" s="681">
        <v>161.04390038225756</v>
      </c>
      <c r="P513" s="1391">
        <v>10</v>
      </c>
    </row>
    <row r="514" spans="13:16" x14ac:dyDescent="0.4">
      <c r="M514" s="1390">
        <v>10</v>
      </c>
      <c r="N514" s="1392">
        <v>2011</v>
      </c>
      <c r="O514" s="681">
        <v>129.33836237499563</v>
      </c>
      <c r="P514" s="1391">
        <v>10</v>
      </c>
    </row>
    <row r="515" spans="13:16" x14ac:dyDescent="0.4">
      <c r="M515" s="1390">
        <v>3.2</v>
      </c>
      <c r="N515" s="1392">
        <v>2011</v>
      </c>
      <c r="O515" s="681">
        <v>157.70610332816437</v>
      </c>
      <c r="P515" s="1391">
        <v>10</v>
      </c>
    </row>
    <row r="516" spans="13:16" x14ac:dyDescent="0.4">
      <c r="M516" s="1390">
        <v>3.3</v>
      </c>
      <c r="N516" s="1392">
        <v>2011</v>
      </c>
      <c r="O516" s="681">
        <v>482.92697028997969</v>
      </c>
      <c r="P516" s="1391">
        <v>10</v>
      </c>
    </row>
    <row r="517" spans="13:16" x14ac:dyDescent="0.4">
      <c r="M517" s="1390">
        <v>2</v>
      </c>
      <c r="N517" s="1392">
        <v>2011</v>
      </c>
      <c r="O517" s="681">
        <v>293.2295188224461</v>
      </c>
      <c r="P517" s="1391">
        <v>10</v>
      </c>
    </row>
    <row r="518" spans="13:16" x14ac:dyDescent="0.4">
      <c r="M518" s="1390">
        <v>15</v>
      </c>
      <c r="N518" s="1392">
        <v>2011</v>
      </c>
      <c r="O518" s="681">
        <v>138.61333729608023</v>
      </c>
      <c r="P518" s="1391">
        <v>10</v>
      </c>
    </row>
    <row r="519" spans="13:16" x14ac:dyDescent="0.4">
      <c r="M519" s="1390">
        <v>298.45</v>
      </c>
      <c r="N519" s="1392">
        <v>2012</v>
      </c>
      <c r="O519" s="681">
        <v>46.574113114828954</v>
      </c>
      <c r="P519" s="1391">
        <v>11</v>
      </c>
    </row>
    <row r="520" spans="13:16" x14ac:dyDescent="0.4">
      <c r="M520" s="1390">
        <v>105</v>
      </c>
      <c r="N520" s="1392">
        <v>2012</v>
      </c>
      <c r="O520" s="681">
        <v>57.281675123563538</v>
      </c>
      <c r="P520" s="1391">
        <v>11</v>
      </c>
    </row>
    <row r="521" spans="13:16" x14ac:dyDescent="0.4">
      <c r="M521" s="1390">
        <v>105</v>
      </c>
      <c r="N521" s="1392">
        <v>2012</v>
      </c>
      <c r="O521" s="681">
        <v>57.190020484109681</v>
      </c>
      <c r="P521" s="1391">
        <v>11</v>
      </c>
    </row>
    <row r="522" spans="13:16" x14ac:dyDescent="0.4">
      <c r="M522" s="1390">
        <v>91.2</v>
      </c>
      <c r="N522" s="1392">
        <v>2012</v>
      </c>
      <c r="O522" s="681">
        <v>57.478721323049605</v>
      </c>
      <c r="P522" s="1391">
        <v>11</v>
      </c>
    </row>
    <row r="523" spans="13:16" x14ac:dyDescent="0.4">
      <c r="M523" s="1390">
        <v>199.92</v>
      </c>
      <c r="N523" s="1392">
        <v>2012</v>
      </c>
      <c r="O523" s="681">
        <v>51.975366200752461</v>
      </c>
      <c r="P523" s="1391">
        <v>11</v>
      </c>
    </row>
    <row r="524" spans="13:16" x14ac:dyDescent="0.4">
      <c r="M524" s="1390">
        <v>119.7</v>
      </c>
      <c r="N524" s="1392">
        <v>2012</v>
      </c>
      <c r="O524" s="681">
        <v>67.956690000790758</v>
      </c>
      <c r="P524" s="1391">
        <v>11</v>
      </c>
    </row>
    <row r="525" spans="13:16" x14ac:dyDescent="0.4">
      <c r="M525" s="1390">
        <v>100.8</v>
      </c>
      <c r="N525" s="1392">
        <v>2012</v>
      </c>
      <c r="O525" s="681">
        <v>45.534179279316113</v>
      </c>
      <c r="P525" s="1391">
        <v>11</v>
      </c>
    </row>
    <row r="526" spans="13:16" x14ac:dyDescent="0.4">
      <c r="M526" s="1390">
        <v>100</v>
      </c>
      <c r="N526" s="1392">
        <v>2012</v>
      </c>
      <c r="O526" s="681">
        <v>63.676470268666115</v>
      </c>
      <c r="P526" s="1391">
        <v>11</v>
      </c>
    </row>
    <row r="527" spans="13:16" x14ac:dyDescent="0.4">
      <c r="M527" s="1390">
        <v>235.2</v>
      </c>
      <c r="N527" s="1392">
        <v>2012</v>
      </c>
      <c r="O527" s="681">
        <v>52.051127128373906</v>
      </c>
      <c r="P527" s="1391">
        <v>11</v>
      </c>
    </row>
    <row r="528" spans="13:16" x14ac:dyDescent="0.4">
      <c r="M528" s="1390">
        <v>50</v>
      </c>
      <c r="N528" s="1392">
        <v>2012</v>
      </c>
      <c r="O528" s="681">
        <v>52.201886746381383</v>
      </c>
      <c r="P528" s="1391">
        <v>11</v>
      </c>
    </row>
    <row r="529" spans="13:16" x14ac:dyDescent="0.4">
      <c r="M529" s="1390">
        <v>101.2</v>
      </c>
      <c r="N529" s="1392">
        <v>2012</v>
      </c>
      <c r="O529" s="681">
        <v>52.320790289664401</v>
      </c>
      <c r="P529" s="1391">
        <v>11</v>
      </c>
    </row>
    <row r="530" spans="13:16" x14ac:dyDescent="0.4">
      <c r="M530" s="1390">
        <v>105.75</v>
      </c>
      <c r="N530" s="1392">
        <v>2012</v>
      </c>
      <c r="O530" s="681">
        <v>57.750861219236718</v>
      </c>
      <c r="P530" s="1391">
        <v>11</v>
      </c>
    </row>
    <row r="531" spans="13:16" x14ac:dyDescent="0.4">
      <c r="M531" s="1390">
        <v>139.4</v>
      </c>
      <c r="N531" s="1392">
        <v>2012</v>
      </c>
      <c r="O531" s="681">
        <v>59.614969032538198</v>
      </c>
      <c r="P531" s="1391">
        <v>11</v>
      </c>
    </row>
    <row r="532" spans="13:16" x14ac:dyDescent="0.4">
      <c r="M532" s="1390">
        <v>37.5</v>
      </c>
      <c r="N532" s="1392">
        <v>2012</v>
      </c>
      <c r="O532" s="681">
        <v>50.690628968898899</v>
      </c>
      <c r="P532" s="1391">
        <v>11</v>
      </c>
    </row>
    <row r="533" spans="13:16" x14ac:dyDescent="0.4">
      <c r="M533" s="1390">
        <v>200.1</v>
      </c>
      <c r="N533" s="1392">
        <v>2012</v>
      </c>
      <c r="O533" s="681">
        <v>52.114479703483966</v>
      </c>
      <c r="P533" s="1391">
        <v>11</v>
      </c>
    </row>
    <row r="534" spans="13:16" x14ac:dyDescent="0.4">
      <c r="M534" s="1390">
        <v>75</v>
      </c>
      <c r="N534" s="1392">
        <v>2012</v>
      </c>
      <c r="O534" s="681">
        <v>70.424847987413287</v>
      </c>
      <c r="P534" s="1391">
        <v>11</v>
      </c>
    </row>
    <row r="535" spans="13:16" x14ac:dyDescent="0.4">
      <c r="M535" s="1390">
        <v>470.40000000000003</v>
      </c>
      <c r="N535" s="1392">
        <v>2012</v>
      </c>
      <c r="O535" s="681">
        <v>48.908025826227025</v>
      </c>
      <c r="P535" s="1391">
        <v>11</v>
      </c>
    </row>
    <row r="536" spans="13:16" x14ac:dyDescent="0.4">
      <c r="M536" s="1390">
        <v>148.80000000000001</v>
      </c>
      <c r="N536" s="1392">
        <v>2012</v>
      </c>
      <c r="O536" s="681">
        <v>47.229308842106079</v>
      </c>
      <c r="P536" s="1391">
        <v>11</v>
      </c>
    </row>
    <row r="537" spans="13:16" x14ac:dyDescent="0.4">
      <c r="M537" s="1390">
        <v>55.35</v>
      </c>
      <c r="N537" s="1392">
        <v>2012</v>
      </c>
      <c r="O537" s="681">
        <v>80.730468576251766</v>
      </c>
      <c r="P537" s="1391">
        <v>11</v>
      </c>
    </row>
    <row r="538" spans="13:16" x14ac:dyDescent="0.4">
      <c r="M538" s="1390">
        <v>1.68</v>
      </c>
      <c r="N538" s="1392">
        <v>2012</v>
      </c>
      <c r="O538" s="681">
        <v>52.966316432632588</v>
      </c>
      <c r="P538" s="1391">
        <v>11</v>
      </c>
    </row>
    <row r="539" spans="13:16" x14ac:dyDescent="0.4">
      <c r="M539" s="1390">
        <v>1.5</v>
      </c>
      <c r="N539" s="1392">
        <v>2012</v>
      </c>
      <c r="O539" s="681">
        <v>93.09879540499324</v>
      </c>
      <c r="P539" s="1391">
        <v>11</v>
      </c>
    </row>
    <row r="540" spans="13:16" x14ac:dyDescent="0.4">
      <c r="M540" s="1390">
        <v>140.80000000000001</v>
      </c>
      <c r="N540" s="1392">
        <v>2012</v>
      </c>
      <c r="O540" s="681">
        <v>71.78187407826951</v>
      </c>
      <c r="P540" s="1391">
        <v>11</v>
      </c>
    </row>
    <row r="541" spans="13:16" x14ac:dyDescent="0.4">
      <c r="M541" s="1390">
        <v>4.5</v>
      </c>
      <c r="N541" s="1392">
        <v>2012</v>
      </c>
      <c r="O541" s="681">
        <v>65.0128126301381</v>
      </c>
      <c r="P541" s="1391">
        <v>11</v>
      </c>
    </row>
    <row r="542" spans="13:16" x14ac:dyDescent="0.4">
      <c r="M542" s="1390">
        <v>225</v>
      </c>
      <c r="N542" s="1392">
        <v>2012</v>
      </c>
      <c r="O542" s="681">
        <v>76.241172410195233</v>
      </c>
      <c r="P542" s="1391">
        <v>11</v>
      </c>
    </row>
    <row r="543" spans="13:16" x14ac:dyDescent="0.4">
      <c r="M543" s="1390">
        <v>30</v>
      </c>
      <c r="N543" s="1392">
        <v>2012</v>
      </c>
      <c r="O543" s="681">
        <v>73.386999734185821</v>
      </c>
      <c r="P543" s="1391">
        <v>11</v>
      </c>
    </row>
    <row r="544" spans="13:16" x14ac:dyDescent="0.4">
      <c r="M544" s="1390">
        <v>109.5</v>
      </c>
      <c r="N544" s="1392">
        <v>2012</v>
      </c>
      <c r="O544" s="681">
        <v>63.26597831786647</v>
      </c>
      <c r="P544" s="1391">
        <v>11</v>
      </c>
    </row>
    <row r="545" spans="13:16" x14ac:dyDescent="0.4">
      <c r="M545" s="1390">
        <v>80</v>
      </c>
      <c r="N545" s="1392">
        <v>2012</v>
      </c>
      <c r="O545" s="681">
        <v>52.058919915906166</v>
      </c>
      <c r="P545" s="1391">
        <v>11</v>
      </c>
    </row>
    <row r="546" spans="13:16" x14ac:dyDescent="0.4">
      <c r="M546" s="1390">
        <v>80</v>
      </c>
      <c r="N546" s="1392">
        <v>2012</v>
      </c>
      <c r="O546" s="681">
        <v>63.922439466114632</v>
      </c>
      <c r="P546" s="1391">
        <v>11</v>
      </c>
    </row>
    <row r="547" spans="13:16" x14ac:dyDescent="0.4">
      <c r="M547" s="1390">
        <v>99.2</v>
      </c>
      <c r="N547" s="1392">
        <v>2012</v>
      </c>
      <c r="O547" s="681">
        <v>91.368523797063546</v>
      </c>
      <c r="P547" s="1391">
        <v>11</v>
      </c>
    </row>
    <row r="548" spans="13:16" x14ac:dyDescent="0.4">
      <c r="M548" s="1390">
        <v>1.6</v>
      </c>
      <c r="N548" s="1392">
        <v>2012</v>
      </c>
      <c r="O548" s="681">
        <v>54.23123075569579</v>
      </c>
      <c r="P548" s="1391">
        <v>11</v>
      </c>
    </row>
    <row r="549" spans="13:16" x14ac:dyDescent="0.4">
      <c r="M549" s="1390">
        <v>151.79999999999998</v>
      </c>
      <c r="N549" s="1392">
        <v>2012</v>
      </c>
      <c r="O549" s="681">
        <v>95.83276542920153</v>
      </c>
      <c r="P549" s="1391">
        <v>11</v>
      </c>
    </row>
    <row r="550" spans="13:16" x14ac:dyDescent="0.4">
      <c r="M550" s="1390">
        <v>1.6</v>
      </c>
      <c r="N550" s="1392">
        <v>2012</v>
      </c>
      <c r="O550" s="681">
        <v>54.928643174130713</v>
      </c>
      <c r="P550" s="1391">
        <v>11</v>
      </c>
    </row>
    <row r="551" spans="13:16" x14ac:dyDescent="0.4">
      <c r="M551" s="1390">
        <v>99</v>
      </c>
      <c r="N551" s="1392">
        <v>2012</v>
      </c>
      <c r="O551" s="681">
        <v>88.474374334057245</v>
      </c>
      <c r="P551" s="1391">
        <v>11</v>
      </c>
    </row>
    <row r="552" spans="13:16" x14ac:dyDescent="0.4">
      <c r="M552" s="1390">
        <v>201</v>
      </c>
      <c r="N552" s="1392">
        <v>2012</v>
      </c>
      <c r="O552" s="681">
        <v>51.404278689535857</v>
      </c>
      <c r="P552" s="1391">
        <v>11</v>
      </c>
    </row>
    <row r="553" spans="13:16" x14ac:dyDescent="0.4">
      <c r="M553" s="1390">
        <v>8</v>
      </c>
      <c r="N553" s="1392">
        <v>2012</v>
      </c>
      <c r="O553" s="681">
        <v>60.120277798156927</v>
      </c>
      <c r="P553" s="1391">
        <v>11</v>
      </c>
    </row>
    <row r="554" spans="13:16" x14ac:dyDescent="0.4">
      <c r="M554" s="1390">
        <v>1.6</v>
      </c>
      <c r="N554" s="1392">
        <v>2012</v>
      </c>
      <c r="O554" s="681">
        <v>55.495926164490861</v>
      </c>
      <c r="P554" s="1391">
        <v>11</v>
      </c>
    </row>
    <row r="555" spans="13:16" x14ac:dyDescent="0.4">
      <c r="M555" s="1390">
        <v>36</v>
      </c>
      <c r="N555" s="1392">
        <v>2012</v>
      </c>
      <c r="O555" s="681">
        <v>61.405350672397354</v>
      </c>
      <c r="P555" s="1391">
        <v>11</v>
      </c>
    </row>
    <row r="556" spans="13:16" x14ac:dyDescent="0.4">
      <c r="M556" s="1390">
        <v>1.6</v>
      </c>
      <c r="N556" s="1392">
        <v>2012</v>
      </c>
      <c r="O556" s="681">
        <v>53.072455581060019</v>
      </c>
      <c r="P556" s="1391">
        <v>11</v>
      </c>
    </row>
    <row r="557" spans="13:16" x14ac:dyDescent="0.4">
      <c r="M557" s="1390">
        <v>102</v>
      </c>
      <c r="N557" s="1392">
        <v>2012</v>
      </c>
      <c r="O557" s="681">
        <v>79.391136561837982</v>
      </c>
      <c r="P557" s="1391">
        <v>11</v>
      </c>
    </row>
    <row r="558" spans="13:16" x14ac:dyDescent="0.4">
      <c r="M558" s="1390">
        <v>104.4</v>
      </c>
      <c r="N558" s="1392">
        <v>2012</v>
      </c>
      <c r="O558" s="681">
        <v>68.070587612549048</v>
      </c>
      <c r="P558" s="1391">
        <v>11</v>
      </c>
    </row>
    <row r="559" spans="13:16" x14ac:dyDescent="0.4">
      <c r="M559" s="1390">
        <v>138</v>
      </c>
      <c r="N559" s="1392">
        <v>2012</v>
      </c>
      <c r="O559" s="681">
        <v>87.029890445297113</v>
      </c>
      <c r="P559" s="1391">
        <v>11</v>
      </c>
    </row>
    <row r="560" spans="13:16" x14ac:dyDescent="0.4">
      <c r="M560" s="1390">
        <v>28.8</v>
      </c>
      <c r="N560" s="1392">
        <v>2012</v>
      </c>
      <c r="O560" s="681">
        <v>65.132095915441099</v>
      </c>
      <c r="P560" s="1391">
        <v>11</v>
      </c>
    </row>
    <row r="561" spans="13:16" x14ac:dyDescent="0.4">
      <c r="M561" s="1390">
        <v>211.38000000000002</v>
      </c>
      <c r="N561" s="1392">
        <v>2012</v>
      </c>
      <c r="O561" s="681">
        <v>72.321744433833317</v>
      </c>
      <c r="P561" s="1391">
        <v>11</v>
      </c>
    </row>
    <row r="562" spans="13:16" x14ac:dyDescent="0.4">
      <c r="M562" s="1390">
        <v>30</v>
      </c>
      <c r="N562" s="1392">
        <v>2012</v>
      </c>
      <c r="O562" s="681">
        <v>64.40405499488152</v>
      </c>
      <c r="P562" s="1391">
        <v>11</v>
      </c>
    </row>
    <row r="563" spans="13:16" x14ac:dyDescent="0.4">
      <c r="M563" s="1390">
        <v>215.25</v>
      </c>
      <c r="N563" s="1392">
        <v>2012</v>
      </c>
      <c r="O563" s="681">
        <v>85.901570232878413</v>
      </c>
      <c r="P563" s="1391">
        <v>11</v>
      </c>
    </row>
    <row r="564" spans="13:16" x14ac:dyDescent="0.4">
      <c r="M564" s="1390">
        <v>28</v>
      </c>
      <c r="N564" s="1392">
        <v>2012</v>
      </c>
      <c r="O564" s="681">
        <v>73.713109799640748</v>
      </c>
      <c r="P564" s="1391">
        <v>11</v>
      </c>
    </row>
    <row r="565" spans="13:16" x14ac:dyDescent="0.4">
      <c r="M565" s="1390">
        <v>1.6</v>
      </c>
      <c r="N565" s="1392">
        <v>2012</v>
      </c>
      <c r="O565" s="681">
        <v>56.146210445941833</v>
      </c>
      <c r="P565" s="1391">
        <v>11</v>
      </c>
    </row>
    <row r="566" spans="13:16" x14ac:dyDescent="0.4">
      <c r="M566" s="1390">
        <v>21</v>
      </c>
      <c r="N566" s="1392">
        <v>2012</v>
      </c>
      <c r="O566" s="681">
        <v>118.29097076078253</v>
      </c>
      <c r="P566" s="1391">
        <v>11</v>
      </c>
    </row>
    <row r="567" spans="13:16" x14ac:dyDescent="0.4">
      <c r="M567" s="1390">
        <v>32</v>
      </c>
      <c r="N567" s="1392">
        <v>2012</v>
      </c>
      <c r="O567" s="681">
        <v>61.130803364009914</v>
      </c>
      <c r="P567" s="1391">
        <v>11</v>
      </c>
    </row>
    <row r="568" spans="13:16" x14ac:dyDescent="0.4">
      <c r="M568" s="1390">
        <v>64</v>
      </c>
      <c r="N568" s="1392">
        <v>2012</v>
      </c>
      <c r="O568" s="681">
        <v>54.489772342717586</v>
      </c>
      <c r="P568" s="1391">
        <v>11</v>
      </c>
    </row>
    <row r="569" spans="13:16" x14ac:dyDescent="0.4">
      <c r="M569" s="1390">
        <v>14.4</v>
      </c>
      <c r="N569" s="1392">
        <v>2012</v>
      </c>
      <c r="O569" s="681">
        <v>58.625061855823731</v>
      </c>
      <c r="P569" s="1391">
        <v>11</v>
      </c>
    </row>
    <row r="570" spans="13:16" x14ac:dyDescent="0.4">
      <c r="M570" s="1390">
        <v>80</v>
      </c>
      <c r="N570" s="1392">
        <v>2012</v>
      </c>
      <c r="O570" s="681">
        <v>101.83654812417522</v>
      </c>
      <c r="P570" s="1391">
        <v>11</v>
      </c>
    </row>
    <row r="571" spans="13:16" x14ac:dyDescent="0.4">
      <c r="M571" s="1390">
        <v>102.49999999999999</v>
      </c>
      <c r="N571" s="1392">
        <v>2012</v>
      </c>
      <c r="O571" s="681">
        <v>75.455638135098354</v>
      </c>
      <c r="P571" s="1391">
        <v>11</v>
      </c>
    </row>
    <row r="572" spans="13:16" x14ac:dyDescent="0.4">
      <c r="M572" s="1390">
        <v>127.80000000000001</v>
      </c>
      <c r="N572" s="1392">
        <v>2012</v>
      </c>
      <c r="O572" s="681">
        <v>86.572420904467037</v>
      </c>
      <c r="P572" s="1391">
        <v>11</v>
      </c>
    </row>
    <row r="573" spans="13:16" x14ac:dyDescent="0.4">
      <c r="M573" s="1390">
        <v>304</v>
      </c>
      <c r="N573" s="1392">
        <v>2012</v>
      </c>
      <c r="O573" s="681">
        <v>80.729333508345817</v>
      </c>
      <c r="P573" s="1391">
        <v>11</v>
      </c>
    </row>
    <row r="574" spans="13:16" x14ac:dyDescent="0.4">
      <c r="M574" s="1390">
        <v>222.78</v>
      </c>
      <c r="N574" s="1392">
        <v>2012</v>
      </c>
      <c r="O574" s="681">
        <v>105.6691620472261</v>
      </c>
      <c r="P574" s="1391">
        <v>11</v>
      </c>
    </row>
    <row r="575" spans="13:16" x14ac:dyDescent="0.4">
      <c r="M575" s="1390">
        <v>200</v>
      </c>
      <c r="N575" s="1392">
        <v>2012</v>
      </c>
      <c r="O575" s="681">
        <v>67.138611884504655</v>
      </c>
      <c r="P575" s="1391">
        <v>11</v>
      </c>
    </row>
    <row r="576" spans="13:16" x14ac:dyDescent="0.4">
      <c r="M576" s="1390">
        <v>120</v>
      </c>
      <c r="N576" s="1392">
        <v>2012</v>
      </c>
      <c r="O576" s="681">
        <v>69.182552028792017</v>
      </c>
      <c r="P576" s="1391">
        <v>11</v>
      </c>
    </row>
    <row r="577" spans="13:16" x14ac:dyDescent="0.4">
      <c r="M577" s="1390">
        <v>40</v>
      </c>
      <c r="N577" s="1392">
        <v>2012</v>
      </c>
      <c r="O577" s="681">
        <v>117.80277093398749</v>
      </c>
      <c r="P577" s="1391">
        <v>11</v>
      </c>
    </row>
    <row r="578" spans="13:16" x14ac:dyDescent="0.4">
      <c r="M578" s="1390">
        <v>30.75</v>
      </c>
      <c r="N578" s="1392">
        <v>2012</v>
      </c>
      <c r="O578" s="681">
        <v>57.90216272633706</v>
      </c>
      <c r="P578" s="1391">
        <v>11</v>
      </c>
    </row>
    <row r="579" spans="13:16" x14ac:dyDescent="0.4">
      <c r="M579" s="1390">
        <v>20</v>
      </c>
      <c r="N579" s="1392">
        <v>2012</v>
      </c>
      <c r="O579" s="681">
        <v>120.03790195039917</v>
      </c>
      <c r="P579" s="1391">
        <v>11</v>
      </c>
    </row>
    <row r="580" spans="13:16" x14ac:dyDescent="0.4">
      <c r="M580" s="1390">
        <v>18</v>
      </c>
      <c r="N580" s="1392">
        <v>2012</v>
      </c>
      <c r="O580" s="681">
        <v>110.56835549620858</v>
      </c>
      <c r="P580" s="1391">
        <v>11</v>
      </c>
    </row>
    <row r="581" spans="13:16" x14ac:dyDescent="0.4">
      <c r="M581" s="1390">
        <v>40</v>
      </c>
      <c r="N581" s="1392">
        <v>2012</v>
      </c>
      <c r="O581" s="681">
        <v>65.650154732723266</v>
      </c>
      <c r="P581" s="1391">
        <v>11</v>
      </c>
    </row>
    <row r="582" spans="13:16" x14ac:dyDescent="0.4">
      <c r="M582" s="1390">
        <v>290</v>
      </c>
      <c r="N582" s="1392">
        <v>2012</v>
      </c>
      <c r="O582" s="681">
        <v>105.58019547203028</v>
      </c>
      <c r="P582" s="1391">
        <v>11</v>
      </c>
    </row>
    <row r="583" spans="13:16" x14ac:dyDescent="0.4">
      <c r="M583" s="1390">
        <v>290</v>
      </c>
      <c r="N583" s="1392">
        <v>2012</v>
      </c>
      <c r="O583" s="681">
        <v>111.681889362023</v>
      </c>
      <c r="P583" s="1391">
        <v>11</v>
      </c>
    </row>
    <row r="584" spans="13:16" x14ac:dyDescent="0.4">
      <c r="M584" s="1390">
        <v>150</v>
      </c>
      <c r="N584" s="1392">
        <v>2012</v>
      </c>
      <c r="O584" s="681">
        <v>80.464519589775236</v>
      </c>
      <c r="P584" s="1391">
        <v>11</v>
      </c>
    </row>
    <row r="585" spans="13:16" x14ac:dyDescent="0.4">
      <c r="M585" s="1390">
        <v>217.08</v>
      </c>
      <c r="N585" s="1392">
        <v>2012</v>
      </c>
      <c r="O585" s="681">
        <v>61.549637247580392</v>
      </c>
      <c r="P585" s="1391">
        <v>11</v>
      </c>
    </row>
    <row r="586" spans="13:16" x14ac:dyDescent="0.4">
      <c r="M586" s="1390">
        <v>2.5</v>
      </c>
      <c r="N586" s="1392">
        <v>2012</v>
      </c>
      <c r="O586" s="681">
        <v>153.77120678051566</v>
      </c>
      <c r="P586" s="1391">
        <v>11</v>
      </c>
    </row>
    <row r="587" spans="13:16" x14ac:dyDescent="0.4">
      <c r="M587" s="1390">
        <v>100.8</v>
      </c>
      <c r="N587" s="1392">
        <v>2012</v>
      </c>
      <c r="O587" s="681">
        <v>84.865953780606134</v>
      </c>
      <c r="P587" s="1391">
        <v>11</v>
      </c>
    </row>
    <row r="588" spans="13:16" x14ac:dyDescent="0.4">
      <c r="M588" s="1390">
        <v>9</v>
      </c>
      <c r="N588" s="1392">
        <v>2012</v>
      </c>
      <c r="O588" s="681">
        <v>51.510084015358032</v>
      </c>
      <c r="P588" s="1391">
        <v>11</v>
      </c>
    </row>
    <row r="589" spans="13:16" x14ac:dyDescent="0.4">
      <c r="M589" s="1390">
        <v>61.2</v>
      </c>
      <c r="N589" s="1392">
        <v>2012</v>
      </c>
      <c r="O589" s="681">
        <v>112.62804150434543</v>
      </c>
      <c r="P589" s="1391">
        <v>11</v>
      </c>
    </row>
    <row r="590" spans="13:16" x14ac:dyDescent="0.4">
      <c r="M590" s="1390">
        <v>110.4</v>
      </c>
      <c r="N590" s="1392">
        <v>2012</v>
      </c>
      <c r="O590" s="681">
        <v>83.608618290143696</v>
      </c>
      <c r="P590" s="1391">
        <v>11</v>
      </c>
    </row>
    <row r="591" spans="13:16" x14ac:dyDescent="0.4">
      <c r="M591" s="1390">
        <v>189</v>
      </c>
      <c r="N591" s="1392">
        <v>2012</v>
      </c>
      <c r="O591" s="681">
        <v>72.312861330328047</v>
      </c>
      <c r="P591" s="1391">
        <v>11</v>
      </c>
    </row>
    <row r="592" spans="13:16" x14ac:dyDescent="0.4">
      <c r="M592" s="1390">
        <v>5</v>
      </c>
      <c r="N592" s="1392">
        <v>2012</v>
      </c>
      <c r="O592" s="681">
        <v>101.71488259868083</v>
      </c>
      <c r="P592" s="1391">
        <v>11</v>
      </c>
    </row>
    <row r="593" spans="13:16" x14ac:dyDescent="0.4">
      <c r="M593" s="1390">
        <v>49</v>
      </c>
      <c r="N593" s="1392">
        <v>2012</v>
      </c>
      <c r="O593" s="681">
        <v>69.124518836910894</v>
      </c>
      <c r="P593" s="1391">
        <v>11</v>
      </c>
    </row>
    <row r="594" spans="13:16" x14ac:dyDescent="0.4">
      <c r="M594" s="1390">
        <v>162</v>
      </c>
      <c r="N594" s="1392">
        <v>2012</v>
      </c>
      <c r="O594" s="681">
        <v>82.960701626126152</v>
      </c>
      <c r="P594" s="1391">
        <v>11</v>
      </c>
    </row>
    <row r="595" spans="13:16" x14ac:dyDescent="0.4">
      <c r="M595" s="1390">
        <v>69</v>
      </c>
      <c r="N595" s="1392">
        <v>2012</v>
      </c>
      <c r="O595" s="681">
        <v>91.274240751489813</v>
      </c>
      <c r="P595" s="1391">
        <v>11</v>
      </c>
    </row>
    <row r="596" spans="13:16" x14ac:dyDescent="0.4">
      <c r="M596" s="1390">
        <v>46</v>
      </c>
      <c r="N596" s="1392">
        <v>2012</v>
      </c>
      <c r="O596" s="681">
        <v>94.657561779915582</v>
      </c>
      <c r="P596" s="1391">
        <v>11</v>
      </c>
    </row>
    <row r="597" spans="13:16" x14ac:dyDescent="0.4">
      <c r="M597" s="1390">
        <v>99</v>
      </c>
      <c r="N597" s="1392">
        <v>2012</v>
      </c>
      <c r="O597" s="681">
        <v>88.732452441141106</v>
      </c>
      <c r="P597" s="1391">
        <v>11</v>
      </c>
    </row>
    <row r="598" spans="13:16" x14ac:dyDescent="0.4">
      <c r="M598" s="1390">
        <v>10</v>
      </c>
      <c r="N598" s="1392">
        <v>2012</v>
      </c>
      <c r="O598" s="681">
        <v>105.17181340559793</v>
      </c>
      <c r="P598" s="1391">
        <v>11</v>
      </c>
    </row>
    <row r="599" spans="13:16" x14ac:dyDescent="0.4">
      <c r="M599" s="1390">
        <v>143.5</v>
      </c>
      <c r="N599" s="1392">
        <v>2012</v>
      </c>
      <c r="O599" s="681">
        <v>106.42120976047187</v>
      </c>
      <c r="P599" s="1391">
        <v>11</v>
      </c>
    </row>
    <row r="600" spans="13:16" x14ac:dyDescent="0.4">
      <c r="M600" s="1390">
        <v>78.2</v>
      </c>
      <c r="N600" s="1392">
        <v>2012</v>
      </c>
      <c r="O600" s="681">
        <v>86.153047487808749</v>
      </c>
      <c r="P600" s="1391">
        <v>11</v>
      </c>
    </row>
    <row r="601" spans="13:16" x14ac:dyDescent="0.4">
      <c r="M601" s="1390">
        <v>2</v>
      </c>
      <c r="N601" s="1392">
        <v>2012</v>
      </c>
      <c r="O601" s="681">
        <v>203.7131368169351</v>
      </c>
      <c r="P601" s="1391">
        <v>11</v>
      </c>
    </row>
    <row r="602" spans="13:16" x14ac:dyDescent="0.4">
      <c r="M602" s="1390">
        <v>57.6</v>
      </c>
      <c r="N602" s="1392">
        <v>2012</v>
      </c>
      <c r="O602" s="681">
        <v>84.688813321392431</v>
      </c>
      <c r="P602" s="1391">
        <v>11</v>
      </c>
    </row>
    <row r="603" spans="13:16" x14ac:dyDescent="0.4">
      <c r="M603" s="1390">
        <v>120</v>
      </c>
      <c r="N603" s="1392">
        <v>2012</v>
      </c>
      <c r="O603" s="681">
        <v>99.150807251728551</v>
      </c>
      <c r="P603" s="1391">
        <v>11</v>
      </c>
    </row>
    <row r="604" spans="13:16" x14ac:dyDescent="0.4">
      <c r="M604" s="1390">
        <v>24</v>
      </c>
      <c r="N604" s="1392">
        <v>2012</v>
      </c>
      <c r="O604" s="681">
        <v>75.174774862407489</v>
      </c>
      <c r="P604" s="1391">
        <v>11</v>
      </c>
    </row>
    <row r="605" spans="13:16" x14ac:dyDescent="0.4">
      <c r="M605" s="1390">
        <v>10</v>
      </c>
      <c r="N605" s="1392">
        <v>2012</v>
      </c>
      <c r="O605" s="681">
        <v>94.466844592829958</v>
      </c>
      <c r="P605" s="1391">
        <v>11</v>
      </c>
    </row>
    <row r="606" spans="13:16" x14ac:dyDescent="0.4">
      <c r="M606" s="1390">
        <v>63</v>
      </c>
      <c r="N606" s="1392">
        <v>2012</v>
      </c>
      <c r="O606" s="681">
        <v>91.177912213668506</v>
      </c>
      <c r="P606" s="1391">
        <v>11</v>
      </c>
    </row>
    <row r="607" spans="13:16" x14ac:dyDescent="0.4">
      <c r="M607" s="1390">
        <v>132</v>
      </c>
      <c r="N607" s="1392">
        <v>2012</v>
      </c>
      <c r="O607" s="681">
        <v>82.241149790311297</v>
      </c>
      <c r="P607" s="1391">
        <v>11</v>
      </c>
    </row>
    <row r="608" spans="13:16" x14ac:dyDescent="0.4">
      <c r="M608" s="1390">
        <v>48</v>
      </c>
      <c r="N608" s="1392">
        <v>2012</v>
      </c>
      <c r="O608" s="681">
        <v>104.39314392119526</v>
      </c>
      <c r="P608" s="1391">
        <v>11</v>
      </c>
    </row>
    <row r="609" spans="13:16" x14ac:dyDescent="0.4">
      <c r="M609" s="1390">
        <v>342.7</v>
      </c>
      <c r="N609" s="1392">
        <v>2012</v>
      </c>
      <c r="O609" s="681">
        <v>105.51897029046405</v>
      </c>
      <c r="P609" s="1391">
        <v>11</v>
      </c>
    </row>
    <row r="610" spans="13:16" x14ac:dyDescent="0.4">
      <c r="M610" s="1390">
        <v>189</v>
      </c>
      <c r="N610" s="1392">
        <v>2012</v>
      </c>
      <c r="O610" s="681">
        <v>90.62609191961792</v>
      </c>
      <c r="P610" s="1391">
        <v>11</v>
      </c>
    </row>
    <row r="611" spans="13:16" x14ac:dyDescent="0.4">
      <c r="M611" s="1390">
        <v>34.200000000000003</v>
      </c>
      <c r="N611" s="1392">
        <v>2012</v>
      </c>
      <c r="O611" s="681">
        <v>76.015720760591066</v>
      </c>
      <c r="P611" s="1391">
        <v>11</v>
      </c>
    </row>
    <row r="612" spans="13:16" x14ac:dyDescent="0.4">
      <c r="M612" s="1390">
        <v>3</v>
      </c>
      <c r="N612" s="1392">
        <v>2012</v>
      </c>
      <c r="O612" s="681">
        <v>140.54177894481043</v>
      </c>
      <c r="P612" s="1391">
        <v>11</v>
      </c>
    </row>
    <row r="613" spans="13:16" x14ac:dyDescent="0.4">
      <c r="M613" s="1390">
        <v>9</v>
      </c>
      <c r="N613" s="1392">
        <v>2012</v>
      </c>
      <c r="O613" s="681">
        <v>128.94075858237181</v>
      </c>
      <c r="P613" s="1391">
        <v>11</v>
      </c>
    </row>
    <row r="614" spans="13:16" x14ac:dyDescent="0.4">
      <c r="M614" s="1390">
        <v>4.25</v>
      </c>
      <c r="N614" s="1392">
        <v>2012</v>
      </c>
      <c r="O614" s="681">
        <v>107.61859932843205</v>
      </c>
      <c r="P614" s="1391">
        <v>11</v>
      </c>
    </row>
    <row r="615" spans="13:16" x14ac:dyDescent="0.4">
      <c r="M615" s="1390">
        <v>19.2</v>
      </c>
      <c r="N615" s="1392">
        <v>2012</v>
      </c>
      <c r="O615" s="681">
        <v>87.900602364141051</v>
      </c>
      <c r="P615" s="1391">
        <v>11</v>
      </c>
    </row>
    <row r="616" spans="13:16" x14ac:dyDescent="0.4">
      <c r="M616" s="1390">
        <v>28.5</v>
      </c>
      <c r="N616" s="1392">
        <v>2012</v>
      </c>
      <c r="O616" s="681">
        <v>90.096496812175559</v>
      </c>
      <c r="P616" s="1391">
        <v>11</v>
      </c>
    </row>
    <row r="617" spans="13:16" x14ac:dyDescent="0.4">
      <c r="M617" s="1390">
        <v>15</v>
      </c>
      <c r="N617" s="1392">
        <v>2012</v>
      </c>
      <c r="O617" s="681">
        <v>123.7874074117091</v>
      </c>
      <c r="P617" s="1391">
        <v>11</v>
      </c>
    </row>
    <row r="618" spans="13:16" x14ac:dyDescent="0.4">
      <c r="M618" s="1390">
        <v>4</v>
      </c>
      <c r="N618" s="1392">
        <v>2012</v>
      </c>
      <c r="O618" s="681">
        <v>146.16729908363567</v>
      </c>
      <c r="P618" s="1391">
        <v>11</v>
      </c>
    </row>
    <row r="619" spans="13:16" x14ac:dyDescent="0.4">
      <c r="M619" s="1390">
        <v>1.5</v>
      </c>
      <c r="N619" s="1392">
        <v>2012</v>
      </c>
      <c r="O619" s="681">
        <v>153.21894095194321</v>
      </c>
      <c r="P619" s="1391">
        <v>11</v>
      </c>
    </row>
    <row r="620" spans="13:16" x14ac:dyDescent="0.4">
      <c r="M620" s="1390">
        <v>4.5</v>
      </c>
      <c r="N620" s="1392">
        <v>2012</v>
      </c>
      <c r="O620" s="681">
        <v>181.83061273368853</v>
      </c>
      <c r="P620" s="1391">
        <v>11</v>
      </c>
    </row>
    <row r="621" spans="13:16" x14ac:dyDescent="0.4">
      <c r="M621" s="1390">
        <v>1.65</v>
      </c>
      <c r="N621" s="1392">
        <v>2012</v>
      </c>
      <c r="O621" s="681">
        <v>102.80131085608981</v>
      </c>
      <c r="P621" s="1391">
        <v>11</v>
      </c>
    </row>
    <row r="622" spans="13:16" x14ac:dyDescent="0.4">
      <c r="M622" s="1390">
        <v>2</v>
      </c>
      <c r="N622" s="1392">
        <v>2012</v>
      </c>
      <c r="O622" s="681">
        <v>160.10189181499206</v>
      </c>
      <c r="P622" s="1391">
        <v>11</v>
      </c>
    </row>
    <row r="623" spans="13:16" x14ac:dyDescent="0.4">
      <c r="M623" s="1390">
        <v>10</v>
      </c>
      <c r="N623" s="1392">
        <v>2012</v>
      </c>
      <c r="O623" s="681">
        <v>100.28917131985905</v>
      </c>
      <c r="P623" s="1391">
        <v>11</v>
      </c>
    </row>
    <row r="624" spans="13:16" x14ac:dyDescent="0.4">
      <c r="M624" s="1390">
        <v>3.2</v>
      </c>
      <c r="N624" s="1392">
        <v>2012</v>
      </c>
      <c r="O624" s="681">
        <v>333.25486566581446</v>
      </c>
      <c r="P624" s="1391">
        <v>11</v>
      </c>
    </row>
    <row r="625" spans="13:16" x14ac:dyDescent="0.4">
      <c r="M625" s="1390">
        <v>1.5</v>
      </c>
      <c r="N625" s="1392">
        <v>2012</v>
      </c>
      <c r="O625" s="681">
        <v>171.70487774862306</v>
      </c>
      <c r="P625" s="1391">
        <v>11</v>
      </c>
    </row>
    <row r="626" spans="13:16" x14ac:dyDescent="0.4">
      <c r="M626" s="1390">
        <v>1.5</v>
      </c>
      <c r="N626" s="1392">
        <v>2012</v>
      </c>
      <c r="O626" s="681">
        <v>148.94219808261698</v>
      </c>
      <c r="P626" s="1391">
        <v>11</v>
      </c>
    </row>
    <row r="627" spans="13:16" x14ac:dyDescent="0.4">
      <c r="M627" s="1390">
        <v>1.5</v>
      </c>
      <c r="N627" s="1392">
        <v>2012</v>
      </c>
      <c r="O627" s="681">
        <v>292.04290925381184</v>
      </c>
      <c r="P627" s="1391">
        <v>11</v>
      </c>
    </row>
    <row r="628" spans="13:16" x14ac:dyDescent="0.4">
      <c r="M628" s="1390">
        <v>2</v>
      </c>
      <c r="N628" s="1392">
        <v>2012</v>
      </c>
      <c r="O628" s="681">
        <v>238.18322635713554</v>
      </c>
      <c r="P628" s="1391">
        <v>11</v>
      </c>
    </row>
    <row r="629" spans="13:16" x14ac:dyDescent="0.4">
      <c r="M629" s="1390">
        <v>6</v>
      </c>
      <c r="N629" s="1392">
        <v>2012</v>
      </c>
      <c r="O629" s="681">
        <v>156.21097636638996</v>
      </c>
      <c r="P629" s="1391">
        <v>11</v>
      </c>
    </row>
    <row r="630" spans="13:16" x14ac:dyDescent="0.4">
      <c r="M630" s="1390">
        <v>1.5</v>
      </c>
      <c r="N630" s="1392">
        <v>2012</v>
      </c>
      <c r="O630" s="681">
        <v>304.23698738359269</v>
      </c>
      <c r="P630" s="1391">
        <v>11</v>
      </c>
    </row>
    <row r="631" spans="13:16" x14ac:dyDescent="0.4">
      <c r="M631" s="1390">
        <v>1.5</v>
      </c>
      <c r="N631" s="1392">
        <v>2012</v>
      </c>
      <c r="O631" s="681">
        <v>474.51531916529422</v>
      </c>
      <c r="P631" s="1391">
        <v>11</v>
      </c>
    </row>
    <row r="632" spans="13:16" x14ac:dyDescent="0.4">
      <c r="M632" s="1390">
        <v>44.65</v>
      </c>
      <c r="N632" s="1392">
        <v>2013</v>
      </c>
      <c r="O632" s="681">
        <v>50.753592766524257</v>
      </c>
      <c r="P632" s="1391">
        <v>12</v>
      </c>
    </row>
    <row r="633" spans="13:16" x14ac:dyDescent="0.4">
      <c r="M633" s="1390">
        <v>249.75</v>
      </c>
      <c r="N633" s="1392">
        <v>2013</v>
      </c>
      <c r="O633" s="681">
        <v>45.846556907089514</v>
      </c>
      <c r="P633" s="1391">
        <v>12</v>
      </c>
    </row>
    <row r="634" spans="13:16" x14ac:dyDescent="0.4">
      <c r="M634" s="1390">
        <v>8</v>
      </c>
      <c r="N634" s="1392">
        <v>2013</v>
      </c>
      <c r="O634" s="681">
        <v>83.787342123987045</v>
      </c>
      <c r="P634" s="1391">
        <v>12</v>
      </c>
    </row>
    <row r="635" spans="13:16" x14ac:dyDescent="0.4">
      <c r="M635" s="1390">
        <v>100.3</v>
      </c>
      <c r="N635" s="1392">
        <v>2013</v>
      </c>
      <c r="O635" s="681">
        <v>57.918652706909114</v>
      </c>
      <c r="P635" s="1391">
        <v>12</v>
      </c>
    </row>
    <row r="636" spans="13:16" x14ac:dyDescent="0.4">
      <c r="M636" s="1390">
        <v>74.8</v>
      </c>
      <c r="N636" s="1392">
        <v>2013</v>
      </c>
      <c r="O636" s="681">
        <v>44.517538454485106</v>
      </c>
      <c r="P636" s="1391">
        <v>12</v>
      </c>
    </row>
    <row r="637" spans="13:16" x14ac:dyDescent="0.4">
      <c r="M637" s="1390">
        <v>74.8</v>
      </c>
      <c r="N637" s="1392">
        <v>2013</v>
      </c>
      <c r="O637" s="681">
        <v>54.811244204154391</v>
      </c>
      <c r="P637" s="1391">
        <v>12</v>
      </c>
    </row>
    <row r="638" spans="13:16" x14ac:dyDescent="0.4">
      <c r="M638" s="1390">
        <v>23.8</v>
      </c>
      <c r="N638" s="1392">
        <v>2013</v>
      </c>
      <c r="O638" s="681">
        <v>48.515615844302545</v>
      </c>
      <c r="P638" s="1391">
        <v>12</v>
      </c>
    </row>
    <row r="639" spans="13:16" x14ac:dyDescent="0.4">
      <c r="M639" s="1390">
        <v>42.660000000000004</v>
      </c>
      <c r="N639" s="1392">
        <v>2013</v>
      </c>
      <c r="O639" s="681">
        <v>99.719306526731245</v>
      </c>
      <c r="P639" s="1391">
        <v>12</v>
      </c>
    </row>
    <row r="640" spans="13:16" x14ac:dyDescent="0.4">
      <c r="M640" s="1390">
        <v>136.80000000000001</v>
      </c>
      <c r="N640" s="1392">
        <v>2013</v>
      </c>
      <c r="O640" s="681">
        <v>83.416788471837123</v>
      </c>
      <c r="P640" s="1391">
        <v>12</v>
      </c>
    </row>
    <row r="641" spans="13:16" x14ac:dyDescent="0.4">
      <c r="M641" s="1390">
        <v>4</v>
      </c>
      <c r="N641" s="1392">
        <v>2013</v>
      </c>
      <c r="O641" s="681">
        <v>54.627729947124379</v>
      </c>
      <c r="P641" s="1391">
        <v>12</v>
      </c>
    </row>
    <row r="642" spans="13:16" x14ac:dyDescent="0.4">
      <c r="M642" s="1390">
        <v>3.4</v>
      </c>
      <c r="N642" s="1392">
        <v>2013</v>
      </c>
      <c r="O642" s="681">
        <v>92.360611513383702</v>
      </c>
      <c r="P642" s="1391">
        <v>12</v>
      </c>
    </row>
    <row r="643" spans="13:16" x14ac:dyDescent="0.4">
      <c r="M643" s="1390">
        <v>89.65</v>
      </c>
      <c r="N643" s="1392">
        <v>2013</v>
      </c>
      <c r="O643" s="681">
        <v>83.42805037652434</v>
      </c>
      <c r="P643" s="1391">
        <v>12</v>
      </c>
    </row>
    <row r="644" spans="13:16" x14ac:dyDescent="0.4">
      <c r="M644" s="1390">
        <v>3.36</v>
      </c>
      <c r="N644" s="1392">
        <v>2013</v>
      </c>
      <c r="O644" s="681">
        <v>98.960881756853524</v>
      </c>
      <c r="P644" s="1391">
        <v>12</v>
      </c>
    </row>
    <row r="645" spans="13:16" x14ac:dyDescent="0.4">
      <c r="M645" s="1390">
        <v>288.60000000000002</v>
      </c>
      <c r="N645" s="1392">
        <v>2014</v>
      </c>
      <c r="O645" s="681">
        <v>38.701806855190313</v>
      </c>
      <c r="P645" s="1391">
        <v>13</v>
      </c>
    </row>
    <row r="646" spans="13:16" x14ac:dyDescent="0.4">
      <c r="M646" s="1390">
        <v>218.3</v>
      </c>
      <c r="N646" s="1392">
        <v>2014</v>
      </c>
      <c r="O646" s="681">
        <v>43.446825134688645</v>
      </c>
      <c r="P646" s="1391">
        <v>13</v>
      </c>
    </row>
    <row r="647" spans="13:16" x14ac:dyDescent="0.4">
      <c r="M647" s="1390">
        <v>19.8</v>
      </c>
      <c r="N647" s="1392">
        <v>2014</v>
      </c>
      <c r="O647" s="681">
        <v>42.215550817059537</v>
      </c>
      <c r="P647" s="1391">
        <v>13</v>
      </c>
    </row>
    <row r="648" spans="13:16" x14ac:dyDescent="0.4">
      <c r="M648" s="1390">
        <v>211.22</v>
      </c>
      <c r="N648" s="1392">
        <v>2014</v>
      </c>
      <c r="O648" s="681">
        <v>46.528108191134962</v>
      </c>
      <c r="P648" s="1391">
        <v>13</v>
      </c>
    </row>
    <row r="649" spans="13:16" x14ac:dyDescent="0.4">
      <c r="M649" s="1390">
        <v>48</v>
      </c>
      <c r="N649" s="1392">
        <v>2014</v>
      </c>
      <c r="O649" s="681">
        <v>47.780963429907743</v>
      </c>
      <c r="P649" s="1391">
        <v>13</v>
      </c>
    </row>
    <row r="650" spans="13:16" x14ac:dyDescent="0.4">
      <c r="M650" s="1390">
        <v>251.02200000000002</v>
      </c>
      <c r="N650" s="1392">
        <v>2014</v>
      </c>
      <c r="O650" s="681">
        <v>47.51307980430019</v>
      </c>
      <c r="P650" s="1391">
        <v>13</v>
      </c>
    </row>
    <row r="651" spans="13:16" x14ac:dyDescent="0.4">
      <c r="M651" s="1390">
        <v>199.9</v>
      </c>
      <c r="N651" s="1392">
        <v>2014</v>
      </c>
      <c r="O651" s="681">
        <v>44.119818012098136</v>
      </c>
      <c r="P651" s="1391">
        <v>13</v>
      </c>
    </row>
    <row r="652" spans="13:16" x14ac:dyDescent="0.4">
      <c r="M652" s="1390">
        <v>200.6</v>
      </c>
      <c r="N652" s="1392">
        <v>2014</v>
      </c>
      <c r="O652" s="681">
        <v>41.808640492967335</v>
      </c>
      <c r="P652" s="1391">
        <v>13</v>
      </c>
    </row>
    <row r="653" spans="13:16" x14ac:dyDescent="0.4">
      <c r="M653" s="1390">
        <v>160.94999999999999</v>
      </c>
      <c r="N653" s="1392">
        <v>2014</v>
      </c>
      <c r="O653" s="681">
        <v>45.038176453725519</v>
      </c>
      <c r="P653" s="1391">
        <v>13</v>
      </c>
    </row>
    <row r="654" spans="13:16" x14ac:dyDescent="0.4">
      <c r="M654" s="1390">
        <v>198.9</v>
      </c>
      <c r="N654" s="1392">
        <v>2014</v>
      </c>
      <c r="O654" s="681">
        <v>40.265571043110342</v>
      </c>
      <c r="P654" s="1391">
        <v>13</v>
      </c>
    </row>
    <row r="655" spans="13:16" x14ac:dyDescent="0.4">
      <c r="M655" s="1390">
        <v>60</v>
      </c>
      <c r="N655" s="1392">
        <v>2014</v>
      </c>
      <c r="O655" s="681">
        <v>42.287835845312415</v>
      </c>
      <c r="P655" s="1391">
        <v>13</v>
      </c>
    </row>
    <row r="656" spans="13:16" x14ac:dyDescent="0.4">
      <c r="M656" s="1390">
        <v>68</v>
      </c>
      <c r="N656" s="1392">
        <v>2014</v>
      </c>
      <c r="O656" s="681">
        <v>49.242851634477255</v>
      </c>
      <c r="P656" s="1391">
        <v>13</v>
      </c>
    </row>
    <row r="657" spans="13:16" x14ac:dyDescent="0.4">
      <c r="M657" s="1390">
        <v>14.95</v>
      </c>
      <c r="N657" s="1392">
        <v>2014</v>
      </c>
      <c r="O657" s="681">
        <v>42.645105335955051</v>
      </c>
      <c r="P657" s="1391">
        <v>13</v>
      </c>
    </row>
    <row r="658" spans="13:16" x14ac:dyDescent="0.4">
      <c r="M658" s="1390">
        <v>249.9</v>
      </c>
      <c r="N658" s="1392">
        <v>2014</v>
      </c>
      <c r="O658" s="681">
        <v>39.508635195507452</v>
      </c>
      <c r="P658" s="1391">
        <v>13</v>
      </c>
    </row>
    <row r="659" spans="13:16" x14ac:dyDescent="0.4">
      <c r="M659" s="1390">
        <v>119.646</v>
      </c>
      <c r="N659" s="1392">
        <v>2014</v>
      </c>
      <c r="O659" s="681">
        <v>55.785286747085571</v>
      </c>
      <c r="P659" s="1391">
        <v>13</v>
      </c>
    </row>
    <row r="660" spans="13:16" x14ac:dyDescent="0.4">
      <c r="M660" s="1390">
        <v>140.76</v>
      </c>
      <c r="N660" s="1392">
        <v>2014</v>
      </c>
      <c r="O660" s="681">
        <v>50.769830946038766</v>
      </c>
      <c r="P660" s="1391">
        <v>13</v>
      </c>
    </row>
    <row r="661" spans="13:16" x14ac:dyDescent="0.4">
      <c r="M661" s="1390">
        <v>204.8</v>
      </c>
      <c r="N661" s="1392">
        <v>2014</v>
      </c>
      <c r="O661" s="681">
        <v>45.099649034133691</v>
      </c>
      <c r="P661" s="1391">
        <v>13</v>
      </c>
    </row>
    <row r="662" spans="13:16" x14ac:dyDescent="0.4">
      <c r="M662" s="1390">
        <v>150</v>
      </c>
      <c r="N662" s="1392">
        <v>2014</v>
      </c>
      <c r="O662" s="681">
        <v>43.278899145040441</v>
      </c>
      <c r="P662" s="1391">
        <v>13</v>
      </c>
    </row>
    <row r="663" spans="13:16" x14ac:dyDescent="0.4">
      <c r="M663" s="1390">
        <v>148.6</v>
      </c>
      <c r="N663" s="1392">
        <v>2014</v>
      </c>
      <c r="O663" s="681">
        <v>43.181225160371291</v>
      </c>
      <c r="P663" s="1391">
        <v>13</v>
      </c>
    </row>
    <row r="664" spans="13:16" x14ac:dyDescent="0.4">
      <c r="M664" s="1390">
        <v>181.7</v>
      </c>
      <c r="N664" s="1392">
        <v>2014</v>
      </c>
      <c r="O664" s="681">
        <v>40.64639157355996</v>
      </c>
      <c r="P664" s="1391">
        <v>13</v>
      </c>
    </row>
    <row r="665" spans="13:16" x14ac:dyDescent="0.4">
      <c r="M665" s="1390">
        <v>50.4</v>
      </c>
      <c r="N665" s="1392">
        <v>2014</v>
      </c>
      <c r="O665" s="681">
        <v>62.253433605874648</v>
      </c>
      <c r="P665" s="1391">
        <v>13</v>
      </c>
    </row>
    <row r="666" spans="13:16" x14ac:dyDescent="0.4">
      <c r="M666" s="1390">
        <v>211.22</v>
      </c>
      <c r="N666" s="1392">
        <v>2014</v>
      </c>
      <c r="O666" s="681">
        <v>42.847330249438443</v>
      </c>
      <c r="P666" s="1391">
        <v>13</v>
      </c>
    </row>
    <row r="667" spans="13:16" x14ac:dyDescent="0.4">
      <c r="M667" s="1390">
        <v>200</v>
      </c>
      <c r="N667" s="1392">
        <v>2014</v>
      </c>
      <c r="O667" s="681">
        <v>55.400377551381439</v>
      </c>
      <c r="P667" s="1391">
        <v>13</v>
      </c>
    </row>
    <row r="668" spans="13:16" x14ac:dyDescent="0.4">
      <c r="M668" s="1390">
        <v>74.800000000000097</v>
      </c>
      <c r="N668" s="1392">
        <v>2014</v>
      </c>
      <c r="O668" s="681">
        <v>58.298725311451079</v>
      </c>
      <c r="P668" s="1391">
        <v>13</v>
      </c>
    </row>
    <row r="669" spans="13:16" x14ac:dyDescent="0.4">
      <c r="M669" s="1390">
        <v>10</v>
      </c>
      <c r="N669" s="1392">
        <v>2014</v>
      </c>
      <c r="O669" s="681">
        <v>61.642814229254576</v>
      </c>
      <c r="P669" s="1391">
        <v>13</v>
      </c>
    </row>
    <row r="670" spans="13:16" x14ac:dyDescent="0.4">
      <c r="M670" s="1390">
        <v>100.3</v>
      </c>
      <c r="N670" s="1392">
        <v>2014</v>
      </c>
      <c r="O670" s="681">
        <v>49.286476088960789</v>
      </c>
      <c r="P670" s="1391">
        <v>13</v>
      </c>
    </row>
    <row r="671" spans="13:16" x14ac:dyDescent="0.4">
      <c r="M671" s="1390">
        <v>198.9</v>
      </c>
      <c r="N671" s="1392">
        <v>2014</v>
      </c>
      <c r="O671" s="681">
        <v>48.039694633040014</v>
      </c>
      <c r="P671" s="1391">
        <v>13</v>
      </c>
    </row>
    <row r="672" spans="13:16" x14ac:dyDescent="0.4">
      <c r="M672" s="1390">
        <v>266.8</v>
      </c>
      <c r="N672" s="1392">
        <v>2014</v>
      </c>
      <c r="O672" s="681">
        <v>66.342658897926782</v>
      </c>
      <c r="P672" s="1391">
        <v>13</v>
      </c>
    </row>
    <row r="673" spans="13:16" x14ac:dyDescent="0.4">
      <c r="M673" s="1390">
        <v>75</v>
      </c>
      <c r="N673" s="1392">
        <v>2014</v>
      </c>
      <c r="O673" s="681">
        <v>47.345791516020313</v>
      </c>
      <c r="P673" s="1391">
        <v>13</v>
      </c>
    </row>
    <row r="674" spans="13:16" x14ac:dyDescent="0.4">
      <c r="M674" s="1390">
        <v>200.6</v>
      </c>
      <c r="N674" s="1392">
        <v>2014</v>
      </c>
      <c r="O674" s="681">
        <v>50.565188806498504</v>
      </c>
      <c r="P674" s="1391">
        <v>13</v>
      </c>
    </row>
    <row r="675" spans="13:16" x14ac:dyDescent="0.4">
      <c r="M675" s="1390">
        <v>19.5</v>
      </c>
      <c r="N675" s="1392">
        <v>2014</v>
      </c>
      <c r="O675" s="681">
        <v>53.621312231296017</v>
      </c>
      <c r="P675" s="1391">
        <v>13</v>
      </c>
    </row>
    <row r="676" spans="13:16" x14ac:dyDescent="0.4">
      <c r="M676" s="1390">
        <v>20</v>
      </c>
      <c r="N676" s="1392">
        <v>2014</v>
      </c>
      <c r="O676" s="681">
        <v>66.787796453456394</v>
      </c>
      <c r="P676" s="1391">
        <v>13</v>
      </c>
    </row>
    <row r="677" spans="13:16" x14ac:dyDescent="0.4">
      <c r="M677" s="1390">
        <v>99</v>
      </c>
      <c r="N677" s="1392">
        <v>2014</v>
      </c>
      <c r="O677" s="681">
        <v>68.568184545092265</v>
      </c>
      <c r="P677" s="1391">
        <v>13</v>
      </c>
    </row>
    <row r="678" spans="13:16" x14ac:dyDescent="0.4">
      <c r="M678" s="1390">
        <v>93.960000000000008</v>
      </c>
      <c r="N678" s="1392">
        <v>2014</v>
      </c>
      <c r="O678" s="681">
        <v>63.804477702505125</v>
      </c>
      <c r="P678" s="1391">
        <v>13</v>
      </c>
    </row>
    <row r="679" spans="13:16" x14ac:dyDescent="0.4">
      <c r="M679" s="1390">
        <v>110.98</v>
      </c>
      <c r="N679" s="1392">
        <v>2014</v>
      </c>
      <c r="O679" s="681">
        <v>66.093060192198891</v>
      </c>
      <c r="P679" s="1391">
        <v>13</v>
      </c>
    </row>
    <row r="680" spans="13:16" x14ac:dyDescent="0.4">
      <c r="M680" s="1390">
        <v>40</v>
      </c>
      <c r="N680" s="1392">
        <v>2014</v>
      </c>
      <c r="O680" s="681">
        <v>66.028326407400598</v>
      </c>
      <c r="P680" s="1391">
        <v>13</v>
      </c>
    </row>
    <row r="681" spans="13:16" x14ac:dyDescent="0.4">
      <c r="M681" s="1390">
        <v>9.7200000000000006</v>
      </c>
      <c r="N681" s="1392">
        <v>2014</v>
      </c>
      <c r="O681" s="681">
        <v>64.297570359336831</v>
      </c>
      <c r="P681" s="1391">
        <v>13</v>
      </c>
    </row>
    <row r="682" spans="13:16" x14ac:dyDescent="0.4">
      <c r="M682" s="1390">
        <v>34.200000000000003</v>
      </c>
      <c r="N682" s="1392">
        <v>2014</v>
      </c>
      <c r="O682" s="681">
        <v>76.876980441424578</v>
      </c>
      <c r="P682" s="1391">
        <v>13</v>
      </c>
    </row>
    <row r="683" spans="13:16" x14ac:dyDescent="0.4">
      <c r="M683" s="1390">
        <v>112</v>
      </c>
      <c r="N683" s="1392">
        <v>2014</v>
      </c>
      <c r="O683" s="681">
        <v>77.978925289574889</v>
      </c>
      <c r="P683" s="1391">
        <v>13</v>
      </c>
    </row>
    <row r="684" spans="13:16" x14ac:dyDescent="0.4">
      <c r="M684" s="1390">
        <v>1.85</v>
      </c>
      <c r="N684" s="1392">
        <v>2014</v>
      </c>
      <c r="O684" s="681">
        <v>67.297639242373393</v>
      </c>
      <c r="P684" s="1391">
        <v>13</v>
      </c>
    </row>
    <row r="685" spans="13:16" x14ac:dyDescent="0.4">
      <c r="M685" s="1390">
        <v>16.2</v>
      </c>
      <c r="N685" s="1392">
        <v>2014</v>
      </c>
      <c r="O685" s="681">
        <v>76.700490918142407</v>
      </c>
      <c r="P685" s="1391">
        <v>13</v>
      </c>
    </row>
    <row r="686" spans="13:16" x14ac:dyDescent="0.4">
      <c r="M686" s="1390">
        <v>11.5</v>
      </c>
      <c r="N686" s="1392">
        <v>2014</v>
      </c>
      <c r="O686" s="681">
        <v>64.941045142179121</v>
      </c>
      <c r="P686" s="1391">
        <v>13</v>
      </c>
    </row>
    <row r="687" spans="13:16" x14ac:dyDescent="0.4">
      <c r="M687" s="1390">
        <v>1.85</v>
      </c>
      <c r="N687" s="1392">
        <v>2014</v>
      </c>
      <c r="O687" s="681">
        <v>144.883572672268</v>
      </c>
      <c r="P687" s="1391">
        <v>13</v>
      </c>
    </row>
    <row r="688" spans="13:16" x14ac:dyDescent="0.4">
      <c r="M688" s="1390">
        <v>1.85</v>
      </c>
      <c r="N688" s="1392">
        <v>2014</v>
      </c>
      <c r="O688" s="681">
        <v>130.99777751710849</v>
      </c>
      <c r="P688" s="1391">
        <v>13</v>
      </c>
    </row>
    <row r="689" spans="13:16" x14ac:dyDescent="0.4">
      <c r="M689" s="1390">
        <v>1.85</v>
      </c>
      <c r="N689" s="1392">
        <v>2014</v>
      </c>
      <c r="O689" s="681">
        <v>123.46955464282445</v>
      </c>
      <c r="P689" s="1391">
        <v>13</v>
      </c>
    </row>
    <row r="690" spans="13:16" x14ac:dyDescent="0.4">
      <c r="M690" s="1390">
        <v>1.85</v>
      </c>
      <c r="N690" s="1392">
        <v>2014</v>
      </c>
      <c r="O690" s="681">
        <v>143.66561894072373</v>
      </c>
      <c r="P690" s="1391">
        <v>13</v>
      </c>
    </row>
    <row r="691" spans="13:16" x14ac:dyDescent="0.4">
      <c r="M691" s="1390">
        <v>150</v>
      </c>
      <c r="N691" s="1392">
        <v>2015</v>
      </c>
      <c r="O691" s="681">
        <v>47.252286098592727</v>
      </c>
      <c r="P691" s="1391">
        <v>14</v>
      </c>
    </row>
    <row r="692" spans="13:16" x14ac:dyDescent="0.4">
      <c r="M692" s="1390">
        <v>299.7</v>
      </c>
      <c r="N692" s="1392">
        <v>2015</v>
      </c>
      <c r="O692" s="681">
        <v>38.122060916711277</v>
      </c>
      <c r="P692" s="1391">
        <v>14</v>
      </c>
    </row>
    <row r="693" spans="13:16" x14ac:dyDescent="0.4">
      <c r="M693" s="1390">
        <v>299.7</v>
      </c>
      <c r="N693" s="1392">
        <v>2015</v>
      </c>
      <c r="O693" s="681">
        <v>42.646433341938049</v>
      </c>
      <c r="P693" s="1391">
        <v>14</v>
      </c>
    </row>
    <row r="694" spans="13:16" x14ac:dyDescent="0.4">
      <c r="M694" s="1390">
        <v>79.55</v>
      </c>
      <c r="N694" s="1392">
        <v>2015</v>
      </c>
      <c r="O694" s="681">
        <v>37.828929339894479</v>
      </c>
      <c r="P694" s="1391">
        <v>14</v>
      </c>
    </row>
    <row r="695" spans="13:16" x14ac:dyDescent="0.4">
      <c r="M695" s="1390">
        <v>200</v>
      </c>
      <c r="N695" s="1392">
        <v>2015</v>
      </c>
      <c r="O695" s="681">
        <v>36.370347136029913</v>
      </c>
      <c r="P695" s="1391">
        <v>14</v>
      </c>
    </row>
    <row r="696" spans="13:16" x14ac:dyDescent="0.4">
      <c r="M696" s="1390">
        <v>194</v>
      </c>
      <c r="N696" s="1392">
        <v>2015</v>
      </c>
      <c r="O696" s="681">
        <v>34.474839754091704</v>
      </c>
      <c r="P696" s="1391">
        <v>14</v>
      </c>
    </row>
    <row r="697" spans="13:16" x14ac:dyDescent="0.4">
      <c r="M697" s="1390">
        <v>18</v>
      </c>
      <c r="N697" s="1392">
        <v>2015</v>
      </c>
      <c r="O697" s="681">
        <v>35.0236591143154</v>
      </c>
      <c r="P697" s="1391">
        <v>14</v>
      </c>
    </row>
    <row r="698" spans="13:16" x14ac:dyDescent="0.4">
      <c r="M698" s="1390">
        <v>200.1</v>
      </c>
      <c r="N698" s="1392">
        <v>2015</v>
      </c>
      <c r="O698" s="681">
        <v>43.980834626951641</v>
      </c>
      <c r="P698" s="1391">
        <v>14</v>
      </c>
    </row>
    <row r="699" spans="13:16" x14ac:dyDescent="0.4">
      <c r="M699" s="1390">
        <v>250</v>
      </c>
      <c r="N699" s="1392">
        <v>2015</v>
      </c>
      <c r="O699" s="681">
        <v>34.805665472391915</v>
      </c>
      <c r="P699" s="1391">
        <v>14</v>
      </c>
    </row>
    <row r="700" spans="13:16" x14ac:dyDescent="0.4">
      <c r="M700" s="1390">
        <v>150</v>
      </c>
      <c r="N700" s="1392">
        <v>2015</v>
      </c>
      <c r="O700" s="681">
        <v>43.185205636562991</v>
      </c>
      <c r="P700" s="1391">
        <v>14</v>
      </c>
    </row>
    <row r="701" spans="13:16" x14ac:dyDescent="0.4">
      <c r="M701" s="1390">
        <v>198.7</v>
      </c>
      <c r="N701" s="1392">
        <v>2015</v>
      </c>
      <c r="O701" s="681">
        <v>37.434514402854184</v>
      </c>
      <c r="P701" s="1391">
        <v>14</v>
      </c>
    </row>
    <row r="702" spans="13:16" x14ac:dyDescent="0.4">
      <c r="M702" s="1390">
        <v>165</v>
      </c>
      <c r="N702" s="1392">
        <v>2015</v>
      </c>
      <c r="O702" s="681">
        <v>49.712968382760337</v>
      </c>
      <c r="P702" s="1391">
        <v>14</v>
      </c>
    </row>
    <row r="703" spans="13:16" x14ac:dyDescent="0.4">
      <c r="M703" s="1390">
        <v>73.5</v>
      </c>
      <c r="N703" s="1392">
        <v>2015</v>
      </c>
      <c r="O703" s="681">
        <v>36.794129658050288</v>
      </c>
      <c r="P703" s="1391">
        <v>14</v>
      </c>
    </row>
    <row r="704" spans="13:16" x14ac:dyDescent="0.4">
      <c r="M704" s="1390">
        <v>200</v>
      </c>
      <c r="N704" s="1392">
        <v>2015</v>
      </c>
      <c r="O704" s="681">
        <v>39.50243777150348</v>
      </c>
      <c r="P704" s="1391">
        <v>14</v>
      </c>
    </row>
    <row r="705" spans="13:16" x14ac:dyDescent="0.4">
      <c r="M705" s="1390">
        <v>207</v>
      </c>
      <c r="N705" s="1392">
        <v>2015</v>
      </c>
      <c r="O705" s="681">
        <v>38.567444790061543</v>
      </c>
      <c r="P705" s="1391">
        <v>14</v>
      </c>
    </row>
    <row r="706" spans="13:16" x14ac:dyDescent="0.4">
      <c r="M706" s="1390">
        <v>150</v>
      </c>
      <c r="N706" s="1392">
        <v>2015</v>
      </c>
      <c r="O706" s="681">
        <v>46.500859859442031</v>
      </c>
      <c r="P706" s="1391">
        <v>14</v>
      </c>
    </row>
    <row r="707" spans="13:16" x14ac:dyDescent="0.4">
      <c r="M707" s="1390">
        <v>200</v>
      </c>
      <c r="N707" s="1392">
        <v>2015</v>
      </c>
      <c r="O707" s="681">
        <v>40.051164777451312</v>
      </c>
      <c r="P707" s="1391">
        <v>14</v>
      </c>
    </row>
    <row r="708" spans="13:16" x14ac:dyDescent="0.4">
      <c r="M708" s="1390">
        <v>180</v>
      </c>
      <c r="N708" s="1392">
        <v>2015</v>
      </c>
      <c r="O708" s="681">
        <v>42.458358698920257</v>
      </c>
      <c r="P708" s="1391">
        <v>14</v>
      </c>
    </row>
    <row r="709" spans="13:16" x14ac:dyDescent="0.4">
      <c r="M709" s="1390">
        <v>150</v>
      </c>
      <c r="N709" s="1392">
        <v>2015</v>
      </c>
      <c r="O709" s="681">
        <v>38.691717443596744</v>
      </c>
      <c r="P709" s="1391">
        <v>14</v>
      </c>
    </row>
    <row r="710" spans="13:16" x14ac:dyDescent="0.4">
      <c r="M710" s="1390">
        <v>200</v>
      </c>
      <c r="N710" s="1392">
        <v>2015</v>
      </c>
      <c r="O710" s="681">
        <v>36.268232317200123</v>
      </c>
      <c r="P710" s="1391">
        <v>14</v>
      </c>
    </row>
    <row r="711" spans="13:16" x14ac:dyDescent="0.4">
      <c r="M711" s="1390">
        <v>202</v>
      </c>
      <c r="N711" s="1392">
        <v>2015</v>
      </c>
      <c r="O711" s="681">
        <v>52.98785896386287</v>
      </c>
      <c r="P711" s="1391">
        <v>14</v>
      </c>
    </row>
    <row r="712" spans="13:16" x14ac:dyDescent="0.4">
      <c r="M712" s="1390">
        <v>164.68</v>
      </c>
      <c r="N712" s="1392">
        <v>2015</v>
      </c>
      <c r="O712" s="681">
        <v>45.767295453008884</v>
      </c>
      <c r="P712" s="1391">
        <v>14</v>
      </c>
    </row>
    <row r="713" spans="13:16" x14ac:dyDescent="0.4">
      <c r="M713" s="1390">
        <v>249.2</v>
      </c>
      <c r="N713" s="1392">
        <v>2015</v>
      </c>
      <c r="O713" s="681">
        <v>47.661164840290958</v>
      </c>
      <c r="P713" s="1391">
        <v>14</v>
      </c>
    </row>
    <row r="714" spans="13:16" x14ac:dyDescent="0.4">
      <c r="M714" s="1390">
        <v>98</v>
      </c>
      <c r="N714" s="1392">
        <v>2015</v>
      </c>
      <c r="O714" s="681">
        <v>45.525838531293033</v>
      </c>
      <c r="P714" s="1391">
        <v>14</v>
      </c>
    </row>
    <row r="715" spans="13:16" x14ac:dyDescent="0.4">
      <c r="M715" s="1390">
        <v>299</v>
      </c>
      <c r="N715" s="1392">
        <v>2015</v>
      </c>
      <c r="O715" s="681">
        <v>47.0626741011951</v>
      </c>
      <c r="P715" s="1391">
        <v>14</v>
      </c>
    </row>
    <row r="716" spans="13:16" x14ac:dyDescent="0.4">
      <c r="M716" s="1390">
        <v>149.6</v>
      </c>
      <c r="N716" s="1392">
        <v>2015</v>
      </c>
      <c r="O716" s="681">
        <v>38.605831703710351</v>
      </c>
      <c r="P716" s="1391">
        <v>14</v>
      </c>
    </row>
    <row r="717" spans="13:16" x14ac:dyDescent="0.4">
      <c r="M717" s="1390">
        <v>249.7</v>
      </c>
      <c r="N717" s="1392">
        <v>2015</v>
      </c>
      <c r="O717" s="681">
        <v>42.469179997932486</v>
      </c>
      <c r="P717" s="1391">
        <v>14</v>
      </c>
    </row>
    <row r="718" spans="13:16" x14ac:dyDescent="0.4">
      <c r="M718" s="1390">
        <v>19.8</v>
      </c>
      <c r="N718" s="1392">
        <v>2015</v>
      </c>
      <c r="O718" s="681">
        <v>52.786800709576298</v>
      </c>
      <c r="P718" s="1391">
        <v>14</v>
      </c>
    </row>
    <row r="719" spans="13:16" x14ac:dyDescent="0.4">
      <c r="M719" s="1390">
        <v>200</v>
      </c>
      <c r="N719" s="1392">
        <v>2015</v>
      </c>
      <c r="O719" s="681">
        <v>49.038102338154545</v>
      </c>
      <c r="P719" s="1391">
        <v>14</v>
      </c>
    </row>
    <row r="720" spans="13:16" x14ac:dyDescent="0.4">
      <c r="M720" s="1390">
        <v>110</v>
      </c>
      <c r="N720" s="1392">
        <v>2015</v>
      </c>
      <c r="O720" s="681">
        <v>41.403735537885346</v>
      </c>
      <c r="P720" s="1391">
        <v>14</v>
      </c>
    </row>
    <row r="721" spans="13:16" x14ac:dyDescent="0.4">
      <c r="M721" s="1390">
        <v>110</v>
      </c>
      <c r="N721" s="1392">
        <v>2015</v>
      </c>
      <c r="O721" s="681">
        <v>44.712858177502092</v>
      </c>
      <c r="P721" s="1391">
        <v>14</v>
      </c>
    </row>
    <row r="722" spans="13:16" x14ac:dyDescent="0.4">
      <c r="M722" s="1390">
        <v>495.01</v>
      </c>
      <c r="N722" s="1392">
        <v>2015</v>
      </c>
      <c r="O722" s="681">
        <v>49.881208192877921</v>
      </c>
      <c r="P722" s="1391">
        <v>14</v>
      </c>
    </row>
    <row r="723" spans="13:16" x14ac:dyDescent="0.4">
      <c r="M723" s="1390">
        <v>7.04</v>
      </c>
      <c r="N723" s="1392">
        <v>2015</v>
      </c>
      <c r="O723" s="681">
        <v>49.881208192877921</v>
      </c>
      <c r="P723" s="1391">
        <v>14</v>
      </c>
    </row>
    <row r="724" spans="13:16" x14ac:dyDescent="0.4">
      <c r="M724" s="1390">
        <v>211.22</v>
      </c>
      <c r="N724" s="1392">
        <v>2015</v>
      </c>
      <c r="O724" s="681">
        <v>48.193367068183491</v>
      </c>
      <c r="P724" s="1391">
        <v>14</v>
      </c>
    </row>
    <row r="725" spans="13:16" x14ac:dyDescent="0.4">
      <c r="M725" s="1390">
        <v>204.09</v>
      </c>
      <c r="N725" s="1392">
        <v>2015</v>
      </c>
      <c r="O725" s="681">
        <v>48.788165962509765</v>
      </c>
      <c r="P725" s="1391">
        <v>14</v>
      </c>
    </row>
    <row r="726" spans="13:16" x14ac:dyDescent="0.4">
      <c r="M726" s="1390">
        <v>150.36000000000001</v>
      </c>
      <c r="N726" s="1392">
        <v>2015</v>
      </c>
      <c r="O726" s="681">
        <v>43.261348242316366</v>
      </c>
      <c r="P726" s="1391">
        <v>14</v>
      </c>
    </row>
    <row r="727" spans="13:16" x14ac:dyDescent="0.4">
      <c r="M727" s="1390">
        <v>48.3</v>
      </c>
      <c r="N727" s="1392">
        <v>2015</v>
      </c>
      <c r="O727" s="681">
        <v>38.337789183281423</v>
      </c>
      <c r="P727" s="1391">
        <v>14</v>
      </c>
    </row>
    <row r="728" spans="13:16" x14ac:dyDescent="0.4">
      <c r="M728" s="1390">
        <v>100</v>
      </c>
      <c r="N728" s="1392">
        <v>2015</v>
      </c>
      <c r="O728" s="681">
        <v>41.586513020152246</v>
      </c>
      <c r="P728" s="1391">
        <v>14</v>
      </c>
    </row>
    <row r="729" spans="13:16" x14ac:dyDescent="0.4">
      <c r="M729" s="1390">
        <v>200</v>
      </c>
      <c r="N729" s="1392">
        <v>2015</v>
      </c>
      <c r="O729" s="681">
        <v>43.230744864141414</v>
      </c>
      <c r="P729" s="1391">
        <v>14</v>
      </c>
    </row>
    <row r="730" spans="13:16" x14ac:dyDescent="0.4">
      <c r="M730" s="1390">
        <v>74</v>
      </c>
      <c r="N730" s="1392">
        <v>2015</v>
      </c>
      <c r="O730" s="681">
        <v>37.96010506040497</v>
      </c>
      <c r="P730" s="1391">
        <v>14</v>
      </c>
    </row>
    <row r="731" spans="13:16" x14ac:dyDescent="0.4">
      <c r="M731" s="1390">
        <v>98.1</v>
      </c>
      <c r="N731" s="1392">
        <v>2015</v>
      </c>
      <c r="O731" s="681">
        <v>39.089125923657257</v>
      </c>
      <c r="P731" s="1391">
        <v>14</v>
      </c>
    </row>
    <row r="732" spans="13:16" x14ac:dyDescent="0.4">
      <c r="M732" s="1390">
        <v>78</v>
      </c>
      <c r="N732" s="1392">
        <v>2015</v>
      </c>
      <c r="O732" s="681">
        <v>42.913515604858503</v>
      </c>
      <c r="P732" s="1391">
        <v>14</v>
      </c>
    </row>
    <row r="733" spans="13:16" x14ac:dyDescent="0.4">
      <c r="M733" s="1390">
        <v>95</v>
      </c>
      <c r="N733" s="1392">
        <v>2015</v>
      </c>
      <c r="O733" s="681">
        <v>42.048667725199508</v>
      </c>
      <c r="P733" s="1391">
        <v>14</v>
      </c>
    </row>
    <row r="734" spans="13:16" x14ac:dyDescent="0.4">
      <c r="M734" s="1390">
        <v>150</v>
      </c>
      <c r="N734" s="1392">
        <v>2015</v>
      </c>
      <c r="O734" s="681">
        <v>42.15242445905492</v>
      </c>
      <c r="P734" s="1391">
        <v>14</v>
      </c>
    </row>
    <row r="735" spans="13:16" x14ac:dyDescent="0.4">
      <c r="M735" s="1390">
        <v>175.1</v>
      </c>
      <c r="N735" s="1392">
        <v>2015</v>
      </c>
      <c r="O735" s="681">
        <v>51.791305589678025</v>
      </c>
      <c r="P735" s="1391">
        <v>14</v>
      </c>
    </row>
    <row r="736" spans="13:16" x14ac:dyDescent="0.4">
      <c r="M736" s="1390">
        <v>147.6</v>
      </c>
      <c r="N736" s="1392">
        <v>2015</v>
      </c>
      <c r="O736" s="681">
        <v>77.356415319582979</v>
      </c>
      <c r="P736" s="1391">
        <v>14</v>
      </c>
    </row>
    <row r="737" spans="13:16" x14ac:dyDescent="0.4">
      <c r="M737" s="1390">
        <v>85.9</v>
      </c>
      <c r="N737" s="1392">
        <v>2015</v>
      </c>
      <c r="O737" s="681">
        <v>53.738813013211363</v>
      </c>
      <c r="P737" s="1391">
        <v>14</v>
      </c>
    </row>
    <row r="738" spans="13:16" x14ac:dyDescent="0.4">
      <c r="M738" s="1390">
        <v>107.5</v>
      </c>
      <c r="N738" s="1392">
        <v>2015</v>
      </c>
      <c r="O738" s="681">
        <v>50.493703098446417</v>
      </c>
      <c r="P738" s="1391">
        <v>14</v>
      </c>
    </row>
    <row r="739" spans="13:16" x14ac:dyDescent="0.4">
      <c r="M739" s="1390">
        <v>3</v>
      </c>
      <c r="N739" s="1392">
        <v>2015</v>
      </c>
      <c r="O739" s="681">
        <v>73.323384907871812</v>
      </c>
      <c r="P739" s="1391">
        <v>14</v>
      </c>
    </row>
    <row r="740" spans="13:16" x14ac:dyDescent="0.4">
      <c r="M740" s="1390">
        <v>4.5</v>
      </c>
      <c r="N740" s="1392">
        <v>2015</v>
      </c>
      <c r="O740" s="681">
        <v>76.612053620556196</v>
      </c>
      <c r="P740" s="1391">
        <v>14</v>
      </c>
    </row>
    <row r="741" spans="13:16" x14ac:dyDescent="0.4">
      <c r="M741" s="1390">
        <v>30</v>
      </c>
      <c r="N741" s="1392">
        <v>2015</v>
      </c>
      <c r="O741" s="681">
        <v>57.460615170923276</v>
      </c>
      <c r="P741" s="1391">
        <v>14</v>
      </c>
    </row>
    <row r="742" spans="13:16" x14ac:dyDescent="0.4">
      <c r="M742" s="1390">
        <v>20</v>
      </c>
      <c r="N742" s="1392">
        <v>2015</v>
      </c>
      <c r="O742" s="681">
        <v>46.502620457651531</v>
      </c>
      <c r="P742" s="1391">
        <v>14</v>
      </c>
    </row>
    <row r="743" spans="13:16" x14ac:dyDescent="0.4">
      <c r="M743" s="1390">
        <v>149.5</v>
      </c>
      <c r="N743" s="1392">
        <v>2015</v>
      </c>
      <c r="O743" s="681">
        <v>66.987455632648405</v>
      </c>
      <c r="P743" s="1391">
        <v>14</v>
      </c>
    </row>
    <row r="744" spans="13:16" x14ac:dyDescent="0.4">
      <c r="M744" s="1390">
        <v>99</v>
      </c>
      <c r="N744" s="1392">
        <v>2015</v>
      </c>
      <c r="O744" s="681">
        <v>62.063044535726405</v>
      </c>
      <c r="P744" s="1391">
        <v>14</v>
      </c>
    </row>
    <row r="745" spans="13:16" x14ac:dyDescent="0.4">
      <c r="M745" s="1390">
        <v>14.25</v>
      </c>
      <c r="N745" s="1392">
        <v>2015</v>
      </c>
      <c r="O745" s="681">
        <v>128.39199136021153</v>
      </c>
      <c r="P745" s="1391">
        <v>14</v>
      </c>
    </row>
    <row r="746" spans="13:16" x14ac:dyDescent="0.4">
      <c r="M746" s="1390">
        <v>5</v>
      </c>
      <c r="N746" s="1392">
        <v>2015</v>
      </c>
      <c r="O746" s="681">
        <v>148.55005136552106</v>
      </c>
      <c r="P746" s="1391">
        <v>14</v>
      </c>
    </row>
    <row r="747" spans="13:16" x14ac:dyDescent="0.4">
      <c r="M747" s="1390">
        <v>125.58</v>
      </c>
      <c r="N747" s="1392">
        <v>2016</v>
      </c>
      <c r="O747" s="681">
        <v>46.113714082317244</v>
      </c>
      <c r="P747" s="1391">
        <v>15</v>
      </c>
    </row>
    <row r="748" spans="13:16" x14ac:dyDescent="0.4">
      <c r="M748" s="1390">
        <v>72</v>
      </c>
      <c r="N748" s="1392">
        <v>2016</v>
      </c>
      <c r="O748" s="681">
        <v>40.159181437334524</v>
      </c>
      <c r="P748" s="1391">
        <v>15</v>
      </c>
    </row>
    <row r="749" spans="13:16" x14ac:dyDescent="0.4">
      <c r="M749" s="1390">
        <v>400</v>
      </c>
      <c r="N749" s="1392">
        <v>2016</v>
      </c>
      <c r="O749" s="681">
        <v>38.824240287066111</v>
      </c>
      <c r="P749" s="1391">
        <v>15</v>
      </c>
    </row>
    <row r="750" spans="13:16" x14ac:dyDescent="0.4">
      <c r="M750" s="1390">
        <v>230</v>
      </c>
      <c r="N750" s="1392">
        <v>2016</v>
      </c>
      <c r="O750" s="681">
        <v>34.943637578407206</v>
      </c>
      <c r="P750" s="1391">
        <v>15</v>
      </c>
    </row>
    <row r="751" spans="13:16" x14ac:dyDescent="0.4">
      <c r="M751" s="1390">
        <v>230</v>
      </c>
      <c r="N751" s="1392">
        <v>2016</v>
      </c>
      <c r="O751" s="681">
        <v>37.552229612269031</v>
      </c>
      <c r="P751" s="1391">
        <v>15</v>
      </c>
    </row>
    <row r="752" spans="13:16" x14ac:dyDescent="0.4">
      <c r="M752" s="1390">
        <v>200</v>
      </c>
      <c r="N752" s="1392">
        <v>2016</v>
      </c>
      <c r="O752" s="681">
        <v>38.922066176019293</v>
      </c>
      <c r="P752" s="1391">
        <v>15</v>
      </c>
    </row>
    <row r="753" spans="13:16" x14ac:dyDescent="0.4">
      <c r="M753" s="1390">
        <v>174</v>
      </c>
      <c r="N753" s="1392">
        <v>2016</v>
      </c>
      <c r="O753" s="681">
        <v>40.364181645373939</v>
      </c>
      <c r="P753" s="1391">
        <v>15</v>
      </c>
    </row>
    <row r="754" spans="13:16" x14ac:dyDescent="0.4">
      <c r="M754" s="1390">
        <v>64.8</v>
      </c>
      <c r="N754" s="1392">
        <v>2016</v>
      </c>
      <c r="O754" s="681">
        <v>40.780935065305115</v>
      </c>
      <c r="P754" s="1391">
        <v>15</v>
      </c>
    </row>
    <row r="755" spans="13:16" x14ac:dyDescent="0.4">
      <c r="M755" s="1390">
        <v>200.48</v>
      </c>
      <c r="N755" s="1392">
        <v>2016</v>
      </c>
      <c r="O755" s="681">
        <v>33.24696787429599</v>
      </c>
      <c r="P755" s="1391">
        <v>15</v>
      </c>
    </row>
    <row r="756" spans="13:16" x14ac:dyDescent="0.4">
      <c r="M756" s="1390">
        <v>300.3</v>
      </c>
      <c r="N756" s="1392">
        <v>2016</v>
      </c>
      <c r="O756" s="681">
        <v>36.78043079857386</v>
      </c>
      <c r="P756" s="1391">
        <v>15</v>
      </c>
    </row>
    <row r="757" spans="13:16" x14ac:dyDescent="0.4">
      <c r="M757" s="1390">
        <v>119.93</v>
      </c>
      <c r="N757" s="1392">
        <v>2016</v>
      </c>
      <c r="O757" s="681">
        <v>34.112790462043257</v>
      </c>
      <c r="P757" s="1391">
        <v>15</v>
      </c>
    </row>
    <row r="758" spans="13:16" x14ac:dyDescent="0.4">
      <c r="M758" s="1390">
        <v>200</v>
      </c>
      <c r="N758" s="1392">
        <v>2016</v>
      </c>
      <c r="O758" s="681">
        <v>38.956984843012386</v>
      </c>
      <c r="P758" s="1391">
        <v>15</v>
      </c>
    </row>
    <row r="759" spans="13:16" x14ac:dyDescent="0.4">
      <c r="M759" s="1390">
        <v>154.28399999999999</v>
      </c>
      <c r="N759" s="1392">
        <v>2016</v>
      </c>
      <c r="O759" s="681">
        <v>47.505170953238036</v>
      </c>
      <c r="P759" s="1391">
        <v>15</v>
      </c>
    </row>
    <row r="760" spans="13:16" x14ac:dyDescent="0.4">
      <c r="M760" s="1390">
        <v>250.26300000000001</v>
      </c>
      <c r="N760" s="1392">
        <v>2016</v>
      </c>
      <c r="O760" s="681">
        <v>43.627726832693163</v>
      </c>
      <c r="P760" s="1391">
        <v>15</v>
      </c>
    </row>
    <row r="761" spans="13:16" x14ac:dyDescent="0.4">
      <c r="M761" s="1390">
        <v>93</v>
      </c>
      <c r="N761" s="1392">
        <v>2016</v>
      </c>
      <c r="O761" s="681">
        <v>44.088168485345612</v>
      </c>
      <c r="P761" s="1391">
        <v>15</v>
      </c>
    </row>
    <row r="762" spans="13:16" x14ac:dyDescent="0.4">
      <c r="M762" s="1390">
        <v>80</v>
      </c>
      <c r="N762" s="1392">
        <v>2016</v>
      </c>
      <c r="O762" s="681">
        <v>46.331263873853288</v>
      </c>
      <c r="P762" s="1391">
        <v>15</v>
      </c>
    </row>
    <row r="763" spans="13:16" x14ac:dyDescent="0.4">
      <c r="M763" s="1390">
        <v>230.4</v>
      </c>
      <c r="N763" s="1392">
        <v>2016</v>
      </c>
      <c r="O763" s="681">
        <v>38.570447906006279</v>
      </c>
      <c r="P763" s="1391">
        <v>15</v>
      </c>
    </row>
    <row r="764" spans="13:16" x14ac:dyDescent="0.4">
      <c r="M764" s="1390">
        <v>200</v>
      </c>
      <c r="N764" s="1392">
        <v>2016</v>
      </c>
      <c r="O764" s="681">
        <v>37.356656562503609</v>
      </c>
      <c r="P764" s="1391">
        <v>15</v>
      </c>
    </row>
    <row r="765" spans="13:16" x14ac:dyDescent="0.4">
      <c r="M765" s="1390">
        <v>208.26499999999999</v>
      </c>
      <c r="N765" s="1392">
        <v>2016</v>
      </c>
      <c r="O765" s="681">
        <v>37.570877867043585</v>
      </c>
      <c r="P765" s="1391">
        <v>15</v>
      </c>
    </row>
    <row r="766" spans="13:16" x14ac:dyDescent="0.4">
      <c r="M766" s="1390">
        <v>118</v>
      </c>
      <c r="N766" s="1392">
        <v>2016</v>
      </c>
      <c r="O766" s="681">
        <v>41.65548927551513</v>
      </c>
      <c r="P766" s="1391">
        <v>15</v>
      </c>
    </row>
    <row r="767" spans="13:16" x14ac:dyDescent="0.4">
      <c r="M767" s="1390">
        <v>206.55</v>
      </c>
      <c r="N767" s="1392">
        <v>2016</v>
      </c>
      <c r="O767" s="681">
        <v>32.22947226267037</v>
      </c>
      <c r="P767" s="1391">
        <v>15</v>
      </c>
    </row>
    <row r="768" spans="13:16" x14ac:dyDescent="0.4">
      <c r="M768" s="1390">
        <v>249</v>
      </c>
      <c r="N768" s="1392">
        <v>2016</v>
      </c>
      <c r="O768" s="681">
        <v>38.394241105538441</v>
      </c>
      <c r="P768" s="1391">
        <v>15</v>
      </c>
    </row>
    <row r="769" spans="13:16" x14ac:dyDescent="0.4">
      <c r="M769" s="1390">
        <v>200</v>
      </c>
      <c r="N769" s="1392">
        <v>2016</v>
      </c>
      <c r="O769" s="681">
        <v>40.425670097343222</v>
      </c>
      <c r="P769" s="1391">
        <v>15</v>
      </c>
    </row>
    <row r="770" spans="13:16" x14ac:dyDescent="0.4">
      <c r="M770" s="1390">
        <v>301.06</v>
      </c>
      <c r="N770" s="1392">
        <v>2016</v>
      </c>
      <c r="O770" s="681">
        <v>41.260701143039107</v>
      </c>
      <c r="P770" s="1391">
        <v>15</v>
      </c>
    </row>
    <row r="771" spans="13:16" x14ac:dyDescent="0.4">
      <c r="M771" s="1390">
        <v>184</v>
      </c>
      <c r="N771" s="1392">
        <v>2016</v>
      </c>
      <c r="O771" s="681">
        <v>45.299975002786198</v>
      </c>
      <c r="P771" s="1391">
        <v>15</v>
      </c>
    </row>
    <row r="772" spans="13:16" x14ac:dyDescent="0.4">
      <c r="M772" s="1390">
        <v>150</v>
      </c>
      <c r="N772" s="1392">
        <v>2016</v>
      </c>
      <c r="O772" s="681">
        <v>42.66112007265577</v>
      </c>
      <c r="P772" s="1391">
        <v>15</v>
      </c>
    </row>
    <row r="773" spans="13:16" x14ac:dyDescent="0.4">
      <c r="M773" s="1390">
        <v>100</v>
      </c>
      <c r="N773" s="1392">
        <v>2016</v>
      </c>
      <c r="O773" s="681">
        <v>42.66112007265577</v>
      </c>
      <c r="P773" s="1391">
        <v>15</v>
      </c>
    </row>
    <row r="774" spans="13:16" x14ac:dyDescent="0.4">
      <c r="M774" s="1390">
        <v>108</v>
      </c>
      <c r="N774" s="1392">
        <v>2016</v>
      </c>
      <c r="O774" s="681">
        <v>37.851125121041562</v>
      </c>
      <c r="P774" s="1391">
        <v>15</v>
      </c>
    </row>
    <row r="775" spans="13:16" x14ac:dyDescent="0.4">
      <c r="M775" s="1390">
        <v>149.72999999999999</v>
      </c>
      <c r="N775" s="1392">
        <v>2016</v>
      </c>
      <c r="O775" s="681">
        <v>35.706724484937965</v>
      </c>
      <c r="P775" s="1391">
        <v>15</v>
      </c>
    </row>
    <row r="776" spans="13:16" x14ac:dyDescent="0.4">
      <c r="M776" s="1390">
        <v>149.03</v>
      </c>
      <c r="N776" s="1392">
        <v>2016</v>
      </c>
      <c r="O776" s="681">
        <v>33.21346202125256</v>
      </c>
      <c r="P776" s="1391">
        <v>15</v>
      </c>
    </row>
    <row r="777" spans="13:16" x14ac:dyDescent="0.4">
      <c r="M777" s="1390">
        <v>35.799999999999997</v>
      </c>
      <c r="N777" s="1392">
        <v>2016</v>
      </c>
      <c r="O777" s="681">
        <v>41.167155414750539</v>
      </c>
      <c r="P777" s="1391">
        <v>15</v>
      </c>
    </row>
    <row r="778" spans="13:16" x14ac:dyDescent="0.4">
      <c r="M778" s="1390">
        <v>151.80000000000001</v>
      </c>
      <c r="N778" s="1392">
        <v>2016</v>
      </c>
      <c r="O778" s="681">
        <v>44.583706852449573</v>
      </c>
      <c r="P778" s="1391">
        <v>15</v>
      </c>
    </row>
    <row r="779" spans="13:16" x14ac:dyDescent="0.4">
      <c r="M779" s="1390">
        <v>60.86</v>
      </c>
      <c r="N779" s="1392">
        <v>2016</v>
      </c>
      <c r="O779" s="681">
        <v>45.745721911652559</v>
      </c>
      <c r="P779" s="1391">
        <v>15</v>
      </c>
    </row>
    <row r="780" spans="13:16" x14ac:dyDescent="0.4">
      <c r="M780" s="1390">
        <v>200.91</v>
      </c>
      <c r="N780" s="1392">
        <v>2016</v>
      </c>
      <c r="O780" s="681">
        <v>42.989333761167572</v>
      </c>
      <c r="P780" s="1391">
        <v>15</v>
      </c>
    </row>
    <row r="781" spans="13:16" x14ac:dyDescent="0.4">
      <c r="M781" s="1390">
        <v>78</v>
      </c>
      <c r="N781" s="1392">
        <v>2016</v>
      </c>
      <c r="O781" s="681">
        <v>45.507832725976911</v>
      </c>
      <c r="P781" s="1391">
        <v>15</v>
      </c>
    </row>
    <row r="782" spans="13:16" x14ac:dyDescent="0.4">
      <c r="M782" s="1390">
        <v>198</v>
      </c>
      <c r="N782" s="1392">
        <v>2016</v>
      </c>
      <c r="O782" s="681">
        <v>36.260463566352257</v>
      </c>
      <c r="P782" s="1391">
        <v>15</v>
      </c>
    </row>
    <row r="783" spans="13:16" x14ac:dyDescent="0.4">
      <c r="M783" s="1390">
        <v>104</v>
      </c>
      <c r="N783" s="1392">
        <v>2016</v>
      </c>
      <c r="O783" s="681">
        <v>32.113991326552494</v>
      </c>
      <c r="P783" s="1391">
        <v>15</v>
      </c>
    </row>
    <row r="784" spans="13:16" x14ac:dyDescent="0.4">
      <c r="M784" s="1390">
        <v>225</v>
      </c>
      <c r="N784" s="1392">
        <v>2016</v>
      </c>
      <c r="O784" s="681">
        <v>34.082633929269917</v>
      </c>
      <c r="P784" s="1391">
        <v>15</v>
      </c>
    </row>
    <row r="785" spans="13:16" x14ac:dyDescent="0.4">
      <c r="M785" s="1390">
        <v>51</v>
      </c>
      <c r="N785" s="1392">
        <v>2016</v>
      </c>
      <c r="O785" s="681">
        <v>67.38200140368933</v>
      </c>
      <c r="P785" s="1391">
        <v>15</v>
      </c>
    </row>
    <row r="786" spans="13:16" x14ac:dyDescent="0.4">
      <c r="M786" s="1390">
        <v>102.5</v>
      </c>
      <c r="N786" s="1392">
        <v>2016</v>
      </c>
      <c r="O786" s="681">
        <v>52.487497126217988</v>
      </c>
      <c r="P786" s="1391">
        <v>15</v>
      </c>
    </row>
    <row r="787" spans="13:16" x14ac:dyDescent="0.4">
      <c r="M787" s="1390">
        <v>42.9</v>
      </c>
      <c r="N787" s="1392">
        <v>2016</v>
      </c>
      <c r="O787" s="681">
        <v>51.10590810211842</v>
      </c>
      <c r="P787" s="1391">
        <v>15</v>
      </c>
    </row>
    <row r="788" spans="13:16" x14ac:dyDescent="0.4">
      <c r="M788" s="1390">
        <v>77.7</v>
      </c>
      <c r="N788" s="1392">
        <v>2016</v>
      </c>
      <c r="O788" s="681">
        <v>60.677563237568855</v>
      </c>
      <c r="P788" s="1391">
        <v>15</v>
      </c>
    </row>
    <row r="789" spans="13:16" x14ac:dyDescent="0.4">
      <c r="M789" s="1390">
        <v>1.5</v>
      </c>
      <c r="N789" s="1392">
        <v>2016</v>
      </c>
      <c r="O789" s="681">
        <v>85.996443178370924</v>
      </c>
      <c r="P789" s="1391">
        <v>15</v>
      </c>
    </row>
    <row r="790" spans="13:16" x14ac:dyDescent="0.4">
      <c r="M790" s="1390">
        <v>62.1</v>
      </c>
      <c r="N790" s="1392">
        <v>2016</v>
      </c>
      <c r="O790" s="681">
        <v>59.343132895931795</v>
      </c>
      <c r="P790" s="1391">
        <v>15</v>
      </c>
    </row>
    <row r="791" spans="13:16" x14ac:dyDescent="0.4">
      <c r="M791" s="1390">
        <v>39.9</v>
      </c>
      <c r="N791" s="1392">
        <v>2016</v>
      </c>
      <c r="O791" s="681">
        <v>71.478525027449834</v>
      </c>
      <c r="P791" s="1391">
        <v>15</v>
      </c>
    </row>
    <row r="792" spans="13:16" x14ac:dyDescent="0.4">
      <c r="M792" s="1390">
        <v>51</v>
      </c>
      <c r="N792" s="1392">
        <v>2016</v>
      </c>
      <c r="O792" s="681">
        <v>76.150230380374211</v>
      </c>
      <c r="P792" s="1391">
        <v>15</v>
      </c>
    </row>
    <row r="793" spans="13:16" x14ac:dyDescent="0.4">
      <c r="M793" s="1390">
        <v>184.8</v>
      </c>
      <c r="N793" s="1392">
        <v>2016</v>
      </c>
      <c r="O793" s="681">
        <v>79.71614086834883</v>
      </c>
      <c r="P793" s="1391">
        <v>15</v>
      </c>
    </row>
    <row r="794" spans="13:16" x14ac:dyDescent="0.4">
      <c r="M794" s="1390">
        <v>1.7</v>
      </c>
      <c r="N794" s="1392">
        <v>2016</v>
      </c>
      <c r="O794" s="681">
        <v>47.942834214370116</v>
      </c>
      <c r="P794" s="1391">
        <v>15</v>
      </c>
    </row>
    <row r="795" spans="13:16" x14ac:dyDescent="0.4">
      <c r="M795" s="1390">
        <v>9</v>
      </c>
      <c r="N795" s="1392">
        <v>2016</v>
      </c>
      <c r="O795" s="681">
        <v>70.866716802815574</v>
      </c>
      <c r="P795" s="1391">
        <v>15</v>
      </c>
    </row>
    <row r="796" spans="13:16" x14ac:dyDescent="0.4">
      <c r="M796" s="1390">
        <v>1.79</v>
      </c>
      <c r="N796" s="1392">
        <v>2016</v>
      </c>
      <c r="O796" s="681">
        <v>158.63314035577324</v>
      </c>
      <c r="P796" s="1391">
        <v>15</v>
      </c>
    </row>
    <row r="797" spans="13:16" x14ac:dyDescent="0.4">
      <c r="M797" s="1390">
        <v>1.5</v>
      </c>
      <c r="N797" s="1392">
        <v>2016</v>
      </c>
      <c r="O797" s="681">
        <v>109.55301638968814</v>
      </c>
      <c r="P797" s="1391">
        <v>15</v>
      </c>
    </row>
    <row r="798" spans="13:16" x14ac:dyDescent="0.4">
      <c r="M798" s="1390">
        <v>1.5</v>
      </c>
      <c r="N798" s="1392">
        <v>2016</v>
      </c>
      <c r="O798" s="681">
        <v>135.52455212946452</v>
      </c>
      <c r="P798" s="1391">
        <v>15</v>
      </c>
    </row>
    <row r="799" spans="13:16" x14ac:dyDescent="0.4">
      <c r="M799" s="1390">
        <v>1.5</v>
      </c>
      <c r="N799" s="1392">
        <v>2016</v>
      </c>
      <c r="O799" s="681">
        <v>128.70984209668134</v>
      </c>
      <c r="P799" s="1391">
        <v>15</v>
      </c>
    </row>
    <row r="800" spans="13:16" x14ac:dyDescent="0.4">
      <c r="M800" s="1390">
        <v>1.5</v>
      </c>
      <c r="N800" s="1392">
        <v>2016</v>
      </c>
      <c r="O800" s="681">
        <v>55.003763644260374</v>
      </c>
      <c r="P800" s="1391">
        <v>15</v>
      </c>
    </row>
    <row r="801" spans="13:16" x14ac:dyDescent="0.4">
      <c r="M801" s="1390">
        <v>4.5</v>
      </c>
      <c r="N801" s="1392">
        <v>2016</v>
      </c>
      <c r="O801" s="681">
        <v>132.75756855139957</v>
      </c>
      <c r="P801" s="1391">
        <v>15</v>
      </c>
    </row>
    <row r="802" spans="13:16" x14ac:dyDescent="0.4">
      <c r="M802" s="1390">
        <v>8</v>
      </c>
      <c r="N802" s="1392">
        <v>2016</v>
      </c>
      <c r="O802" s="681">
        <v>127.74476784101712</v>
      </c>
      <c r="P802" s="1391">
        <v>15</v>
      </c>
    </row>
    <row r="803" spans="13:16" x14ac:dyDescent="0.4">
      <c r="M803" s="1390">
        <v>4.5</v>
      </c>
      <c r="N803" s="1392">
        <v>2016</v>
      </c>
      <c r="O803" s="681">
        <v>103.66409987585233</v>
      </c>
      <c r="P803" s="1391">
        <v>15</v>
      </c>
    </row>
    <row r="804" spans="13:16" x14ac:dyDescent="0.4">
      <c r="M804" s="1390">
        <v>257.25</v>
      </c>
      <c r="N804" s="1392">
        <v>2016</v>
      </c>
      <c r="O804" s="681">
        <v>43.236508731511279</v>
      </c>
      <c r="P804" s="1391">
        <v>15</v>
      </c>
    </row>
    <row r="805" spans="13:16" x14ac:dyDescent="0.4">
      <c r="M805" s="1390">
        <v>9.9</v>
      </c>
      <c r="N805" s="1392">
        <v>2016</v>
      </c>
      <c r="O805" s="681">
        <v>64.756854532881576</v>
      </c>
      <c r="P805" s="1391">
        <v>15</v>
      </c>
    </row>
    <row r="806" spans="13:16" x14ac:dyDescent="0.4">
      <c r="M806" s="1390">
        <v>29.4</v>
      </c>
      <c r="N806" s="1392">
        <v>2016</v>
      </c>
      <c r="O806" s="681">
        <v>47.715995039991896</v>
      </c>
      <c r="P806" s="1391">
        <v>15</v>
      </c>
    </row>
    <row r="807" spans="13:16" x14ac:dyDescent="0.4">
      <c r="M807" s="1390">
        <v>100.8</v>
      </c>
      <c r="N807" s="1392">
        <v>2016</v>
      </c>
      <c r="O807" s="681">
        <v>57.1268133893225</v>
      </c>
      <c r="P807" s="1391">
        <v>15</v>
      </c>
    </row>
    <row r="808" spans="13:16" x14ac:dyDescent="0.4">
      <c r="M808" s="1390">
        <v>31.65</v>
      </c>
      <c r="N808" s="1392">
        <v>2016</v>
      </c>
      <c r="O808" s="681">
        <v>38.130334515707631</v>
      </c>
      <c r="P808" s="1391">
        <v>15</v>
      </c>
    </row>
    <row r="809" spans="13:16" x14ac:dyDescent="0.4">
      <c r="M809" s="1390">
        <v>29.9</v>
      </c>
      <c r="N809" s="1392">
        <v>2016</v>
      </c>
      <c r="O809" s="681">
        <v>58.656541142062814</v>
      </c>
      <c r="P809" s="1391">
        <v>15</v>
      </c>
    </row>
    <row r="810" spans="13:16" x14ac:dyDescent="0.4">
      <c r="M810" s="1390">
        <v>1.79</v>
      </c>
      <c r="N810" s="1392">
        <v>2016</v>
      </c>
      <c r="O810" s="681">
        <v>40.445459786142344</v>
      </c>
      <c r="P810" s="1391">
        <v>15</v>
      </c>
    </row>
    <row r="811" spans="13:16" x14ac:dyDescent="0.4">
      <c r="M811" s="1390">
        <v>147.19999999999999</v>
      </c>
      <c r="N811" s="1392">
        <v>2016</v>
      </c>
      <c r="O811" s="681">
        <v>43.299373679972724</v>
      </c>
      <c r="P811" s="1391">
        <v>15</v>
      </c>
    </row>
    <row r="812" spans="13:16" x14ac:dyDescent="0.4">
      <c r="M812" s="1390">
        <v>200</v>
      </c>
      <c r="N812" s="1392">
        <v>2016</v>
      </c>
      <c r="O812" s="681">
        <v>42.569854316881738</v>
      </c>
      <c r="P812" s="1391">
        <v>15</v>
      </c>
    </row>
    <row r="813" spans="13:16" x14ac:dyDescent="0.4">
      <c r="M813" s="1390">
        <v>13</v>
      </c>
      <c r="N813" s="1392">
        <v>2016</v>
      </c>
      <c r="O813" s="681">
        <v>36.093123916176047</v>
      </c>
      <c r="P813" s="1391">
        <v>15</v>
      </c>
    </row>
    <row r="814" spans="13:16" x14ac:dyDescent="0.4">
      <c r="M814" s="1390">
        <v>199.8</v>
      </c>
      <c r="N814" s="1392">
        <v>2016</v>
      </c>
      <c r="O814" s="681">
        <v>42.697471335163357</v>
      </c>
      <c r="P814" s="1391">
        <v>15</v>
      </c>
    </row>
    <row r="815" spans="13:16" x14ac:dyDescent="0.4">
      <c r="M815" s="1390">
        <v>250</v>
      </c>
      <c r="N815" s="1392">
        <v>2017</v>
      </c>
      <c r="O815" s="681">
        <v>31.875463317400133</v>
      </c>
      <c r="P815" s="1391">
        <v>16</v>
      </c>
    </row>
    <row r="816" spans="13:16" x14ac:dyDescent="0.4">
      <c r="M816" s="1390">
        <v>196.65</v>
      </c>
      <c r="N816" s="1392">
        <v>2017</v>
      </c>
      <c r="O816" s="681">
        <v>32.15884953400176</v>
      </c>
      <c r="P816" s="1391">
        <v>16</v>
      </c>
    </row>
    <row r="817" spans="13:16" x14ac:dyDescent="0.4">
      <c r="M817" s="1390">
        <v>299.25</v>
      </c>
      <c r="N817" s="1392">
        <v>2017</v>
      </c>
      <c r="O817" s="681">
        <v>36.373051166532875</v>
      </c>
      <c r="P817" s="1391">
        <v>16</v>
      </c>
    </row>
    <row r="818" spans="13:16" x14ac:dyDescent="0.4">
      <c r="M818" s="1390">
        <v>89.96</v>
      </c>
      <c r="N818" s="1392">
        <v>2017</v>
      </c>
      <c r="O818" s="681">
        <v>28.124104056853753</v>
      </c>
      <c r="P818" s="1391">
        <v>16</v>
      </c>
    </row>
    <row r="819" spans="13:16" x14ac:dyDescent="0.4">
      <c r="M819" s="1390">
        <v>253</v>
      </c>
      <c r="N819" s="1392">
        <v>2017</v>
      </c>
      <c r="O819" s="681">
        <v>33.320026212287274</v>
      </c>
      <c r="P819" s="1391">
        <v>16</v>
      </c>
    </row>
    <row r="820" spans="13:16" x14ac:dyDescent="0.4">
      <c r="M820" s="1390">
        <v>297.8</v>
      </c>
      <c r="N820" s="1392">
        <v>2017</v>
      </c>
      <c r="O820" s="681">
        <v>34.059635952740038</v>
      </c>
      <c r="P820" s="1391">
        <v>16</v>
      </c>
    </row>
    <row r="821" spans="13:16" x14ac:dyDescent="0.4">
      <c r="M821" s="1390">
        <v>150</v>
      </c>
      <c r="N821" s="1392">
        <v>2017</v>
      </c>
      <c r="O821" s="681">
        <v>34.909411288609476</v>
      </c>
      <c r="P821" s="1391">
        <v>16</v>
      </c>
    </row>
    <row r="822" spans="13:16" x14ac:dyDescent="0.4">
      <c r="M822" s="1390">
        <v>164</v>
      </c>
      <c r="N822" s="1392">
        <v>2017</v>
      </c>
      <c r="O822" s="681">
        <v>41.750004651215839</v>
      </c>
      <c r="P822" s="1391">
        <v>16</v>
      </c>
    </row>
    <row r="823" spans="13:16" x14ac:dyDescent="0.4">
      <c r="M823" s="1390">
        <v>200</v>
      </c>
      <c r="N823" s="1392">
        <v>2017</v>
      </c>
      <c r="O823" s="681">
        <v>30.64615524740293</v>
      </c>
      <c r="P823" s="1391">
        <v>16</v>
      </c>
    </row>
    <row r="824" spans="13:16" x14ac:dyDescent="0.4">
      <c r="M824" s="1390">
        <v>280.60000000000002</v>
      </c>
      <c r="N824" s="1392">
        <v>2017</v>
      </c>
      <c r="O824" s="681">
        <v>34.227698884053346</v>
      </c>
      <c r="P824" s="1391">
        <v>16</v>
      </c>
    </row>
    <row r="825" spans="13:16" x14ac:dyDescent="0.4">
      <c r="M825" s="1390">
        <v>178.2</v>
      </c>
      <c r="N825" s="1392">
        <v>2017</v>
      </c>
      <c r="O825" s="681">
        <v>34.203690409328516</v>
      </c>
      <c r="P825" s="1391">
        <v>16</v>
      </c>
    </row>
    <row r="826" spans="13:16" x14ac:dyDescent="0.4">
      <c r="M826" s="1390">
        <v>99.25</v>
      </c>
      <c r="N826" s="1392">
        <v>2017</v>
      </c>
      <c r="O826" s="681">
        <v>32.017117017933991</v>
      </c>
      <c r="P826" s="1391">
        <v>16</v>
      </c>
    </row>
    <row r="827" spans="13:16" x14ac:dyDescent="0.4">
      <c r="M827" s="1390">
        <v>155.4</v>
      </c>
      <c r="N827" s="1392">
        <v>2017</v>
      </c>
      <c r="O827" s="681">
        <v>35.119570753156857</v>
      </c>
      <c r="P827" s="1391">
        <v>16</v>
      </c>
    </row>
    <row r="828" spans="13:16" x14ac:dyDescent="0.4">
      <c r="M828" s="1390">
        <v>249.07499999999999</v>
      </c>
      <c r="N828" s="1392">
        <v>2017</v>
      </c>
      <c r="O828" s="681">
        <v>68.620760167279698</v>
      </c>
      <c r="P828" s="1391">
        <v>16</v>
      </c>
    </row>
    <row r="829" spans="13:16" x14ac:dyDescent="0.4">
      <c r="M829" s="1390">
        <v>75</v>
      </c>
      <c r="N829" s="1392">
        <v>2017</v>
      </c>
      <c r="O829" s="681">
        <v>35.342384327807395</v>
      </c>
      <c r="P829" s="1391">
        <v>16</v>
      </c>
    </row>
    <row r="830" spans="13:16" x14ac:dyDescent="0.4">
      <c r="M830" s="1390">
        <v>305.8</v>
      </c>
      <c r="N830" s="1392">
        <v>2017</v>
      </c>
      <c r="O830" s="681">
        <v>40.970710664064548</v>
      </c>
      <c r="P830" s="1391">
        <v>16</v>
      </c>
    </row>
    <row r="831" spans="13:16" x14ac:dyDescent="0.4">
      <c r="M831" s="1390">
        <v>300</v>
      </c>
      <c r="N831" s="1392">
        <v>2017</v>
      </c>
      <c r="O831" s="681">
        <v>39.171467676094984</v>
      </c>
      <c r="P831" s="1391">
        <v>16</v>
      </c>
    </row>
    <row r="832" spans="13:16" x14ac:dyDescent="0.4">
      <c r="M832" s="1390">
        <v>119.7</v>
      </c>
      <c r="N832" s="1392">
        <v>2017</v>
      </c>
      <c r="O832" s="681">
        <v>45.375766018474216</v>
      </c>
      <c r="P832" s="1391">
        <v>16</v>
      </c>
    </row>
    <row r="833" spans="13:16" x14ac:dyDescent="0.4">
      <c r="M833" s="1390">
        <v>99.1</v>
      </c>
      <c r="N833" s="1392">
        <v>2017</v>
      </c>
      <c r="O833" s="681">
        <v>33.229272936112558</v>
      </c>
      <c r="P833" s="1391">
        <v>16</v>
      </c>
    </row>
    <row r="834" spans="13:16" x14ac:dyDescent="0.4">
      <c r="M834" s="1390">
        <v>82.8</v>
      </c>
      <c r="N834" s="1392">
        <v>2017</v>
      </c>
      <c r="O834" s="681">
        <v>37.17609708081973</v>
      </c>
      <c r="P834" s="1391">
        <v>16</v>
      </c>
    </row>
    <row r="835" spans="13:16" x14ac:dyDescent="0.4">
      <c r="M835" s="1390">
        <v>241.5</v>
      </c>
      <c r="N835" s="1392">
        <v>2017</v>
      </c>
      <c r="O835" s="681">
        <v>37.17609708081973</v>
      </c>
      <c r="P835" s="1391">
        <v>16</v>
      </c>
    </row>
    <row r="836" spans="13:16" x14ac:dyDescent="0.4">
      <c r="M836" s="1390">
        <v>66</v>
      </c>
      <c r="N836" s="1392">
        <v>2017</v>
      </c>
      <c r="O836" s="681">
        <v>47.870723700205403</v>
      </c>
      <c r="P836" s="1391">
        <v>16</v>
      </c>
    </row>
    <row r="837" spans="13:16" x14ac:dyDescent="0.4">
      <c r="M837" s="1390">
        <v>98</v>
      </c>
      <c r="N837" s="1392">
        <v>2017</v>
      </c>
      <c r="O837" s="681">
        <v>39.579261993099827</v>
      </c>
      <c r="P837" s="1391">
        <v>16</v>
      </c>
    </row>
    <row r="838" spans="13:16" x14ac:dyDescent="0.4">
      <c r="M838" s="1390">
        <v>170</v>
      </c>
      <c r="N838" s="1392">
        <v>2017</v>
      </c>
      <c r="O838" s="681">
        <v>40.242193713420484</v>
      </c>
      <c r="P838" s="1391">
        <v>16</v>
      </c>
    </row>
    <row r="839" spans="13:16" x14ac:dyDescent="0.4">
      <c r="M839" s="1390">
        <v>298.2</v>
      </c>
      <c r="N839" s="1392">
        <v>2017</v>
      </c>
      <c r="O839" s="681">
        <v>41.233869963555442</v>
      </c>
      <c r="P839" s="1391">
        <v>16</v>
      </c>
    </row>
    <row r="840" spans="13:16" x14ac:dyDescent="0.4">
      <c r="M840" s="1390">
        <v>208</v>
      </c>
      <c r="N840" s="1392">
        <v>2017</v>
      </c>
      <c r="O840" s="681">
        <v>59.988882373746037</v>
      </c>
      <c r="P840" s="1391">
        <v>16</v>
      </c>
    </row>
    <row r="841" spans="13:16" x14ac:dyDescent="0.4">
      <c r="M841" s="1390">
        <v>30</v>
      </c>
      <c r="N841" s="1392">
        <v>2017</v>
      </c>
      <c r="O841" s="681">
        <v>51.383378037189715</v>
      </c>
      <c r="P841" s="1391">
        <v>16</v>
      </c>
    </row>
    <row r="842" spans="13:16" x14ac:dyDescent="0.4">
      <c r="M842" s="1390">
        <v>100.05</v>
      </c>
      <c r="N842" s="1392">
        <v>2017</v>
      </c>
      <c r="O842" s="681">
        <v>75.199487676134638</v>
      </c>
      <c r="P842" s="1391">
        <v>16</v>
      </c>
    </row>
    <row r="843" spans="13:16" x14ac:dyDescent="0.4">
      <c r="M843" s="1390">
        <v>149</v>
      </c>
      <c r="N843" s="1392">
        <v>2017</v>
      </c>
      <c r="O843" s="681">
        <v>47.296607063836944</v>
      </c>
      <c r="P843" s="1391">
        <v>16</v>
      </c>
    </row>
    <row r="844" spans="13:16" x14ac:dyDescent="0.4">
      <c r="M844" s="1390">
        <v>22.8</v>
      </c>
      <c r="N844" s="1392">
        <v>2017</v>
      </c>
      <c r="O844" s="681">
        <v>68.030999735735094</v>
      </c>
      <c r="P844" s="1391">
        <v>16</v>
      </c>
    </row>
    <row r="845" spans="13:16" x14ac:dyDescent="0.4">
      <c r="M845" s="1390">
        <v>1.5</v>
      </c>
      <c r="N845" s="1392">
        <v>2017</v>
      </c>
      <c r="O845" s="681">
        <v>71.707608956362719</v>
      </c>
      <c r="P845" s="1391">
        <v>16</v>
      </c>
    </row>
    <row r="846" spans="13:16" x14ac:dyDescent="0.4">
      <c r="M846" s="1390">
        <v>4.5</v>
      </c>
      <c r="N846" s="1392">
        <v>2017</v>
      </c>
      <c r="O846" s="681">
        <v>86.178473356584107</v>
      </c>
      <c r="P846" s="1391">
        <v>16</v>
      </c>
    </row>
    <row r="847" spans="13:16" x14ac:dyDescent="0.4">
      <c r="M847" s="1390">
        <v>30</v>
      </c>
      <c r="N847" s="1392">
        <v>2017</v>
      </c>
      <c r="O847" s="681">
        <v>61.079320205523139</v>
      </c>
      <c r="P847" s="1391">
        <v>16</v>
      </c>
    </row>
    <row r="848" spans="13:16" x14ac:dyDescent="0.4">
      <c r="M848" s="1390">
        <v>1.85</v>
      </c>
      <c r="N848" s="1392">
        <v>2017</v>
      </c>
      <c r="O848" s="681">
        <v>103.51193819917056</v>
      </c>
      <c r="P848" s="1391">
        <v>16</v>
      </c>
    </row>
    <row r="849" spans="13:16" x14ac:dyDescent="0.4">
      <c r="M849" s="1390">
        <v>1.5</v>
      </c>
      <c r="N849" s="1392">
        <v>2017</v>
      </c>
      <c r="O849" s="681">
        <v>141.999843236902</v>
      </c>
      <c r="P849" s="1391">
        <v>16</v>
      </c>
    </row>
    <row r="850" spans="13:16" x14ac:dyDescent="0.4">
      <c r="M850" s="1390">
        <v>199.5</v>
      </c>
      <c r="N850" s="1392">
        <v>2018</v>
      </c>
      <c r="O850" s="681">
        <v>24.580421789469106</v>
      </c>
      <c r="P850" s="1391">
        <v>17</v>
      </c>
    </row>
    <row r="851" spans="13:16" x14ac:dyDescent="0.4">
      <c r="M851" s="1390">
        <v>300</v>
      </c>
      <c r="N851" s="1392">
        <v>2018</v>
      </c>
      <c r="O851" s="681">
        <v>28.454243203053078</v>
      </c>
      <c r="P851" s="1391">
        <v>17</v>
      </c>
    </row>
    <row r="852" spans="13:16" x14ac:dyDescent="0.4">
      <c r="M852" s="1390">
        <v>243.8</v>
      </c>
      <c r="N852" s="1392">
        <v>2018</v>
      </c>
      <c r="O852" s="681">
        <v>26.139667101653757</v>
      </c>
      <c r="P852" s="1391">
        <v>17</v>
      </c>
    </row>
    <row r="853" spans="13:16" x14ac:dyDescent="0.4">
      <c r="M853" s="1390">
        <v>25.06</v>
      </c>
      <c r="N853" s="1392">
        <v>2018</v>
      </c>
      <c r="O853" s="681">
        <v>36.428129399367215</v>
      </c>
      <c r="P853" s="1391">
        <v>17</v>
      </c>
    </row>
    <row r="854" spans="13:16" x14ac:dyDescent="0.4">
      <c r="M854" s="1390">
        <v>170</v>
      </c>
      <c r="N854" s="1392">
        <v>2018</v>
      </c>
      <c r="O854" s="681">
        <v>32.971969492995996</v>
      </c>
      <c r="P854" s="1391">
        <v>17</v>
      </c>
    </row>
    <row r="855" spans="13:16" x14ac:dyDescent="0.4">
      <c r="M855" s="1390">
        <v>150.59</v>
      </c>
      <c r="N855" s="1392">
        <v>2018</v>
      </c>
      <c r="O855" s="681">
        <v>26.844969439231697</v>
      </c>
      <c r="P855" s="1391">
        <v>17</v>
      </c>
    </row>
    <row r="856" spans="13:16" x14ac:dyDescent="0.4">
      <c r="M856" s="1390">
        <v>300</v>
      </c>
      <c r="N856" s="1392">
        <v>2018</v>
      </c>
      <c r="O856" s="681">
        <v>33.587737760501803</v>
      </c>
      <c r="P856" s="1391">
        <v>17</v>
      </c>
    </row>
    <row r="857" spans="13:16" x14ac:dyDescent="0.4">
      <c r="M857" s="1390">
        <v>299.25</v>
      </c>
      <c r="N857" s="1392">
        <v>2018</v>
      </c>
      <c r="O857" s="681">
        <v>33.387454771740209</v>
      </c>
      <c r="P857" s="1391">
        <v>17</v>
      </c>
    </row>
    <row r="858" spans="13:16" x14ac:dyDescent="0.4">
      <c r="M858" s="1390">
        <v>90.825000000000003</v>
      </c>
      <c r="N858" s="1392">
        <v>2018</v>
      </c>
      <c r="O858" s="681">
        <v>41.964108739828674</v>
      </c>
      <c r="P858" s="1391">
        <v>17</v>
      </c>
    </row>
    <row r="859" spans="13:16" x14ac:dyDescent="0.4">
      <c r="M859" s="1390">
        <v>318.14999999999998</v>
      </c>
      <c r="N859" s="1392">
        <v>2018</v>
      </c>
      <c r="O859" s="681">
        <v>36.949366490448071</v>
      </c>
      <c r="P859" s="1391">
        <v>17</v>
      </c>
    </row>
    <row r="860" spans="13:16" x14ac:dyDescent="0.4">
      <c r="M860" s="1390">
        <v>198.6</v>
      </c>
      <c r="N860" s="1392">
        <v>2018</v>
      </c>
      <c r="O860" s="681">
        <v>25.680883469863836</v>
      </c>
      <c r="P860" s="1391">
        <v>17</v>
      </c>
    </row>
    <row r="861" spans="13:16" x14ac:dyDescent="0.4">
      <c r="M861" s="1390">
        <v>132.1</v>
      </c>
      <c r="N861" s="1392">
        <v>2018</v>
      </c>
      <c r="O861" s="681">
        <v>37.49926979795891</v>
      </c>
      <c r="P861" s="1391">
        <v>17</v>
      </c>
    </row>
    <row r="862" spans="13:16" x14ac:dyDescent="0.4">
      <c r="M862" s="1390">
        <v>300</v>
      </c>
      <c r="N862" s="1392">
        <v>2018</v>
      </c>
      <c r="O862" s="681">
        <v>26.776558699376061</v>
      </c>
      <c r="P862" s="1391">
        <v>17</v>
      </c>
    </row>
    <row r="863" spans="13:16" x14ac:dyDescent="0.4">
      <c r="M863" s="1390">
        <v>212</v>
      </c>
      <c r="N863" s="1392">
        <v>2018</v>
      </c>
      <c r="O863" s="681">
        <v>31.69628895498569</v>
      </c>
      <c r="P863" s="1391">
        <v>17</v>
      </c>
    </row>
    <row r="864" spans="13:16" x14ac:dyDescent="0.4">
      <c r="M864" s="1390">
        <v>50.9</v>
      </c>
      <c r="N864" s="1392">
        <v>2018</v>
      </c>
      <c r="O864" s="681">
        <v>33.217346612705242</v>
      </c>
      <c r="P864" s="1391">
        <v>17</v>
      </c>
    </row>
    <row r="865" spans="13:16" x14ac:dyDescent="0.4">
      <c r="M865" s="1390">
        <v>100.05</v>
      </c>
      <c r="N865" s="1392">
        <v>2018</v>
      </c>
      <c r="O865" s="681">
        <v>32.455003461213934</v>
      </c>
      <c r="P865" s="1391">
        <v>17</v>
      </c>
    </row>
    <row r="866" spans="13:16" x14ac:dyDescent="0.4">
      <c r="M866" s="1390">
        <v>200</v>
      </c>
      <c r="N866" s="1392">
        <v>2018</v>
      </c>
      <c r="O866" s="681">
        <v>28.574019913195926</v>
      </c>
      <c r="P866" s="1391">
        <v>17</v>
      </c>
    </row>
    <row r="867" spans="13:16" x14ac:dyDescent="0.4">
      <c r="M867" s="1390">
        <v>103.5</v>
      </c>
      <c r="N867" s="1392">
        <v>2018</v>
      </c>
      <c r="O867" s="681">
        <v>30.521120892879757</v>
      </c>
      <c r="P867" s="1391">
        <v>17</v>
      </c>
    </row>
    <row r="868" spans="13:16" x14ac:dyDescent="0.4">
      <c r="M868" s="1390">
        <v>400</v>
      </c>
      <c r="N868" s="1392">
        <v>2018</v>
      </c>
      <c r="O868" s="681">
        <v>38.98986428021805</v>
      </c>
      <c r="P868" s="1391">
        <v>17</v>
      </c>
    </row>
    <row r="869" spans="13:16" x14ac:dyDescent="0.4">
      <c r="M869" s="1390">
        <v>200</v>
      </c>
      <c r="N869" s="1392">
        <v>2018</v>
      </c>
      <c r="O869" s="681">
        <v>38.98986428021805</v>
      </c>
      <c r="P869" s="1391">
        <v>17</v>
      </c>
    </row>
    <row r="870" spans="13:16" x14ac:dyDescent="0.4">
      <c r="M870" s="1390">
        <v>250</v>
      </c>
      <c r="N870" s="1392">
        <v>2018</v>
      </c>
      <c r="O870" s="681">
        <v>36.008104047713083</v>
      </c>
      <c r="P870" s="1391">
        <v>17</v>
      </c>
    </row>
    <row r="871" spans="13:16" x14ac:dyDescent="0.4">
      <c r="M871" s="1390">
        <v>160</v>
      </c>
      <c r="N871" s="1392">
        <v>2018</v>
      </c>
      <c r="O871" s="681">
        <v>35.512798511794614</v>
      </c>
      <c r="P871" s="1391">
        <v>17</v>
      </c>
    </row>
    <row r="872" spans="13:16" x14ac:dyDescent="0.4">
      <c r="M872" s="1390">
        <v>44.6</v>
      </c>
      <c r="N872" s="1392">
        <v>2018</v>
      </c>
      <c r="O872" s="681">
        <v>42.77809984394213</v>
      </c>
      <c r="P872" s="1391">
        <v>17</v>
      </c>
    </row>
    <row r="873" spans="13:16" x14ac:dyDescent="0.4">
      <c r="M873" s="1390">
        <v>202.5</v>
      </c>
      <c r="N873" s="1392">
        <v>2018</v>
      </c>
      <c r="O873" s="681">
        <v>37.251721323883018</v>
      </c>
      <c r="P873" s="1391">
        <v>17</v>
      </c>
    </row>
    <row r="874" spans="13:16" x14ac:dyDescent="0.4">
      <c r="M874" s="1390">
        <v>200</v>
      </c>
      <c r="N874" s="1392">
        <v>2018</v>
      </c>
      <c r="O874" s="681">
        <v>70.258345027432142</v>
      </c>
      <c r="P874" s="1391">
        <v>17</v>
      </c>
    </row>
    <row r="875" spans="13:16" x14ac:dyDescent="0.4">
      <c r="M875" s="1390">
        <v>78.400000000000006</v>
      </c>
      <c r="N875" s="1392">
        <v>2018</v>
      </c>
      <c r="O875" s="681">
        <v>42.323544871064762</v>
      </c>
      <c r="P875" s="1391">
        <v>17</v>
      </c>
    </row>
    <row r="876" spans="13:16" x14ac:dyDescent="0.4">
      <c r="M876" s="1390">
        <v>200.4</v>
      </c>
      <c r="N876" s="1392">
        <v>2018</v>
      </c>
      <c r="O876" s="681">
        <v>45.625426780400339</v>
      </c>
      <c r="P876" s="1391">
        <v>17</v>
      </c>
    </row>
    <row r="877" spans="13:16" x14ac:dyDescent="0.4">
      <c r="M877" s="1390">
        <v>185</v>
      </c>
      <c r="N877" s="1392">
        <v>2018</v>
      </c>
      <c r="O877" s="681">
        <v>44.373048560613377</v>
      </c>
      <c r="P877" s="1391">
        <v>17</v>
      </c>
    </row>
    <row r="878" spans="13:16" x14ac:dyDescent="0.4">
      <c r="M878" s="1390">
        <v>48</v>
      </c>
      <c r="N878" s="1392">
        <v>2018</v>
      </c>
      <c r="O878" s="681">
        <v>39.445924475684635</v>
      </c>
      <c r="P878" s="1391">
        <v>17</v>
      </c>
    </row>
    <row r="879" spans="13:16" x14ac:dyDescent="0.4">
      <c r="M879" s="1390">
        <v>131.1</v>
      </c>
      <c r="N879" s="1392">
        <v>2018</v>
      </c>
      <c r="O879" s="681">
        <v>49.14243415241355</v>
      </c>
      <c r="P879" s="1391">
        <v>17</v>
      </c>
    </row>
    <row r="880" spans="13:16" x14ac:dyDescent="0.4">
      <c r="M880" s="1390">
        <v>105</v>
      </c>
      <c r="N880" s="1392">
        <v>2018</v>
      </c>
      <c r="O880" s="681">
        <v>50.999986748531576</v>
      </c>
      <c r="P880" s="1391">
        <v>17</v>
      </c>
    </row>
    <row r="881" spans="13:16" x14ac:dyDescent="0.4">
      <c r="M881" s="1390">
        <v>43.7</v>
      </c>
      <c r="N881" s="1392">
        <v>2018</v>
      </c>
      <c r="O881" s="681">
        <v>47.892337507304376</v>
      </c>
      <c r="P881" s="1391">
        <v>17</v>
      </c>
    </row>
    <row r="882" spans="13:16" x14ac:dyDescent="0.4">
      <c r="M882" s="1390">
        <v>4</v>
      </c>
      <c r="N882" s="1392">
        <v>2018</v>
      </c>
      <c r="O882" s="681">
        <v>48.015563806563023</v>
      </c>
      <c r="P882" s="1391">
        <v>17</v>
      </c>
    </row>
    <row r="883" spans="13:16" x14ac:dyDescent="0.4">
      <c r="M883" s="1390">
        <v>3</v>
      </c>
      <c r="N883" s="1392">
        <v>2018</v>
      </c>
      <c r="O883" s="681">
        <v>67.135289452871774</v>
      </c>
      <c r="P883" s="1391">
        <v>17</v>
      </c>
    </row>
    <row r="884" spans="13:16" x14ac:dyDescent="0.4">
      <c r="M884" s="1390">
        <v>1.7</v>
      </c>
      <c r="N884" s="1392">
        <v>2018</v>
      </c>
      <c r="O884" s="681">
        <v>75.048784723014961</v>
      </c>
      <c r="P884" s="1391">
        <v>17</v>
      </c>
    </row>
    <row r="885" spans="13:16" x14ac:dyDescent="0.4">
      <c r="M885" s="1390">
        <v>1.7</v>
      </c>
      <c r="N885" s="1392">
        <v>2018</v>
      </c>
      <c r="O885" s="681">
        <v>76.326152398571423</v>
      </c>
      <c r="P885" s="1391">
        <v>17</v>
      </c>
    </row>
    <row r="886" spans="13:16" x14ac:dyDescent="0.4">
      <c r="M886" s="1390">
        <v>1.5</v>
      </c>
      <c r="N886" s="1392">
        <v>2018</v>
      </c>
      <c r="O886" s="681">
        <v>153.11062096646992</v>
      </c>
      <c r="P886" s="1391">
        <v>17</v>
      </c>
    </row>
    <row r="887" spans="13:16" x14ac:dyDescent="0.4">
      <c r="M887" s="1390">
        <v>3</v>
      </c>
      <c r="N887" s="1392">
        <v>2018</v>
      </c>
      <c r="O887" s="681">
        <v>145.35055664398092</v>
      </c>
      <c r="P887" s="1391">
        <v>17</v>
      </c>
    </row>
    <row r="888" spans="13:16" x14ac:dyDescent="0.4">
      <c r="M888" s="1390">
        <v>3</v>
      </c>
      <c r="N888" s="1392">
        <v>2018</v>
      </c>
      <c r="O888" s="681">
        <v>166.59873087205338</v>
      </c>
      <c r="P888" s="1391">
        <v>17</v>
      </c>
    </row>
    <row r="889" spans="13:16" x14ac:dyDescent="0.4">
      <c r="M889" s="1390">
        <v>3</v>
      </c>
      <c r="N889" s="1392">
        <v>2018</v>
      </c>
      <c r="O889" s="681">
        <v>157.03156770338012</v>
      </c>
      <c r="P889" s="1391">
        <v>17</v>
      </c>
    </row>
    <row r="890" spans="13:16" x14ac:dyDescent="0.4">
      <c r="M890" s="1390">
        <v>3</v>
      </c>
      <c r="N890" s="1392">
        <v>2018</v>
      </c>
      <c r="O890" s="681">
        <v>194.8472036077265</v>
      </c>
      <c r="P890" s="1391">
        <v>17</v>
      </c>
    </row>
    <row r="891" spans="13:16" x14ac:dyDescent="0.4">
      <c r="M891" s="1390">
        <v>3</v>
      </c>
      <c r="N891" s="1392">
        <v>2018</v>
      </c>
      <c r="O891" s="681">
        <v>146.56438607237737</v>
      </c>
      <c r="P891" s="1391">
        <v>17</v>
      </c>
    </row>
    <row r="892" spans="13:16" x14ac:dyDescent="0.4">
      <c r="M892" s="1390">
        <v>3</v>
      </c>
      <c r="N892" s="1392">
        <v>2018</v>
      </c>
      <c r="O892" s="681">
        <v>155.73943960514319</v>
      </c>
      <c r="P892" s="1391">
        <v>17</v>
      </c>
    </row>
    <row r="893" spans="13:16" x14ac:dyDescent="0.4">
      <c r="M893" s="1390">
        <v>3</v>
      </c>
      <c r="N893" s="1392">
        <v>2018</v>
      </c>
      <c r="O893" s="681">
        <v>180.12185980083549</v>
      </c>
      <c r="P893" s="1391">
        <v>17</v>
      </c>
    </row>
    <row r="894" spans="13:16" x14ac:dyDescent="0.4">
      <c r="M894" s="1390">
        <v>1.7</v>
      </c>
      <c r="N894" s="1392">
        <v>2019</v>
      </c>
      <c r="O894" s="681">
        <v>90.537642194041794</v>
      </c>
      <c r="P894" s="1391">
        <v>18</v>
      </c>
    </row>
    <row r="895" spans="13:16" x14ac:dyDescent="0.4">
      <c r="M895" s="1390">
        <v>59.4</v>
      </c>
      <c r="N895" s="1392">
        <v>2019</v>
      </c>
      <c r="O895" s="681">
        <v>29.883129412478727</v>
      </c>
      <c r="P895" s="1391">
        <v>18</v>
      </c>
    </row>
    <row r="896" spans="13:16" x14ac:dyDescent="0.4">
      <c r="M896" s="1390">
        <v>212.04</v>
      </c>
      <c r="N896" s="1392">
        <v>2019</v>
      </c>
      <c r="O896" s="681">
        <v>29.342211802980398</v>
      </c>
      <c r="P896" s="1391">
        <v>18</v>
      </c>
    </row>
    <row r="897" spans="13:16" x14ac:dyDescent="0.4">
      <c r="M897" s="1390">
        <v>202.36</v>
      </c>
      <c r="N897" s="1392">
        <v>2019</v>
      </c>
      <c r="O897" s="681">
        <v>32.694661542901898</v>
      </c>
      <c r="P897" s="1391">
        <v>18</v>
      </c>
    </row>
    <row r="898" spans="13:16" x14ac:dyDescent="0.4">
      <c r="M898" s="1390">
        <v>140</v>
      </c>
      <c r="N898" s="1392">
        <v>2019</v>
      </c>
      <c r="O898" s="681">
        <v>38.337981853258981</v>
      </c>
      <c r="P898" s="1391">
        <v>18</v>
      </c>
    </row>
    <row r="899" spans="13:16" x14ac:dyDescent="0.4">
      <c r="M899" s="1390">
        <v>398.8</v>
      </c>
      <c r="N899" s="1392">
        <v>2019</v>
      </c>
      <c r="O899" s="681">
        <v>36.483917853236044</v>
      </c>
      <c r="P899" s="1391">
        <v>18</v>
      </c>
    </row>
    <row r="900" spans="13:16" x14ac:dyDescent="0.4">
      <c r="M900" s="1390">
        <v>250</v>
      </c>
      <c r="N900" s="1392">
        <v>2019</v>
      </c>
      <c r="O900" s="681">
        <v>37.05888269304846</v>
      </c>
      <c r="P900" s="1391">
        <v>18</v>
      </c>
    </row>
    <row r="901" spans="13:16" x14ac:dyDescent="0.4">
      <c r="M901" s="1390">
        <v>66</v>
      </c>
      <c r="N901" s="1392">
        <v>2019</v>
      </c>
      <c r="O901" s="681">
        <v>36.926253066762079</v>
      </c>
      <c r="P901" s="1391">
        <v>18</v>
      </c>
    </row>
    <row r="902" spans="13:16" x14ac:dyDescent="0.4">
      <c r="M902" s="1390">
        <v>299.3</v>
      </c>
      <c r="N902" s="1392">
        <v>2019</v>
      </c>
      <c r="O902" s="681">
        <v>36.349807253671102</v>
      </c>
      <c r="P902" s="1391">
        <v>18</v>
      </c>
    </row>
    <row r="903" spans="13:16" x14ac:dyDescent="0.4">
      <c r="M903" s="1390">
        <v>205.2</v>
      </c>
      <c r="N903" s="1392">
        <v>2019</v>
      </c>
      <c r="O903" s="681">
        <v>41.528215864861451</v>
      </c>
      <c r="P903" s="1391">
        <v>18</v>
      </c>
    </row>
    <row r="904" spans="13:16" x14ac:dyDescent="0.4">
      <c r="M904" s="1390">
        <v>194.25</v>
      </c>
      <c r="N904" s="1392">
        <v>2019</v>
      </c>
      <c r="O904" s="681">
        <v>41.79310676055146</v>
      </c>
      <c r="P904" s="1391">
        <v>18</v>
      </c>
    </row>
    <row r="905" spans="13:16" x14ac:dyDescent="0.4">
      <c r="M905" s="1390">
        <v>199.27500000000001</v>
      </c>
      <c r="N905" s="1392">
        <v>2019</v>
      </c>
      <c r="O905" s="681">
        <v>35.629193650407679</v>
      </c>
      <c r="P905" s="1391">
        <v>18</v>
      </c>
    </row>
    <row r="906" spans="13:16" x14ac:dyDescent="0.4">
      <c r="M906" s="1390">
        <v>275.625</v>
      </c>
      <c r="N906" s="1392">
        <v>2019</v>
      </c>
      <c r="O906" s="681">
        <v>30.462591862845425</v>
      </c>
      <c r="P906" s="1391">
        <v>18</v>
      </c>
    </row>
    <row r="907" spans="13:16" x14ac:dyDescent="0.4">
      <c r="M907" s="1390">
        <v>4.5999999999999996</v>
      </c>
      <c r="N907" s="1392">
        <v>2019</v>
      </c>
      <c r="O907" s="681">
        <v>81.095081557835329</v>
      </c>
      <c r="P907" s="1391">
        <v>18</v>
      </c>
    </row>
    <row r="908" spans="13:16" x14ac:dyDescent="0.4">
      <c r="M908" s="1390">
        <v>5</v>
      </c>
      <c r="N908" s="1392">
        <v>2019</v>
      </c>
      <c r="O908" s="681">
        <v>91.866075730532359</v>
      </c>
      <c r="P908" s="1391">
        <v>18</v>
      </c>
    </row>
    <row r="909" spans="13:16" x14ac:dyDescent="0.4">
      <c r="M909" s="1390">
        <v>75.900000000000006</v>
      </c>
      <c r="N909" s="1392">
        <v>2019</v>
      </c>
      <c r="O909" s="681">
        <v>48.8544698343145</v>
      </c>
      <c r="P909" s="1391">
        <v>18</v>
      </c>
    </row>
    <row r="910" spans="13:16" x14ac:dyDescent="0.4">
      <c r="M910" s="1390">
        <v>48.8</v>
      </c>
      <c r="N910" s="1392">
        <v>2019</v>
      </c>
      <c r="O910" s="681">
        <v>38.802648528091929</v>
      </c>
      <c r="P910" s="1391">
        <v>18</v>
      </c>
    </row>
    <row r="911" spans="13:16" x14ac:dyDescent="0.4">
      <c r="M911" s="1390">
        <v>161.30000000000001</v>
      </c>
      <c r="N911" s="1392">
        <v>2019</v>
      </c>
      <c r="O911" s="681">
        <v>45.92239713084679</v>
      </c>
      <c r="P911" s="1391">
        <v>18</v>
      </c>
    </row>
    <row r="912" spans="13:16" x14ac:dyDescent="0.4">
      <c r="M912" s="1390">
        <v>216.44</v>
      </c>
      <c r="N912" s="1392">
        <v>2019</v>
      </c>
      <c r="O912" s="681">
        <v>32.914558966253367</v>
      </c>
      <c r="P912" s="1391">
        <v>18</v>
      </c>
    </row>
    <row r="913" spans="13:16" x14ac:dyDescent="0.4">
      <c r="M913" s="1390">
        <v>150</v>
      </c>
      <c r="N913" s="1392">
        <v>2019</v>
      </c>
      <c r="O913" s="681">
        <v>35.207075024434644</v>
      </c>
      <c r="P913" s="1391">
        <v>18</v>
      </c>
    </row>
    <row r="914" spans="13:16" x14ac:dyDescent="0.4">
      <c r="M914" s="1390">
        <v>106.7</v>
      </c>
      <c r="N914" s="1392">
        <v>2019</v>
      </c>
      <c r="O914" s="681">
        <v>35.289660200605098</v>
      </c>
      <c r="P914" s="1391">
        <v>18</v>
      </c>
    </row>
    <row r="915" spans="13:16" x14ac:dyDescent="0.4">
      <c r="M915" s="1390">
        <v>160.02000000000001</v>
      </c>
      <c r="N915" s="1392">
        <v>2019</v>
      </c>
      <c r="O915" s="681">
        <v>30.723239170763197</v>
      </c>
      <c r="P915" s="1391">
        <v>18</v>
      </c>
    </row>
    <row r="916" spans="13:16" x14ac:dyDescent="0.4">
      <c r="M916" s="1390">
        <v>28.8</v>
      </c>
      <c r="N916" s="1392">
        <v>2019</v>
      </c>
      <c r="O916" s="681">
        <v>71.854780654106676</v>
      </c>
      <c r="P916" s="1391">
        <v>18</v>
      </c>
    </row>
    <row r="917" spans="13:16" x14ac:dyDescent="0.4">
      <c r="M917" s="1390">
        <v>220.5</v>
      </c>
      <c r="N917" s="1392">
        <v>2019</v>
      </c>
      <c r="O917" s="681">
        <v>32.986549097837397</v>
      </c>
      <c r="P917" s="1391">
        <v>18</v>
      </c>
    </row>
    <row r="918" spans="13:16" x14ac:dyDescent="0.4">
      <c r="M918" s="1390">
        <v>4.5</v>
      </c>
      <c r="N918" s="1392">
        <v>2019</v>
      </c>
      <c r="O918" s="681">
        <v>52.906592104936927</v>
      </c>
      <c r="P918" s="1391">
        <v>18</v>
      </c>
    </row>
    <row r="919" spans="13:16" x14ac:dyDescent="0.4">
      <c r="M919" s="1390">
        <v>200.85</v>
      </c>
      <c r="N919" s="1392">
        <v>2019</v>
      </c>
      <c r="O919" s="681">
        <v>44.93591265920444</v>
      </c>
      <c r="P919" s="1391">
        <v>18</v>
      </c>
    </row>
    <row r="920" spans="13:16" x14ac:dyDescent="0.4">
      <c r="M920" s="1390">
        <v>90</v>
      </c>
      <c r="N920" s="1392">
        <v>2019</v>
      </c>
      <c r="O920" s="681">
        <v>56.436732962254972</v>
      </c>
      <c r="P920" s="1391">
        <v>18</v>
      </c>
    </row>
    <row r="921" spans="13:16" x14ac:dyDescent="0.4">
      <c r="M921" s="1390">
        <v>209.44</v>
      </c>
      <c r="N921" s="1392">
        <v>2019</v>
      </c>
      <c r="O921" s="681">
        <v>34.575292588313374</v>
      </c>
      <c r="P921" s="1391">
        <v>18</v>
      </c>
    </row>
    <row r="922" spans="13:16" x14ac:dyDescent="0.4">
      <c r="M922" s="1390">
        <v>200.1</v>
      </c>
      <c r="N922" s="1392">
        <v>2019</v>
      </c>
      <c r="O922" s="681">
        <v>32.008860796006019</v>
      </c>
      <c r="P922" s="1391">
        <v>18</v>
      </c>
    </row>
    <row r="923" spans="13:16" x14ac:dyDescent="0.4">
      <c r="M923" s="1390">
        <v>350.28</v>
      </c>
      <c r="N923" s="1392">
        <v>2019</v>
      </c>
      <c r="O923" s="681">
        <v>29.564640041427602</v>
      </c>
      <c r="P923" s="1391">
        <v>18</v>
      </c>
    </row>
    <row r="924" spans="13:16" x14ac:dyDescent="0.4">
      <c r="M924" s="1390">
        <v>478</v>
      </c>
      <c r="N924" s="1392">
        <v>2019</v>
      </c>
      <c r="O924" s="681">
        <v>33.763209086286267</v>
      </c>
      <c r="P924" s="1391">
        <v>18</v>
      </c>
    </row>
    <row r="925" spans="13:16" x14ac:dyDescent="0.4">
      <c r="M925" s="1390">
        <v>454.53500000000003</v>
      </c>
      <c r="N925" s="1392">
        <v>2019</v>
      </c>
      <c r="O925" s="681">
        <v>31.804013764589495</v>
      </c>
      <c r="P925" s="1391">
        <v>18</v>
      </c>
    </row>
    <row r="926" spans="13:16" x14ac:dyDescent="0.4">
      <c r="M926" s="1390">
        <v>307.45999999999998</v>
      </c>
      <c r="N926" s="1392">
        <v>2019</v>
      </c>
      <c r="O926" s="681">
        <v>31.362497084224497</v>
      </c>
      <c r="P926" s="1391">
        <v>18</v>
      </c>
    </row>
    <row r="927" spans="13:16" x14ac:dyDescent="0.4">
      <c r="M927" s="1390">
        <v>144.9</v>
      </c>
      <c r="N927" s="1392">
        <v>2019</v>
      </c>
      <c r="O927" s="681">
        <v>33.102031854105306</v>
      </c>
      <c r="P927" s="1391">
        <v>18</v>
      </c>
    </row>
    <row r="928" spans="13:16" x14ac:dyDescent="0.4">
      <c r="M928" s="1390">
        <v>300</v>
      </c>
      <c r="N928" s="1392">
        <v>2019</v>
      </c>
      <c r="O928" s="681">
        <v>33.471726917621211</v>
      </c>
      <c r="P928" s="1391">
        <v>18</v>
      </c>
    </row>
    <row r="929" spans="13:16" x14ac:dyDescent="0.4">
      <c r="M929" s="1390">
        <v>237.6</v>
      </c>
      <c r="N929" s="1392">
        <v>2019</v>
      </c>
      <c r="O929" s="681">
        <v>31.259024007807749</v>
      </c>
      <c r="P929" s="1391">
        <v>18</v>
      </c>
    </row>
    <row r="930" spans="13:16" x14ac:dyDescent="0.4">
      <c r="M930" s="935">
        <v>30.24</v>
      </c>
      <c r="N930" s="972">
        <v>2019</v>
      </c>
      <c r="O930" s="685">
        <v>36.938039317739175</v>
      </c>
      <c r="P930" s="65">
        <v>18</v>
      </c>
    </row>
    <row r="932" spans="13:16" x14ac:dyDescent="0.4">
      <c r="N932" s="1380"/>
    </row>
  </sheetData>
  <pageMargins left="0.75" right="0.75" top="1" bottom="1" header="0.5" footer="0.5"/>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tabColor theme="5" tint="0.39997558519241921"/>
  </sheetPr>
  <dimension ref="A1:K699"/>
  <sheetViews>
    <sheetView zoomScale="75" zoomScaleNormal="75" workbookViewId="0"/>
  </sheetViews>
  <sheetFormatPr defaultColWidth="8.6640625" defaultRowHeight="12.3" x14ac:dyDescent="0.4"/>
  <cols>
    <col min="1" max="1" width="11.77734375" style="9" customWidth="1"/>
    <col min="2" max="10" width="11.77734375" style="944" customWidth="1"/>
    <col min="11" max="16384" width="8.6640625" style="944"/>
  </cols>
  <sheetData>
    <row r="1" spans="1:1" ht="14.4" x14ac:dyDescent="0.55000000000000004">
      <c r="A1" s="197" t="s">
        <v>855</v>
      </c>
    </row>
    <row r="2" spans="1:1" x14ac:dyDescent="0.4">
      <c r="A2" s="942"/>
    </row>
    <row r="3" spans="1:1" x14ac:dyDescent="0.4">
      <c r="A3" s="942"/>
    </row>
    <row r="4" spans="1:1" x14ac:dyDescent="0.4">
      <c r="A4" s="942"/>
    </row>
    <row r="5" spans="1:1" x14ac:dyDescent="0.4">
      <c r="A5" s="942"/>
    </row>
    <row r="6" spans="1:1" x14ac:dyDescent="0.4">
      <c r="A6" s="942"/>
    </row>
    <row r="7" spans="1:1" x14ac:dyDescent="0.4">
      <c r="A7" s="942"/>
    </row>
    <row r="8" spans="1:1" x14ac:dyDescent="0.4">
      <c r="A8" s="942"/>
    </row>
    <row r="9" spans="1:1" x14ac:dyDescent="0.4">
      <c r="A9" s="942"/>
    </row>
    <row r="10" spans="1:1" x14ac:dyDescent="0.4">
      <c r="A10" s="942"/>
    </row>
    <row r="11" spans="1:1" x14ac:dyDescent="0.4">
      <c r="A11" s="942"/>
    </row>
    <row r="12" spans="1:1" x14ac:dyDescent="0.4">
      <c r="A12" s="942"/>
    </row>
    <row r="13" spans="1:1" x14ac:dyDescent="0.4">
      <c r="A13" s="942"/>
    </row>
    <row r="14" spans="1:1" x14ac:dyDescent="0.4">
      <c r="A14" s="942"/>
    </row>
    <row r="15" spans="1:1" x14ac:dyDescent="0.4">
      <c r="A15" s="942"/>
    </row>
    <row r="16" spans="1:1" x14ac:dyDescent="0.4">
      <c r="A16" s="942"/>
    </row>
    <row r="17" spans="1:11" x14ac:dyDescent="0.4">
      <c r="A17" s="942"/>
    </row>
    <row r="18" spans="1:11" x14ac:dyDescent="0.4">
      <c r="A18" s="942"/>
    </row>
    <row r="19" spans="1:11" ht="12.6" x14ac:dyDescent="0.45">
      <c r="A19" s="1286"/>
    </row>
    <row r="20" spans="1:11" x14ac:dyDescent="0.4">
      <c r="A20" s="942"/>
    </row>
    <row r="22" spans="1:11" ht="12.6" x14ac:dyDescent="0.45">
      <c r="A22" s="1062" t="s">
        <v>194</v>
      </c>
      <c r="K22" s="1062" t="s">
        <v>194</v>
      </c>
    </row>
    <row r="23" spans="1:11" s="158" customFormat="1" x14ac:dyDescent="0.4">
      <c r="A23" s="1290"/>
      <c r="B23" s="117"/>
      <c r="C23" s="117"/>
      <c r="D23" s="117"/>
      <c r="E23" s="117"/>
      <c r="F23" s="117"/>
      <c r="G23" s="117"/>
      <c r="H23" s="117"/>
      <c r="I23" s="117"/>
    </row>
    <row r="24" spans="1:11" x14ac:dyDescent="0.4">
      <c r="A24" s="1279"/>
      <c r="B24" s="470" t="s">
        <v>175</v>
      </c>
      <c r="C24" s="1282" t="s">
        <v>2</v>
      </c>
      <c r="D24" s="1284" t="s">
        <v>3</v>
      </c>
      <c r="E24" s="1284" t="s">
        <v>5</v>
      </c>
      <c r="F24" s="1284" t="s">
        <v>601</v>
      </c>
      <c r="G24" s="1284" t="s">
        <v>1</v>
      </c>
      <c r="H24" s="1284" t="s">
        <v>7</v>
      </c>
      <c r="I24" s="1284" t="s">
        <v>11</v>
      </c>
      <c r="J24" s="1283" t="s">
        <v>6</v>
      </c>
    </row>
    <row r="25" spans="1:11" x14ac:dyDescent="0.4">
      <c r="A25" s="1275" t="s">
        <v>497</v>
      </c>
      <c r="B25" s="923" t="s">
        <v>722</v>
      </c>
      <c r="C25" s="1275" t="s">
        <v>722</v>
      </c>
      <c r="D25" s="1276" t="s">
        <v>722</v>
      </c>
      <c r="E25" s="1355" t="s">
        <v>722</v>
      </c>
      <c r="F25" s="1355" t="s">
        <v>722</v>
      </c>
      <c r="G25" s="1355" t="s">
        <v>722</v>
      </c>
      <c r="H25" s="1355" t="s">
        <v>722</v>
      </c>
      <c r="I25" s="1355" t="s">
        <v>722</v>
      </c>
      <c r="J25" s="142" t="s">
        <v>722</v>
      </c>
    </row>
    <row r="26" spans="1:11" x14ac:dyDescent="0.4">
      <c r="A26" s="1277">
        <v>2015</v>
      </c>
      <c r="B26" s="1036">
        <v>44.068405478930259</v>
      </c>
      <c r="C26" s="1044">
        <v>43.862568701101758</v>
      </c>
      <c r="D26" s="1045">
        <v>39.28433626301878</v>
      </c>
      <c r="E26" s="1045">
        <v>46.888049979487199</v>
      </c>
      <c r="F26" s="1045">
        <v>43.781451341456595</v>
      </c>
      <c r="G26" s="1045">
        <v>58.434745667334063</v>
      </c>
      <c r="H26" s="1045">
        <v>83.046567305240657</v>
      </c>
      <c r="I26" s="1045">
        <v>58.098062291257044</v>
      </c>
      <c r="J26" s="1046" t="e">
        <v>#N/A</v>
      </c>
    </row>
    <row r="27" spans="1:11" x14ac:dyDescent="0.4">
      <c r="A27" s="1277">
        <v>2016</v>
      </c>
      <c r="B27" s="1036">
        <v>41.283330047125013</v>
      </c>
      <c r="C27" s="1037">
        <v>39.04586502595884</v>
      </c>
      <c r="D27" s="1038">
        <v>38.180306221858778</v>
      </c>
      <c r="E27" s="1038">
        <v>43.024387827869255</v>
      </c>
      <c r="F27" s="1038">
        <v>44.27864714094634</v>
      </c>
      <c r="G27" s="1038">
        <v>51.672337240491245</v>
      </c>
      <c r="H27" s="1038">
        <v>76.102372367888023</v>
      </c>
      <c r="I27" s="1038" t="e">
        <v>#N/A</v>
      </c>
      <c r="J27" s="1039">
        <v>60.677563237568855</v>
      </c>
    </row>
    <row r="28" spans="1:11" x14ac:dyDescent="0.4">
      <c r="A28" s="1277">
        <v>2017</v>
      </c>
      <c r="B28" s="1036">
        <v>38.754345082118633</v>
      </c>
      <c r="C28" s="1037">
        <v>37.660584326410451</v>
      </c>
      <c r="D28" s="1038">
        <v>34.46106852152267</v>
      </c>
      <c r="E28" s="1038">
        <v>43.621608583052783</v>
      </c>
      <c r="F28" s="1038">
        <v>38.621483696507546</v>
      </c>
      <c r="G28" s="1038">
        <v>47.218556867492886</v>
      </c>
      <c r="H28" s="1038">
        <v>63.672920046955234</v>
      </c>
      <c r="I28" s="1038" t="e">
        <v>#N/A</v>
      </c>
      <c r="J28" s="1039" t="e">
        <v>#N/A</v>
      </c>
    </row>
    <row r="29" spans="1:11" x14ac:dyDescent="0.4">
      <c r="A29" s="1277">
        <v>2018</v>
      </c>
      <c r="B29" s="1036">
        <v>34.898287485509464</v>
      </c>
      <c r="C29" s="1037">
        <v>29.191896583722858</v>
      </c>
      <c r="D29" s="1038">
        <v>31.396949752014446</v>
      </c>
      <c r="E29" s="1038">
        <v>40.284082479305411</v>
      </c>
      <c r="F29" s="1038">
        <v>38.415448280311274</v>
      </c>
      <c r="G29" s="1038">
        <v>39.695148917278537</v>
      </c>
      <c r="H29" s="1038" t="e">
        <v>#N/A</v>
      </c>
      <c r="I29" s="1038">
        <v>49.862703420031828</v>
      </c>
      <c r="J29" s="1039">
        <v>42.323544871064762</v>
      </c>
    </row>
    <row r="30" spans="1:11" x14ac:dyDescent="0.4">
      <c r="A30" s="1275">
        <v>2019</v>
      </c>
      <c r="B30" s="1040">
        <v>34.782263505960735</v>
      </c>
      <c r="C30" s="1041">
        <v>31.691139945635726</v>
      </c>
      <c r="D30" s="1042">
        <v>32.84279743578346</v>
      </c>
      <c r="E30" s="1042">
        <v>35.66672849141402</v>
      </c>
      <c r="F30" s="1042">
        <v>36.772496540145248</v>
      </c>
      <c r="G30" s="1042">
        <v>43.942113703155457</v>
      </c>
      <c r="H30" s="1042">
        <v>75.567329079608768</v>
      </c>
      <c r="I30" s="1042" t="e">
        <v>#N/A</v>
      </c>
      <c r="J30" s="1043" t="e">
        <v>#N/A</v>
      </c>
    </row>
    <row r="33" spans="1:10" x14ac:dyDescent="0.4">
      <c r="A33" s="1359"/>
      <c r="B33" s="470" t="s">
        <v>175</v>
      </c>
      <c r="C33" s="1363" t="s">
        <v>2</v>
      </c>
      <c r="D33" s="1363" t="s">
        <v>3</v>
      </c>
      <c r="E33" s="1363" t="s">
        <v>5</v>
      </c>
      <c r="F33" s="1363" t="s">
        <v>601</v>
      </c>
      <c r="G33" s="1363" t="s">
        <v>1</v>
      </c>
      <c r="H33" s="1363" t="s">
        <v>7</v>
      </c>
      <c r="I33" s="1363" t="s">
        <v>11</v>
      </c>
      <c r="J33" s="1362" t="s">
        <v>6</v>
      </c>
    </row>
    <row r="34" spans="1:10" x14ac:dyDescent="0.4">
      <c r="A34" s="1354" t="s">
        <v>497</v>
      </c>
      <c r="B34" s="923" t="s">
        <v>687</v>
      </c>
      <c r="C34" s="1355" t="s">
        <v>687</v>
      </c>
      <c r="D34" s="1355" t="s">
        <v>687</v>
      </c>
      <c r="E34" s="1355" t="s">
        <v>687</v>
      </c>
      <c r="F34" s="1355" t="s">
        <v>687</v>
      </c>
      <c r="G34" s="1355" t="s">
        <v>687</v>
      </c>
      <c r="H34" s="1355" t="s">
        <v>687</v>
      </c>
      <c r="I34" s="1355" t="s">
        <v>687</v>
      </c>
      <c r="J34" s="142" t="s">
        <v>687</v>
      </c>
    </row>
    <row r="35" spans="1:10" x14ac:dyDescent="0.4">
      <c r="A35" s="1357">
        <v>2015</v>
      </c>
      <c r="B35" s="1293">
        <v>8169.7000000000016</v>
      </c>
      <c r="C35" s="1014">
        <v>3445.49</v>
      </c>
      <c r="D35" s="1014">
        <v>2534.0100000000002</v>
      </c>
      <c r="E35" s="1014">
        <v>1077.55</v>
      </c>
      <c r="F35" s="1014">
        <v>398.79999999999995</v>
      </c>
      <c r="G35" s="1014">
        <v>362.1</v>
      </c>
      <c r="H35" s="1014">
        <v>166.85</v>
      </c>
      <c r="I35" s="1014">
        <v>184.9</v>
      </c>
      <c r="J35" s="1013" t="e">
        <v>#N/A</v>
      </c>
    </row>
    <row r="36" spans="1:10" x14ac:dyDescent="0.4">
      <c r="A36" s="1357">
        <v>2016</v>
      </c>
      <c r="B36" s="1293">
        <v>8172.6219999999976</v>
      </c>
      <c r="C36" s="57">
        <v>2610.94</v>
      </c>
      <c r="D36" s="57">
        <v>3117.2349999999997</v>
      </c>
      <c r="E36" s="57">
        <v>1278.797</v>
      </c>
      <c r="F36" s="57">
        <v>348.55</v>
      </c>
      <c r="G36" s="57">
        <v>428.7</v>
      </c>
      <c r="H36" s="57">
        <v>310.70000000000005</v>
      </c>
      <c r="I36" s="1038" t="e">
        <v>#N/A</v>
      </c>
      <c r="J36" s="62">
        <v>77.7</v>
      </c>
    </row>
    <row r="37" spans="1:10" x14ac:dyDescent="0.4">
      <c r="A37" s="1357">
        <v>2017</v>
      </c>
      <c r="B37" s="1293">
        <v>5268.4850000000006</v>
      </c>
      <c r="C37" s="57">
        <v>1104.125</v>
      </c>
      <c r="D37" s="57">
        <v>1894.91</v>
      </c>
      <c r="E37" s="57">
        <v>810.3</v>
      </c>
      <c r="F37" s="57">
        <v>697.5</v>
      </c>
      <c r="G37" s="57">
        <v>705.5</v>
      </c>
      <c r="H37" s="57">
        <v>52.8</v>
      </c>
      <c r="I37" s="1038" t="e">
        <v>#N/A</v>
      </c>
      <c r="J37" s="62" t="e">
        <v>#N/A</v>
      </c>
    </row>
    <row r="38" spans="1:10" x14ac:dyDescent="0.4">
      <c r="A38" s="1357">
        <v>2018</v>
      </c>
      <c r="B38" s="1293">
        <v>5675.9249999999993</v>
      </c>
      <c r="C38" s="57">
        <v>1459.5</v>
      </c>
      <c r="D38" s="57">
        <v>1457.4899999999998</v>
      </c>
      <c r="E38" s="57">
        <v>1342.575</v>
      </c>
      <c r="F38" s="57">
        <v>675.96</v>
      </c>
      <c r="G38" s="57">
        <v>505</v>
      </c>
      <c r="H38" s="1038" t="e">
        <v>#N/A</v>
      </c>
      <c r="I38" s="57">
        <v>134.49999999999997</v>
      </c>
      <c r="J38" s="62">
        <v>78.400000000000006</v>
      </c>
    </row>
    <row r="39" spans="1:10" x14ac:dyDescent="0.4">
      <c r="A39" s="1354">
        <v>2019</v>
      </c>
      <c r="B39" s="1295">
        <v>6689.915</v>
      </c>
      <c r="C39" s="1010">
        <v>1825.0150000000001</v>
      </c>
      <c r="D39" s="1010">
        <v>1112.92</v>
      </c>
      <c r="E39" s="1010">
        <v>2737.18</v>
      </c>
      <c r="F39" s="1010">
        <v>480.75</v>
      </c>
      <c r="G39" s="1010">
        <v>493.95</v>
      </c>
      <c r="H39" s="1010">
        <v>38.4</v>
      </c>
      <c r="I39" s="1010" t="e">
        <v>#N/A</v>
      </c>
      <c r="J39" s="64" t="e">
        <v>#N/A</v>
      </c>
    </row>
    <row r="40" spans="1:10" x14ac:dyDescent="0.4">
      <c r="A40" s="1356" t="s">
        <v>73</v>
      </c>
      <c r="B40" s="1205">
        <f>SUM(B35:B39)</f>
        <v>33976.646999999997</v>
      </c>
      <c r="C40" s="1206">
        <f t="shared" ref="C40:F40" si="0">SUM(C35:C39)</f>
        <v>10445.07</v>
      </c>
      <c r="D40" s="1206">
        <f t="shared" si="0"/>
        <v>10116.565000000001</v>
      </c>
      <c r="E40" s="1206">
        <f t="shared" si="0"/>
        <v>7246.402</v>
      </c>
      <c r="F40" s="1206">
        <f t="shared" si="0"/>
        <v>2601.56</v>
      </c>
      <c r="G40" s="1206">
        <f>SUM(G35:G39)</f>
        <v>2495.25</v>
      </c>
      <c r="H40" s="1206">
        <f>SUM(H35:H37,H39)</f>
        <v>568.75</v>
      </c>
      <c r="I40" s="1206">
        <f>SUM(I35,I38)</f>
        <v>319.39999999999998</v>
      </c>
      <c r="J40" s="1375">
        <f>SUM(J36,J38)</f>
        <v>156.10000000000002</v>
      </c>
    </row>
    <row r="41" spans="1:10" x14ac:dyDescent="0.4">
      <c r="J41" s="774"/>
    </row>
    <row r="696" spans="1:8" x14ac:dyDescent="0.4">
      <c r="A696" s="944"/>
      <c r="H696" s="922"/>
    </row>
    <row r="699" spans="1:8" x14ac:dyDescent="0.4">
      <c r="A699" s="944"/>
      <c r="H699" s="922"/>
    </row>
  </sheetData>
  <pageMargins left="0.75" right="0.75" top="1" bottom="1" header="0.5" footer="0.5"/>
  <pageSetup orientation="portrait" horizontalDpi="1200" verticalDpi="1200" r:id="rId1"/>
  <headerFooter alignWithMargins="0"/>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tabColor theme="5" tint="0.39997558519241921"/>
  </sheetPr>
  <dimension ref="A1:Q166"/>
  <sheetViews>
    <sheetView zoomScale="75" zoomScaleNormal="75" zoomScalePageLayoutView="75" workbookViewId="0"/>
  </sheetViews>
  <sheetFormatPr defaultColWidth="8.6640625" defaultRowHeight="12.3" x14ac:dyDescent="0.4"/>
  <cols>
    <col min="1" max="1" width="11.6640625" style="4" customWidth="1"/>
    <col min="2" max="16384" width="8.6640625" style="4"/>
  </cols>
  <sheetData>
    <row r="1" spans="1:1" ht="14.4" x14ac:dyDescent="0.55000000000000004">
      <c r="A1" s="120" t="s">
        <v>178</v>
      </c>
    </row>
    <row r="2" spans="1:1" ht="14.4" x14ac:dyDescent="0.55000000000000004">
      <c r="A2" s="120"/>
    </row>
    <row r="3" spans="1:1" ht="14.4" x14ac:dyDescent="0.55000000000000004">
      <c r="A3" s="120"/>
    </row>
    <row r="4" spans="1:1" ht="14.4" x14ac:dyDescent="0.55000000000000004">
      <c r="A4" s="120"/>
    </row>
    <row r="5" spans="1:1" ht="14.4" x14ac:dyDescent="0.55000000000000004">
      <c r="A5" s="120"/>
    </row>
    <row r="6" spans="1:1" ht="14.4" x14ac:dyDescent="0.55000000000000004">
      <c r="A6" s="120"/>
    </row>
    <row r="7" spans="1:1" ht="14.4" x14ac:dyDescent="0.55000000000000004">
      <c r="A7" s="120"/>
    </row>
    <row r="8" spans="1:1" ht="14.4" x14ac:dyDescent="0.55000000000000004">
      <c r="A8" s="120"/>
    </row>
    <row r="9" spans="1:1" ht="14.4" x14ac:dyDescent="0.55000000000000004">
      <c r="A9" s="120"/>
    </row>
    <row r="10" spans="1:1" ht="14.4" x14ac:dyDescent="0.55000000000000004">
      <c r="A10" s="120"/>
    </row>
    <row r="11" spans="1:1" ht="14.4" x14ac:dyDescent="0.55000000000000004">
      <c r="A11" s="120"/>
    </row>
    <row r="12" spans="1:1" ht="14.4" x14ac:dyDescent="0.55000000000000004">
      <c r="A12" s="120"/>
    </row>
    <row r="13" spans="1:1" ht="14.4" x14ac:dyDescent="0.55000000000000004">
      <c r="A13" s="120"/>
    </row>
    <row r="14" spans="1:1" ht="14.4" x14ac:dyDescent="0.55000000000000004">
      <c r="A14" s="120"/>
    </row>
    <row r="15" spans="1:1" ht="14.4" x14ac:dyDescent="0.55000000000000004">
      <c r="A15" s="120"/>
    </row>
    <row r="16" spans="1:1" ht="14.4" x14ac:dyDescent="0.55000000000000004">
      <c r="A16" s="120"/>
    </row>
    <row r="17" spans="1:16" ht="14.4" x14ac:dyDescent="0.55000000000000004">
      <c r="A17" s="120"/>
    </row>
    <row r="18" spans="1:16" ht="14.4" x14ac:dyDescent="0.55000000000000004">
      <c r="A18" s="120"/>
    </row>
    <row r="19" spans="1:16" ht="14.4" x14ac:dyDescent="0.55000000000000004">
      <c r="A19" s="120"/>
    </row>
    <row r="20" spans="1:16" ht="14.4" x14ac:dyDescent="0.55000000000000004">
      <c r="A20" s="120"/>
    </row>
    <row r="21" spans="1:16" ht="12.6" x14ac:dyDescent="0.45">
      <c r="A21" s="157" t="s">
        <v>296</v>
      </c>
    </row>
    <row r="22" spans="1:16" ht="14.4" x14ac:dyDescent="0.55000000000000004">
      <c r="A22" s="120"/>
    </row>
    <row r="24" spans="1:16" ht="25.5" customHeight="1" x14ac:dyDescent="0.4">
      <c r="A24" s="1491" t="s">
        <v>323</v>
      </c>
      <c r="B24" s="1493" t="s">
        <v>177</v>
      </c>
      <c r="C24" s="1494"/>
      <c r="D24" s="1494"/>
      <c r="E24" s="1494"/>
      <c r="F24" s="1494"/>
      <c r="G24" s="1494"/>
      <c r="H24" s="1494"/>
      <c r="I24" s="1494"/>
      <c r="J24" s="1494"/>
      <c r="K24" s="1494"/>
      <c r="L24" s="1494"/>
      <c r="M24" s="1494"/>
      <c r="N24" s="1490"/>
      <c r="O24" s="1489" t="s">
        <v>176</v>
      </c>
      <c r="P24" s="1490"/>
    </row>
    <row r="25" spans="1:16" ht="12.75" customHeight="1" x14ac:dyDescent="0.4">
      <c r="A25" s="1492"/>
      <c r="B25" s="209" t="s">
        <v>171</v>
      </c>
      <c r="C25" s="210" t="s">
        <v>165</v>
      </c>
      <c r="D25" s="211" t="s">
        <v>166</v>
      </c>
      <c r="E25" s="211" t="s">
        <v>80</v>
      </c>
      <c r="F25" s="211" t="s">
        <v>167</v>
      </c>
      <c r="G25" s="211" t="s">
        <v>168</v>
      </c>
      <c r="H25" s="211" t="s">
        <v>172</v>
      </c>
      <c r="I25" s="211" t="s">
        <v>169</v>
      </c>
      <c r="J25" s="211" t="s">
        <v>170</v>
      </c>
      <c r="K25" s="211" t="s">
        <v>173</v>
      </c>
      <c r="L25" s="211" t="s">
        <v>84</v>
      </c>
      <c r="M25" s="211" t="s">
        <v>174</v>
      </c>
      <c r="N25" s="212" t="s">
        <v>86</v>
      </c>
      <c r="O25" s="211" t="s">
        <v>175</v>
      </c>
      <c r="P25" s="212" t="s">
        <v>162</v>
      </c>
    </row>
    <row r="26" spans="1:16" x14ac:dyDescent="0.4">
      <c r="A26" s="118">
        <v>40207</v>
      </c>
      <c r="B26" s="122">
        <v>23.377031742358149</v>
      </c>
      <c r="C26" s="53">
        <v>1.1688515871179075</v>
      </c>
      <c r="D26" s="53">
        <v>8.9257757561731115</v>
      </c>
      <c r="E26" s="53">
        <v>5.5254802300119259</v>
      </c>
      <c r="F26" s="53">
        <v>25.927253386979036</v>
      </c>
      <c r="G26" s="53">
        <v>1.0625923519253706</v>
      </c>
      <c r="H26" s="53">
        <v>16.363922219650703</v>
      </c>
      <c r="I26" s="53">
        <v>28.902511972370075</v>
      </c>
      <c r="J26" s="53">
        <v>3.8253324669313336</v>
      </c>
      <c r="K26" s="123"/>
      <c r="L26" s="53">
        <v>1.5938885278880557</v>
      </c>
      <c r="M26" s="53">
        <v>28.902511972370075</v>
      </c>
      <c r="N26" s="124">
        <v>0.89257757561731121</v>
      </c>
      <c r="O26" s="53">
        <v>0.89257757561731121</v>
      </c>
      <c r="P26" s="124">
        <v>5.1004432892417775</v>
      </c>
    </row>
    <row r="27" spans="1:16" x14ac:dyDescent="0.4">
      <c r="A27" s="118">
        <v>40210</v>
      </c>
      <c r="B27" s="122">
        <v>20.826810097737262</v>
      </c>
      <c r="C27" s="53">
        <v>1.1688515871179075</v>
      </c>
      <c r="D27" s="53">
        <v>8.5007388154029648</v>
      </c>
      <c r="E27" s="53">
        <v>5.5254802300119259</v>
      </c>
      <c r="F27" s="53">
        <v>24.227105623898446</v>
      </c>
      <c r="G27" s="53">
        <v>1.2326071282334297</v>
      </c>
      <c r="H27" s="53">
        <v>16.576440690035778</v>
      </c>
      <c r="I27" s="53">
        <v>26.352290327749188</v>
      </c>
      <c r="J27" s="53">
        <v>2.9752585853910372</v>
      </c>
      <c r="K27" s="123"/>
      <c r="L27" s="53">
        <v>1.3813700575029815</v>
      </c>
      <c r="M27" s="53">
        <v>27.202364209289485</v>
      </c>
      <c r="N27" s="124">
        <v>0.93508126969432603</v>
      </c>
      <c r="O27" s="53">
        <v>1.0200886578483557</v>
      </c>
      <c r="P27" s="124">
        <v>4.8879248188567042</v>
      </c>
    </row>
    <row r="28" spans="1:16" x14ac:dyDescent="0.4">
      <c r="A28" s="118">
        <v>40238</v>
      </c>
      <c r="B28" s="122">
        <v>17.426514571576075</v>
      </c>
      <c r="C28" s="53">
        <v>1.1688515871179075</v>
      </c>
      <c r="D28" s="53">
        <v>8.5007388154029648</v>
      </c>
      <c r="E28" s="53">
        <v>5.5254802300119259</v>
      </c>
      <c r="F28" s="53">
        <v>21.25184703850741</v>
      </c>
      <c r="G28" s="53">
        <v>1.2326071282334297</v>
      </c>
      <c r="H28" s="53">
        <v>16.576440690035778</v>
      </c>
      <c r="I28" s="53">
        <v>21.25184703850741</v>
      </c>
      <c r="J28" s="53">
        <v>2.337703174235815</v>
      </c>
      <c r="K28" s="123"/>
      <c r="L28" s="53">
        <v>1.7001477630805928</v>
      </c>
      <c r="M28" s="53">
        <v>21.25184703850741</v>
      </c>
      <c r="N28" s="124">
        <v>1.0200886578483557</v>
      </c>
      <c r="O28" s="53">
        <v>0.97758496377134074</v>
      </c>
      <c r="P28" s="124">
        <v>4.2503694077014824</v>
      </c>
    </row>
    <row r="29" spans="1:16" x14ac:dyDescent="0.4">
      <c r="A29" s="118">
        <v>40269</v>
      </c>
      <c r="B29" s="122">
        <v>12.383378433711341</v>
      </c>
      <c r="C29" s="53">
        <v>1.0675326235958054</v>
      </c>
      <c r="D29" s="53">
        <v>3.8431174449448995</v>
      </c>
      <c r="E29" s="53">
        <v>5.1241565932598663</v>
      </c>
      <c r="F29" s="53">
        <v>14.518443680902953</v>
      </c>
      <c r="G29" s="53">
        <v>1.0675326235958054</v>
      </c>
      <c r="H29" s="53">
        <v>13.237404532587986</v>
      </c>
      <c r="I29" s="53">
        <v>19.642600274162817</v>
      </c>
      <c r="J29" s="53">
        <v>1.8148054601128691</v>
      </c>
      <c r="K29" s="123"/>
      <c r="L29" s="53">
        <v>1.7080521977532885</v>
      </c>
      <c r="M29" s="53">
        <v>21.350652471916106</v>
      </c>
      <c r="N29" s="124">
        <v>0.85402609887664427</v>
      </c>
      <c r="O29" s="53">
        <v>0.89672740382047655</v>
      </c>
      <c r="P29" s="124">
        <v>3.7363641825853189</v>
      </c>
    </row>
    <row r="30" spans="1:16" x14ac:dyDescent="0.4">
      <c r="A30" s="118">
        <v>40299</v>
      </c>
      <c r="B30" s="122">
        <v>14.731950205622114</v>
      </c>
      <c r="C30" s="53">
        <v>1.0675326235958054</v>
      </c>
      <c r="D30" s="53">
        <v>3.8431174449448995</v>
      </c>
      <c r="E30" s="53">
        <v>2.9890913460682551</v>
      </c>
      <c r="F30" s="53">
        <v>16.01298935393708</v>
      </c>
      <c r="G30" s="53">
        <v>1.0675326235958054</v>
      </c>
      <c r="H30" s="53">
        <v>13.237404532587986</v>
      </c>
      <c r="I30" s="53">
        <v>19.642600274162817</v>
      </c>
      <c r="J30" s="53">
        <v>2.1350652471916107</v>
      </c>
      <c r="K30" s="123"/>
      <c r="L30" s="53">
        <v>1.2810391483149666</v>
      </c>
      <c r="M30" s="53">
        <v>21.350652471916106</v>
      </c>
      <c r="N30" s="124">
        <v>0.85402609887664427</v>
      </c>
      <c r="O30" s="53">
        <v>0.85616116412383592</v>
      </c>
      <c r="P30" s="124">
        <v>6.6187022662939929</v>
      </c>
    </row>
    <row r="31" spans="1:16" x14ac:dyDescent="0.4">
      <c r="A31" s="118">
        <v>40330</v>
      </c>
      <c r="B31" s="122">
        <v>14.198183893824211</v>
      </c>
      <c r="C31" s="53">
        <v>1.0675326235958054</v>
      </c>
      <c r="D31" s="53">
        <v>3.8431174449448995</v>
      </c>
      <c r="E31" s="53">
        <v>1.6012989353937082</v>
      </c>
      <c r="F31" s="53">
        <v>17.080521977532886</v>
      </c>
      <c r="G31" s="53">
        <v>0.85402609887664427</v>
      </c>
      <c r="H31" s="53">
        <v>7.686234889889799</v>
      </c>
      <c r="I31" s="53">
        <v>19.642600274162817</v>
      </c>
      <c r="J31" s="53">
        <v>2.1350652471916107</v>
      </c>
      <c r="K31" s="123"/>
      <c r="L31" s="53">
        <v>2.0283119848320301</v>
      </c>
      <c r="M31" s="53">
        <v>20.923639422477788</v>
      </c>
      <c r="N31" s="124">
        <v>0.74727283651706378</v>
      </c>
      <c r="O31" s="53">
        <v>0.76862348898897981</v>
      </c>
      <c r="P31" s="124">
        <v>6.6187022662939929</v>
      </c>
    </row>
    <row r="32" spans="1:16" x14ac:dyDescent="0.4">
      <c r="A32" s="118">
        <v>40360</v>
      </c>
      <c r="B32" s="122">
        <v>11.562879421765675</v>
      </c>
      <c r="C32" s="53">
        <v>0.96357328514713969</v>
      </c>
      <c r="D32" s="53">
        <v>3.8542931405885588</v>
      </c>
      <c r="E32" s="53">
        <v>1.6059554752452327</v>
      </c>
      <c r="F32" s="53">
        <v>13.490025992059957</v>
      </c>
      <c r="G32" s="53">
        <v>0.85650958679745748</v>
      </c>
      <c r="H32" s="53">
        <v>7.7085862811771175</v>
      </c>
      <c r="I32" s="53">
        <v>15.845427355752964</v>
      </c>
      <c r="J32" s="53">
        <v>1.6701936942550419</v>
      </c>
      <c r="K32" s="123"/>
      <c r="L32" s="53">
        <v>1.2847643801961863</v>
      </c>
      <c r="M32" s="53">
        <v>18.414956116145333</v>
      </c>
      <c r="N32" s="124">
        <v>0.74944588844777538</v>
      </c>
      <c r="O32" s="53">
        <v>0.73873951861280707</v>
      </c>
      <c r="P32" s="124">
        <v>6.6379492976802954</v>
      </c>
    </row>
    <row r="33" spans="1:16" x14ac:dyDescent="0.4">
      <c r="A33" s="118">
        <v>40391</v>
      </c>
      <c r="B33" s="122">
        <v>9.6357328514713974</v>
      </c>
      <c r="C33" s="53">
        <v>0.96357328514713969</v>
      </c>
      <c r="D33" s="53">
        <v>3.8542931405885588</v>
      </c>
      <c r="E33" s="53">
        <v>1.6059554752452327</v>
      </c>
      <c r="F33" s="53">
        <v>12.205261611863769</v>
      </c>
      <c r="G33" s="53">
        <v>0.85650958679745748</v>
      </c>
      <c r="H33" s="53">
        <v>5.995567107582203</v>
      </c>
      <c r="I33" s="53">
        <v>15.845427355752964</v>
      </c>
      <c r="J33" s="53">
        <v>2.1412739669936438</v>
      </c>
      <c r="K33" s="53">
        <v>29.121325951113555</v>
      </c>
      <c r="L33" s="53">
        <v>1.2847643801961863</v>
      </c>
      <c r="M33" s="53">
        <v>18.414956116145333</v>
      </c>
      <c r="N33" s="124">
        <v>0.70662040910790236</v>
      </c>
      <c r="O33" s="53">
        <v>0.72803314877783887</v>
      </c>
      <c r="P33" s="124">
        <v>5.995567107582203</v>
      </c>
    </row>
    <row r="34" spans="1:16" x14ac:dyDescent="0.4">
      <c r="A34" s="118">
        <v>40422</v>
      </c>
      <c r="B34" s="122">
        <v>10.706369834968218</v>
      </c>
      <c r="C34" s="53">
        <v>0.96357328514713969</v>
      </c>
      <c r="D34" s="53">
        <v>3.8542931405885588</v>
      </c>
      <c r="E34" s="53">
        <v>1.6059554752452327</v>
      </c>
      <c r="F34" s="53">
        <v>11.455815723415993</v>
      </c>
      <c r="G34" s="53">
        <v>0.85650958679745748</v>
      </c>
      <c r="H34" s="53">
        <v>5.995567107582203</v>
      </c>
      <c r="I34" s="53">
        <v>11.562879421765675</v>
      </c>
      <c r="J34" s="53">
        <v>2.1412739669936438</v>
      </c>
      <c r="K34" s="53">
        <v>29.121325951113555</v>
      </c>
      <c r="L34" s="53">
        <v>1.2847643801961863</v>
      </c>
      <c r="M34" s="53">
        <v>18.414956116145333</v>
      </c>
      <c r="N34" s="124">
        <v>0.70662040910790236</v>
      </c>
      <c r="O34" s="53">
        <v>0.72803314877783887</v>
      </c>
      <c r="P34" s="124">
        <v>5.3531849174841089</v>
      </c>
    </row>
    <row r="35" spans="1:16" x14ac:dyDescent="0.4">
      <c r="A35" s="118">
        <v>40452</v>
      </c>
      <c r="B35" s="122">
        <v>9.9052402485268178</v>
      </c>
      <c r="C35" s="53">
        <v>0.96899089387762349</v>
      </c>
      <c r="D35" s="53">
        <v>3.875963575510494</v>
      </c>
      <c r="E35" s="53">
        <v>1.6149848231293726</v>
      </c>
      <c r="F35" s="53">
        <v>10.981896797279733</v>
      </c>
      <c r="G35" s="53">
        <v>0.86132523900233204</v>
      </c>
      <c r="H35" s="53">
        <v>6.0292766730163239</v>
      </c>
      <c r="I35" s="53"/>
      <c r="J35" s="53">
        <v>2.1533130975058303</v>
      </c>
      <c r="K35" s="53">
        <v>29.285058126079285</v>
      </c>
      <c r="L35" s="53">
        <v>1.2919878585034978</v>
      </c>
      <c r="M35" s="53">
        <v>12.919878585034981</v>
      </c>
      <c r="N35" s="124">
        <v>0.71059332217692384</v>
      </c>
      <c r="O35" s="53">
        <v>0.73212645315198221</v>
      </c>
      <c r="P35" s="124">
        <v>5.3832827437645756</v>
      </c>
    </row>
    <row r="36" spans="1:16" x14ac:dyDescent="0.4">
      <c r="A36" s="118">
        <v>40483</v>
      </c>
      <c r="B36" s="122">
        <v>10.335902868027983</v>
      </c>
      <c r="C36" s="53">
        <v>0.96899089387762349</v>
      </c>
      <c r="D36" s="53">
        <v>3.875963575510494</v>
      </c>
      <c r="E36" s="53">
        <v>1.6149848231293726</v>
      </c>
      <c r="F36" s="53">
        <v>11.197228107030316</v>
      </c>
      <c r="G36" s="53">
        <v>0.86132523900233204</v>
      </c>
      <c r="H36" s="53">
        <v>6.0292766730163239</v>
      </c>
      <c r="I36" s="53">
        <v>13.350541204536146</v>
      </c>
      <c r="J36" s="53">
        <v>1.8949155258051307</v>
      </c>
      <c r="K36" s="53">
        <v>29.285058126079285</v>
      </c>
      <c r="L36" s="53">
        <v>1.2919878585034978</v>
      </c>
      <c r="M36" s="53">
        <v>13.350541204536146</v>
      </c>
      <c r="N36" s="124">
        <v>0.71059332217692384</v>
      </c>
      <c r="O36" s="53">
        <v>0.73212645315198221</v>
      </c>
      <c r="P36" s="124">
        <v>4.7372888145128256</v>
      </c>
    </row>
    <row r="37" spans="1:16" x14ac:dyDescent="0.4">
      <c r="A37" s="118">
        <v>40513</v>
      </c>
      <c r="B37" s="122">
        <v>10.981896797279733</v>
      </c>
      <c r="C37" s="53">
        <v>1.3996535133787895</v>
      </c>
      <c r="D37" s="53">
        <v>2.5839757170069957</v>
      </c>
      <c r="E37" s="53">
        <v>1.507319168254081</v>
      </c>
      <c r="F37" s="53">
        <v>11.197228107030316</v>
      </c>
      <c r="G37" s="53">
        <v>0.86132523900233204</v>
      </c>
      <c r="H37" s="53">
        <v>6.4599392925174905</v>
      </c>
      <c r="I37" s="53">
        <v>13.350541204536146</v>
      </c>
      <c r="J37" s="53">
        <v>1.6149848231293726</v>
      </c>
      <c r="K37" s="53">
        <v>29.715720745580452</v>
      </c>
      <c r="L37" s="53">
        <v>1.2919878585034978</v>
      </c>
      <c r="M37" s="53">
        <v>12.058553346032648</v>
      </c>
      <c r="N37" s="124">
        <v>0.71059332217692384</v>
      </c>
      <c r="O37" s="53">
        <v>0.71059332217692384</v>
      </c>
      <c r="P37" s="124">
        <v>4.4681246773245977</v>
      </c>
    </row>
    <row r="38" spans="1:16" x14ac:dyDescent="0.4">
      <c r="A38" s="118">
        <v>40544</v>
      </c>
      <c r="B38" s="122">
        <v>11.950164675722345</v>
      </c>
      <c r="C38" s="53">
        <v>1.4071751882644066</v>
      </c>
      <c r="D38" s="53">
        <v>2.5978618860265965</v>
      </c>
      <c r="E38" s="53">
        <v>1.5651532759281861</v>
      </c>
      <c r="F38" s="53">
        <v>13.357339863986752</v>
      </c>
      <c r="G38" s="53">
        <v>1.2989309430132983</v>
      </c>
      <c r="H38" s="53">
        <v>8.7894327143899851</v>
      </c>
      <c r="I38" s="53">
        <v>13.985156486443177</v>
      </c>
      <c r="J38" s="53">
        <v>1.5933552900963126</v>
      </c>
      <c r="K38" s="53">
        <v>31.34753342472094</v>
      </c>
      <c r="L38" s="53">
        <v>1.2989309430132983</v>
      </c>
      <c r="M38" s="53">
        <v>11.74450060974524</v>
      </c>
      <c r="N38" s="124">
        <v>0.80100741485820104</v>
      </c>
      <c r="O38" s="53">
        <v>0.79451276014313432</v>
      </c>
      <c r="P38" s="124">
        <v>7.5770971675775742</v>
      </c>
    </row>
    <row r="39" spans="1:16" x14ac:dyDescent="0.4">
      <c r="A39" s="118">
        <v>40575</v>
      </c>
      <c r="B39" s="122">
        <v>11.525163586473257</v>
      </c>
      <c r="C39" s="53">
        <v>1.4071751882644066</v>
      </c>
      <c r="D39" s="53">
        <v>1.6954467045647266</v>
      </c>
      <c r="E39" s="53">
        <v>1.2003717091793937</v>
      </c>
      <c r="F39" s="53">
        <v>12.054990681649732</v>
      </c>
      <c r="G39" s="53">
        <v>1.2989309430132983</v>
      </c>
      <c r="H39" s="53">
        <v>8.6595396200886565</v>
      </c>
      <c r="I39" s="53">
        <v>14.288240373146282</v>
      </c>
      <c r="J39" s="53">
        <v>1.1576437176329044</v>
      </c>
      <c r="K39" s="53">
        <v>30.741365651314727</v>
      </c>
      <c r="L39" s="53">
        <v>1.1485284127696529</v>
      </c>
      <c r="M39" s="53">
        <v>11.690378487119686</v>
      </c>
      <c r="N39" s="124">
        <v>0.86823278822467853</v>
      </c>
      <c r="O39" s="53">
        <v>0.80089347354741014</v>
      </c>
      <c r="P39" s="124">
        <v>7.5770971675775742</v>
      </c>
    </row>
    <row r="40" spans="1:16" x14ac:dyDescent="0.4">
      <c r="A40" s="118">
        <v>40603</v>
      </c>
      <c r="B40" s="122">
        <v>12.128061739656774</v>
      </c>
      <c r="C40" s="53">
        <v>1.4071751882644066</v>
      </c>
      <c r="D40" s="53">
        <v>1.0391447544106382</v>
      </c>
      <c r="E40" s="53">
        <v>1.049969178935749</v>
      </c>
      <c r="F40" s="53">
        <v>12.923421628675788</v>
      </c>
      <c r="G40" s="53">
        <v>1.2989309430132983</v>
      </c>
      <c r="H40" s="53">
        <v>8.6595396200886565</v>
      </c>
      <c r="I40" s="53">
        <v>14.288240373146282</v>
      </c>
      <c r="J40" s="53">
        <v>0.83489256989332994</v>
      </c>
      <c r="K40" s="53">
        <v>26.78809756388295</v>
      </c>
      <c r="L40" s="53">
        <v>0.91678169456155978</v>
      </c>
      <c r="M40" s="53">
        <v>11.690378487119686</v>
      </c>
      <c r="N40" s="124">
        <v>0.90925166010930936</v>
      </c>
      <c r="O40" s="53">
        <v>0.81183183938331149</v>
      </c>
      <c r="P40" s="124">
        <v>7.445321564663181</v>
      </c>
    </row>
    <row r="41" spans="1:16" x14ac:dyDescent="0.4">
      <c r="A41" s="118">
        <v>40634</v>
      </c>
      <c r="B41" s="122">
        <v>12.540748562425446</v>
      </c>
      <c r="C41" s="53">
        <v>0.82805985294903039</v>
      </c>
      <c r="D41" s="53">
        <v>1.0459703405671961</v>
      </c>
      <c r="E41" s="53">
        <v>1.0568658649481044</v>
      </c>
      <c r="F41" s="53">
        <v>13.259853171565396</v>
      </c>
      <c r="G41" s="53">
        <v>1.1505673746239162</v>
      </c>
      <c r="H41" s="53">
        <v>5.1208964590268984</v>
      </c>
      <c r="I41" s="53">
        <v>14.425674280322584</v>
      </c>
      <c r="J41" s="53">
        <v>0.57964189706432145</v>
      </c>
      <c r="K41" s="53">
        <v>26.585079489416241</v>
      </c>
      <c r="L41" s="53">
        <v>0.47940307275996502</v>
      </c>
      <c r="M41" s="53">
        <v>11.810748428904592</v>
      </c>
      <c r="N41" s="124">
        <v>0.91522404799629709</v>
      </c>
      <c r="O41" s="53">
        <v>0.81716432856812216</v>
      </c>
      <c r="P41" s="124">
        <v>6.101493653308645</v>
      </c>
    </row>
    <row r="42" spans="1:16" x14ac:dyDescent="0.4">
      <c r="A42" s="118">
        <v>40664</v>
      </c>
      <c r="B42" s="122">
        <v>13.728360719944453</v>
      </c>
      <c r="C42" s="53">
        <v>0.82805985294903017</v>
      </c>
      <c r="D42" s="53">
        <v>1.0459703405671961</v>
      </c>
      <c r="E42" s="53">
        <v>1.0568658649481044</v>
      </c>
      <c r="F42" s="53">
        <v>14.921680056901076</v>
      </c>
      <c r="G42" s="53">
        <v>0.91522404799629709</v>
      </c>
      <c r="H42" s="53">
        <v>3.9223887771269861</v>
      </c>
      <c r="I42" s="53">
        <v>14.817913158035282</v>
      </c>
      <c r="J42" s="53">
        <v>0.75334768576565925</v>
      </c>
      <c r="K42" s="53">
        <v>26.585079489416241</v>
      </c>
      <c r="L42" s="53">
        <v>0.47940307275996513</v>
      </c>
      <c r="M42" s="53">
        <v>12.20298730661729</v>
      </c>
      <c r="N42" s="124">
        <v>0.89447066822313803</v>
      </c>
      <c r="O42" s="53">
        <v>0.81716432856812216</v>
      </c>
      <c r="P42" s="124">
        <v>5.6864260578454715</v>
      </c>
    </row>
    <row r="43" spans="1:16" x14ac:dyDescent="0.4">
      <c r="A43" s="118">
        <v>40695</v>
      </c>
      <c r="B43" s="122">
        <v>15.357736865998467</v>
      </c>
      <c r="C43" s="53">
        <v>0.76565821331291928</v>
      </c>
      <c r="D43" s="123"/>
      <c r="E43" s="123"/>
      <c r="F43" s="53">
        <v>16.402716704349213</v>
      </c>
      <c r="G43" s="53">
        <v>0.8112213152694453</v>
      </c>
      <c r="H43" s="53">
        <v>3.9223887771269861</v>
      </c>
      <c r="I43" s="53">
        <v>14.817913158035282</v>
      </c>
      <c r="J43" s="53">
        <v>0.9152240479962972</v>
      </c>
      <c r="K43" s="53">
        <v>26.585079489416241</v>
      </c>
      <c r="L43" s="53">
        <v>1.0241792918053803</v>
      </c>
      <c r="M43" s="53">
        <v>12.20298730661729</v>
      </c>
      <c r="N43" s="124">
        <v>0.89343299923447994</v>
      </c>
      <c r="O43" s="53">
        <v>0.81716432856812216</v>
      </c>
      <c r="P43" s="124">
        <v>5.1208964590268984</v>
      </c>
    </row>
    <row r="44" spans="1:16" x14ac:dyDescent="0.4">
      <c r="A44" s="118">
        <v>40725</v>
      </c>
      <c r="B44" s="122">
        <v>21.317387085862805</v>
      </c>
      <c r="C44" s="53">
        <v>0.82681635096402051</v>
      </c>
      <c r="D44" s="123"/>
      <c r="E44" s="123"/>
      <c r="F44" s="53">
        <v>22.150782877285426</v>
      </c>
      <c r="G44" s="53">
        <v>0.81146432322728823</v>
      </c>
      <c r="H44" s="53">
        <v>7.9611229549055533</v>
      </c>
      <c r="I44" s="53">
        <v>14.91339837282583</v>
      </c>
      <c r="J44" s="53">
        <v>1.108635717274038</v>
      </c>
      <c r="K44" s="53">
        <v>24.650970251553286</v>
      </c>
      <c r="L44" s="53">
        <v>1.0307790051806092</v>
      </c>
      <c r="M44" s="53">
        <v>23.466670969005353</v>
      </c>
      <c r="N44" s="124">
        <v>0.99130236242901149</v>
      </c>
      <c r="O44" s="53">
        <v>0.822430057324954</v>
      </c>
      <c r="P44" s="124">
        <v>4.2327733616990963</v>
      </c>
    </row>
    <row r="45" spans="1:16" x14ac:dyDescent="0.4">
      <c r="A45" s="118">
        <v>40756</v>
      </c>
      <c r="B45" s="122">
        <v>24.864802066457774</v>
      </c>
      <c r="C45" s="53">
        <v>0.96498460059461288</v>
      </c>
      <c r="D45" s="123"/>
      <c r="E45" s="123"/>
      <c r="F45" s="53">
        <v>27.076225109487094</v>
      </c>
      <c r="G45" s="53">
        <v>0.93208739830161402</v>
      </c>
      <c r="H45" s="53">
        <v>13.414748046144803</v>
      </c>
      <c r="I45" s="53">
        <v>14.91339837282583</v>
      </c>
      <c r="J45" s="53">
        <v>1.2500936871339303</v>
      </c>
      <c r="K45" s="53">
        <v>19.738321375798897</v>
      </c>
      <c r="L45" s="53">
        <v>0.91015593010628204</v>
      </c>
      <c r="M45" s="53">
        <v>23.466670969005353</v>
      </c>
      <c r="N45" s="124">
        <v>1.0554519069003574</v>
      </c>
      <c r="O45" s="53">
        <v>0.822430057324954</v>
      </c>
      <c r="P45" s="124">
        <v>3.8380069341831184</v>
      </c>
    </row>
    <row r="46" spans="1:16" x14ac:dyDescent="0.4">
      <c r="A46" s="118">
        <v>40787</v>
      </c>
      <c r="B46" s="122">
        <v>21.879250413914647</v>
      </c>
      <c r="C46" s="53">
        <v>0.98169429064819858</v>
      </c>
      <c r="D46" s="123"/>
      <c r="E46" s="123"/>
      <c r="F46" s="53">
        <v>24.317820806109907</v>
      </c>
      <c r="G46" s="53">
        <v>0.94305313239928024</v>
      </c>
      <c r="H46" s="53">
        <v>13.033558241797367</v>
      </c>
      <c r="I46" s="53">
        <v>25.221188424631919</v>
      </c>
      <c r="J46" s="53">
        <v>1.2333839970803437</v>
      </c>
      <c r="K46" s="53">
        <v>19.738321375798897</v>
      </c>
      <c r="L46" s="53">
        <v>0.93260957611578921</v>
      </c>
      <c r="M46" s="53">
        <v>23.80086477007708</v>
      </c>
      <c r="N46" s="124">
        <v>1.2406944864787872</v>
      </c>
      <c r="O46" s="53">
        <v>0.822430057324954</v>
      </c>
      <c r="P46" s="124">
        <v>3.8380069341831184</v>
      </c>
    </row>
    <row r="47" spans="1:16" x14ac:dyDescent="0.4">
      <c r="A47" s="118">
        <v>40817</v>
      </c>
      <c r="B47" s="122">
        <v>24.339143927852955</v>
      </c>
      <c r="C47" s="53">
        <v>1.0124749171534875</v>
      </c>
      <c r="D47" s="53">
        <v>1.0543127236474332</v>
      </c>
      <c r="E47" s="123"/>
      <c r="F47" s="53">
        <v>26.190466865210055</v>
      </c>
      <c r="G47" s="53">
        <v>0.94448848160082566</v>
      </c>
      <c r="H47" s="53">
        <v>13.775097788131646</v>
      </c>
      <c r="I47" s="53">
        <v>25.259575670719762</v>
      </c>
      <c r="J47" s="53">
        <v>1.2080666625126841</v>
      </c>
      <c r="K47" s="53">
        <v>16.002960983934262</v>
      </c>
      <c r="L47" s="53">
        <v>1.0302559849134147</v>
      </c>
      <c r="M47" s="53">
        <v>24.380981734346896</v>
      </c>
      <c r="N47" s="124">
        <v>1.3555449304038427</v>
      </c>
      <c r="O47" s="53">
        <v>0.78602778950500596</v>
      </c>
      <c r="P47" s="124">
        <v>3.8438484716312677</v>
      </c>
    </row>
    <row r="48" spans="1:16" x14ac:dyDescent="0.4">
      <c r="A48" s="118">
        <v>40848</v>
      </c>
      <c r="B48" s="122">
        <v>30.157736865998466</v>
      </c>
      <c r="C48" s="53">
        <v>1.0543127236474332</v>
      </c>
      <c r="D48" s="53">
        <v>1.0543127236474332</v>
      </c>
      <c r="E48" s="123"/>
      <c r="F48" s="53">
        <v>30.657437167310526</v>
      </c>
      <c r="G48" s="53">
        <v>1.1597439960121767</v>
      </c>
      <c r="H48" s="53">
        <v>13.837854497872565</v>
      </c>
      <c r="I48" s="53">
        <v>29.894158685086605</v>
      </c>
      <c r="J48" s="53">
        <v>1.2410139351266665</v>
      </c>
      <c r="K48" s="53">
        <v>13.003190258318348</v>
      </c>
      <c r="L48" s="53">
        <v>1.1773158747396344</v>
      </c>
      <c r="M48" s="53">
        <v>29.806299291449314</v>
      </c>
      <c r="N48" s="124">
        <v>1.472743085845009</v>
      </c>
      <c r="O48" s="53">
        <v>0.7248399975076103</v>
      </c>
      <c r="P48" s="124">
        <v>2.8060093842908258</v>
      </c>
    </row>
    <row r="49" spans="1:16" x14ac:dyDescent="0.4">
      <c r="A49" s="118">
        <v>40878</v>
      </c>
      <c r="B49" s="122">
        <v>32.902344514963225</v>
      </c>
      <c r="C49" s="53">
        <v>1.2200474889177688</v>
      </c>
      <c r="D49" s="53">
        <v>1.599440325078777</v>
      </c>
      <c r="E49" s="53">
        <v>2.0207660536575807</v>
      </c>
      <c r="F49" s="53">
        <v>34.045515034448371</v>
      </c>
      <c r="G49" s="53">
        <v>1.8280744289758064</v>
      </c>
      <c r="H49" s="53">
        <v>13.957662761923411</v>
      </c>
      <c r="I49" s="53">
        <v>32.627783909846713</v>
      </c>
      <c r="J49" s="53">
        <v>1.8051111783660603</v>
      </c>
      <c r="K49" s="53">
        <v>8.7060671876947158</v>
      </c>
      <c r="L49" s="53">
        <v>1.7122597737266561</v>
      </c>
      <c r="M49" s="53">
        <v>33.30669740613483</v>
      </c>
      <c r="N49" s="124">
        <v>1.6553508483025041</v>
      </c>
      <c r="O49" s="53">
        <v>0.7248399975076103</v>
      </c>
      <c r="P49" s="124">
        <v>2.1989808464332126</v>
      </c>
    </row>
    <row r="50" spans="1:16" x14ac:dyDescent="0.4">
      <c r="A50" s="118">
        <v>40909</v>
      </c>
      <c r="B50" s="122">
        <v>30.465807736441153</v>
      </c>
      <c r="C50" s="53">
        <v>1.7772139780961052</v>
      </c>
      <c r="D50" s="53">
        <v>1.9891937120578227</v>
      </c>
      <c r="E50" s="53">
        <v>2.1589784278849793</v>
      </c>
      <c r="F50" s="53">
        <v>33.414435789415755</v>
      </c>
      <c r="G50" s="53">
        <v>2.1177880530393396</v>
      </c>
      <c r="H50" s="53">
        <v>16.355592743586541</v>
      </c>
      <c r="I50" s="53">
        <v>33.595271581421009</v>
      </c>
      <c r="J50" s="53">
        <v>2.1730434339298337</v>
      </c>
      <c r="K50" s="53">
        <v>6.7712957673079419</v>
      </c>
      <c r="L50" s="53">
        <v>1.977137992590805</v>
      </c>
      <c r="M50" s="53">
        <v>33.595271581421009</v>
      </c>
      <c r="N50" s="124">
        <v>1.8877247398770951</v>
      </c>
      <c r="O50" s="53">
        <v>0.79567748482312906</v>
      </c>
      <c r="P50" s="124">
        <v>2.5517939538519543</v>
      </c>
    </row>
    <row r="51" spans="1:16" x14ac:dyDescent="0.4">
      <c r="A51" s="118">
        <v>40940</v>
      </c>
      <c r="B51" s="122">
        <v>33.226902375484379</v>
      </c>
      <c r="C51" s="53">
        <v>2.373350169677455</v>
      </c>
      <c r="D51" s="53">
        <v>1.9891937120578227</v>
      </c>
      <c r="E51" s="53">
        <v>2.5859518256751683</v>
      </c>
      <c r="F51" s="53">
        <v>40.099619274816426</v>
      </c>
      <c r="G51" s="53">
        <v>2.4670211963299127</v>
      </c>
      <c r="H51" s="53">
        <v>19.723539769292909</v>
      </c>
      <c r="I51" s="53">
        <v>38.499844437605908</v>
      </c>
      <c r="J51" s="53">
        <v>2.9280089454734739</v>
      </c>
      <c r="K51" s="53">
        <v>5.7465596126114882</v>
      </c>
      <c r="L51" s="53">
        <v>2.5185928851610417</v>
      </c>
      <c r="M51" s="53">
        <v>38.499844437605908</v>
      </c>
      <c r="N51" s="124">
        <v>1.9481468576820258</v>
      </c>
      <c r="O51" s="53">
        <v>0.7914675510409962</v>
      </c>
      <c r="P51" s="124">
        <v>2.3996622558157865</v>
      </c>
    </row>
    <row r="52" spans="1:16" x14ac:dyDescent="0.4">
      <c r="A52" s="118">
        <v>40969</v>
      </c>
      <c r="B52" s="122">
        <v>37.829843044210769</v>
      </c>
      <c r="C52" s="53">
        <v>2.3810045947358791</v>
      </c>
      <c r="D52" s="53">
        <v>2.0042633613915943</v>
      </c>
      <c r="E52" s="53">
        <v>2.5859518256751683</v>
      </c>
      <c r="F52" s="53">
        <v>49.418403381880964</v>
      </c>
      <c r="G52" s="53">
        <v>2.4774503504720151</v>
      </c>
      <c r="H52" s="53">
        <v>24.231996128704388</v>
      </c>
      <c r="I52" s="53">
        <v>38.593371943788519</v>
      </c>
      <c r="J52" s="53">
        <v>2.3910510276250601</v>
      </c>
      <c r="K52" s="53">
        <v>5.7465596126114882</v>
      </c>
      <c r="L52" s="53">
        <v>2.5638496733189711</v>
      </c>
      <c r="M52" s="53">
        <v>48.031995643173993</v>
      </c>
      <c r="N52" s="124">
        <v>1.9118361788111295</v>
      </c>
      <c r="O52" s="53">
        <v>0.70726887539833716</v>
      </c>
      <c r="P52" s="124">
        <v>2.210215235619803</v>
      </c>
    </row>
    <row r="53" spans="1:16" x14ac:dyDescent="0.4">
      <c r="A53" s="118">
        <v>41000</v>
      </c>
      <c r="B53" s="122">
        <v>37.542704314461531</v>
      </c>
      <c r="C53" s="53">
        <v>2.4408569368535358</v>
      </c>
      <c r="D53" s="53">
        <v>2.329908894269284</v>
      </c>
      <c r="E53" s="53">
        <v>2.5961841964714871</v>
      </c>
      <c r="F53" s="53">
        <v>50.423243734480835</v>
      </c>
      <c r="G53" s="53">
        <v>2.4408569368535367</v>
      </c>
      <c r="H53" s="53">
        <v>26.437333575790241</v>
      </c>
      <c r="I53" s="53">
        <v>37.278542308308545</v>
      </c>
      <c r="J53" s="53">
        <v>2.1069561610761687</v>
      </c>
      <c r="K53" s="53">
        <v>4.9609624755529653</v>
      </c>
      <c r="L53" s="53">
        <v>2.2379805161280464</v>
      </c>
      <c r="M53" s="53">
        <v>49.97945156414383</v>
      </c>
      <c r="N53" s="124">
        <v>1.8787201877599948</v>
      </c>
      <c r="O53" s="53">
        <v>0.71006747253921054</v>
      </c>
      <c r="P53" s="124">
        <v>2.2189608516850323</v>
      </c>
    </row>
    <row r="54" spans="1:16" x14ac:dyDescent="0.4">
      <c r="A54" s="118">
        <v>41030</v>
      </c>
      <c r="B54" s="122">
        <v>41.021832788542426</v>
      </c>
      <c r="C54" s="53">
        <v>2.4408569368535358</v>
      </c>
      <c r="D54" s="53">
        <v>2.464976076545764</v>
      </c>
      <c r="E54" s="53">
        <v>1.3333060421863978</v>
      </c>
      <c r="F54" s="53">
        <v>52.579724529058382</v>
      </c>
      <c r="G54" s="53">
        <v>2.4572579518442517</v>
      </c>
      <c r="H54" s="53">
        <v>30.100686335901312</v>
      </c>
      <c r="I54" s="53">
        <v>39.94129533033059</v>
      </c>
      <c r="J54" s="53">
        <v>2.521897246219424</v>
      </c>
      <c r="K54" s="53">
        <v>2.9811256659594565</v>
      </c>
      <c r="L54" s="53">
        <v>2.4765532635980341</v>
      </c>
      <c r="M54" s="53">
        <v>53.255060440440779</v>
      </c>
      <c r="N54" s="124">
        <v>2.1861588217036019</v>
      </c>
      <c r="O54" s="53">
        <v>0.72829465096376611</v>
      </c>
      <c r="P54" s="124">
        <v>1.8156888360309691</v>
      </c>
    </row>
    <row r="55" spans="1:16" x14ac:dyDescent="0.4">
      <c r="A55" s="118">
        <v>41061</v>
      </c>
      <c r="B55" s="122">
        <v>42.22365506349233</v>
      </c>
      <c r="C55" s="53">
        <v>2.6521865417759201</v>
      </c>
      <c r="D55" s="53">
        <v>2.9892572616271229</v>
      </c>
      <c r="E55" s="53">
        <v>0.88758434067401304</v>
      </c>
      <c r="F55" s="53">
        <v>52.726736428134821</v>
      </c>
      <c r="G55" s="53">
        <v>2.7948340250985289</v>
      </c>
      <c r="H55" s="53">
        <v>34.171997115949502</v>
      </c>
      <c r="I55" s="53">
        <v>42.688580194321581</v>
      </c>
      <c r="J55" s="53">
        <v>2.8540063144767966</v>
      </c>
      <c r="K55" s="53">
        <v>2.6627530220220392</v>
      </c>
      <c r="L55" s="53">
        <v>2.8328733539845574</v>
      </c>
      <c r="M55" s="53">
        <v>53.255060440440779</v>
      </c>
      <c r="N55" s="124">
        <v>2.329908894269284</v>
      </c>
      <c r="O55" s="53">
        <v>0.71926031035333426</v>
      </c>
      <c r="P55" s="124">
        <v>1.3757557280447206</v>
      </c>
    </row>
    <row r="56" spans="1:16" x14ac:dyDescent="0.4">
      <c r="A56" s="118">
        <v>41091</v>
      </c>
      <c r="B56" s="122">
        <v>43.608502031540041</v>
      </c>
      <c r="C56" s="53">
        <v>2.6764255576721072</v>
      </c>
      <c r="D56" s="53">
        <v>2.89946102081145</v>
      </c>
      <c r="E56" s="53">
        <v>0.89214185255736922</v>
      </c>
      <c r="F56" s="53">
        <v>53.214233909927621</v>
      </c>
      <c r="G56" s="53">
        <v>2.6764255576721072</v>
      </c>
      <c r="H56" s="53">
        <v>39.173137707746299</v>
      </c>
      <c r="I56" s="53">
        <v>44.607092627868461</v>
      </c>
      <c r="J56" s="53">
        <v>2.9359577329615241</v>
      </c>
      <c r="K56" s="53">
        <v>2.6764255576721072</v>
      </c>
      <c r="L56" s="53">
        <v>2.9592750768351817</v>
      </c>
      <c r="M56" s="53">
        <v>53.528511153442153</v>
      </c>
      <c r="N56" s="124">
        <v>2.3418723629630942</v>
      </c>
      <c r="O56" s="53">
        <v>0.69901341742989309</v>
      </c>
      <c r="P56" s="124">
        <v>1.3828198714639228</v>
      </c>
    </row>
    <row r="57" spans="1:16" x14ac:dyDescent="0.4">
      <c r="A57" s="118">
        <v>41122</v>
      </c>
      <c r="B57" s="122">
        <v>45.499234480425827</v>
      </c>
      <c r="C57" s="53">
        <v>2.8179377135950019</v>
      </c>
      <c r="D57" s="53">
        <v>2.89946102081145</v>
      </c>
      <c r="E57" s="53">
        <v>0.89214185255736922</v>
      </c>
      <c r="F57" s="53">
        <v>53.82845539697437</v>
      </c>
      <c r="G57" s="53">
        <v>2.7825596746142787</v>
      </c>
      <c r="H57" s="53">
        <v>41.076979607835426</v>
      </c>
      <c r="I57" s="53">
        <v>44.607092627868461</v>
      </c>
      <c r="J57" s="53">
        <v>3.1040383766565012</v>
      </c>
      <c r="K57" s="53">
        <v>2.5779823187692257</v>
      </c>
      <c r="L57" s="53">
        <v>3.053278581597203</v>
      </c>
      <c r="M57" s="53">
        <v>53.851528031092229</v>
      </c>
      <c r="N57" s="124">
        <v>2.3418723629630942</v>
      </c>
      <c r="O57" s="53">
        <v>0.70256170888892844</v>
      </c>
      <c r="P57" s="124">
        <v>1.4322755611165592</v>
      </c>
    </row>
    <row r="58" spans="1:16" x14ac:dyDescent="0.4">
      <c r="A58" s="118">
        <v>41153</v>
      </c>
      <c r="B58" s="122">
        <v>46.826295486104911</v>
      </c>
      <c r="C58" s="53">
        <v>2.8503932189207957</v>
      </c>
      <c r="D58" s="53">
        <v>2.9217645671253845</v>
      </c>
      <c r="E58" s="53"/>
      <c r="F58" s="53">
        <v>55.284915425664472</v>
      </c>
      <c r="G58" s="53">
        <v>2.8726967652347288</v>
      </c>
      <c r="H58" s="53">
        <v>38.250581928397203</v>
      </c>
      <c r="I58" s="53">
        <v>50.907844461554873</v>
      </c>
      <c r="J58" s="53">
        <v>3.2920034359366914</v>
      </c>
      <c r="K58" s="53">
        <v>1.9627120756262124</v>
      </c>
      <c r="L58" s="53">
        <v>3.1871767682612022</v>
      </c>
      <c r="M58" s="53">
        <v>54.911331024906069</v>
      </c>
      <c r="N58" s="124">
        <v>2.2861134971782584</v>
      </c>
      <c r="O58" s="53">
        <v>0.70367688620462476</v>
      </c>
      <c r="P58" s="124">
        <v>1.4302149073810324</v>
      </c>
    </row>
    <row r="59" spans="1:16" x14ac:dyDescent="0.4">
      <c r="A59" s="118">
        <v>41183</v>
      </c>
      <c r="B59" s="122">
        <v>47.359371867581359</v>
      </c>
      <c r="C59" s="53">
        <v>2.7797680297662493</v>
      </c>
      <c r="D59" s="53">
        <v>3.36262261665272</v>
      </c>
      <c r="E59" s="53"/>
      <c r="F59" s="53">
        <v>55.814662070324069</v>
      </c>
      <c r="G59" s="53">
        <v>2.9805507135431943</v>
      </c>
      <c r="H59" s="53">
        <v>35.848481113184654</v>
      </c>
      <c r="I59" s="53">
        <v>55.108023984215883</v>
      </c>
      <c r="J59" s="53">
        <v>3.1842574169867928</v>
      </c>
      <c r="K59" s="53">
        <v>1.8801446456588693</v>
      </c>
      <c r="L59" s="53">
        <v>3.1491691809869375</v>
      </c>
      <c r="M59" s="53">
        <v>55.712321381991153</v>
      </c>
      <c r="N59" s="124">
        <v>2.3090008634348687</v>
      </c>
      <c r="O59" s="53">
        <v>0.70615074949707113</v>
      </c>
      <c r="P59" s="124">
        <v>0.98198327138481667</v>
      </c>
    </row>
    <row r="60" spans="1:16" x14ac:dyDescent="0.4">
      <c r="A60" s="118">
        <v>41214</v>
      </c>
      <c r="B60" s="122">
        <v>48.085503418133897</v>
      </c>
      <c r="C60" s="53">
        <v>2.4618473460099914</v>
      </c>
      <c r="D60" s="53">
        <v>3.3565087573497157</v>
      </c>
      <c r="E60" s="53"/>
      <c r="F60" s="53">
        <v>56.685665504360855</v>
      </c>
      <c r="G60" s="53">
        <v>2.8103373262812736</v>
      </c>
      <c r="H60" s="53">
        <v>29.387283716443775</v>
      </c>
      <c r="I60" s="53">
        <v>55.147010913104616</v>
      </c>
      <c r="J60" s="53">
        <v>2.9957910584724248</v>
      </c>
      <c r="K60" s="53">
        <v>2.072598303718677</v>
      </c>
      <c r="L60" s="53">
        <v>2.8765708020638279</v>
      </c>
      <c r="M60" s="53">
        <v>56.043710277545337</v>
      </c>
      <c r="N60" s="124">
        <v>2.2937162151773558</v>
      </c>
      <c r="O60" s="53">
        <v>0.57928816895971802</v>
      </c>
      <c r="P60" s="124">
        <v>0.84371258381468262</v>
      </c>
    </row>
    <row r="61" spans="1:16" x14ac:dyDescent="0.4">
      <c r="A61" s="118">
        <v>41244</v>
      </c>
      <c r="B61" s="122">
        <v>48.870115362019533</v>
      </c>
      <c r="C61" s="53">
        <v>2.1296609905467236</v>
      </c>
      <c r="D61" s="53">
        <v>3.3177876484306852</v>
      </c>
      <c r="E61" s="53"/>
      <c r="F61" s="53">
        <v>56.929734649552245</v>
      </c>
      <c r="G61" s="53">
        <v>2.8363454896654852</v>
      </c>
      <c r="H61" s="53">
        <v>28.907879510779576</v>
      </c>
      <c r="I61" s="53">
        <v>55.18971088283989</v>
      </c>
      <c r="J61" s="53">
        <v>3.1032203005109387</v>
      </c>
      <c r="K61" s="53">
        <v>2.2193309269907959</v>
      </c>
      <c r="L61" s="53">
        <v>2.9964703761727578</v>
      </c>
      <c r="M61" s="53">
        <v>56.054385269979157</v>
      </c>
      <c r="N61" s="124">
        <v>2.2748408876466488</v>
      </c>
      <c r="O61" s="53">
        <v>0.55776835466699914</v>
      </c>
      <c r="P61" s="124">
        <v>0.63943204678570775</v>
      </c>
    </row>
    <row r="62" spans="1:16" x14ac:dyDescent="0.4">
      <c r="A62" s="118">
        <v>41275</v>
      </c>
      <c r="B62" s="122">
        <v>48.575854552828972</v>
      </c>
      <c r="C62" s="53">
        <v>2.1831734791974489</v>
      </c>
      <c r="D62" s="53">
        <v>3.3310275765074508</v>
      </c>
      <c r="E62" s="53"/>
      <c r="F62" s="53">
        <v>56.453284632407396</v>
      </c>
      <c r="G62" s="53">
        <v>3.3065635079373292</v>
      </c>
      <c r="H62" s="53">
        <v>21.156526499439206</v>
      </c>
      <c r="I62" s="53">
        <v>48.61499706254115</v>
      </c>
      <c r="J62" s="53">
        <v>3.4778119879281659</v>
      </c>
      <c r="K62" s="53">
        <v>2.3182151377045099</v>
      </c>
      <c r="L62" s="53">
        <v>3.349620268620741</v>
      </c>
      <c r="M62" s="53">
        <v>56.492427142119581</v>
      </c>
      <c r="N62" s="124">
        <v>2.3485505827314572</v>
      </c>
      <c r="O62" s="53">
        <v>0.68792960819175608</v>
      </c>
      <c r="P62" s="124">
        <v>0.74272912178882355</v>
      </c>
    </row>
    <row r="63" spans="1:16" x14ac:dyDescent="0.4">
      <c r="A63" s="118">
        <v>41306</v>
      </c>
      <c r="B63" s="122">
        <v>48.61499706254115</v>
      </c>
      <c r="C63" s="53">
        <v>2.0717641109291276</v>
      </c>
      <c r="D63" s="53">
        <v>3.3310275765074508</v>
      </c>
      <c r="E63" s="53"/>
      <c r="F63" s="53">
        <v>56.638722272168899</v>
      </c>
      <c r="G63" s="53">
        <v>3.5549716601983232</v>
      </c>
      <c r="H63" s="53">
        <v>21.156526499439206</v>
      </c>
      <c r="I63" s="53">
        <v>48.61499706254115</v>
      </c>
      <c r="J63" s="53">
        <v>3.5470942301187436</v>
      </c>
      <c r="K63" s="53">
        <v>2.3654797181819798</v>
      </c>
      <c r="L63" s="53">
        <v>3.5403421471933916</v>
      </c>
      <c r="M63" s="53">
        <v>56.492427142119581</v>
      </c>
      <c r="N63" s="124">
        <v>2.4813904750672036</v>
      </c>
      <c r="O63" s="53">
        <v>0.65270134945078384</v>
      </c>
      <c r="P63" s="124">
        <v>0.74272912178882367</v>
      </c>
    </row>
    <row r="64" spans="1:16" x14ac:dyDescent="0.4">
      <c r="A64" s="118">
        <v>41334</v>
      </c>
      <c r="B64" s="122">
        <v>48.957960004781299</v>
      </c>
      <c r="C64" s="53">
        <v>2.0974327436374125</v>
      </c>
      <c r="D64" s="53">
        <v>3.3310275765074508</v>
      </c>
      <c r="E64" s="53"/>
      <c r="F64" s="53">
        <v>57.596339112455055</v>
      </c>
      <c r="G64" s="53">
        <v>3.6847081106926032</v>
      </c>
      <c r="H64" s="53">
        <v>20.513470982738923</v>
      </c>
      <c r="I64" s="53">
        <v>48.61499706254115</v>
      </c>
      <c r="J64" s="53">
        <v>3.7629465318911381</v>
      </c>
      <c r="K64" s="53">
        <v>3.5957520975490644</v>
      </c>
      <c r="L64" s="53">
        <v>3.7104303313606142</v>
      </c>
      <c r="M64" s="53">
        <v>56.492427142119581</v>
      </c>
      <c r="N64" s="124">
        <v>2.3953817997085434</v>
      </c>
      <c r="O64" s="53">
        <v>0.65270134945078384</v>
      </c>
      <c r="P64" s="124">
        <v>0.74272912178882367</v>
      </c>
    </row>
    <row r="65" spans="1:16" x14ac:dyDescent="0.4">
      <c r="A65" s="118">
        <v>41365</v>
      </c>
      <c r="B65" s="122">
        <v>49.165752790585877</v>
      </c>
      <c r="C65" s="53">
        <v>2.2058924979081715</v>
      </c>
      <c r="D65" s="53">
        <v>3.9028907265314845</v>
      </c>
      <c r="E65" s="53"/>
      <c r="F65" s="53">
        <v>57.784123480087572</v>
      </c>
      <c r="G65" s="53">
        <v>4.3953690516458677</v>
      </c>
      <c r="H65" s="53">
        <v>19.719652934788407</v>
      </c>
      <c r="I65" s="53">
        <v>48.755354186323885</v>
      </c>
      <c r="J65" s="53">
        <v>4.440512898114684</v>
      </c>
      <c r="K65" s="53">
        <v>4.9658231115700255</v>
      </c>
      <c r="L65" s="53">
        <v>4.4117849958163449</v>
      </c>
      <c r="M65" s="53">
        <v>56.655527318367113</v>
      </c>
      <c r="N65" s="124">
        <v>2.24488036531306</v>
      </c>
      <c r="O65" s="53">
        <v>0.65458577379786687</v>
      </c>
      <c r="P65" s="124">
        <v>0.74487346673550425</v>
      </c>
    </row>
    <row r="66" spans="1:16" x14ac:dyDescent="0.4">
      <c r="A66" s="118">
        <v>41395</v>
      </c>
      <c r="B66" s="122">
        <v>48.981073418667982</v>
      </c>
      <c r="C66" s="53">
        <v>2.0766169375656465</v>
      </c>
      <c r="D66" s="53">
        <v>4.970730051403593</v>
      </c>
      <c r="E66" s="53"/>
      <c r="F66" s="53">
        <v>57.980401073430265</v>
      </c>
      <c r="G66" s="53">
        <v>5.6410180326688746</v>
      </c>
      <c r="H66" s="53">
        <v>19.411853981591918</v>
      </c>
      <c r="I66" s="53">
        <v>48.755354186323885</v>
      </c>
      <c r="J66" s="53">
        <v>5.958006345917318</v>
      </c>
      <c r="K66" s="53">
        <v>4.9658231115700255</v>
      </c>
      <c r="L66" s="53">
        <v>5.9540807940504648</v>
      </c>
      <c r="M66" s="53">
        <v>56.655527318367113</v>
      </c>
      <c r="N66" s="124">
        <v>2.1727929583035639</v>
      </c>
      <c r="O66" s="53">
        <v>0.65458577379786687</v>
      </c>
      <c r="P66" s="124">
        <v>0.74487346673550425</v>
      </c>
    </row>
    <row r="67" spans="1:16" x14ac:dyDescent="0.4">
      <c r="A67" s="118">
        <v>41426</v>
      </c>
      <c r="B67" s="122">
        <v>48.879499764113142</v>
      </c>
      <c r="C67" s="53">
        <v>2.0766169375656465</v>
      </c>
      <c r="D67" s="53">
        <v>6.7952774897188908</v>
      </c>
      <c r="E67" s="53"/>
      <c r="F67" s="53">
        <v>58.23556194477576</v>
      </c>
      <c r="G67" s="53">
        <v>6.6372740270780284</v>
      </c>
      <c r="H67" s="53">
        <v>18.599264745153189</v>
      </c>
      <c r="I67" s="53">
        <v>48.755354186323885</v>
      </c>
      <c r="J67" s="53">
        <v>6.9194230675081432</v>
      </c>
      <c r="K67" s="53">
        <v>4.9658231115700255</v>
      </c>
      <c r="L67" s="53">
        <v>6.8776650095244865</v>
      </c>
      <c r="M67" s="53">
        <v>58.23556194477576</v>
      </c>
      <c r="N67" s="124">
        <v>2.1669046305032835</v>
      </c>
      <c r="O67" s="53">
        <v>0.65458577379786687</v>
      </c>
      <c r="P67" s="124">
        <v>0.74487346673550436</v>
      </c>
    </row>
    <row r="68" spans="1:16" x14ac:dyDescent="0.4">
      <c r="A68" s="118">
        <v>41456</v>
      </c>
      <c r="B68" s="122">
        <v>49.443048904238829</v>
      </c>
      <c r="C68" s="53">
        <v>2.0865873849495276</v>
      </c>
      <c r="D68" s="53">
        <v>8.2260453521970547</v>
      </c>
      <c r="E68" s="53"/>
      <c r="F68" s="53">
        <v>58.515167969236785</v>
      </c>
      <c r="G68" s="53">
        <v>8.2290036518921621</v>
      </c>
      <c r="H68" s="53">
        <v>18.5978440832458</v>
      </c>
      <c r="I68" s="53">
        <v>48.989442950988931</v>
      </c>
      <c r="J68" s="53">
        <v>8.4597510281105919</v>
      </c>
      <c r="K68" s="53">
        <v>5.3052174532270628</v>
      </c>
      <c r="L68" s="53">
        <v>8.368043737562239</v>
      </c>
      <c r="M68" s="53">
        <v>58.515167969236785</v>
      </c>
      <c r="N68" s="124">
        <v>2.0856012850511592</v>
      </c>
      <c r="O68" s="53">
        <v>0.84020193613333272</v>
      </c>
      <c r="P68" s="124">
        <v>0.75550591546844081</v>
      </c>
    </row>
    <row r="69" spans="1:16" x14ac:dyDescent="0.4">
      <c r="A69" s="118">
        <v>41487</v>
      </c>
      <c r="B69" s="122">
        <v>49.443048904238829</v>
      </c>
      <c r="C69" s="53">
        <v>1.9319489917961545</v>
      </c>
      <c r="D69" s="53">
        <v>13.100964667953866</v>
      </c>
      <c r="E69" s="53"/>
      <c r="F69" s="53">
        <v>58.515167969236785</v>
      </c>
      <c r="G69" s="53">
        <v>12.530864458528415</v>
      </c>
      <c r="H69" s="53">
        <v>14.123639908008174</v>
      </c>
      <c r="I69" s="53">
        <v>48.989442950988931</v>
      </c>
      <c r="J69" s="53">
        <v>12.734987137490876</v>
      </c>
      <c r="K69" s="53">
        <v>12.175196154275659</v>
      </c>
      <c r="L69" s="53">
        <v>12.70199761361815</v>
      </c>
      <c r="M69" s="53">
        <v>58.515167969236785</v>
      </c>
      <c r="N69" s="124">
        <v>1.8030836641683428</v>
      </c>
      <c r="O69" s="53">
        <v>1.0474173829588549</v>
      </c>
      <c r="P69" s="124">
        <v>1.0721595258633945</v>
      </c>
    </row>
    <row r="70" spans="1:16" x14ac:dyDescent="0.4">
      <c r="A70" s="118">
        <v>41518</v>
      </c>
      <c r="B70" s="122">
        <v>49.443048904238829</v>
      </c>
      <c r="C70" s="53">
        <v>1.8144238129995902</v>
      </c>
      <c r="D70" s="53">
        <v>11.534551382640254</v>
      </c>
      <c r="E70" s="53"/>
      <c r="F70" s="53">
        <v>58.515167969236785</v>
      </c>
      <c r="G70" s="53">
        <v>11.08958554278559</v>
      </c>
      <c r="H70" s="53">
        <v>12.700966690997131</v>
      </c>
      <c r="I70" s="53">
        <v>48.568237422971173</v>
      </c>
      <c r="J70" s="53">
        <v>11.366069171433145</v>
      </c>
      <c r="K70" s="53">
        <v>13.381375620871978</v>
      </c>
      <c r="L70" s="53">
        <v>11.290468179224829</v>
      </c>
      <c r="M70" s="53">
        <v>58.515167969236785</v>
      </c>
      <c r="N70" s="124">
        <v>1.424538696039559</v>
      </c>
      <c r="O70" s="53">
        <v>1.0886542877997538</v>
      </c>
      <c r="P70" s="124">
        <v>1.1340148831247439</v>
      </c>
    </row>
    <row r="71" spans="1:16" x14ac:dyDescent="0.4">
      <c r="A71" s="118">
        <v>41548</v>
      </c>
      <c r="B71" s="122">
        <v>49.733639244449968</v>
      </c>
      <c r="C71" s="53">
        <v>2.2000241692100135</v>
      </c>
      <c r="D71" s="53">
        <v>11.79066154165889</v>
      </c>
      <c r="E71" s="53"/>
      <c r="F71" s="53">
        <v>58.85907763792703</v>
      </c>
      <c r="G71" s="53">
        <v>11.677585457217978</v>
      </c>
      <c r="H71" s="53">
        <v>15.414055721155814</v>
      </c>
      <c r="I71" s="53">
        <v>49.277367324776115</v>
      </c>
      <c r="J71" s="53">
        <v>11.855134747699761</v>
      </c>
      <c r="K71" s="53">
        <v>13.281480444419328</v>
      </c>
      <c r="L71" s="53">
        <v>11.799588600956856</v>
      </c>
      <c r="M71" s="53">
        <v>58.85907763792703</v>
      </c>
      <c r="N71" s="124">
        <v>1.1010039800825582</v>
      </c>
      <c r="O71" s="53">
        <v>1.0801741750539695</v>
      </c>
      <c r="P71" s="124">
        <v>1.1406797991846325</v>
      </c>
    </row>
    <row r="72" spans="1:16" x14ac:dyDescent="0.4">
      <c r="A72" s="118">
        <v>41579</v>
      </c>
      <c r="B72" s="122">
        <v>49.733639244449968</v>
      </c>
      <c r="C72" s="53">
        <v>2.2357324064018798</v>
      </c>
      <c r="D72" s="53">
        <v>11.977137891438639</v>
      </c>
      <c r="E72" s="53"/>
      <c r="F72" s="53">
        <v>58.85907763792703</v>
      </c>
      <c r="G72" s="53">
        <v>11.863069911520176</v>
      </c>
      <c r="H72" s="53">
        <v>12.775613750867882</v>
      </c>
      <c r="I72" s="53">
        <v>49.277367324776115</v>
      </c>
      <c r="J72" s="53">
        <v>11.781592783006989</v>
      </c>
      <c r="K72" s="53">
        <v>10.972253306442653</v>
      </c>
      <c r="L72" s="53">
        <v>11.680561143650635</v>
      </c>
      <c r="M72" s="53">
        <v>58.85907763792703</v>
      </c>
      <c r="N72" s="124">
        <v>0.93535743533139815</v>
      </c>
      <c r="O72" s="53">
        <v>1.0608322132417083</v>
      </c>
      <c r="P72" s="124">
        <v>1.1406797991846325</v>
      </c>
    </row>
    <row r="73" spans="1:16" x14ac:dyDescent="0.4">
      <c r="A73" s="118">
        <v>41609</v>
      </c>
      <c r="B73" s="122">
        <v>49.733639244449968</v>
      </c>
      <c r="C73" s="53">
        <v>2.2606199656568164</v>
      </c>
      <c r="D73" s="53">
        <v>12.765243934511657</v>
      </c>
      <c r="E73" s="53"/>
      <c r="F73" s="53">
        <v>58.85907763792703</v>
      </c>
      <c r="G73" s="53">
        <v>12.724801650722378</v>
      </c>
      <c r="H73" s="53">
        <v>7.9640189615799777</v>
      </c>
      <c r="I73" s="53">
        <v>49.277367324776115</v>
      </c>
      <c r="J73" s="53">
        <v>12.957085537101801</v>
      </c>
      <c r="K73" s="53">
        <v>11.603824502614579</v>
      </c>
      <c r="L73" s="53">
        <v>12.883459840972613</v>
      </c>
      <c r="M73" s="53">
        <v>58.85907763792703</v>
      </c>
      <c r="N73" s="124">
        <v>0.97891066402753879</v>
      </c>
      <c r="O73" s="53">
        <v>1.0608322132417085</v>
      </c>
      <c r="P73" s="124">
        <v>1.1406797991846325</v>
      </c>
    </row>
    <row r="74" spans="1:16" x14ac:dyDescent="0.4">
      <c r="A74" s="118">
        <v>41640</v>
      </c>
      <c r="B74" s="122">
        <v>47.178585209140088</v>
      </c>
      <c r="C74" s="53">
        <v>2.5197766641149344</v>
      </c>
      <c r="D74" s="53">
        <v>15.23319528760392</v>
      </c>
      <c r="E74" s="53"/>
      <c r="F74" s="53">
        <v>57.267651457157591</v>
      </c>
      <c r="G74" s="53">
        <v>15.418443690578371</v>
      </c>
      <c r="H74" s="53">
        <v>5.6968863710424591</v>
      </c>
      <c r="I74" s="53">
        <v>48.792039041498263</v>
      </c>
      <c r="J74" s="53">
        <v>15.669425397834093</v>
      </c>
      <c r="K74" s="53">
        <v>15.317851815844934</v>
      </c>
      <c r="L74" s="53">
        <v>15.500112341352059</v>
      </c>
      <c r="M74" s="53">
        <v>57.267651457157591</v>
      </c>
      <c r="N74" s="124">
        <v>1.1045187037563087</v>
      </c>
      <c r="O74" s="53">
        <v>1.0651783171031317</v>
      </c>
      <c r="P74" s="124">
        <v>1.1453530291431517</v>
      </c>
    </row>
    <row r="75" spans="1:16" x14ac:dyDescent="0.4">
      <c r="A75" s="118">
        <v>41671</v>
      </c>
      <c r="B75" s="122">
        <v>46.959474194869223</v>
      </c>
      <c r="C75" s="53">
        <v>2.5197766641149344</v>
      </c>
      <c r="D75" s="53">
        <v>15.805871802175497</v>
      </c>
      <c r="E75" s="53"/>
      <c r="F75" s="53">
        <v>57.267651457157591</v>
      </c>
      <c r="G75" s="53">
        <v>15.18165440129248</v>
      </c>
      <c r="H75" s="53">
        <v>3.6651296932580859</v>
      </c>
      <c r="I75" s="53">
        <v>48.792039041498263</v>
      </c>
      <c r="J75" s="53">
        <v>15.313369999643939</v>
      </c>
      <c r="K75" s="53">
        <v>15.284736173915361</v>
      </c>
      <c r="L75" s="53">
        <v>15.260683760303355</v>
      </c>
      <c r="M75" s="53">
        <v>57.267651457157591</v>
      </c>
      <c r="N75" s="124">
        <v>1.0869400246568515</v>
      </c>
      <c r="O75" s="53">
        <v>1.0651783171031315</v>
      </c>
      <c r="P75" s="124">
        <v>1.1453530291431517</v>
      </c>
    </row>
    <row r="76" spans="1:16" x14ac:dyDescent="0.4">
      <c r="A76" s="118">
        <v>41699</v>
      </c>
      <c r="B76" s="122">
        <v>47.428523530613568</v>
      </c>
      <c r="C76" s="53">
        <v>2.5197766641149344</v>
      </c>
      <c r="D76" s="53">
        <v>13.067932656319011</v>
      </c>
      <c r="E76" s="53"/>
      <c r="F76" s="53">
        <v>58.216658252733346</v>
      </c>
      <c r="G76" s="53">
        <v>12.956669790630816</v>
      </c>
      <c r="H76" s="53">
        <v>3.6651296932580859</v>
      </c>
      <c r="I76" s="53">
        <v>48.792039041498263</v>
      </c>
      <c r="J76" s="53">
        <v>12.96430547749177</v>
      </c>
      <c r="K76" s="53">
        <v>13.078840780406086</v>
      </c>
      <c r="L76" s="53">
        <v>12.96430547749177</v>
      </c>
      <c r="M76" s="53">
        <v>57.267651457157591</v>
      </c>
      <c r="N76" s="124">
        <v>1.0657237233074854</v>
      </c>
      <c r="O76" s="53">
        <v>1.0624512860813615</v>
      </c>
      <c r="P76" s="124">
        <v>1.1453530291431517</v>
      </c>
    </row>
    <row r="77" spans="1:16" x14ac:dyDescent="0.4">
      <c r="A77" s="118">
        <v>41730</v>
      </c>
      <c r="B77" s="122">
        <v>47.912837585230797</v>
      </c>
      <c r="C77" s="53">
        <v>2.533851987680475</v>
      </c>
      <c r="D77" s="53">
        <v>14.051361022591726</v>
      </c>
      <c r="E77" s="53"/>
      <c r="F77" s="53">
        <v>59.042939498058672</v>
      </c>
      <c r="G77" s="53">
        <v>14.088007642248259</v>
      </c>
      <c r="H77" s="53">
        <v>3.6856028911716003</v>
      </c>
      <c r="I77" s="53">
        <v>49.064588488721931</v>
      </c>
      <c r="J77" s="53">
        <v>14.082772410868756</v>
      </c>
      <c r="K77" s="53">
        <v>14.202135686321469</v>
      </c>
      <c r="L77" s="53">
        <v>13.906868636517386</v>
      </c>
      <c r="M77" s="53">
        <v>57.587545174556254</v>
      </c>
      <c r="N77" s="124">
        <v>0.96747075893254542</v>
      </c>
      <c r="O77" s="53">
        <v>1.0596108312118346</v>
      </c>
      <c r="P77" s="124">
        <v>1.1517509034911249</v>
      </c>
    </row>
    <row r="78" spans="1:16" x14ac:dyDescent="0.4">
      <c r="A78" s="118">
        <v>41760</v>
      </c>
      <c r="B78" s="122">
        <v>47.933778510748823</v>
      </c>
      <c r="C78" s="53">
        <v>1.523452331435988</v>
      </c>
      <c r="D78" s="53">
        <v>14.820940035378978</v>
      </c>
      <c r="E78" s="53"/>
      <c r="F78" s="53">
        <v>58.425182195277067</v>
      </c>
      <c r="G78" s="53">
        <v>15.807257627277741</v>
      </c>
      <c r="H78" s="53">
        <v>3.6856028911716003</v>
      </c>
      <c r="I78" s="53">
        <v>49.064588488721931</v>
      </c>
      <c r="J78" s="53">
        <v>15.805163534725938</v>
      </c>
      <c r="K78" s="53">
        <v>15.826104460243958</v>
      </c>
      <c r="L78" s="53">
        <v>15.800975349622334</v>
      </c>
      <c r="M78" s="53">
        <v>56.456735196583153</v>
      </c>
      <c r="N78" s="124">
        <v>0.96747075893254542</v>
      </c>
      <c r="O78" s="53">
        <v>1.0596108312118346</v>
      </c>
      <c r="P78" s="124">
        <v>1.1517509034911249</v>
      </c>
    </row>
    <row r="79" spans="1:16" x14ac:dyDescent="0.4">
      <c r="A79" s="118">
        <v>41791</v>
      </c>
      <c r="B79" s="122">
        <v>48.549042846206852</v>
      </c>
      <c r="C79" s="53">
        <v>1.2669259938402375</v>
      </c>
      <c r="D79" s="53">
        <v>15.038576082726978</v>
      </c>
      <c r="E79" s="53"/>
      <c r="F79" s="53">
        <v>57.039092363370003</v>
      </c>
      <c r="G79" s="53">
        <v>14.769834205245713</v>
      </c>
      <c r="H79" s="53">
        <v>3.6856028911716003</v>
      </c>
      <c r="I79" s="53">
        <v>49.064588488721931</v>
      </c>
      <c r="J79" s="53">
        <v>14.852102126923651</v>
      </c>
      <c r="K79" s="53">
        <v>14.819194958252476</v>
      </c>
      <c r="L79" s="53">
        <v>14.852102126923651</v>
      </c>
      <c r="M79" s="53">
        <v>55.744743728970448</v>
      </c>
      <c r="N79" s="124">
        <v>0.9674707589325453</v>
      </c>
      <c r="O79" s="53">
        <v>1.0596108312118346</v>
      </c>
      <c r="P79" s="124">
        <v>1.1517509034911249</v>
      </c>
    </row>
    <row r="80" spans="1:16" x14ac:dyDescent="0.4">
      <c r="A80" s="118">
        <v>41821</v>
      </c>
      <c r="B80" s="122">
        <v>49.506858521301012</v>
      </c>
      <c r="C80" s="53">
        <v>1.2723725320895121</v>
      </c>
      <c r="D80" s="53">
        <v>13.581696680478005</v>
      </c>
      <c r="E80" s="53"/>
      <c r="F80" s="53">
        <v>54.8679222335833</v>
      </c>
      <c r="G80" s="53">
        <v>13.286989050515773</v>
      </c>
      <c r="H80" s="53">
        <v>3.0979505129135942</v>
      </c>
      <c r="I80" s="53">
        <v>49.275518060921108</v>
      </c>
      <c r="J80" s="53">
        <v>13.324204689794282</v>
      </c>
      <c r="K80" s="53">
        <v>13.357397016718355</v>
      </c>
      <c r="L80" s="53">
        <v>13.263855004477783</v>
      </c>
      <c r="M80" s="53">
        <v>55.984391411938525</v>
      </c>
      <c r="N80" s="124">
        <v>0.95352502800067795</v>
      </c>
      <c r="O80" s="53">
        <v>1.0641661177475914</v>
      </c>
      <c r="P80" s="124">
        <v>1.1567023018995564</v>
      </c>
    </row>
    <row r="81" spans="1:16" x14ac:dyDescent="0.4">
      <c r="A81" s="118">
        <v>41852</v>
      </c>
      <c r="B81" s="122">
        <v>49.418728822108669</v>
      </c>
      <c r="C81" s="53">
        <v>0.99145911591390545</v>
      </c>
      <c r="D81" s="53">
        <v>13.417746702034853</v>
      </c>
      <c r="E81" s="53"/>
      <c r="F81" s="53">
        <v>49.71616655688284</v>
      </c>
      <c r="G81" s="53">
        <v>13.527908826025287</v>
      </c>
      <c r="H81" s="53">
        <v>2.3134046037991127</v>
      </c>
      <c r="I81" s="53">
        <v>49.275518060921108</v>
      </c>
      <c r="J81" s="53">
        <v>14.294637208998708</v>
      </c>
      <c r="K81" s="53">
        <v>13.417746702034853</v>
      </c>
      <c r="L81" s="53">
        <v>14.149223205331337</v>
      </c>
      <c r="M81" s="53">
        <v>51.137257956359427</v>
      </c>
      <c r="N81" s="124">
        <v>0.97162993359562766</v>
      </c>
      <c r="O81" s="53">
        <v>1.0267109955908453</v>
      </c>
      <c r="P81" s="124">
        <v>1.1256539769538312</v>
      </c>
    </row>
    <row r="82" spans="1:16" x14ac:dyDescent="0.4">
      <c r="A82" s="118">
        <v>41883</v>
      </c>
      <c r="B82" s="122">
        <v>48.05572290619066</v>
      </c>
      <c r="C82" s="53">
        <v>0.92536184151964507</v>
      </c>
      <c r="D82" s="53">
        <v>13.417746702034853</v>
      </c>
      <c r="E82" s="53"/>
      <c r="F82" s="53">
        <v>48.118815759021544</v>
      </c>
      <c r="G82" s="53">
        <v>13.233725881278104</v>
      </c>
      <c r="H82" s="53">
        <v>1.6824760754902639</v>
      </c>
      <c r="I82" s="53">
        <v>49.275518060921108</v>
      </c>
      <c r="J82" s="53">
        <v>15.163315630356003</v>
      </c>
      <c r="K82" s="53">
        <v>13.417746702034853</v>
      </c>
      <c r="L82" s="53">
        <v>14.690119234124365</v>
      </c>
      <c r="M82" s="53">
        <v>49.380672815639244</v>
      </c>
      <c r="N82" s="124">
        <v>0.89591851019856528</v>
      </c>
      <c r="O82" s="53">
        <v>0.96742374340690174</v>
      </c>
      <c r="P82" s="124">
        <v>1.1220012328425693</v>
      </c>
    </row>
    <row r="83" spans="1:16" x14ac:dyDescent="0.4">
      <c r="A83" s="118">
        <v>41913</v>
      </c>
      <c r="B83" s="122">
        <v>48.648997955002301</v>
      </c>
      <c r="C83" s="53">
        <v>0.92683947232557706</v>
      </c>
      <c r="D83" s="53">
        <v>13.439172348720867</v>
      </c>
      <c r="E83" s="53"/>
      <c r="F83" s="53">
        <v>48.618774928730815</v>
      </c>
      <c r="G83" s="53">
        <v>13.917703598019401</v>
      </c>
      <c r="H83" s="53">
        <v>1.1585493404069713</v>
      </c>
      <c r="I83" s="53">
        <v>49.354201901336978</v>
      </c>
      <c r="J83" s="53">
        <v>15.987980897616204</v>
      </c>
      <c r="K83" s="53">
        <v>9.4094355125227054</v>
      </c>
      <c r="L83" s="53">
        <v>15.08028267526257</v>
      </c>
      <c r="M83" s="53">
        <v>48.195652560930014</v>
      </c>
      <c r="N83" s="124">
        <v>0.82206631458442492</v>
      </c>
      <c r="O83" s="53">
        <v>0.92683947232557706</v>
      </c>
      <c r="P83" s="124">
        <v>1.1237928601947618</v>
      </c>
    </row>
    <row r="84" spans="1:16" x14ac:dyDescent="0.4">
      <c r="A84" s="118">
        <v>41944</v>
      </c>
      <c r="B84" s="122">
        <v>50.049331505581158</v>
      </c>
      <c r="C84" s="53">
        <v>0.74147157786046181</v>
      </c>
      <c r="D84" s="53">
        <v>16.775794449092945</v>
      </c>
      <c r="E84" s="53"/>
      <c r="F84" s="53">
        <v>51.231051832796275</v>
      </c>
      <c r="G84" s="53">
        <v>15.727307296024636</v>
      </c>
      <c r="H84" s="53">
        <v>1.7146530238023177</v>
      </c>
      <c r="I84" s="53">
        <v>49.354201901336978</v>
      </c>
      <c r="J84" s="53">
        <v>18.148675417475207</v>
      </c>
      <c r="K84" s="53">
        <v>7.605876419771767</v>
      </c>
      <c r="L84" s="53">
        <v>17.123359251215039</v>
      </c>
      <c r="M84" s="53">
        <v>48.195652560930014</v>
      </c>
      <c r="N84" s="124">
        <v>0.7646425646686007</v>
      </c>
      <c r="O84" s="53">
        <v>0.92683947232557706</v>
      </c>
      <c r="P84" s="124">
        <v>1.123792860194762</v>
      </c>
    </row>
    <row r="85" spans="1:16" x14ac:dyDescent="0.4">
      <c r="A85" s="118">
        <v>41974</v>
      </c>
      <c r="B85" s="122">
        <v>50.23066966321008</v>
      </c>
      <c r="C85" s="53">
        <v>0.6951296042441828</v>
      </c>
      <c r="D85" s="53">
        <v>17.609949974185962</v>
      </c>
      <c r="E85" s="53"/>
      <c r="F85" s="53">
        <v>53.273120974539694</v>
      </c>
      <c r="G85" s="53">
        <v>16.204579252561857</v>
      </c>
      <c r="H85" s="53">
        <v>2.1357605231850254</v>
      </c>
      <c r="I85" s="53">
        <v>49.697132506097439</v>
      </c>
      <c r="J85" s="53">
        <v>18.289968065294406</v>
      </c>
      <c r="K85" s="53">
        <v>6.1403115041569478</v>
      </c>
      <c r="L85" s="53">
        <v>17.146530238023178</v>
      </c>
      <c r="M85" s="53">
        <v>49.33405321715599</v>
      </c>
      <c r="N85" s="124">
        <v>0.77773920938624519</v>
      </c>
      <c r="O85" s="53">
        <v>0.90568335393553656</v>
      </c>
      <c r="P85" s="124">
        <v>1.1766831561698632</v>
      </c>
    </row>
    <row r="86" spans="1:16" x14ac:dyDescent="0.4">
      <c r="A86" s="118">
        <v>42005</v>
      </c>
      <c r="B86" s="122">
        <v>48.738410996615841</v>
      </c>
      <c r="C86" s="53">
        <v>0.85705479695928521</v>
      </c>
      <c r="D86" s="53"/>
      <c r="E86" s="53"/>
      <c r="F86" s="53">
        <v>52.876279979478241</v>
      </c>
      <c r="G86" s="53">
        <v>16.79364129176977</v>
      </c>
      <c r="H86" s="53">
        <v>3.3692571870635275</v>
      </c>
      <c r="I86" s="53">
        <v>48.875287069840297</v>
      </c>
      <c r="J86" s="53">
        <v>18.067641665628166</v>
      </c>
      <c r="K86" s="53">
        <v>7.6440022431503785</v>
      </c>
      <c r="L86" s="53">
        <v>16.993690937251667</v>
      </c>
      <c r="M86" s="53">
        <v>48.180377775008445</v>
      </c>
      <c r="N86" s="124">
        <v>0.81072751063716131</v>
      </c>
      <c r="O86" s="53">
        <v>1.2740003738583965</v>
      </c>
      <c r="P86" s="124"/>
    </row>
    <row r="87" spans="1:16" x14ac:dyDescent="0.4">
      <c r="A87" s="118">
        <v>42036</v>
      </c>
      <c r="B87" s="122">
        <v>49.431214505705782</v>
      </c>
      <c r="C87" s="53">
        <v>0.85705479695928521</v>
      </c>
      <c r="D87" s="53"/>
      <c r="E87" s="53"/>
      <c r="F87" s="53">
        <v>51.423287817557089</v>
      </c>
      <c r="G87" s="53">
        <v>15.942377405600752</v>
      </c>
      <c r="H87" s="53">
        <v>4.3547649142796097</v>
      </c>
      <c r="I87" s="53">
        <v>48.875287069840297</v>
      </c>
      <c r="J87" s="53">
        <v>16.724150362286586</v>
      </c>
      <c r="K87" s="53">
        <v>7.6440022431503785</v>
      </c>
      <c r="L87" s="53">
        <v>15.901841030068896</v>
      </c>
      <c r="M87" s="53">
        <v>48.180377775008445</v>
      </c>
      <c r="N87" s="124">
        <v>0.81072751063716131</v>
      </c>
      <c r="O87" s="53">
        <v>0.85705479695928455</v>
      </c>
      <c r="P87" s="124">
        <v>1.2740003738583965</v>
      </c>
    </row>
    <row r="88" spans="1:16" x14ac:dyDescent="0.4">
      <c r="A88" s="118">
        <v>42064</v>
      </c>
      <c r="B88" s="122">
        <v>47.759220626625506</v>
      </c>
      <c r="C88" s="53">
        <v>0.85705479695928521</v>
      </c>
      <c r="D88" s="53"/>
      <c r="E88" s="53"/>
      <c r="F88" s="53">
        <v>47.853980985011667</v>
      </c>
      <c r="G88" s="53">
        <v>15.488054131782652</v>
      </c>
      <c r="H88" s="53">
        <v>4.611670774793204</v>
      </c>
      <c r="I88" s="53">
        <v>48.233022418556317</v>
      </c>
      <c r="J88" s="53">
        <v>15.864989779585384</v>
      </c>
      <c r="K88" s="53">
        <v>5.7909107902654382</v>
      </c>
      <c r="L88" s="53">
        <v>15.56175663274967</v>
      </c>
      <c r="M88" s="53">
        <v>47.864509913721236</v>
      </c>
      <c r="N88" s="124">
        <v>0.78019361737939807</v>
      </c>
      <c r="O88" s="53">
        <v>0.85705479695928455</v>
      </c>
      <c r="P88" s="124">
        <v>1.2740003738583965</v>
      </c>
    </row>
    <row r="89" spans="1:16" x14ac:dyDescent="0.4">
      <c r="A89" s="118">
        <v>42095</v>
      </c>
      <c r="B89" s="122">
        <v>47.095880922054555</v>
      </c>
      <c r="C89" s="53">
        <v>0.86187156183795921</v>
      </c>
      <c r="D89" s="53">
        <v>15.170104179647856</v>
      </c>
      <c r="E89" s="53"/>
      <c r="F89" s="53">
        <v>47.371171592911899</v>
      </c>
      <c r="G89" s="53">
        <v>14.55864124726282</v>
      </c>
      <c r="H89" s="53">
        <v>3.8540693920026663</v>
      </c>
      <c r="I89" s="53">
        <v>47.074704716603996</v>
      </c>
      <c r="J89" s="53">
        <v>14.884754811201507</v>
      </c>
      <c r="K89" s="53">
        <v>5.2434402316141755</v>
      </c>
      <c r="L89" s="53">
        <v>14.532170990449613</v>
      </c>
      <c r="M89" s="53">
        <v>44.681793500690247</v>
      </c>
      <c r="N89" s="124">
        <v>0.60563947588613343</v>
      </c>
      <c r="O89" s="53">
        <v>0.86187156183795854</v>
      </c>
      <c r="P89" s="124">
        <v>1.1541031970557432</v>
      </c>
    </row>
    <row r="90" spans="1:16" x14ac:dyDescent="0.4">
      <c r="A90" s="118">
        <v>42125</v>
      </c>
      <c r="B90" s="122">
        <v>47.918727762419337</v>
      </c>
      <c r="C90" s="53">
        <v>0.86187156183795921</v>
      </c>
      <c r="D90" s="53">
        <v>15.35156308415374</v>
      </c>
      <c r="E90" s="53"/>
      <c r="F90" s="53">
        <v>48.29586589758653</v>
      </c>
      <c r="G90" s="53">
        <v>14.93577938243001</v>
      </c>
      <c r="H90" s="53">
        <v>3.3387817260389401</v>
      </c>
      <c r="I90" s="53">
        <v>47.519405031065844</v>
      </c>
      <c r="J90" s="53">
        <v>15.379471306156113</v>
      </c>
      <c r="K90" s="53">
        <v>5.0128313542575329</v>
      </c>
      <c r="L90" s="53">
        <v>14.941325531476583</v>
      </c>
      <c r="M90" s="53">
        <v>44.258269391678972</v>
      </c>
      <c r="N90" s="124">
        <v>0.60120255664887234</v>
      </c>
      <c r="O90" s="53">
        <v>0.79975469251630416</v>
      </c>
      <c r="P90" s="124">
        <v>1.0016345178116814</v>
      </c>
    </row>
    <row r="91" spans="1:16" x14ac:dyDescent="0.4">
      <c r="A91" s="118">
        <v>42156</v>
      </c>
      <c r="B91" s="122">
        <v>47.942929140077119</v>
      </c>
      <c r="C91" s="53">
        <v>1.1784558333238921</v>
      </c>
      <c r="D91" s="53">
        <v>15.403042439604061</v>
      </c>
      <c r="E91" s="53"/>
      <c r="F91" s="53">
        <v>48.191749554121252</v>
      </c>
      <c r="G91" s="53">
        <v>15.02240014663017</v>
      </c>
      <c r="H91" s="53">
        <v>3.4940738993430767</v>
      </c>
      <c r="I91" s="53">
        <v>47.519405031065844</v>
      </c>
      <c r="J91" s="53">
        <v>15.866271933835151</v>
      </c>
      <c r="K91" s="53">
        <v>3.3216995869754844</v>
      </c>
      <c r="L91" s="53">
        <v>15.458629978911793</v>
      </c>
      <c r="M91" s="53">
        <v>44.258269391678972</v>
      </c>
      <c r="N91" s="124">
        <v>0.55905182389489194</v>
      </c>
      <c r="O91" s="53">
        <v>0.67552095387299527</v>
      </c>
      <c r="P91" s="124">
        <v>1.0016345178116814</v>
      </c>
    </row>
    <row r="92" spans="1:16" x14ac:dyDescent="0.4">
      <c r="A92" s="118">
        <v>42186</v>
      </c>
      <c r="B92" s="122">
        <v>46.519894607537687</v>
      </c>
      <c r="C92" s="53">
        <v>1.0672031753968663</v>
      </c>
      <c r="D92" s="53">
        <v>15.136498371045555</v>
      </c>
      <c r="E92" s="53"/>
      <c r="F92" s="53">
        <v>46.82480980050822</v>
      </c>
      <c r="G92" s="53">
        <v>14.413341171717105</v>
      </c>
      <c r="H92" s="53">
        <v>3.4252140010356569</v>
      </c>
      <c r="I92" s="53">
        <v>47.688736180591398</v>
      </c>
      <c r="J92" s="53">
        <v>15.286415007589401</v>
      </c>
      <c r="K92" s="53">
        <v>2.4545673034127922</v>
      </c>
      <c r="L92" s="53">
        <v>15.022155173681604</v>
      </c>
      <c r="M92" s="53">
        <v>44.415979776041006</v>
      </c>
      <c r="N92" s="124">
        <v>0.47566770103403161</v>
      </c>
      <c r="O92" s="53">
        <v>0.6260925295661609</v>
      </c>
      <c r="P92" s="124">
        <v>1.0052037528261908</v>
      </c>
    </row>
    <row r="93" spans="1:16" x14ac:dyDescent="0.4">
      <c r="A93" s="118">
        <v>42217</v>
      </c>
      <c r="B93" s="122">
        <v>46.441971836000775</v>
      </c>
      <c r="C93" s="53">
        <v>0.70130494383222641</v>
      </c>
      <c r="D93" s="53">
        <v>14.436362268786381</v>
      </c>
      <c r="E93" s="53"/>
      <c r="F93" s="53">
        <v>46.519894607537687</v>
      </c>
      <c r="G93" s="53">
        <v>14.003835227633981</v>
      </c>
      <c r="H93" s="53">
        <v>3.1948336330134759</v>
      </c>
      <c r="I93" s="53">
        <v>47.688736180591398</v>
      </c>
      <c r="J93" s="53">
        <v>14.721837908224117</v>
      </c>
      <c r="K93" s="53">
        <v>2.4569049865589001</v>
      </c>
      <c r="L93" s="53">
        <v>14.694008346960935</v>
      </c>
      <c r="M93" s="53">
        <v>44.415979776041006</v>
      </c>
      <c r="N93" s="124">
        <v>0.42078296629933587</v>
      </c>
      <c r="O93" s="53">
        <v>0.59221306368054716</v>
      </c>
      <c r="P93" s="124">
        <v>1.0052037528261908</v>
      </c>
    </row>
    <row r="94" spans="1:16" x14ac:dyDescent="0.4">
      <c r="A94" s="118">
        <v>42248</v>
      </c>
      <c r="B94" s="122">
        <v>46.286126292926944</v>
      </c>
      <c r="C94" s="53">
        <v>0.70130494383222641</v>
      </c>
      <c r="D94" s="53">
        <v>14.479024986202841</v>
      </c>
      <c r="E94" s="53"/>
      <c r="F94" s="53">
        <v>46.50395585881423</v>
      </c>
      <c r="G94" s="53">
        <v>13.834833891963012</v>
      </c>
      <c r="H94" s="53">
        <v>2.9964847600104219</v>
      </c>
      <c r="I94" s="53">
        <v>47.688736180591398</v>
      </c>
      <c r="J94" s="53">
        <v>14.254554275014117</v>
      </c>
      <c r="K94" s="53">
        <v>2.1623569101493647</v>
      </c>
      <c r="L94" s="53">
        <v>14.15892178267336</v>
      </c>
      <c r="M94" s="53">
        <v>44.415979776041006</v>
      </c>
      <c r="N94" s="124">
        <v>0.37296672012895676</v>
      </c>
      <c r="O94" s="53">
        <v>0.56104395506578153</v>
      </c>
      <c r="P94" s="124">
        <v>0.66517711339238406</v>
      </c>
    </row>
    <row r="95" spans="1:16" x14ac:dyDescent="0.4">
      <c r="A95" s="118">
        <v>42278</v>
      </c>
      <c r="B95" s="122">
        <v>46.079361205879444</v>
      </c>
      <c r="C95" s="53">
        <v>0.70131161987502444</v>
      </c>
      <c r="D95" s="53">
        <v>14.447019369425501</v>
      </c>
      <c r="E95" s="53"/>
      <c r="F95" s="53">
        <v>46.520337451709949</v>
      </c>
      <c r="G95" s="53">
        <v>13.792461857542145</v>
      </c>
      <c r="H95" s="53">
        <v>4.2078697192501462</v>
      </c>
      <c r="I95" s="53">
        <v>47.689190151501663</v>
      </c>
      <c r="J95" s="53">
        <v>14.376888207437998</v>
      </c>
      <c r="K95" s="53">
        <v>1.9519840086521512</v>
      </c>
      <c r="L95" s="53">
        <v>14.260002937458829</v>
      </c>
      <c r="M95" s="53">
        <v>44.416402592084879</v>
      </c>
      <c r="N95" s="124">
        <v>0.35065580993751222</v>
      </c>
      <c r="O95" s="53">
        <v>0.56104929590001984</v>
      </c>
      <c r="P95" s="124">
        <v>0.63118045788752142</v>
      </c>
    </row>
    <row r="96" spans="1:16" x14ac:dyDescent="0.4">
      <c r="A96" s="118">
        <v>42309</v>
      </c>
      <c r="B96" s="122">
        <v>45.935911101814099</v>
      </c>
      <c r="C96" s="53">
        <v>0.70131161987502444</v>
      </c>
      <c r="D96" s="53">
        <v>14.816376822559683</v>
      </c>
      <c r="E96" s="53"/>
      <c r="F96" s="53">
        <v>46.742976061194085</v>
      </c>
      <c r="G96" s="53">
        <v>13.992836606077866</v>
      </c>
      <c r="H96" s="53">
        <v>18.991073388996693</v>
      </c>
      <c r="I96" s="53">
        <v>47.689190151501663</v>
      </c>
      <c r="J96" s="53">
        <v>15.011408244467782</v>
      </c>
      <c r="K96" s="53">
        <v>1.7429541841727356</v>
      </c>
      <c r="L96" s="53">
        <v>14.460377685994549</v>
      </c>
      <c r="M96" s="53">
        <v>44.416402592084879</v>
      </c>
      <c r="N96" s="124">
        <v>0.35065580993751222</v>
      </c>
      <c r="O96" s="53">
        <v>0.56104929590001984</v>
      </c>
      <c r="P96" s="124">
        <v>0.63118045788752142</v>
      </c>
    </row>
    <row r="97" spans="1:16" x14ac:dyDescent="0.4">
      <c r="A97" s="118">
        <v>42339</v>
      </c>
      <c r="B97" s="122">
        <v>45.554763482316794</v>
      </c>
      <c r="C97" s="53">
        <v>0.70131161987502444</v>
      </c>
      <c r="D97" s="53">
        <v>14.699491552580511</v>
      </c>
      <c r="E97" s="53"/>
      <c r="F97" s="53">
        <v>45.880009450954496</v>
      </c>
      <c r="G97" s="53">
        <v>14.026232397500488</v>
      </c>
      <c r="H97" s="53">
        <v>27.849186064602417</v>
      </c>
      <c r="I97" s="53">
        <v>47.689190151501663</v>
      </c>
      <c r="J97" s="53">
        <v>15.195085097292194</v>
      </c>
      <c r="K97" s="53">
        <v>1.8152282427765236</v>
      </c>
      <c r="L97" s="53">
        <v>14.49377347741717</v>
      </c>
      <c r="M97" s="53">
        <v>43.969189385208047</v>
      </c>
      <c r="N97" s="124">
        <v>0.36386892741341859</v>
      </c>
      <c r="O97" s="53">
        <v>0.4460951738596351</v>
      </c>
      <c r="P97" s="124">
        <v>0.63118045788752142</v>
      </c>
    </row>
    <row r="98" spans="1:16" x14ac:dyDescent="0.4">
      <c r="A98" s="118">
        <v>42370</v>
      </c>
      <c r="B98" s="122">
        <v>47.523396191985178</v>
      </c>
      <c r="C98" s="53">
        <v>1.5457475302880399</v>
      </c>
      <c r="D98" s="53">
        <v>15.41299335956276</v>
      </c>
      <c r="E98" s="53">
        <v>0.89325302424738751</v>
      </c>
      <c r="F98" s="53">
        <v>47.517835949070474</v>
      </c>
      <c r="G98" s="53">
        <v>14.011812145057055</v>
      </c>
      <c r="H98" s="53">
        <v>31.026155464054909</v>
      </c>
      <c r="I98" s="53">
        <v>46.706040483523516</v>
      </c>
      <c r="J98" s="53">
        <v>15.179463157145141</v>
      </c>
      <c r="K98" s="53">
        <v>2.1017718217585584</v>
      </c>
      <c r="L98" s="53">
        <v>14.556715950698162</v>
      </c>
      <c r="M98" s="53">
        <v>44.370738459347344</v>
      </c>
      <c r="N98" s="124">
        <v>0.37831892791654065</v>
      </c>
      <c r="O98" s="53">
        <v>0.35730120969895501</v>
      </c>
      <c r="P98" s="124">
        <v>0.63053154652756704</v>
      </c>
    </row>
    <row r="99" spans="1:16" x14ac:dyDescent="0.4">
      <c r="A99" s="118">
        <v>42401</v>
      </c>
      <c r="B99" s="122">
        <v>44.748834977547297</v>
      </c>
      <c r="C99" s="53">
        <v>2.1017718217585584</v>
      </c>
      <c r="D99" s="53">
        <v>15.41299335956276</v>
      </c>
      <c r="E99" s="53">
        <v>0.89325302424738751</v>
      </c>
      <c r="F99" s="53">
        <v>44.982365179964908</v>
      </c>
      <c r="G99" s="53">
        <v>12.805239432566031</v>
      </c>
      <c r="H99" s="53">
        <v>32.694228338466459</v>
      </c>
      <c r="I99" s="53">
        <v>46.706040483523516</v>
      </c>
      <c r="J99" s="53">
        <v>13.505830039818884</v>
      </c>
      <c r="K99" s="53">
        <v>2.1017718217585584</v>
      </c>
      <c r="L99" s="53">
        <v>13.246722719993619</v>
      </c>
      <c r="M99" s="53">
        <v>44.370738459347344</v>
      </c>
      <c r="N99" s="124">
        <v>0.37831892791654065</v>
      </c>
      <c r="O99" s="53">
        <v>0.35730120969895501</v>
      </c>
      <c r="P99" s="124">
        <v>0.63053154652756704</v>
      </c>
    </row>
    <row r="100" spans="1:16" x14ac:dyDescent="0.4">
      <c r="A100" s="118">
        <v>42430</v>
      </c>
      <c r="B100" s="122">
        <v>39.009697290803771</v>
      </c>
      <c r="C100" s="53">
        <v>2.1017718217585584</v>
      </c>
      <c r="D100" s="53">
        <v>15.291151514823135</v>
      </c>
      <c r="E100" s="53">
        <v>0.89325302424738751</v>
      </c>
      <c r="F100" s="53">
        <v>40.268729686446584</v>
      </c>
      <c r="G100" s="53">
        <v>11.930347297421768</v>
      </c>
      <c r="H100" s="53">
        <v>32.389623726617394</v>
      </c>
      <c r="I100" s="53">
        <v>46.706040483523516</v>
      </c>
      <c r="J100" s="53">
        <v>11.844042657397866</v>
      </c>
      <c r="K100" s="53">
        <v>2.1017718217585584</v>
      </c>
      <c r="L100" s="53">
        <v>11.727277556189057</v>
      </c>
      <c r="M100" s="53">
        <v>44.370738459347344</v>
      </c>
      <c r="N100" s="124">
        <v>0.37831892791654054</v>
      </c>
      <c r="O100" s="53">
        <v>0.35730120969895501</v>
      </c>
      <c r="P100" s="124">
        <v>0.63053154652756704</v>
      </c>
    </row>
    <row r="101" spans="1:16" x14ac:dyDescent="0.4">
      <c r="A101" s="118">
        <v>42461</v>
      </c>
      <c r="B101" s="122">
        <v>33.25318796938938</v>
      </c>
      <c r="C101" s="53">
        <v>3.0678025264689195</v>
      </c>
      <c r="D101" s="53">
        <v>14.107413077922768</v>
      </c>
      <c r="E101" s="53">
        <v>0.89934758371757684</v>
      </c>
      <c r="F101" s="53">
        <v>34.428805725882945</v>
      </c>
      <c r="G101" s="53">
        <v>12.405566420903511</v>
      </c>
      <c r="H101" s="53">
        <v>25.863590642858409</v>
      </c>
      <c r="I101" s="53">
        <v>47.024710259742555</v>
      </c>
      <c r="J101" s="53">
        <v>12.864617163915286</v>
      </c>
      <c r="K101" s="53">
        <v>2.1161119616884152</v>
      </c>
      <c r="L101" s="53">
        <v>12.343986443182422</v>
      </c>
      <c r="M101" s="53">
        <v>39.299222145641998</v>
      </c>
      <c r="N101" s="124">
        <v>0.36746452160113119</v>
      </c>
      <c r="O101" s="53">
        <v>0.35973903348703068</v>
      </c>
      <c r="P101" s="124">
        <v>0.63483358850652416</v>
      </c>
    </row>
    <row r="102" spans="1:16" x14ac:dyDescent="0.4">
      <c r="A102" s="118">
        <v>42491</v>
      </c>
      <c r="B102" s="122">
        <v>35.033409143508209</v>
      </c>
      <c r="C102" s="53">
        <v>3.2917297181819789</v>
      </c>
      <c r="D102" s="53">
        <v>14.107413077922768</v>
      </c>
      <c r="E102" s="53">
        <v>0.67891925437503364</v>
      </c>
      <c r="F102" s="53">
        <v>35.610530587605048</v>
      </c>
      <c r="G102" s="53">
        <v>12.285205555357743</v>
      </c>
      <c r="H102" s="53">
        <v>26.291088008856068</v>
      </c>
      <c r="I102" s="53">
        <v>39.436632013284097</v>
      </c>
      <c r="J102" s="53">
        <v>12.782171243330023</v>
      </c>
      <c r="K102" s="53">
        <v>2.2336737373377717</v>
      </c>
      <c r="L102" s="53">
        <v>12.194362365083242</v>
      </c>
      <c r="M102" s="53">
        <v>35.268532694806922</v>
      </c>
      <c r="N102" s="124">
        <v>0.3526853269480692</v>
      </c>
      <c r="O102" s="53">
        <v>0.35973903348703068</v>
      </c>
      <c r="P102" s="124">
        <v>0.63483358850652416</v>
      </c>
    </row>
    <row r="103" spans="1:16" x14ac:dyDescent="0.4">
      <c r="A103" s="118">
        <v>42522</v>
      </c>
      <c r="B103" s="122">
        <v>37.245708012546089</v>
      </c>
      <c r="C103" s="53">
        <v>3.2917297181819789</v>
      </c>
      <c r="D103" s="53">
        <v>14.107413077922768</v>
      </c>
      <c r="E103" s="53">
        <v>0.57605270068184689</v>
      </c>
      <c r="F103" s="53">
        <v>37.395332090645276</v>
      </c>
      <c r="G103" s="53">
        <v>11.307305330638098</v>
      </c>
      <c r="H103" s="53">
        <v>28.214826155845536</v>
      </c>
      <c r="I103" s="53">
        <v>37.619768207794046</v>
      </c>
      <c r="J103" s="53">
        <v>11.951757609879568</v>
      </c>
      <c r="K103" s="53">
        <v>2.2336737373377717</v>
      </c>
      <c r="L103" s="53">
        <v>11.734802696635757</v>
      </c>
      <c r="M103" s="53">
        <v>35.268532694806922</v>
      </c>
      <c r="N103" s="124">
        <v>0.3526853269480692</v>
      </c>
      <c r="O103" s="53">
        <v>0.35979371338268157</v>
      </c>
      <c r="P103" s="124">
        <v>0.63483358850652416</v>
      </c>
    </row>
    <row r="104" spans="1:16" x14ac:dyDescent="0.4">
      <c r="A104" s="118">
        <v>42552</v>
      </c>
      <c r="B104" s="122">
        <v>34.756856295953419</v>
      </c>
      <c r="C104" s="53">
        <v>3.3037554966085696</v>
      </c>
      <c r="D104" s="53">
        <v>14.15895212832244</v>
      </c>
      <c r="E104" s="53">
        <v>0.50876710921412605</v>
      </c>
      <c r="F104" s="53">
        <v>34.756856295953419</v>
      </c>
      <c r="G104" s="53">
        <v>11.388966652424438</v>
      </c>
      <c r="H104" s="53">
        <v>28.31790425664488</v>
      </c>
      <c r="I104" s="53">
        <v>37.757205675526514</v>
      </c>
      <c r="J104" s="53">
        <v>12.788005969865825</v>
      </c>
      <c r="K104" s="53">
        <v>2.2418340869843862</v>
      </c>
      <c r="L104" s="53">
        <v>12.629560553191737</v>
      </c>
      <c r="M104" s="53">
        <v>35.3973803208061</v>
      </c>
      <c r="N104" s="124">
        <v>0.35397380320806104</v>
      </c>
      <c r="O104" s="53">
        <v>0.3634131046269426</v>
      </c>
      <c r="P104" s="124">
        <v>0.63715284577450937</v>
      </c>
    </row>
    <row r="105" spans="1:16" x14ac:dyDescent="0.4">
      <c r="A105" s="118">
        <v>42583</v>
      </c>
      <c r="B105" s="122">
        <v>33.550560477981435</v>
      </c>
      <c r="C105" s="53">
        <v>2.6265882209061919</v>
      </c>
      <c r="D105" s="53">
        <v>13.707507277854191</v>
      </c>
      <c r="E105" s="53">
        <v>0.46606550755728055</v>
      </c>
      <c r="F105" s="53">
        <v>33.550560477981435</v>
      </c>
      <c r="G105" s="53">
        <v>10.99883817504468</v>
      </c>
      <c r="H105" s="53">
        <v>27.189292130474254</v>
      </c>
      <c r="I105" s="53">
        <v>35.951426273653503</v>
      </c>
      <c r="J105" s="53">
        <v>12.078201772073317</v>
      </c>
      <c r="K105" s="53">
        <v>2.2418340869843862</v>
      </c>
      <c r="L105" s="53">
        <v>12.10180002562052</v>
      </c>
      <c r="M105" s="53">
        <v>35.3973803208061</v>
      </c>
      <c r="N105" s="124">
        <v>0.29651718587573811</v>
      </c>
      <c r="O105" s="53">
        <v>0.30923972257075261</v>
      </c>
      <c r="P105" s="124">
        <v>0.63715284577450937</v>
      </c>
    </row>
    <row r="106" spans="1:16" x14ac:dyDescent="0.4">
      <c r="A106" s="118">
        <v>42614</v>
      </c>
      <c r="B106" s="122">
        <v>28.114101157828124</v>
      </c>
      <c r="C106" s="53">
        <v>2.4992695802266129</v>
      </c>
      <c r="D106" s="53">
        <v>13.68698705737836</v>
      </c>
      <c r="E106" s="53">
        <v>0.46606550755728055</v>
      </c>
      <c r="F106" s="53">
        <v>27.985383411207007</v>
      </c>
      <c r="G106" s="53">
        <v>9.7235531093365868</v>
      </c>
      <c r="H106" s="53">
        <v>26.312052705132537</v>
      </c>
      <c r="I106" s="53">
        <v>31.439309612206873</v>
      </c>
      <c r="J106" s="53">
        <v>10.705025927322573</v>
      </c>
      <c r="K106" s="53">
        <v>2.2418340869843862</v>
      </c>
      <c r="L106" s="53">
        <v>10.286693250803957</v>
      </c>
      <c r="M106" s="53">
        <v>34.903962292091833</v>
      </c>
      <c r="N106" s="124">
        <v>0.30677729611365301</v>
      </c>
      <c r="O106" s="53">
        <v>0.30677729611365301</v>
      </c>
      <c r="P106" s="124">
        <v>0.63715284577450937</v>
      </c>
    </row>
    <row r="107" spans="1:16" x14ac:dyDescent="0.4">
      <c r="A107" s="118">
        <v>42644</v>
      </c>
      <c r="B107" s="122">
        <v>25.608205301668114</v>
      </c>
      <c r="C107" s="53">
        <v>1.8969040964198605</v>
      </c>
      <c r="D107" s="53">
        <v>9.642595823467623</v>
      </c>
      <c r="E107" s="53">
        <v>0.48664622949819042</v>
      </c>
      <c r="F107" s="53">
        <v>24.52426010371391</v>
      </c>
      <c r="G107" s="53">
        <v>7.9658680953822119</v>
      </c>
      <c r="H107" s="53">
        <v>19.240027263687153</v>
      </c>
      <c r="I107" s="53">
        <v>25.608205301668114</v>
      </c>
      <c r="J107" s="53">
        <v>8.7381790489245841</v>
      </c>
      <c r="K107" s="53">
        <v>2.2130547791565038</v>
      </c>
      <c r="L107" s="53">
        <v>8.6704324740524434</v>
      </c>
      <c r="M107" s="53">
        <v>23.982287504736806</v>
      </c>
      <c r="N107" s="124">
        <v>0.30282718967845629</v>
      </c>
      <c r="O107" s="53">
        <v>0.30824691566822737</v>
      </c>
      <c r="P107" s="124">
        <v>0.64020513254170242</v>
      </c>
    </row>
    <row r="108" spans="1:16" x14ac:dyDescent="0.4">
      <c r="A108" s="118">
        <v>42675</v>
      </c>
      <c r="B108" s="122">
        <v>18.945329662993355</v>
      </c>
      <c r="C108" s="53">
        <v>1.8969040964198605</v>
      </c>
      <c r="D108" s="53">
        <v>7.5876163856794419</v>
      </c>
      <c r="E108" s="53">
        <v>0.72082355663954645</v>
      </c>
      <c r="F108" s="53">
        <v>19.0638861690196</v>
      </c>
      <c r="G108" s="53">
        <v>6.9592669037403629</v>
      </c>
      <c r="H108" s="53">
        <v>20.865945060618461</v>
      </c>
      <c r="I108" s="53">
        <v>21.814397108828395</v>
      </c>
      <c r="J108" s="53">
        <v>7.7227708025493582</v>
      </c>
      <c r="K108" s="53">
        <v>2.1340171084723432</v>
      </c>
      <c r="L108" s="53">
        <v>7.4572042290505758</v>
      </c>
      <c r="M108" s="53">
        <v>21.814397108828395</v>
      </c>
      <c r="N108" s="124">
        <v>0.27765933711345708</v>
      </c>
      <c r="O108" s="53">
        <v>0.30824691566822737</v>
      </c>
      <c r="P108" s="124">
        <v>0.64020513254170253</v>
      </c>
    </row>
    <row r="109" spans="1:16" x14ac:dyDescent="0.4">
      <c r="A109" s="118">
        <v>42705</v>
      </c>
      <c r="B109" s="122">
        <v>20.504035726433095</v>
      </c>
      <c r="C109" s="53">
        <v>2.1215374762590544</v>
      </c>
      <c r="D109" s="53">
        <v>7.5876163856794419</v>
      </c>
      <c r="E109" s="53">
        <v>1.2253750870228028</v>
      </c>
      <c r="F109" s="53">
        <v>20.504035726433095</v>
      </c>
      <c r="G109" s="53">
        <v>6.6266847052562214</v>
      </c>
      <c r="H109" s="53">
        <v>20.541474623072965</v>
      </c>
      <c r="I109" s="53">
        <v>21.627202625629067</v>
      </c>
      <c r="J109" s="53">
        <v>7.3267920724217106</v>
      </c>
      <c r="K109" s="53">
        <v>2.1340171084723432</v>
      </c>
      <c r="L109" s="53">
        <v>7.0497442372867054</v>
      </c>
      <c r="M109" s="53">
        <v>21.564804464562624</v>
      </c>
      <c r="N109" s="124">
        <v>0.26556657349878054</v>
      </c>
      <c r="O109" s="53">
        <v>0.30824691566822737</v>
      </c>
      <c r="P109" s="124">
        <v>0.69339534875888098</v>
      </c>
    </row>
    <row r="110" spans="1:16" x14ac:dyDescent="0.4">
      <c r="A110" s="118">
        <v>42736</v>
      </c>
      <c r="B110" s="122">
        <v>23.09749047551227</v>
      </c>
      <c r="C110" s="53">
        <v>2.3824126328532516</v>
      </c>
      <c r="D110" s="53">
        <v>7.1472378985597542</v>
      </c>
      <c r="E110" s="53">
        <v>1.1840590785280656</v>
      </c>
      <c r="F110" s="53">
        <v>23.09749047551227</v>
      </c>
      <c r="G110" s="53">
        <v>7.1293698038133551</v>
      </c>
      <c r="H110" s="53">
        <v>18.58281853625536</v>
      </c>
      <c r="I110" s="53">
        <v>23.585885065247187</v>
      </c>
      <c r="J110" s="53">
        <v>7.5284239198162748</v>
      </c>
      <c r="K110" s="53">
        <v>2.3824126328532516</v>
      </c>
      <c r="L110" s="53">
        <v>7.3140067828594812</v>
      </c>
      <c r="M110" s="53">
        <v>22.394678748820564</v>
      </c>
      <c r="N110" s="124">
        <v>0.28112469067668361</v>
      </c>
      <c r="O110" s="53">
        <v>0.27780375185513079</v>
      </c>
      <c r="P110" s="124">
        <v>2.6206538961385766</v>
      </c>
    </row>
    <row r="111" spans="1:16" x14ac:dyDescent="0.4">
      <c r="A111" s="118">
        <v>42767</v>
      </c>
      <c r="B111" s="122">
        <v>25.253573908244466</v>
      </c>
      <c r="C111" s="53">
        <v>2.3824126328532516</v>
      </c>
      <c r="D111" s="53">
        <v>7.1472378985597542</v>
      </c>
      <c r="E111" s="53">
        <v>1.1840590785280656</v>
      </c>
      <c r="F111" s="53">
        <v>25.253573908244466</v>
      </c>
      <c r="G111" s="53">
        <v>7.1612520905177135</v>
      </c>
      <c r="H111" s="53">
        <v>18.58281853625536</v>
      </c>
      <c r="I111" s="53">
        <v>23.585885065247187</v>
      </c>
      <c r="J111" s="53">
        <v>7.210301762370575</v>
      </c>
      <c r="K111" s="53">
        <v>2.3824126328532516</v>
      </c>
      <c r="L111" s="53">
        <v>7.0911811307279127</v>
      </c>
      <c r="M111" s="53">
        <v>22.394678748820564</v>
      </c>
      <c r="N111" s="124">
        <v>0.28112469067668361</v>
      </c>
      <c r="O111" s="53">
        <v>0.26921262751241753</v>
      </c>
      <c r="P111" s="124">
        <v>2.6206538961385766</v>
      </c>
    </row>
    <row r="112" spans="1:16" x14ac:dyDescent="0.4">
      <c r="A112" s="118">
        <v>42795</v>
      </c>
      <c r="B112" s="122">
        <v>25.253573908244466</v>
      </c>
      <c r="C112" s="53">
        <v>2.3824126328532516</v>
      </c>
      <c r="D112" s="53">
        <v>7.1472378985597542</v>
      </c>
      <c r="E112" s="53">
        <v>1.1840590785280656</v>
      </c>
      <c r="F112" s="53">
        <v>25.253573908244466</v>
      </c>
      <c r="G112" s="53">
        <v>6.0285397926982265</v>
      </c>
      <c r="H112" s="53">
        <v>18.58281853625536</v>
      </c>
      <c r="I112" s="53">
        <v>23.585885065247187</v>
      </c>
      <c r="J112" s="53">
        <v>6.1010480032633261</v>
      </c>
      <c r="K112" s="53">
        <v>2.3824126328532516</v>
      </c>
      <c r="L112" s="53">
        <v>6.1010480032633261</v>
      </c>
      <c r="M112" s="53">
        <v>22.394678748820564</v>
      </c>
      <c r="N112" s="124">
        <v>0.29106867383989732</v>
      </c>
      <c r="O112" s="53">
        <v>0.26921262751241759</v>
      </c>
      <c r="P112" s="124">
        <v>2.6206538961385766</v>
      </c>
    </row>
    <row r="113" spans="1:16" x14ac:dyDescent="0.4">
      <c r="A113" s="118">
        <v>42826</v>
      </c>
      <c r="B113" s="122">
        <v>24.556859739386024</v>
      </c>
      <c r="C113" s="53">
        <v>2.2770448836213477</v>
      </c>
      <c r="D113" s="53">
        <v>7.1708043296362876</v>
      </c>
      <c r="E113" s="53">
        <v>0.97283912072065637</v>
      </c>
      <c r="F113" s="53">
        <v>24.556859739386024</v>
      </c>
      <c r="G113" s="53">
        <v>5.3214916340985079</v>
      </c>
      <c r="H113" s="53">
        <v>19.751162802682408</v>
      </c>
      <c r="I113" s="53">
        <v>23.663654287799748</v>
      </c>
      <c r="J113" s="53">
        <v>5.6108398789785685</v>
      </c>
      <c r="K113" s="53">
        <v>2.3902681098787628</v>
      </c>
      <c r="L113" s="53">
        <v>5.6108398789785685</v>
      </c>
      <c r="M113" s="53">
        <v>21.663377290585419</v>
      </c>
      <c r="N113" s="124">
        <v>0.31073485428423919</v>
      </c>
      <c r="O113" s="53">
        <v>0.27010029641630035</v>
      </c>
      <c r="P113" s="124">
        <v>2.6292949208666387</v>
      </c>
    </row>
    <row r="114" spans="1:16" x14ac:dyDescent="0.4">
      <c r="A114" s="118">
        <v>42856</v>
      </c>
      <c r="B114" s="122">
        <v>17.057822420498439</v>
      </c>
      <c r="C114" s="53">
        <v>1.6079985466457132</v>
      </c>
      <c r="D114" s="53">
        <v>5.7583731737988373</v>
      </c>
      <c r="E114" s="53">
        <v>0.57844488259066018</v>
      </c>
      <c r="F114" s="53">
        <v>17.057822420498439</v>
      </c>
      <c r="G114" s="53">
        <v>5.3574600226418978</v>
      </c>
      <c r="H114" s="53">
        <v>12.299015910830722</v>
      </c>
      <c r="I114" s="53">
        <v>13.494149965770104</v>
      </c>
      <c r="J114" s="53">
        <v>5.6388597683048989</v>
      </c>
      <c r="K114" s="53">
        <v>1.1951340549393814</v>
      </c>
      <c r="L114" s="53">
        <v>5.5954003481252856</v>
      </c>
      <c r="M114" s="53">
        <v>13.515879675859912</v>
      </c>
      <c r="N114" s="124">
        <v>0.28900514419443213</v>
      </c>
      <c r="O114" s="53">
        <v>0.2701002964163004</v>
      </c>
      <c r="P114" s="124">
        <v>2.6292949208666387</v>
      </c>
    </row>
    <row r="115" spans="1:16" x14ac:dyDescent="0.4">
      <c r="A115" s="118">
        <v>42887</v>
      </c>
      <c r="B115" s="122">
        <v>19.638225493663015</v>
      </c>
      <c r="C115" s="53">
        <v>1.7492416622294582</v>
      </c>
      <c r="D115" s="53">
        <v>5.5628057829905755</v>
      </c>
      <c r="E115" s="53">
        <v>0.82464249790817346</v>
      </c>
      <c r="F115" s="53">
        <v>19.855522594561084</v>
      </c>
      <c r="G115" s="53">
        <v>4.6229958216064242</v>
      </c>
      <c r="H115" s="53">
        <v>12.47285359154918</v>
      </c>
      <c r="I115" s="53">
        <v>17.253389811306704</v>
      </c>
      <c r="J115" s="53">
        <v>5.2444655301749057</v>
      </c>
      <c r="K115" s="53">
        <v>1.0756206494454432</v>
      </c>
      <c r="L115" s="53">
        <v>5.1292980666989259</v>
      </c>
      <c r="M115" s="53">
        <v>16.992633290229019</v>
      </c>
      <c r="N115" s="124">
        <v>0.2868321731854514</v>
      </c>
      <c r="O115" s="53">
        <v>0.2701002964163004</v>
      </c>
      <c r="P115" s="124">
        <v>2.6292949208666387</v>
      </c>
    </row>
    <row r="116" spans="1:16" x14ac:dyDescent="0.4">
      <c r="A116" s="118">
        <v>42917</v>
      </c>
      <c r="B116" s="122">
        <v>23.667329449359986</v>
      </c>
      <c r="C116" s="53">
        <v>1.8020809225401004</v>
      </c>
      <c r="D116" s="53">
        <v>5.059175330686652</v>
      </c>
      <c r="E116" s="53">
        <v>0.82895722436844632</v>
      </c>
      <c r="F116" s="53">
        <v>23.600585711488129</v>
      </c>
      <c r="G116" s="53">
        <v>3.6442080878033138</v>
      </c>
      <c r="H116" s="53">
        <v>12.974982642288722</v>
      </c>
      <c r="I116" s="53">
        <v>17.780531769062321</v>
      </c>
      <c r="J116" s="53">
        <v>4.3476870849726703</v>
      </c>
      <c r="K116" s="53">
        <v>1.3148516360755547</v>
      </c>
      <c r="L116" s="53">
        <v>4.194176487867403</v>
      </c>
      <c r="M116" s="53">
        <v>20.663861245126483</v>
      </c>
      <c r="N116" s="124">
        <v>0.28833294760641598</v>
      </c>
      <c r="O116" s="53">
        <v>0.27151352566270848</v>
      </c>
      <c r="P116" s="124">
        <v>2.6430520197254803</v>
      </c>
    </row>
    <row r="117" spans="1:16" x14ac:dyDescent="0.4">
      <c r="A117" s="118">
        <v>42948</v>
      </c>
      <c r="B117" s="122">
        <v>17.885000228340012</v>
      </c>
      <c r="C117" s="53">
        <v>1.8020809225401004</v>
      </c>
      <c r="D117" s="53">
        <v>3.8444393014188805</v>
      </c>
      <c r="E117" s="53">
        <v>0.89163829993505883</v>
      </c>
      <c r="F117" s="53">
        <v>17.885000228340012</v>
      </c>
      <c r="G117" s="53">
        <v>3.1403218858872699</v>
      </c>
      <c r="H117" s="53">
        <v>12.974982642288722</v>
      </c>
      <c r="I117" s="53">
        <v>16.359760722885778</v>
      </c>
      <c r="J117" s="53">
        <v>3.7545964264400684</v>
      </c>
      <c r="K117" s="53">
        <v>2.1416034151925829</v>
      </c>
      <c r="L117" s="53">
        <v>3.6355023828635082</v>
      </c>
      <c r="M117" s="53">
        <v>17.111933629685126</v>
      </c>
      <c r="N117" s="124">
        <v>0.28833294760641592</v>
      </c>
      <c r="O117" s="53">
        <v>0.28833294760641626</v>
      </c>
      <c r="P117" s="124">
        <v>2.6430520197254803</v>
      </c>
    </row>
    <row r="118" spans="1:16" x14ac:dyDescent="0.4">
      <c r="A118" s="118">
        <v>42979</v>
      </c>
      <c r="B118" s="122">
        <v>16.604436851194048</v>
      </c>
      <c r="C118" s="53">
        <v>1.8020809225401004</v>
      </c>
      <c r="D118" s="53">
        <v>3.8444393014188805</v>
      </c>
      <c r="E118" s="53">
        <v>0.94909595253778645</v>
      </c>
      <c r="F118" s="53">
        <v>16.604436851194048</v>
      </c>
      <c r="G118" s="53">
        <v>3.0983145685777167</v>
      </c>
      <c r="H118" s="53">
        <v>12.974982642288722</v>
      </c>
      <c r="I118" s="53">
        <v>15.782435026877511</v>
      </c>
      <c r="J118" s="53">
        <v>3.6850974093205981</v>
      </c>
      <c r="K118" s="53">
        <v>2.1624971070481203</v>
      </c>
      <c r="L118" s="53">
        <v>3.568752535725026</v>
      </c>
      <c r="M118" s="53">
        <v>15.782435026877511</v>
      </c>
      <c r="N118" s="124">
        <v>0.30072620588072685</v>
      </c>
      <c r="O118" s="53">
        <v>0.29275911127581272</v>
      </c>
      <c r="P118" s="124">
        <v>2.6430520197254803</v>
      </c>
    </row>
    <row r="119" spans="1:16" x14ac:dyDescent="0.4">
      <c r="A119" s="118">
        <v>43009</v>
      </c>
      <c r="B119" s="122">
        <v>12.887962649765891</v>
      </c>
      <c r="C119" s="53">
        <v>1.8144316017161877</v>
      </c>
      <c r="D119" s="53">
        <v>3.8707874169945335</v>
      </c>
      <c r="E119" s="53">
        <v>0.95560064357052577</v>
      </c>
      <c r="F119" s="53">
        <v>13.019921311708886</v>
      </c>
      <c r="G119" s="53">
        <v>2.6611663491837416</v>
      </c>
      <c r="H119" s="53">
        <v>11.304458706449944</v>
      </c>
      <c r="I119" s="53">
        <v>14.515452813729501</v>
      </c>
      <c r="J119" s="53">
        <v>3.2989665485748869</v>
      </c>
      <c r="K119" s="53">
        <v>2.1773179220594248</v>
      </c>
      <c r="L119" s="53">
        <v>3.1999975521176394</v>
      </c>
      <c r="M119" s="53">
        <v>13.723700842071526</v>
      </c>
      <c r="N119" s="124">
        <v>0.33407534581901693</v>
      </c>
      <c r="O119" s="53">
        <v>0.30240526695269793</v>
      </c>
      <c r="P119" s="124">
        <v>2.6611663491837416</v>
      </c>
    </row>
    <row r="120" spans="1:16" x14ac:dyDescent="0.4">
      <c r="A120" s="118">
        <v>43040</v>
      </c>
      <c r="B120" s="122">
        <v>11.563977408271169</v>
      </c>
      <c r="C120" s="53">
        <v>1.8144316017161877</v>
      </c>
      <c r="D120" s="53">
        <v>3.8707874169945335</v>
      </c>
      <c r="E120" s="53">
        <v>0.95560064357052577</v>
      </c>
      <c r="F120" s="53">
        <v>11.660747093696031</v>
      </c>
      <c r="G120" s="53">
        <v>3.4208083797689182</v>
      </c>
      <c r="H120" s="53">
        <v>11.128513823859283</v>
      </c>
      <c r="I120" s="53">
        <v>14.515452813729501</v>
      </c>
      <c r="J120" s="53">
        <v>4.2010139685068797</v>
      </c>
      <c r="K120" s="53">
        <v>2.776080350625767</v>
      </c>
      <c r="L120" s="53">
        <v>3.9252203650460196</v>
      </c>
      <c r="M120" s="53">
        <v>12.580059105232234</v>
      </c>
      <c r="N120" s="124">
        <v>0.34837086752950808</v>
      </c>
      <c r="O120" s="53">
        <v>0.30240526695269793</v>
      </c>
      <c r="P120" s="124">
        <v>2.6611663491837416</v>
      </c>
    </row>
    <row r="121" spans="1:16" x14ac:dyDescent="0.4">
      <c r="A121" s="118">
        <v>43070</v>
      </c>
      <c r="B121" s="122">
        <v>13.163523384999792</v>
      </c>
      <c r="C121" s="53">
        <v>2.4192421356215834</v>
      </c>
      <c r="D121" s="53">
        <v>4.0700191222810167</v>
      </c>
      <c r="E121" s="53">
        <v>0.95560064357052565</v>
      </c>
      <c r="F121" s="53">
        <v>13.163523384999792</v>
      </c>
      <c r="G121" s="53">
        <v>4.5254058772215497</v>
      </c>
      <c r="H121" s="53">
        <v>9.250043459729584</v>
      </c>
      <c r="I121" s="53">
        <v>14.458529469361933</v>
      </c>
      <c r="J121" s="53">
        <v>5.174332003011811</v>
      </c>
      <c r="K121" s="53">
        <v>3.5079010966512958</v>
      </c>
      <c r="L121" s="53">
        <v>4.9850618829896503</v>
      </c>
      <c r="M121" s="53">
        <v>12.608520777416016</v>
      </c>
      <c r="N121" s="124">
        <v>0.50946393208972163</v>
      </c>
      <c r="O121" s="53">
        <v>0.43133664194523647</v>
      </c>
      <c r="P121" s="124">
        <v>2.6611663491837416</v>
      </c>
    </row>
    <row r="122" spans="1:16" x14ac:dyDescent="0.4">
      <c r="A122" s="118">
        <v>43101</v>
      </c>
      <c r="B122" s="122">
        <v>23.558877081123875</v>
      </c>
      <c r="C122" s="53">
        <v>2.4335288672090574</v>
      </c>
      <c r="D122" s="53">
        <v>5.5971163945808318</v>
      </c>
      <c r="E122" s="53">
        <v>0.96124390254757808</v>
      </c>
      <c r="F122" s="53">
        <v>23.558877081123875</v>
      </c>
      <c r="G122" s="53">
        <v>5.7361751869927788</v>
      </c>
      <c r="H122" s="53">
        <v>8.5173510352317017</v>
      </c>
      <c r="I122" s="53">
        <v>21.901759804881518</v>
      </c>
      <c r="J122" s="53">
        <v>5.9389692592602001</v>
      </c>
      <c r="K122" s="53">
        <v>3.8693108988624014</v>
      </c>
      <c r="L122" s="53">
        <v>5.828881048600743</v>
      </c>
      <c r="M122" s="53">
        <v>20.928348257997897</v>
      </c>
      <c r="N122" s="124">
        <v>0.62576456585375773</v>
      </c>
      <c r="O122" s="53">
        <v>0.51834164871552968</v>
      </c>
      <c r="P122" s="124">
        <v>2.6768817539299632</v>
      </c>
    </row>
    <row r="123" spans="1:16" x14ac:dyDescent="0.4">
      <c r="A123" s="118">
        <v>43132</v>
      </c>
      <c r="B123" s="122">
        <v>18.725364230840221</v>
      </c>
      <c r="C123" s="53">
        <v>2.920234640650869</v>
      </c>
      <c r="D123" s="53">
        <v>5.7187928379412858</v>
      </c>
      <c r="E123" s="53">
        <v>0.92602177420639431</v>
      </c>
      <c r="F123" s="53">
        <v>18.930292977552561</v>
      </c>
      <c r="G123" s="53">
        <v>5.4754399512203795</v>
      </c>
      <c r="H123" s="53">
        <v>8.5173510352317017</v>
      </c>
      <c r="I123" s="53">
        <v>24.335288672090574</v>
      </c>
      <c r="J123" s="53">
        <v>5.6035204179155933</v>
      </c>
      <c r="K123" s="53">
        <v>4.8670577344181147</v>
      </c>
      <c r="L123" s="53">
        <v>5.4229269598753396</v>
      </c>
      <c r="M123" s="53">
        <v>23.361877125206952</v>
      </c>
      <c r="N123" s="124">
        <v>0.52077517758273839</v>
      </c>
      <c r="O123" s="53">
        <v>0.51834164871552957</v>
      </c>
      <c r="P123" s="124">
        <v>2.6768817539299632</v>
      </c>
    </row>
    <row r="124" spans="1:16" x14ac:dyDescent="0.4">
      <c r="A124" s="118">
        <v>43160</v>
      </c>
      <c r="B124" s="122">
        <v>17.544584309307208</v>
      </c>
      <c r="C124" s="53">
        <v>2.920234640650869</v>
      </c>
      <c r="D124" s="53">
        <v>5.7187928379412858</v>
      </c>
      <c r="E124" s="53">
        <v>0.90040568086735162</v>
      </c>
      <c r="F124" s="53">
        <v>17.544584309307208</v>
      </c>
      <c r="G124" s="53">
        <v>5.3537635078599264</v>
      </c>
      <c r="H124" s="53">
        <v>8.5173510352317017</v>
      </c>
      <c r="I124" s="53">
        <v>24.335288672090574</v>
      </c>
      <c r="J124" s="53">
        <v>5.5090458260532653</v>
      </c>
      <c r="K124" s="53">
        <v>4.8670577344181147</v>
      </c>
      <c r="L124" s="53">
        <v>5.3166811632167432</v>
      </c>
      <c r="M124" s="53">
        <v>23.361877125206952</v>
      </c>
      <c r="N124" s="124">
        <v>0.59772104271734838</v>
      </c>
      <c r="O124" s="53">
        <v>0.5242516473930372</v>
      </c>
      <c r="P124" s="124">
        <v>2.6768817539299632</v>
      </c>
    </row>
    <row r="125" spans="1:16" x14ac:dyDescent="0.4">
      <c r="A125" s="118">
        <v>43191</v>
      </c>
      <c r="B125" s="122">
        <v>17.22569454158263</v>
      </c>
      <c r="C125" s="53">
        <v>2.9449627031742351</v>
      </c>
      <c r="D125" s="53">
        <v>5.7672186270495445</v>
      </c>
      <c r="E125" s="53">
        <v>0.90803016681205628</v>
      </c>
      <c r="F125" s="53">
        <v>17.260753621382321</v>
      </c>
      <c r="G125" s="53">
        <v>5.410784649085997</v>
      </c>
      <c r="H125" s="53">
        <v>8.2388837529279204</v>
      </c>
      <c r="I125" s="53">
        <v>23.32597442672926</v>
      </c>
      <c r="J125" s="53">
        <v>5.5673818721912918</v>
      </c>
      <c r="K125" s="53">
        <v>4.8381530123576724</v>
      </c>
      <c r="L125" s="53">
        <v>5.4236396450125506</v>
      </c>
      <c r="M125" s="53">
        <v>18.65143045343682</v>
      </c>
      <c r="N125" s="124">
        <v>0.72782649664163246</v>
      </c>
      <c r="O125" s="53">
        <v>0.58548663265487721</v>
      </c>
      <c r="P125" s="124">
        <v>2.6995491445763826</v>
      </c>
    </row>
    <row r="126" spans="1:16" x14ac:dyDescent="0.4">
      <c r="A126" s="118">
        <v>43221</v>
      </c>
      <c r="B126" s="122">
        <v>15.031580464118493</v>
      </c>
      <c r="C126" s="53">
        <v>2.9449627031742351</v>
      </c>
      <c r="D126" s="53">
        <v>5.7672186270495445</v>
      </c>
      <c r="E126" s="53">
        <v>0.90803016681205628</v>
      </c>
      <c r="F126" s="53">
        <v>15.092933853767954</v>
      </c>
      <c r="G126" s="53">
        <v>6.7031366982477181</v>
      </c>
      <c r="H126" s="53">
        <v>6.6038557586331343</v>
      </c>
      <c r="I126" s="53">
        <v>16.665811661145103</v>
      </c>
      <c r="J126" s="53">
        <v>7.0478311964601597</v>
      </c>
      <c r="K126" s="53">
        <v>4.662857613359205</v>
      </c>
      <c r="L126" s="53">
        <v>6.8470382848800968</v>
      </c>
      <c r="M126" s="53">
        <v>14.992537397977927</v>
      </c>
      <c r="N126" s="124">
        <v>0.83440609923269993</v>
      </c>
      <c r="O126" s="53">
        <v>0.63807525235441709</v>
      </c>
      <c r="P126" s="124">
        <v>2.6995491445763826</v>
      </c>
    </row>
    <row r="127" spans="1:16" x14ac:dyDescent="0.4">
      <c r="A127" s="118">
        <v>43252</v>
      </c>
      <c r="B127" s="122">
        <v>14.935167994669335</v>
      </c>
      <c r="C127" s="53">
        <v>2.921589983307773</v>
      </c>
      <c r="D127" s="53">
        <v>6.1353389649463237</v>
      </c>
      <c r="E127" s="53">
        <v>1.1289023695501232</v>
      </c>
      <c r="F127" s="53">
        <v>14.935167994669335</v>
      </c>
      <c r="G127" s="53">
        <v>7.2957945063161702</v>
      </c>
      <c r="H127" s="53">
        <v>5.913298126214932</v>
      </c>
      <c r="I127" s="53">
        <v>13.602922962280992</v>
      </c>
      <c r="J127" s="53">
        <v>8.1430556014754245</v>
      </c>
      <c r="K127" s="53">
        <v>4.662857613359205</v>
      </c>
      <c r="L127" s="53">
        <v>7.8602456910912339</v>
      </c>
      <c r="M127" s="53">
        <v>13.252332164284057</v>
      </c>
      <c r="N127" s="124">
        <v>0.83440609923269982</v>
      </c>
      <c r="O127" s="53">
        <v>0.63807525235441709</v>
      </c>
      <c r="P127" s="124">
        <v>2.6995491445763826</v>
      </c>
    </row>
    <row r="128" spans="1:16" x14ac:dyDescent="0.4">
      <c r="A128" s="118">
        <v>43282</v>
      </c>
      <c r="B128" s="122">
        <v>9.6719973278873752</v>
      </c>
      <c r="C128" s="53">
        <v>2.4649507753111033</v>
      </c>
      <c r="D128" s="53">
        <v>6.1623769382777569</v>
      </c>
      <c r="E128" s="53">
        <v>1.1338773566431071</v>
      </c>
      <c r="F128" s="53">
        <v>9.5311429978695976</v>
      </c>
      <c r="G128" s="53">
        <v>7.061497078224571</v>
      </c>
      <c r="H128" s="53">
        <v>5.4228917056844264</v>
      </c>
      <c r="I128" s="53">
        <v>11.362249288100703</v>
      </c>
      <c r="J128" s="53">
        <v>7.9981783728427898</v>
      </c>
      <c r="K128" s="53">
        <v>4.6834064730910958</v>
      </c>
      <c r="L128" s="53">
        <v>7.8420648237397517</v>
      </c>
      <c r="M128" s="53">
        <v>11.174443514743666</v>
      </c>
      <c r="N128" s="124">
        <v>0.8380832636057749</v>
      </c>
      <c r="O128" s="53">
        <v>0.64088720158088619</v>
      </c>
      <c r="P128" s="124">
        <v>2.7114458528422132</v>
      </c>
    </row>
    <row r="129" spans="1:16" x14ac:dyDescent="0.4">
      <c r="A129" s="118">
        <v>43313</v>
      </c>
      <c r="B129" s="122">
        <v>5.5407806558080015</v>
      </c>
      <c r="C129" s="53">
        <v>2.4649507753111033</v>
      </c>
      <c r="D129" s="53">
        <v>6.1623769382777569</v>
      </c>
      <c r="E129" s="53">
        <v>1.1338773566431068</v>
      </c>
      <c r="F129" s="53">
        <v>5.5193463012400779</v>
      </c>
      <c r="G129" s="53">
        <v>6.5439084495867803</v>
      </c>
      <c r="H129" s="53">
        <v>4.8441641323505147</v>
      </c>
      <c r="I129" s="53">
        <v>5.3050027555608521</v>
      </c>
      <c r="J129" s="53">
        <v>7.0218945564514543</v>
      </c>
      <c r="K129" s="53">
        <v>4.6834064730910958</v>
      </c>
      <c r="L129" s="53">
        <v>6.9254399608958037</v>
      </c>
      <c r="M129" s="53">
        <v>5.4550432375363105</v>
      </c>
      <c r="N129" s="124">
        <v>0.71633612965997462</v>
      </c>
      <c r="O129" s="53">
        <v>0.64088720158088619</v>
      </c>
      <c r="P129" s="124">
        <v>2.7114458528422132</v>
      </c>
    </row>
    <row r="130" spans="1:16" x14ac:dyDescent="0.4">
      <c r="A130" s="118">
        <v>43344</v>
      </c>
      <c r="B130" s="122">
        <v>4.1514960426292262</v>
      </c>
      <c r="C130" s="53">
        <v>2.4649507753111033</v>
      </c>
      <c r="D130" s="53">
        <v>6.1623769382777569</v>
      </c>
      <c r="E130" s="53">
        <v>1.1338773566431071</v>
      </c>
      <c r="F130" s="53">
        <v>4.177442892895658</v>
      </c>
      <c r="G130" s="53">
        <v>5.5993302874961666</v>
      </c>
      <c r="H130" s="53">
        <v>3.4509310854355437</v>
      </c>
      <c r="I130" s="53">
        <v>4.6834064730910958</v>
      </c>
      <c r="J130" s="53">
        <v>6.1610795957644351</v>
      </c>
      <c r="K130" s="53">
        <v>4.5017785212260675</v>
      </c>
      <c r="L130" s="53">
        <v>5.9924250690326204</v>
      </c>
      <c r="M130" s="53">
        <v>4.1904163180288752</v>
      </c>
      <c r="N130" s="124">
        <v>0.5617493082682673</v>
      </c>
      <c r="O130" s="53">
        <v>0.55007322564837235</v>
      </c>
      <c r="P130" s="124">
        <v>2.7114458528422132</v>
      </c>
    </row>
    <row r="131" spans="1:16" x14ac:dyDescent="0.4">
      <c r="A131" s="118">
        <v>43374</v>
      </c>
      <c r="B131" s="122">
        <v>3.6814556172804616</v>
      </c>
      <c r="C131" s="53">
        <v>2.4758327250716556</v>
      </c>
      <c r="D131" s="53">
        <v>6.1895818126791395</v>
      </c>
      <c r="E131" s="53">
        <v>1.138883053532961</v>
      </c>
      <c r="F131" s="53">
        <v>3.6814556172804616</v>
      </c>
      <c r="G131" s="53">
        <v>5.7546964122752504</v>
      </c>
      <c r="H131" s="53">
        <v>3.4661658151003181</v>
      </c>
      <c r="I131" s="53">
        <v>4.7040821776361454</v>
      </c>
      <c r="J131" s="53">
        <v>6.1260713210359983</v>
      </c>
      <c r="K131" s="53">
        <v>4.4564989051289796</v>
      </c>
      <c r="L131" s="53">
        <v>5.8806409465506304</v>
      </c>
      <c r="M131" s="53">
        <v>4.2089156326218147</v>
      </c>
      <c r="N131" s="124">
        <v>0.54468319951576438</v>
      </c>
      <c r="O131" s="53">
        <v>0.51992487226504769</v>
      </c>
      <c r="P131" s="124">
        <v>2.723415997578821</v>
      </c>
    </row>
    <row r="132" spans="1:16" x14ac:dyDescent="0.4">
      <c r="A132" s="118">
        <v>43405</v>
      </c>
      <c r="B132" s="122">
        <v>3.8870573783624991</v>
      </c>
      <c r="C132" s="53">
        <v>2.4758327250716556</v>
      </c>
      <c r="D132" s="53">
        <v>6.1895818126791395</v>
      </c>
      <c r="E132" s="53">
        <v>1.1388830535329613</v>
      </c>
      <c r="F132" s="53">
        <v>3.8870573783624991</v>
      </c>
      <c r="G132" s="53">
        <v>5.2017245553755478</v>
      </c>
      <c r="H132" s="53">
        <v>3.5404407968524678</v>
      </c>
      <c r="I132" s="53">
        <v>3.9984698509907233</v>
      </c>
      <c r="J132" s="53">
        <v>5.6250919513628013</v>
      </c>
      <c r="K132" s="53">
        <v>4.5741009595698836</v>
      </c>
      <c r="L132" s="53">
        <v>5.4072186715564952</v>
      </c>
      <c r="M132" s="53">
        <v>4.3946030870021886</v>
      </c>
      <c r="N132" s="124">
        <v>0.62886151216820063</v>
      </c>
      <c r="O132" s="53">
        <v>0.59172402129212553</v>
      </c>
      <c r="P132" s="124">
        <v>2.0549411618094746</v>
      </c>
    </row>
    <row r="133" spans="1:16" x14ac:dyDescent="0.4">
      <c r="A133" s="118">
        <v>43435</v>
      </c>
      <c r="B133" s="122">
        <v>5.0754570863968942</v>
      </c>
      <c r="C133" s="53">
        <v>2.7110368339534627</v>
      </c>
      <c r="D133" s="53">
        <v>6.1895818126791395</v>
      </c>
      <c r="E133" s="53">
        <v>0.80650251019209251</v>
      </c>
      <c r="F133" s="53">
        <v>5.1559216499617229</v>
      </c>
      <c r="G133" s="53">
        <v>5.6275677840878755</v>
      </c>
      <c r="H133" s="53">
        <v>4.0851239963682318</v>
      </c>
      <c r="I133" s="53">
        <v>4.9269071228925947</v>
      </c>
      <c r="J133" s="53">
        <v>5.9296193765466167</v>
      </c>
      <c r="K133" s="53">
        <v>4.6607551049473912</v>
      </c>
      <c r="L133" s="53">
        <v>5.8033519075679614</v>
      </c>
      <c r="M133" s="53">
        <v>5.446831995157642</v>
      </c>
      <c r="N133" s="124">
        <v>0.76750814477221352</v>
      </c>
      <c r="O133" s="53">
        <v>0.71130674191308707</v>
      </c>
      <c r="P133" s="124">
        <v>1.891536201954745</v>
      </c>
    </row>
    <row r="134" spans="1:16" x14ac:dyDescent="0.4">
      <c r="A134" s="118">
        <v>43466</v>
      </c>
      <c r="B134" s="122">
        <v>13.15341350307013</v>
      </c>
      <c r="C134" s="53">
        <v>3.1008271617026568</v>
      </c>
      <c r="D134" s="53">
        <v>6.2016543234053136</v>
      </c>
      <c r="E134" s="53">
        <v>0.58118360516484113</v>
      </c>
      <c r="F134" s="53">
        <v>13.15341350307013</v>
      </c>
      <c r="G134" s="53">
        <v>6.071714899486345</v>
      </c>
      <c r="H134" s="53">
        <v>3.2248602481707631</v>
      </c>
      <c r="I134" s="53">
        <v>12.923066342486502</v>
      </c>
      <c r="J134" s="53">
        <v>6.1815727760723806</v>
      </c>
      <c r="K134" s="53">
        <v>5.1680452695044288</v>
      </c>
      <c r="L134" s="53">
        <v>6.025645467369622</v>
      </c>
      <c r="M134" s="53">
        <v>12.899440992683052</v>
      </c>
      <c r="N134" s="124">
        <v>0.72080942250322355</v>
      </c>
      <c r="O134" s="53">
        <v>0.75270364473787899</v>
      </c>
      <c r="P134" s="124">
        <v>1.1162977782129566</v>
      </c>
    </row>
    <row r="135" spans="1:16" x14ac:dyDescent="0.4">
      <c r="A135" s="118">
        <v>43497</v>
      </c>
      <c r="B135" s="122">
        <v>13.663223683039289</v>
      </c>
      <c r="C135" s="53">
        <v>3.0877710473375934</v>
      </c>
      <c r="D135" s="53">
        <v>6.2016543234053136</v>
      </c>
      <c r="E135" s="53">
        <v>0.54574558045966803</v>
      </c>
      <c r="F135" s="53">
        <v>13.656695625856758</v>
      </c>
      <c r="G135" s="53">
        <v>5.5227363764219977</v>
      </c>
      <c r="H135" s="53">
        <v>3.2248602481707631</v>
      </c>
      <c r="I135" s="53">
        <v>13.395573338555479</v>
      </c>
      <c r="J135" s="53">
        <v>5.6480750743266084</v>
      </c>
      <c r="K135" s="53">
        <v>5.6141291769774426</v>
      </c>
      <c r="L135" s="53">
        <v>5.5044578163109064</v>
      </c>
      <c r="M135" s="53">
        <v>12.82110430649267</v>
      </c>
      <c r="N135" s="124">
        <v>0.63687725872781298</v>
      </c>
      <c r="O135" s="53">
        <v>0.65123898452938345</v>
      </c>
      <c r="P135" s="124">
        <v>1.1162977782129566</v>
      </c>
    </row>
    <row r="136" spans="1:16" x14ac:dyDescent="0.4">
      <c r="A136" s="118">
        <v>43525</v>
      </c>
      <c r="B136" s="122">
        <v>12.341292103576576</v>
      </c>
      <c r="C136" s="53">
        <v>2.8527609887664447</v>
      </c>
      <c r="D136" s="53">
        <v>6.2016543234053136</v>
      </c>
      <c r="E136" s="53">
        <v>0.54574558045966803</v>
      </c>
      <c r="F136" s="53">
        <v>12.341292103576576</v>
      </c>
      <c r="G136" s="53">
        <v>5.6633507281337323</v>
      </c>
      <c r="H136" s="53">
        <v>3.2248602481707631</v>
      </c>
      <c r="I136" s="53">
        <v>13.594026276904447</v>
      </c>
      <c r="J136" s="53">
        <v>5.7526545503907691</v>
      </c>
      <c r="K136" s="53">
        <v>5.5814888910647831</v>
      </c>
      <c r="L136" s="53">
        <v>5.6534280812162843</v>
      </c>
      <c r="M136" s="53">
        <v>11.708723362589234</v>
      </c>
      <c r="N136" s="124">
        <v>0.59039749158818589</v>
      </c>
      <c r="O136" s="53">
        <v>0.59238202097167536</v>
      </c>
      <c r="P136" s="124">
        <v>1.1162977782129566</v>
      </c>
    </row>
    <row r="137" spans="1:16" x14ac:dyDescent="0.4">
      <c r="A137" s="118">
        <v>43556</v>
      </c>
      <c r="B137" s="122">
        <v>17.517620302291217</v>
      </c>
      <c r="C137" s="53">
        <v>2.8710589094016479</v>
      </c>
      <c r="D137" s="53">
        <v>6.2414324117427133</v>
      </c>
      <c r="E137" s="53">
        <v>0.54924605223335909</v>
      </c>
      <c r="F137" s="53">
        <v>17.517620302291217</v>
      </c>
      <c r="G137" s="53">
        <v>6.0738053698273333</v>
      </c>
      <c r="H137" s="53">
        <v>3.2336564114171766</v>
      </c>
      <c r="I137" s="53">
        <v>16.477381567000762</v>
      </c>
      <c r="J137" s="53">
        <v>6.1023376322810163</v>
      </c>
      <c r="K137" s="53">
        <v>5.6470102772910264</v>
      </c>
      <c r="L137" s="53">
        <v>6.0738053698273387</v>
      </c>
      <c r="M137" s="53">
        <v>15.978066974061345</v>
      </c>
      <c r="N137" s="124">
        <v>0.57587616385679441</v>
      </c>
      <c r="O137" s="53">
        <v>0.56208557033751516</v>
      </c>
      <c r="P137" s="124">
        <v>1.1234578341136883</v>
      </c>
    </row>
    <row r="138" spans="1:16" x14ac:dyDescent="0.4">
      <c r="A138" s="118">
        <v>43586</v>
      </c>
      <c r="B138" s="122">
        <v>20.874754402546763</v>
      </c>
      <c r="C138" s="53">
        <v>2.8710589094016479</v>
      </c>
      <c r="D138" s="53"/>
      <c r="E138" s="53">
        <v>0.54924605223335909</v>
      </c>
      <c r="F138" s="53">
        <v>20.874754402546763</v>
      </c>
      <c r="G138" s="53">
        <v>6.5410211675063659</v>
      </c>
      <c r="H138" s="53">
        <v>2.9958875576365025</v>
      </c>
      <c r="I138" s="53">
        <v>20.948516785594634</v>
      </c>
      <c r="J138" s="53">
        <v>6.655636562703819</v>
      </c>
      <c r="K138" s="53">
        <v>6.2051186231652995</v>
      </c>
      <c r="L138" s="53">
        <v>6.5376167498272322</v>
      </c>
      <c r="M138" s="53">
        <v>20.290329367629038</v>
      </c>
      <c r="N138" s="124">
        <v>0.56921863595093558</v>
      </c>
      <c r="O138" s="53">
        <v>0.55423919816275291</v>
      </c>
      <c r="P138" s="124">
        <v>1.1234578341136883</v>
      </c>
    </row>
    <row r="139" spans="1:16" x14ac:dyDescent="0.4">
      <c r="A139" s="118">
        <v>43617</v>
      </c>
      <c r="B139" s="122">
        <v>18.905298775168674</v>
      </c>
      <c r="C139" s="53">
        <v>2.8710589094016479</v>
      </c>
      <c r="D139" s="53"/>
      <c r="E139" s="53">
        <v>0.6491089708212423</v>
      </c>
      <c r="F139" s="53">
        <v>19.061334585462244</v>
      </c>
      <c r="G139" s="53">
        <v>5.6285237489095783</v>
      </c>
      <c r="H139" s="53">
        <v>2.9958875576365025</v>
      </c>
      <c r="I139" s="53">
        <v>19.261060422638014</v>
      </c>
      <c r="J139" s="53">
        <v>6.0541894393904307</v>
      </c>
      <c r="K139" s="53">
        <v>5.2677689555108502</v>
      </c>
      <c r="L139" s="53">
        <v>6.0154925584376286</v>
      </c>
      <c r="M139" s="53">
        <v>19.610580637695602</v>
      </c>
      <c r="N139" s="124">
        <v>0.58120218618148145</v>
      </c>
      <c r="O139" s="53">
        <v>0.57221452350857249</v>
      </c>
      <c r="P139" s="124">
        <v>1.1234578341136883</v>
      </c>
    </row>
    <row r="140" spans="1:16" x14ac:dyDescent="0.4">
      <c r="A140" s="118">
        <v>43647</v>
      </c>
      <c r="B140" s="122">
        <v>23.543479053332884</v>
      </c>
      <c r="C140" s="53">
        <v>2.7698210650979864</v>
      </c>
      <c r="D140" s="53"/>
      <c r="E140" s="53">
        <v>0.65186306101012981</v>
      </c>
      <c r="F140" s="53">
        <v>23.830012266963713</v>
      </c>
      <c r="G140" s="53">
        <v>6.0339119237091499</v>
      </c>
      <c r="H140" s="53">
        <v>2.5549211548748669</v>
      </c>
      <c r="I140" s="53">
        <v>23.167404210442427</v>
      </c>
      <c r="J140" s="53">
        <v>6.3873028871871691</v>
      </c>
      <c r="K140" s="53">
        <v>4.8710646317240451</v>
      </c>
      <c r="L140" s="53">
        <v>6.3013429230979199</v>
      </c>
      <c r="M140" s="53">
        <v>23.024137603627015</v>
      </c>
      <c r="N140" s="124">
        <v>0.63514862354833124</v>
      </c>
      <c r="O140" s="53">
        <v>0.61306168833095542</v>
      </c>
      <c r="P140" s="124">
        <v>1.1282245286713781</v>
      </c>
    </row>
    <row r="141" spans="1:16" x14ac:dyDescent="0.4">
      <c r="A141" s="118">
        <v>43678</v>
      </c>
      <c r="B141" s="122">
        <v>26.598747978979766</v>
      </c>
      <c r="C141" s="53">
        <v>2.7578821811967025</v>
      </c>
      <c r="D141" s="53"/>
      <c r="E141" s="53">
        <v>0.65186306101012992</v>
      </c>
      <c r="F141" s="53">
        <v>26.598747978979766</v>
      </c>
      <c r="G141" s="53">
        <v>6.47988350507622</v>
      </c>
      <c r="H141" s="53">
        <v>5.424594703510869</v>
      </c>
      <c r="I141" s="53">
        <v>25.920673641040906</v>
      </c>
      <c r="J141" s="53">
        <v>6.7761848964444606</v>
      </c>
      <c r="K141" s="53">
        <v>4.5128981146855125</v>
      </c>
      <c r="L141" s="53">
        <v>6.6428492703287514</v>
      </c>
      <c r="M141" s="53">
        <v>25.920673641040906</v>
      </c>
      <c r="N141" s="124">
        <v>0.70246222168993655</v>
      </c>
      <c r="O141" s="53">
        <v>0.61870009759160749</v>
      </c>
      <c r="P141" s="124">
        <v>1.1391252487551597</v>
      </c>
    </row>
    <row r="142" spans="1:16" x14ac:dyDescent="0.4">
      <c r="A142" s="118">
        <v>43709</v>
      </c>
      <c r="B142" s="122">
        <v>32.900280838867019</v>
      </c>
      <c r="C142" s="53">
        <v>2.1624303466201416</v>
      </c>
      <c r="D142" s="53"/>
      <c r="E142" s="53">
        <v>0.65186306101012981</v>
      </c>
      <c r="F142" s="53">
        <v>32.937888323156066</v>
      </c>
      <c r="G142" s="53">
        <v>6.9122556123266445</v>
      </c>
      <c r="H142" s="53">
        <v>4.7636146766124856</v>
      </c>
      <c r="I142" s="53">
        <v>31.784592138291995</v>
      </c>
      <c r="J142" s="53">
        <v>7.1780151679692352</v>
      </c>
      <c r="K142" s="53">
        <v>4.6633280518416971</v>
      </c>
      <c r="L142" s="53">
        <v>7.1115752790585853</v>
      </c>
      <c r="M142" s="53">
        <v>31.784592138291995</v>
      </c>
      <c r="N142" s="124">
        <v>0.70526568870057482</v>
      </c>
      <c r="O142" s="53">
        <v>0.70526568870057527</v>
      </c>
      <c r="P142" s="124">
        <v>1.2535828096348647</v>
      </c>
    </row>
    <row r="143" spans="1:16" x14ac:dyDescent="0.4">
      <c r="A143" s="118">
        <v>43739</v>
      </c>
      <c r="B143" s="122">
        <v>37.591809230819237</v>
      </c>
      <c r="C143" s="53">
        <v>2.1382597336703992</v>
      </c>
      <c r="D143" s="53"/>
      <c r="E143" s="53">
        <v>0.6540559185344752</v>
      </c>
      <c r="F143" s="53">
        <v>37.591809230819237</v>
      </c>
      <c r="G143" s="53">
        <v>7.3236763051953933</v>
      </c>
      <c r="H143" s="53">
        <v>2.0124797493368463</v>
      </c>
      <c r="I143" s="53">
        <v>34.660588726350355</v>
      </c>
      <c r="J143" s="53">
        <v>7.5435178430305569</v>
      </c>
      <c r="K143" s="53">
        <v>6.1457194084368147</v>
      </c>
      <c r="L143" s="53">
        <v>7.4396126385811003</v>
      </c>
      <c r="M143" s="53">
        <v>34.540277436987829</v>
      </c>
      <c r="N143" s="124">
        <v>0.69933671289455412</v>
      </c>
      <c r="O143" s="53">
        <v>0.69933671289455412</v>
      </c>
      <c r="P143" s="124">
        <v>1.2577998433355289</v>
      </c>
    </row>
    <row r="144" spans="1:16" x14ac:dyDescent="0.4">
      <c r="A144" s="118">
        <v>43770</v>
      </c>
      <c r="B144" s="122">
        <v>38.283455231628217</v>
      </c>
      <c r="C144" s="53">
        <v>2.1382597336703992</v>
      </c>
      <c r="D144" s="53"/>
      <c r="E144" s="53">
        <v>0.81871335257112599</v>
      </c>
      <c r="F144" s="53">
        <v>38.376135220084535</v>
      </c>
      <c r="G144" s="53">
        <v>8.2697029699723288</v>
      </c>
      <c r="H144" s="53">
        <v>10.49269869308849</v>
      </c>
      <c r="I144" s="53">
        <v>36.860155408906436</v>
      </c>
      <c r="J144" s="53">
        <v>8.4232869508427726</v>
      </c>
      <c r="K144" s="53">
        <v>6.4399351978779098</v>
      </c>
      <c r="L144" s="53">
        <v>8.3120709646952111</v>
      </c>
      <c r="M144" s="53">
        <v>36.860155408906436</v>
      </c>
      <c r="N144" s="124">
        <v>0.6781527155331134</v>
      </c>
      <c r="O144" s="53">
        <v>0.69570306890269595</v>
      </c>
      <c r="P144" s="124">
        <v>1.2577998433355289</v>
      </c>
    </row>
    <row r="145" spans="1:17" x14ac:dyDescent="0.4">
      <c r="A145" s="118">
        <v>43800</v>
      </c>
      <c r="B145" s="122">
        <v>41.758954798739559</v>
      </c>
      <c r="C145" s="53">
        <v>2.1382597336703992</v>
      </c>
      <c r="D145" s="53"/>
      <c r="E145" s="53">
        <v>0.88045989033487015</v>
      </c>
      <c r="F145" s="53">
        <v>41.830829075501583</v>
      </c>
      <c r="G145" s="53">
        <v>9.2226676131811782</v>
      </c>
      <c r="H145" s="53">
        <v>2.0124797493368463</v>
      </c>
      <c r="I145" s="53">
        <v>39.866265510672768</v>
      </c>
      <c r="J145" s="53">
        <v>9.3412601698385238</v>
      </c>
      <c r="K145" s="53">
        <v>6.9622216090153248</v>
      </c>
      <c r="L145" s="53">
        <v>9.2298550408573785</v>
      </c>
      <c r="M145" s="53">
        <v>39.866265510672768</v>
      </c>
      <c r="N145" s="124">
        <v>0.76330481921276105</v>
      </c>
      <c r="O145" s="53">
        <v>0.71323240640188013</v>
      </c>
      <c r="P145" s="124"/>
    </row>
    <row r="146" spans="1:17" x14ac:dyDescent="0.4">
      <c r="A146" s="118">
        <v>43831</v>
      </c>
      <c r="B146" s="122">
        <v>41.373033110629009</v>
      </c>
      <c r="C146" s="53">
        <v>3.3896558213821564</v>
      </c>
      <c r="D146" s="53"/>
      <c r="E146" s="53">
        <v>0.88347412365811517</v>
      </c>
      <c r="F146" s="53">
        <v>41.625454288817046</v>
      </c>
      <c r="G146" s="53">
        <v>9.5511365803910007</v>
      </c>
      <c r="H146" s="53">
        <v>4.0387388510085271</v>
      </c>
      <c r="I146" s="53">
        <v>40.627789632169112</v>
      </c>
      <c r="J146" s="53">
        <v>9.5703686701577073</v>
      </c>
      <c r="K146" s="53">
        <v>8.6424203389140803</v>
      </c>
      <c r="L146" s="53">
        <v>9.4790162437658463</v>
      </c>
      <c r="M146" s="53">
        <v>40.627789632169112</v>
      </c>
      <c r="N146" s="124">
        <v>0.87049246306558792</v>
      </c>
      <c r="O146" s="53">
        <v>0.82289304089298709</v>
      </c>
      <c r="P146" s="124"/>
    </row>
    <row r="147" spans="1:17" x14ac:dyDescent="0.4">
      <c r="A147" s="118">
        <v>43862</v>
      </c>
      <c r="B147" s="122">
        <v>40.008756742803222</v>
      </c>
      <c r="C147" s="53">
        <v>3.4475418810418179</v>
      </c>
      <c r="D147" s="53"/>
      <c r="E147" s="53">
        <v>0.88347412365811517</v>
      </c>
      <c r="F147" s="53">
        <v>40.394031172669159</v>
      </c>
      <c r="G147" s="53">
        <v>9.5959903686955901</v>
      </c>
      <c r="H147" s="53">
        <v>4.0387388510085271</v>
      </c>
      <c r="I147" s="53">
        <v>43.164021470153635</v>
      </c>
      <c r="J147" s="53">
        <v>9.6969588399708009</v>
      </c>
      <c r="K147" s="53">
        <v>8.3298988802050857</v>
      </c>
      <c r="L147" s="53">
        <v>9.5734053159103443</v>
      </c>
      <c r="M147" s="53">
        <v>43.164021470153635</v>
      </c>
      <c r="N147" s="124">
        <v>0.85318358227555147</v>
      </c>
      <c r="O147" s="53">
        <v>0.82289304089298698</v>
      </c>
      <c r="P147" s="124"/>
    </row>
    <row r="148" spans="1:17" x14ac:dyDescent="0.4">
      <c r="A148" s="118">
        <v>43891</v>
      </c>
      <c r="B148" s="122">
        <v>35.511070295089176</v>
      </c>
      <c r="C148" s="53">
        <v>3.2757384714856088</v>
      </c>
      <c r="D148" s="53"/>
      <c r="E148" s="53">
        <v>0.88347412365811517</v>
      </c>
      <c r="F148" s="53">
        <v>35.625807194265555</v>
      </c>
      <c r="G148" s="53">
        <v>9.3431404368316873</v>
      </c>
      <c r="H148" s="53">
        <v>3.5568438744677366</v>
      </c>
      <c r="I148" s="53">
        <v>35.786438853112486</v>
      </c>
      <c r="J148" s="53">
        <v>9.4577625991088876</v>
      </c>
      <c r="K148" s="53">
        <v>7.7963722990349265</v>
      </c>
      <c r="L148" s="53">
        <v>9.3441730689242721</v>
      </c>
      <c r="M148" s="53">
        <v>35.763491473277213</v>
      </c>
      <c r="N148" s="124">
        <v>0.87291832893388854</v>
      </c>
      <c r="O148" s="53">
        <v>0.85433095126731462</v>
      </c>
      <c r="P148" s="124"/>
    </row>
    <row r="149" spans="1:17" x14ac:dyDescent="0.4">
      <c r="A149" s="118">
        <v>43922</v>
      </c>
      <c r="B149" s="122">
        <v>30.254481214251378</v>
      </c>
      <c r="C149" s="53">
        <v>3.5338964946324607</v>
      </c>
      <c r="D149" s="53"/>
      <c r="E149" s="53">
        <v>0.88347412365811517</v>
      </c>
      <c r="F149" s="53">
        <v>30.494882336335216</v>
      </c>
      <c r="G149" s="53">
        <v>8.1520020498630466</v>
      </c>
      <c r="H149" s="53">
        <v>3.5338964946324607</v>
      </c>
      <c r="I149" s="53">
        <v>29.497217679687278</v>
      </c>
      <c r="J149" s="53">
        <v>8.2445564818653221</v>
      </c>
      <c r="K149" s="53">
        <v>6.7913316988685049</v>
      </c>
      <c r="L149" s="53">
        <v>8.1327699600963399</v>
      </c>
      <c r="M149" s="53">
        <v>29.497217679687278</v>
      </c>
      <c r="N149" s="124">
        <v>0.80919017693420814</v>
      </c>
      <c r="O149" s="53">
        <v>0.77601482208663863</v>
      </c>
      <c r="P149" s="124"/>
    </row>
    <row r="150" spans="1:17" x14ac:dyDescent="0.4">
      <c r="A150" s="118">
        <v>43952</v>
      </c>
      <c r="B150" s="125">
        <v>35.241879877790751</v>
      </c>
      <c r="C150" s="126">
        <v>3.5338964946324607</v>
      </c>
      <c r="D150" s="126"/>
      <c r="E150" s="126">
        <v>0.88347412365811517</v>
      </c>
      <c r="F150" s="126">
        <v>35.35838196003138</v>
      </c>
      <c r="G150" s="126">
        <v>10.038596086401002</v>
      </c>
      <c r="H150" s="126">
        <v>3.5338964946324607</v>
      </c>
      <c r="I150" s="126">
        <v>34.445782315813105</v>
      </c>
      <c r="J150" s="126">
        <v>10.094905426150641</v>
      </c>
      <c r="K150" s="126">
        <v>8.2425223185246139</v>
      </c>
      <c r="L150" s="126">
        <v>10.038596086401002</v>
      </c>
      <c r="M150" s="126">
        <v>34.445782315813105</v>
      </c>
      <c r="N150" s="127">
        <v>0.80269934663794462</v>
      </c>
      <c r="O150" s="126">
        <v>0.77590386772259978</v>
      </c>
      <c r="P150" s="127"/>
    </row>
    <row r="151" spans="1:17" x14ac:dyDescent="0.4">
      <c r="B151" s="119"/>
      <c r="C151" s="6"/>
      <c r="D151" s="6"/>
      <c r="E151" s="6"/>
      <c r="F151" s="6"/>
      <c r="G151" s="6"/>
      <c r="H151" s="6"/>
      <c r="I151" s="6"/>
      <c r="J151" s="6"/>
      <c r="K151" s="6"/>
      <c r="L151" s="6"/>
      <c r="M151" s="6"/>
      <c r="N151" s="6"/>
      <c r="O151" s="6"/>
      <c r="P151" s="6"/>
      <c r="Q151" s="6"/>
    </row>
    <row r="152" spans="1:17" x14ac:dyDescent="0.4">
      <c r="A152" s="118"/>
      <c r="B152" s="119"/>
      <c r="C152" s="6"/>
      <c r="D152" s="6"/>
      <c r="E152" s="6"/>
      <c r="F152" s="6"/>
      <c r="G152" s="6"/>
      <c r="H152" s="6"/>
      <c r="I152" s="6"/>
      <c r="J152" s="6"/>
      <c r="K152" s="6"/>
      <c r="L152" s="6"/>
      <c r="M152" s="6"/>
      <c r="N152" s="6"/>
      <c r="O152" s="6"/>
      <c r="P152" s="6"/>
      <c r="Q152" s="6"/>
    </row>
    <row r="153" spans="1:17" x14ac:dyDescent="0.4">
      <c r="A153" s="118"/>
      <c r="B153" s="119"/>
      <c r="C153" s="6"/>
      <c r="D153" s="6"/>
      <c r="E153" s="6"/>
      <c r="F153" s="6"/>
      <c r="G153" s="6"/>
      <c r="H153" s="6"/>
      <c r="I153" s="6"/>
      <c r="J153" s="6"/>
      <c r="K153" s="6"/>
      <c r="L153" s="6"/>
      <c r="M153" s="6"/>
      <c r="N153" s="6"/>
      <c r="O153" s="6"/>
      <c r="P153" s="6"/>
      <c r="Q153" s="6"/>
    </row>
    <row r="154" spans="1:17" x14ac:dyDescent="0.4">
      <c r="A154" s="118"/>
      <c r="B154" s="119"/>
      <c r="C154" s="6"/>
      <c r="D154" s="6"/>
      <c r="E154" s="6"/>
      <c r="F154" s="6"/>
      <c r="G154" s="6"/>
      <c r="H154" s="6"/>
      <c r="I154" s="6"/>
      <c r="J154" s="6"/>
      <c r="K154" s="6"/>
      <c r="L154" s="6"/>
      <c r="M154" s="6"/>
      <c r="N154" s="6"/>
      <c r="O154" s="6"/>
      <c r="P154" s="6"/>
      <c r="Q154" s="6"/>
    </row>
    <row r="155" spans="1:17" x14ac:dyDescent="0.4">
      <c r="A155" s="118"/>
      <c r="B155" s="119"/>
      <c r="C155" s="6"/>
      <c r="D155" s="6"/>
      <c r="E155" s="6"/>
      <c r="F155" s="6"/>
      <c r="G155" s="6"/>
      <c r="H155" s="6"/>
      <c r="I155" s="6"/>
      <c r="J155" s="6"/>
      <c r="K155" s="6"/>
      <c r="L155" s="6"/>
      <c r="M155" s="6"/>
      <c r="N155" s="6"/>
      <c r="O155" s="6"/>
      <c r="P155" s="6"/>
      <c r="Q155" s="6"/>
    </row>
    <row r="156" spans="1:17" x14ac:dyDescent="0.4">
      <c r="A156" s="118"/>
      <c r="B156" s="119"/>
      <c r="C156" s="6"/>
      <c r="D156" s="6"/>
      <c r="E156" s="6"/>
      <c r="F156" s="6"/>
      <c r="G156" s="6"/>
      <c r="H156" s="6"/>
      <c r="I156" s="6"/>
      <c r="J156" s="6"/>
      <c r="K156" s="6"/>
      <c r="L156" s="6"/>
      <c r="M156" s="6"/>
      <c r="N156" s="6"/>
      <c r="O156" s="6"/>
      <c r="P156" s="6"/>
      <c r="Q156" s="6"/>
    </row>
    <row r="157" spans="1:17" x14ac:dyDescent="0.4">
      <c r="A157" s="118"/>
      <c r="B157" s="119"/>
      <c r="C157" s="6"/>
      <c r="D157" s="6"/>
      <c r="E157" s="6"/>
      <c r="F157" s="6"/>
      <c r="G157" s="6"/>
      <c r="H157" s="6"/>
      <c r="I157" s="6"/>
      <c r="J157" s="6"/>
      <c r="K157" s="6"/>
      <c r="L157" s="6"/>
      <c r="M157" s="6"/>
      <c r="N157" s="6"/>
      <c r="O157" s="6"/>
      <c r="P157" s="6"/>
      <c r="Q157" s="6"/>
    </row>
    <row r="158" spans="1:17" x14ac:dyDescent="0.4">
      <c r="A158" s="118"/>
      <c r="B158" s="119"/>
      <c r="C158" s="6"/>
      <c r="D158" s="6"/>
      <c r="E158" s="6"/>
      <c r="F158" s="6"/>
      <c r="G158" s="6"/>
      <c r="H158" s="6"/>
      <c r="I158" s="6"/>
      <c r="J158" s="6"/>
      <c r="K158" s="6"/>
      <c r="L158" s="6"/>
      <c r="M158" s="6"/>
      <c r="N158" s="6"/>
      <c r="O158" s="6"/>
      <c r="P158" s="6"/>
      <c r="Q158" s="6"/>
    </row>
    <row r="159" spans="1:17" x14ac:dyDescent="0.4">
      <c r="A159" s="118"/>
      <c r="B159" s="119"/>
      <c r="C159" s="6"/>
      <c r="D159" s="6"/>
      <c r="E159" s="6"/>
      <c r="F159" s="6"/>
      <c r="G159" s="6"/>
      <c r="H159" s="6"/>
      <c r="I159" s="6"/>
      <c r="J159" s="6"/>
      <c r="K159" s="6"/>
      <c r="L159" s="6"/>
      <c r="M159" s="6"/>
      <c r="N159" s="6"/>
      <c r="O159" s="6"/>
      <c r="P159" s="6"/>
      <c r="Q159" s="6"/>
    </row>
    <row r="160" spans="1:17" x14ac:dyDescent="0.4">
      <c r="A160" s="118"/>
      <c r="B160" s="119"/>
      <c r="C160" s="6"/>
      <c r="D160" s="6"/>
      <c r="E160" s="121"/>
      <c r="F160" s="6"/>
      <c r="G160" s="6"/>
      <c r="H160" s="6"/>
      <c r="I160" s="6"/>
      <c r="J160" s="6"/>
      <c r="K160" s="6"/>
      <c r="L160" s="6"/>
      <c r="M160" s="6"/>
      <c r="N160" s="6"/>
      <c r="O160" s="6"/>
      <c r="P160" s="6"/>
      <c r="Q160" s="6"/>
    </row>
    <row r="161" spans="1:17" x14ac:dyDescent="0.4">
      <c r="A161" s="118"/>
      <c r="B161" s="119"/>
      <c r="C161" s="6"/>
      <c r="D161" s="6"/>
      <c r="E161" s="6"/>
      <c r="F161" s="6"/>
      <c r="G161" s="6"/>
      <c r="H161" s="6"/>
      <c r="I161" s="6"/>
      <c r="J161" s="6"/>
      <c r="K161" s="6"/>
      <c r="L161" s="6"/>
      <c r="M161" s="6"/>
      <c r="N161" s="6"/>
      <c r="O161" s="6"/>
      <c r="P161" s="6"/>
      <c r="Q161" s="6"/>
    </row>
    <row r="162" spans="1:17" x14ac:dyDescent="0.4">
      <c r="A162" s="118"/>
      <c r="B162" s="119"/>
      <c r="C162" s="6"/>
      <c r="D162" s="6"/>
      <c r="E162" s="6"/>
      <c r="F162" s="6"/>
      <c r="G162" s="6"/>
      <c r="H162" s="6"/>
      <c r="I162" s="6"/>
      <c r="J162" s="6"/>
      <c r="K162" s="6"/>
      <c r="L162" s="6"/>
      <c r="M162" s="6"/>
      <c r="N162" s="6"/>
      <c r="O162" s="6"/>
      <c r="P162" s="6"/>
      <c r="Q162" s="6"/>
    </row>
    <row r="163" spans="1:17" x14ac:dyDescent="0.4">
      <c r="A163" s="118"/>
      <c r="B163" s="119"/>
      <c r="C163" s="6"/>
      <c r="D163" s="6"/>
      <c r="E163" s="6"/>
      <c r="F163" s="6"/>
      <c r="G163" s="6"/>
      <c r="H163" s="6"/>
      <c r="I163" s="6"/>
      <c r="J163" s="6"/>
      <c r="K163" s="6"/>
      <c r="L163" s="6"/>
      <c r="M163" s="6"/>
      <c r="N163" s="6"/>
      <c r="O163" s="6"/>
      <c r="P163" s="6"/>
      <c r="Q163" s="6"/>
    </row>
    <row r="164" spans="1:17" x14ac:dyDescent="0.4">
      <c r="A164" s="118"/>
      <c r="B164" s="119"/>
      <c r="C164" s="6"/>
      <c r="D164" s="6"/>
      <c r="E164" s="6"/>
      <c r="F164" s="6"/>
      <c r="G164" s="6"/>
      <c r="H164" s="6"/>
      <c r="I164" s="6"/>
      <c r="J164" s="6"/>
      <c r="K164" s="6"/>
      <c r="L164" s="6"/>
      <c r="M164" s="6"/>
      <c r="N164" s="6"/>
      <c r="O164" s="6"/>
      <c r="P164" s="6"/>
      <c r="Q164" s="6"/>
    </row>
    <row r="165" spans="1:17" x14ac:dyDescent="0.4">
      <c r="A165" s="118"/>
      <c r="B165" s="119"/>
      <c r="C165" s="6"/>
      <c r="D165" s="6"/>
      <c r="E165" s="6"/>
      <c r="F165" s="6"/>
      <c r="G165" s="6"/>
      <c r="H165" s="6"/>
      <c r="I165" s="6"/>
      <c r="J165" s="6"/>
      <c r="K165" s="6"/>
      <c r="L165" s="6"/>
      <c r="M165" s="6"/>
      <c r="N165" s="6"/>
      <c r="O165" s="6"/>
      <c r="P165" s="6"/>
      <c r="Q165" s="6"/>
    </row>
    <row r="166" spans="1:17" x14ac:dyDescent="0.4">
      <c r="N166" s="6"/>
      <c r="O166" s="6"/>
      <c r="P166" s="6"/>
      <c r="Q166" s="6"/>
    </row>
  </sheetData>
  <mergeCells count="3">
    <mergeCell ref="O24:P24"/>
    <mergeCell ref="A24:A25"/>
    <mergeCell ref="B24:N24"/>
  </mergeCells>
  <pageMargins left="0.75" right="0.75" top="1" bottom="1" header="0.5" footer="0.5"/>
  <headerFooter alignWithMargins="0"/>
  <drawing r:id="rId1"/>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tabColor theme="0" tint="-0.249977111117893"/>
  </sheetPr>
  <dimension ref="A1:N354"/>
  <sheetViews>
    <sheetView zoomScale="75" zoomScaleNormal="75" workbookViewId="0"/>
  </sheetViews>
  <sheetFormatPr defaultColWidth="8.6640625" defaultRowHeight="12.3" x14ac:dyDescent="0.4"/>
  <cols>
    <col min="1" max="1" width="8.6640625" style="944"/>
    <col min="2" max="2" width="13.6640625" style="9" bestFit="1" customWidth="1"/>
    <col min="3" max="4" width="11.6640625" style="9" bestFit="1" customWidth="1"/>
    <col min="5" max="5" width="11.44140625" style="9" bestFit="1" customWidth="1"/>
    <col min="6" max="6" width="11.88671875" style="944" customWidth="1"/>
    <col min="7" max="7" width="11.6640625" style="9" bestFit="1" customWidth="1"/>
    <col min="8" max="8" width="8.109375" style="9" bestFit="1" customWidth="1"/>
    <col min="9" max="9" width="11.109375" style="944" bestFit="1" customWidth="1"/>
    <col min="10" max="10" width="12.33203125" style="944" customWidth="1"/>
    <col min="11" max="11" width="12" style="9" customWidth="1"/>
    <col min="12" max="12" width="8.109375" style="9" bestFit="1" customWidth="1"/>
    <col min="13" max="13" width="8.6640625" style="944"/>
    <col min="14" max="14" width="9.6640625" style="944" bestFit="1" customWidth="1"/>
    <col min="15" max="16384" width="8.6640625" style="944"/>
  </cols>
  <sheetData>
    <row r="1" spans="1:12" ht="14.4" x14ac:dyDescent="0.55000000000000004">
      <c r="A1" s="197" t="s">
        <v>735</v>
      </c>
    </row>
    <row r="11" spans="1:12" x14ac:dyDescent="0.4">
      <c r="L11" s="993"/>
    </row>
    <row r="22" spans="1:12" ht="12.6" x14ac:dyDescent="0.45">
      <c r="A22" s="454" t="s">
        <v>957</v>
      </c>
    </row>
    <row r="23" spans="1:12" ht="12.6" x14ac:dyDescent="0.45">
      <c r="A23" s="154" t="s">
        <v>937</v>
      </c>
      <c r="H23" s="1371"/>
      <c r="L23" s="1371"/>
    </row>
    <row r="25" spans="1:12" x14ac:dyDescent="0.4">
      <c r="A25" s="957"/>
      <c r="B25" s="985" t="s">
        <v>736</v>
      </c>
      <c r="C25" s="958" t="s">
        <v>156</v>
      </c>
      <c r="D25" s="959" t="s">
        <v>13</v>
      </c>
      <c r="F25" s="957" t="s">
        <v>13</v>
      </c>
      <c r="G25" s="958" t="s">
        <v>13</v>
      </c>
      <c r="H25" s="959" t="s">
        <v>13</v>
      </c>
      <c r="I25" s="471"/>
      <c r="J25" s="694" t="s">
        <v>156</v>
      </c>
      <c r="K25" s="937" t="s">
        <v>156</v>
      </c>
      <c r="L25" s="938" t="s">
        <v>156</v>
      </c>
    </row>
    <row r="26" spans="1:12" x14ac:dyDescent="0.4">
      <c r="A26" s="955"/>
      <c r="B26" s="984" t="s">
        <v>737</v>
      </c>
      <c r="C26" s="956" t="s">
        <v>0</v>
      </c>
      <c r="D26" s="449" t="s">
        <v>0</v>
      </c>
      <c r="F26" s="955" t="s">
        <v>718</v>
      </c>
      <c r="G26" s="956" t="s">
        <v>498</v>
      </c>
      <c r="H26" s="449" t="s">
        <v>498</v>
      </c>
      <c r="I26" s="471"/>
      <c r="J26" s="927" t="s">
        <v>718</v>
      </c>
      <c r="K26" s="967" t="s">
        <v>498</v>
      </c>
      <c r="L26" s="978" t="s">
        <v>498</v>
      </c>
    </row>
    <row r="27" spans="1:12" x14ac:dyDescent="0.4">
      <c r="A27" s="954"/>
      <c r="B27" s="986" t="s">
        <v>722</v>
      </c>
      <c r="C27" s="986" t="s">
        <v>722</v>
      </c>
      <c r="D27" s="987" t="s">
        <v>722</v>
      </c>
      <c r="E27" s="965"/>
      <c r="F27" s="954" t="s">
        <v>700</v>
      </c>
      <c r="G27" s="986" t="s">
        <v>722</v>
      </c>
      <c r="H27" s="142" t="s">
        <v>336</v>
      </c>
      <c r="I27" s="966"/>
      <c r="J27" s="935" t="s">
        <v>700</v>
      </c>
      <c r="K27" s="986" t="s">
        <v>722</v>
      </c>
      <c r="L27" s="65" t="s">
        <v>336</v>
      </c>
    </row>
    <row r="28" spans="1:12" x14ac:dyDescent="0.4">
      <c r="A28" s="955">
        <v>2008</v>
      </c>
      <c r="B28" s="1038">
        <v>59.941081618188512</v>
      </c>
      <c r="C28" s="1038">
        <v>144.07852128718494</v>
      </c>
      <c r="D28" s="1039">
        <v>69.717726372631219</v>
      </c>
      <c r="E28" s="965"/>
      <c r="F28" s="988">
        <v>39449</v>
      </c>
      <c r="G28" s="977">
        <v>56.479851618819552</v>
      </c>
      <c r="H28" s="991">
        <v>24</v>
      </c>
      <c r="I28" s="965"/>
      <c r="J28" s="988">
        <v>39630</v>
      </c>
      <c r="K28" s="977">
        <v>151.33735427251187</v>
      </c>
      <c r="L28" s="991">
        <v>550</v>
      </c>
    </row>
    <row r="29" spans="1:12" x14ac:dyDescent="0.4">
      <c r="A29" s="955">
        <v>2009</v>
      </c>
      <c r="B29" s="1038">
        <v>55.706886502950312</v>
      </c>
      <c r="C29" s="1038">
        <v>158.00507392264282</v>
      </c>
      <c r="D29" s="1039">
        <v>73.946749391760775</v>
      </c>
      <c r="E29" s="965"/>
      <c r="F29" s="988">
        <v>39463</v>
      </c>
      <c r="G29" s="977">
        <v>73.724711550846251</v>
      </c>
      <c r="H29" s="991">
        <v>200.86666666666667</v>
      </c>
      <c r="I29" s="965"/>
      <c r="J29" s="988">
        <v>39652</v>
      </c>
      <c r="K29" s="977">
        <v>126.30014831965664</v>
      </c>
      <c r="L29" s="991">
        <v>210</v>
      </c>
    </row>
    <row r="30" spans="1:12" x14ac:dyDescent="0.4">
      <c r="A30" s="955">
        <v>2010</v>
      </c>
      <c r="B30" s="1038">
        <v>55.441411167723544</v>
      </c>
      <c r="C30" s="1038">
        <v>130.65584195688862</v>
      </c>
      <c r="D30" s="1039">
        <v>64.302978197370692</v>
      </c>
      <c r="E30" s="965"/>
      <c r="F30" s="988">
        <v>39505</v>
      </c>
      <c r="G30" s="977">
        <v>56.853551947940218</v>
      </c>
      <c r="H30" s="991">
        <v>81</v>
      </c>
      <c r="I30" s="965"/>
      <c r="J30" s="988">
        <v>39801</v>
      </c>
      <c r="K30" s="977">
        <v>167.63078902279526</v>
      </c>
      <c r="L30" s="991">
        <v>10</v>
      </c>
    </row>
    <row r="31" spans="1:12" x14ac:dyDescent="0.4">
      <c r="A31" s="955">
        <v>2011</v>
      </c>
      <c r="B31" s="1038">
        <v>44.777162853106255</v>
      </c>
      <c r="C31" s="1038">
        <v>106.22848564996242</v>
      </c>
      <c r="D31" s="1039">
        <v>46.533506285817893</v>
      </c>
      <c r="E31" s="965"/>
      <c r="F31" s="988">
        <v>39506</v>
      </c>
      <c r="G31" s="977">
        <v>60.458722643526315</v>
      </c>
      <c r="H31" s="991">
        <v>100</v>
      </c>
      <c r="I31" s="965"/>
      <c r="J31" s="988">
        <v>39867</v>
      </c>
      <c r="K31" s="977">
        <v>131.65283639309385</v>
      </c>
      <c r="L31" s="991">
        <v>30</v>
      </c>
    </row>
    <row r="32" spans="1:12" x14ac:dyDescent="0.4">
      <c r="A32" s="955">
        <v>2012</v>
      </c>
      <c r="B32" s="1038">
        <v>43.1348175273381</v>
      </c>
      <c r="C32" s="1038">
        <v>82.96859687222819</v>
      </c>
      <c r="D32" s="1039">
        <v>39.772988081583797</v>
      </c>
      <c r="E32" s="965"/>
      <c r="F32" s="988">
        <v>39532</v>
      </c>
      <c r="G32" s="977">
        <v>79.177478680177785</v>
      </c>
      <c r="H32" s="991">
        <v>106</v>
      </c>
      <c r="I32" s="965"/>
      <c r="J32" s="988">
        <v>39873</v>
      </c>
      <c r="K32" s="977">
        <v>158.7004164590758</v>
      </c>
      <c r="L32" s="991">
        <v>30</v>
      </c>
    </row>
    <row r="33" spans="1:12" x14ac:dyDescent="0.4">
      <c r="A33" s="955">
        <v>2013</v>
      </c>
      <c r="B33" s="1038">
        <v>41.595544338451553</v>
      </c>
      <c r="C33" s="1038">
        <v>66.101902157307677</v>
      </c>
      <c r="D33" s="1039">
        <v>29.009312343600932</v>
      </c>
      <c r="E33" s="965"/>
      <c r="F33" s="988">
        <v>39541</v>
      </c>
      <c r="G33" s="977">
        <v>69.653974579169443</v>
      </c>
      <c r="H33" s="991">
        <v>100.5</v>
      </c>
      <c r="I33" s="965"/>
      <c r="J33" s="988">
        <v>39877</v>
      </c>
      <c r="K33" s="977">
        <v>146.13533898499966</v>
      </c>
      <c r="L33" s="991">
        <v>19</v>
      </c>
    </row>
    <row r="34" spans="1:12" x14ac:dyDescent="0.4">
      <c r="A34" s="955">
        <v>2014</v>
      </c>
      <c r="B34" s="1038">
        <v>44.600649322308954</v>
      </c>
      <c r="C34" s="1038">
        <v>54.53087257396605</v>
      </c>
      <c r="D34" s="1039">
        <v>26.100535743607448</v>
      </c>
      <c r="E34" s="965"/>
      <c r="F34" s="988">
        <v>39568</v>
      </c>
      <c r="G34" s="977">
        <v>60.519647869889056</v>
      </c>
      <c r="H34" s="991">
        <v>54</v>
      </c>
      <c r="I34" s="965"/>
      <c r="J34" s="988">
        <v>39934</v>
      </c>
      <c r="K34" s="977">
        <v>200.0214507217884</v>
      </c>
      <c r="L34" s="991">
        <v>12.6</v>
      </c>
    </row>
    <row r="35" spans="1:12" x14ac:dyDescent="0.4">
      <c r="A35" s="955">
        <v>2015</v>
      </c>
      <c r="B35" s="1038">
        <v>45.525043582951149</v>
      </c>
      <c r="C35" s="1038">
        <v>46.160442063573903</v>
      </c>
      <c r="D35" s="1039">
        <v>30.591870499969012</v>
      </c>
      <c r="E35" s="965"/>
      <c r="F35" s="988">
        <v>39596</v>
      </c>
      <c r="G35" s="977">
        <v>82.568164033226623</v>
      </c>
      <c r="H35" s="991">
        <v>102.9</v>
      </c>
      <c r="I35" s="965"/>
      <c r="J35" s="988">
        <v>39941</v>
      </c>
      <c r="K35" s="977">
        <v>141.76924550006706</v>
      </c>
      <c r="L35" s="991">
        <v>230</v>
      </c>
    </row>
    <row r="36" spans="1:12" x14ac:dyDescent="0.4">
      <c r="A36" s="955">
        <v>2016</v>
      </c>
      <c r="B36" s="1038">
        <v>38.545593159822097</v>
      </c>
      <c r="C36" s="1038">
        <v>38.154936215595235</v>
      </c>
      <c r="D36" s="1039">
        <v>26.374100938332077</v>
      </c>
      <c r="E36" s="965"/>
      <c r="F36" s="988">
        <v>39598</v>
      </c>
      <c r="G36" s="977">
        <v>85.46706309252491</v>
      </c>
      <c r="H36" s="991">
        <v>40</v>
      </c>
      <c r="I36" s="965"/>
      <c r="J36" s="988">
        <v>39965</v>
      </c>
      <c r="K36" s="977">
        <v>128.37639869654916</v>
      </c>
      <c r="L36" s="991">
        <v>20</v>
      </c>
    </row>
    <row r="37" spans="1:12" x14ac:dyDescent="0.4">
      <c r="A37" s="955">
        <v>2017</v>
      </c>
      <c r="B37" s="1038">
        <v>37.004941256161466</v>
      </c>
      <c r="C37" s="1038">
        <v>37.473305686630042</v>
      </c>
      <c r="D37" s="1039">
        <v>17.656962925508463</v>
      </c>
      <c r="E37" s="965"/>
      <c r="F37" s="988">
        <v>39598</v>
      </c>
      <c r="G37" s="977">
        <v>93.908254509070616</v>
      </c>
      <c r="H37" s="991">
        <v>10</v>
      </c>
      <c r="I37" s="965"/>
      <c r="J37" s="988">
        <v>39965</v>
      </c>
      <c r="K37" s="977">
        <v>225.16725605603389</v>
      </c>
      <c r="L37" s="991">
        <v>10.08</v>
      </c>
    </row>
    <row r="38" spans="1:12" x14ac:dyDescent="0.4">
      <c r="A38" s="955">
        <v>2018</v>
      </c>
      <c r="B38" s="1038">
        <v>33.705258667527346</v>
      </c>
      <c r="C38" s="1038">
        <v>26.394533911245247</v>
      </c>
      <c r="D38" s="1039">
        <v>18.566368410907771</v>
      </c>
      <c r="E38" s="965"/>
      <c r="F38" s="988">
        <v>39598</v>
      </c>
      <c r="G38" s="977">
        <v>84.775026283563477</v>
      </c>
      <c r="H38" s="991">
        <v>38</v>
      </c>
      <c r="I38" s="965"/>
      <c r="J38" s="988">
        <v>39965</v>
      </c>
      <c r="K38" s="977">
        <v>193.17079491218632</v>
      </c>
      <c r="L38" s="991">
        <v>14</v>
      </c>
    </row>
    <row r="39" spans="1:12" x14ac:dyDescent="0.4">
      <c r="A39" s="955">
        <v>2019</v>
      </c>
      <c r="B39" s="1038">
        <v>29.762443665401108</v>
      </c>
      <c r="C39" s="1038">
        <v>24.521611055858067</v>
      </c>
      <c r="D39" s="1039">
        <v>31.858324162823074</v>
      </c>
      <c r="E39" s="965"/>
      <c r="F39" s="988">
        <v>39611</v>
      </c>
      <c r="G39" s="977">
        <v>135.92447757162137</v>
      </c>
      <c r="H39" s="991">
        <v>4.5</v>
      </c>
      <c r="I39" s="965"/>
      <c r="J39" s="988">
        <v>39986</v>
      </c>
      <c r="K39" s="977">
        <v>164.84180259281709</v>
      </c>
      <c r="L39" s="991">
        <v>48</v>
      </c>
    </row>
    <row r="40" spans="1:12" x14ac:dyDescent="0.4">
      <c r="A40" s="954">
        <v>2020</v>
      </c>
      <c r="B40" s="1042">
        <v>24.934906348768408</v>
      </c>
      <c r="C40" s="1042" t="e">
        <f>NA()</f>
        <v>#N/A</v>
      </c>
      <c r="D40" s="1043" t="e">
        <f>NA()</f>
        <v>#N/A</v>
      </c>
      <c r="E40" s="965"/>
      <c r="F40" s="988">
        <v>39611</v>
      </c>
      <c r="G40" s="977">
        <v>45.364676206060679</v>
      </c>
      <c r="H40" s="991">
        <v>99</v>
      </c>
      <c r="I40" s="965"/>
      <c r="J40" s="988">
        <v>40042</v>
      </c>
      <c r="K40" s="977">
        <v>141.75289647536687</v>
      </c>
      <c r="L40" s="991">
        <v>250</v>
      </c>
    </row>
    <row r="41" spans="1:12" x14ac:dyDescent="0.4">
      <c r="A41" s="9"/>
      <c r="B41" s="965"/>
      <c r="C41" s="965"/>
      <c r="D41" s="965"/>
      <c r="E41" s="965"/>
      <c r="F41" s="988">
        <v>39614</v>
      </c>
      <c r="G41" s="977">
        <v>97.201674376058037</v>
      </c>
      <c r="H41" s="991">
        <v>50.25</v>
      </c>
      <c r="I41" s="965"/>
      <c r="J41" s="988">
        <v>40064</v>
      </c>
      <c r="K41" s="977">
        <v>192.45052978655264</v>
      </c>
      <c r="L41" s="991">
        <v>250</v>
      </c>
    </row>
    <row r="42" spans="1:12" x14ac:dyDescent="0.4">
      <c r="A42" s="9"/>
      <c r="B42" s="965"/>
      <c r="D42" s="965"/>
      <c r="F42" s="988">
        <v>39629</v>
      </c>
      <c r="G42" s="977">
        <v>97.201674376058037</v>
      </c>
      <c r="H42" s="991">
        <v>50.25</v>
      </c>
      <c r="I42" s="965"/>
      <c r="J42" s="988">
        <v>40137</v>
      </c>
      <c r="K42" s="977">
        <v>116.32141055922037</v>
      </c>
      <c r="L42" s="991">
        <v>21</v>
      </c>
    </row>
    <row r="43" spans="1:12" x14ac:dyDescent="0.4">
      <c r="F43" s="988">
        <v>39652</v>
      </c>
      <c r="G43" s="977">
        <v>92.856862804854416</v>
      </c>
      <c r="H43" s="991">
        <v>63</v>
      </c>
      <c r="I43" s="965"/>
      <c r="J43" s="988">
        <v>40170</v>
      </c>
      <c r="K43" s="977">
        <v>127.11254998695148</v>
      </c>
      <c r="L43" s="991">
        <v>50</v>
      </c>
    </row>
    <row r="44" spans="1:12" x14ac:dyDescent="0.4">
      <c r="F44" s="988">
        <v>39652</v>
      </c>
      <c r="G44" s="977">
        <v>63.872116414835354</v>
      </c>
      <c r="H44" s="991">
        <v>30</v>
      </c>
      <c r="I44" s="965"/>
      <c r="J44" s="988">
        <v>40171</v>
      </c>
      <c r="K44" s="977">
        <v>237.22644404761638</v>
      </c>
      <c r="L44" s="991">
        <v>6</v>
      </c>
    </row>
    <row r="45" spans="1:12" x14ac:dyDescent="0.4">
      <c r="F45" s="988">
        <v>39657</v>
      </c>
      <c r="G45" s="977">
        <v>102.11286824520192</v>
      </c>
      <c r="H45" s="991">
        <v>72</v>
      </c>
      <c r="I45" s="965"/>
      <c r="J45" s="988">
        <v>40171</v>
      </c>
      <c r="K45" s="977">
        <v>237.22644404761638</v>
      </c>
      <c r="L45" s="991">
        <v>19</v>
      </c>
    </row>
    <row r="46" spans="1:12" x14ac:dyDescent="0.4">
      <c r="F46" s="988">
        <v>39671</v>
      </c>
      <c r="G46" s="977">
        <v>83.190977793329168</v>
      </c>
      <c r="H46" s="991">
        <v>76.5</v>
      </c>
      <c r="I46" s="965"/>
      <c r="J46" s="988">
        <v>40171</v>
      </c>
      <c r="K46" s="977">
        <v>237.22644404761638</v>
      </c>
      <c r="L46" s="991">
        <v>20</v>
      </c>
    </row>
    <row r="47" spans="1:12" x14ac:dyDescent="0.4">
      <c r="F47" s="988">
        <v>39674</v>
      </c>
      <c r="G47" s="977">
        <v>47.100264497028789</v>
      </c>
      <c r="H47" s="991">
        <v>15</v>
      </c>
      <c r="I47" s="965"/>
      <c r="J47" s="988">
        <v>40204</v>
      </c>
      <c r="K47" s="977">
        <v>157.20045193746427</v>
      </c>
      <c r="L47" s="991">
        <v>20</v>
      </c>
    </row>
    <row r="48" spans="1:12" x14ac:dyDescent="0.4">
      <c r="F48" s="988">
        <v>39674</v>
      </c>
      <c r="G48" s="977">
        <v>99.009900616120561</v>
      </c>
      <c r="H48" s="991">
        <v>265</v>
      </c>
      <c r="I48" s="965"/>
      <c r="J48" s="988">
        <v>40204</v>
      </c>
      <c r="K48" s="977">
        <v>158.22232503088154</v>
      </c>
      <c r="L48" s="991">
        <v>50</v>
      </c>
    </row>
    <row r="49" spans="6:12" x14ac:dyDescent="0.4">
      <c r="F49" s="988">
        <v>39674</v>
      </c>
      <c r="G49" s="977">
        <v>99.724496802479038</v>
      </c>
      <c r="H49" s="991">
        <v>290</v>
      </c>
      <c r="I49" s="965"/>
      <c r="J49" s="988">
        <v>40204</v>
      </c>
      <c r="K49" s="977">
        <v>158.22232503088154</v>
      </c>
      <c r="L49" s="991">
        <v>20</v>
      </c>
    </row>
    <row r="50" spans="6:12" x14ac:dyDescent="0.4">
      <c r="F50" s="988">
        <v>39674</v>
      </c>
      <c r="G50" s="977">
        <v>99.444590206982923</v>
      </c>
      <c r="H50" s="991">
        <v>290</v>
      </c>
      <c r="I50" s="965"/>
      <c r="J50" s="988">
        <v>40211</v>
      </c>
      <c r="K50" s="977">
        <v>136.36500710988929</v>
      </c>
      <c r="L50" s="991">
        <v>50</v>
      </c>
    </row>
    <row r="51" spans="6:12" x14ac:dyDescent="0.4">
      <c r="F51" s="988">
        <v>39675</v>
      </c>
      <c r="G51" s="977">
        <v>46.524594597620656</v>
      </c>
      <c r="H51" s="991">
        <v>50</v>
      </c>
      <c r="I51" s="965"/>
      <c r="J51" s="988">
        <v>40233</v>
      </c>
      <c r="K51" s="977">
        <v>140.72823804093093</v>
      </c>
      <c r="L51" s="991">
        <v>300</v>
      </c>
    </row>
    <row r="52" spans="6:12" x14ac:dyDescent="0.4">
      <c r="F52" s="988">
        <v>39680</v>
      </c>
      <c r="G52" s="977">
        <v>92.847474603509099</v>
      </c>
      <c r="H52" s="991">
        <v>62.5</v>
      </c>
      <c r="I52" s="965"/>
      <c r="J52" s="988">
        <v>40243</v>
      </c>
      <c r="K52" s="977">
        <v>128.26718864196204</v>
      </c>
      <c r="L52" s="991">
        <v>40</v>
      </c>
    </row>
    <row r="53" spans="6:12" x14ac:dyDescent="0.4">
      <c r="F53" s="988">
        <v>39696</v>
      </c>
      <c r="G53" s="977">
        <v>65.532621146988447</v>
      </c>
      <c r="H53" s="991">
        <v>99</v>
      </c>
      <c r="I53" s="965"/>
      <c r="J53" s="988">
        <v>40287</v>
      </c>
      <c r="K53" s="977">
        <v>104.65220316219825</v>
      </c>
      <c r="L53" s="991">
        <v>29</v>
      </c>
    </row>
    <row r="54" spans="6:12" x14ac:dyDescent="0.4">
      <c r="F54" s="988">
        <v>39713</v>
      </c>
      <c r="G54" s="977">
        <v>63.312543701608284</v>
      </c>
      <c r="H54" s="991">
        <v>49.5</v>
      </c>
      <c r="I54" s="965"/>
      <c r="J54" s="988">
        <v>40289</v>
      </c>
      <c r="K54" s="977">
        <v>138.51898749351307</v>
      </c>
      <c r="L54" s="991">
        <v>66</v>
      </c>
    </row>
    <row r="55" spans="6:12" x14ac:dyDescent="0.4">
      <c r="F55" s="988">
        <v>39715</v>
      </c>
      <c r="G55" s="977">
        <v>45.053462613489053</v>
      </c>
      <c r="H55" s="991">
        <v>40.5</v>
      </c>
      <c r="I55" s="965"/>
      <c r="J55" s="988">
        <v>40297</v>
      </c>
      <c r="K55" s="977">
        <v>130.57410837477806</v>
      </c>
      <c r="L55" s="991">
        <v>25</v>
      </c>
    </row>
    <row r="56" spans="6:12" x14ac:dyDescent="0.4">
      <c r="F56" s="988">
        <v>39728</v>
      </c>
      <c r="G56" s="977">
        <v>68.176143117998407</v>
      </c>
      <c r="H56" s="991">
        <v>50</v>
      </c>
      <c r="I56" s="965"/>
      <c r="J56" s="988">
        <v>40308</v>
      </c>
      <c r="K56" s="977">
        <v>130.94422828955882</v>
      </c>
      <c r="L56" s="991">
        <v>125</v>
      </c>
    </row>
    <row r="57" spans="6:12" x14ac:dyDescent="0.4">
      <c r="F57" s="988">
        <v>39729</v>
      </c>
      <c r="G57" s="977">
        <v>69.638309499697598</v>
      </c>
      <c r="H57" s="991">
        <v>50</v>
      </c>
      <c r="I57" s="965"/>
      <c r="J57" s="988">
        <v>40318</v>
      </c>
      <c r="K57" s="977">
        <v>156.06019685591352</v>
      </c>
      <c r="L57" s="991">
        <v>25.8</v>
      </c>
    </row>
    <row r="58" spans="6:12" x14ac:dyDescent="0.4">
      <c r="F58" s="988">
        <v>39738</v>
      </c>
      <c r="G58" s="977">
        <v>67.284880022326135</v>
      </c>
      <c r="H58" s="991">
        <v>99</v>
      </c>
      <c r="I58" s="965"/>
      <c r="J58" s="988">
        <v>40330</v>
      </c>
      <c r="K58" s="977">
        <v>130.57410837477806</v>
      </c>
      <c r="L58" s="991">
        <v>20</v>
      </c>
    </row>
    <row r="59" spans="6:12" x14ac:dyDescent="0.4">
      <c r="F59" s="988">
        <v>39772</v>
      </c>
      <c r="G59" s="977">
        <v>107.14460534060031</v>
      </c>
      <c r="H59" s="991">
        <v>101.2</v>
      </c>
      <c r="I59" s="965"/>
      <c r="J59" s="988">
        <v>40330</v>
      </c>
      <c r="K59" s="977">
        <v>306.01852533567126</v>
      </c>
      <c r="L59" s="991">
        <v>32</v>
      </c>
    </row>
    <row r="60" spans="6:12" x14ac:dyDescent="0.4">
      <c r="F60" s="988">
        <v>39773</v>
      </c>
      <c r="G60" s="977">
        <v>59.855883476123431</v>
      </c>
      <c r="H60" s="991">
        <v>150</v>
      </c>
      <c r="I60" s="965"/>
      <c r="J60" s="988">
        <v>40353</v>
      </c>
      <c r="K60" s="977">
        <v>126.52211349751329</v>
      </c>
      <c r="L60" s="991">
        <v>23</v>
      </c>
    </row>
    <row r="61" spans="6:12" x14ac:dyDescent="0.4">
      <c r="F61" s="988">
        <v>39784</v>
      </c>
      <c r="G61" s="977">
        <v>58.002879536333459</v>
      </c>
      <c r="H61" s="991">
        <v>100</v>
      </c>
      <c r="I61" s="965"/>
      <c r="J61" s="988">
        <v>40359</v>
      </c>
      <c r="K61" s="977">
        <v>99.894977886307444</v>
      </c>
      <c r="L61" s="991">
        <v>10</v>
      </c>
    </row>
    <row r="62" spans="6:12" x14ac:dyDescent="0.4">
      <c r="F62" s="988">
        <v>39791</v>
      </c>
      <c r="G62" s="977">
        <v>64.856765961807611</v>
      </c>
      <c r="H62" s="991">
        <v>25</v>
      </c>
      <c r="I62" s="965"/>
      <c r="J62" s="988">
        <v>40359</v>
      </c>
      <c r="K62" s="977">
        <v>100.22565274505985</v>
      </c>
      <c r="L62" s="991">
        <v>12</v>
      </c>
    </row>
    <row r="63" spans="6:12" x14ac:dyDescent="0.4">
      <c r="F63" s="988">
        <v>39794</v>
      </c>
      <c r="G63" s="977">
        <v>53.915746345433718</v>
      </c>
      <c r="H63" s="991">
        <v>49.5</v>
      </c>
      <c r="I63" s="965"/>
      <c r="J63" s="988">
        <v>40385</v>
      </c>
      <c r="K63" s="977">
        <v>133.42376831032129</v>
      </c>
      <c r="L63" s="991">
        <v>20</v>
      </c>
    </row>
    <row r="64" spans="6:12" x14ac:dyDescent="0.4">
      <c r="F64" s="988">
        <v>39798</v>
      </c>
      <c r="G64" s="977">
        <v>71.666386056412676</v>
      </c>
      <c r="H64" s="991">
        <v>150.1</v>
      </c>
      <c r="I64" s="965"/>
      <c r="J64" s="988">
        <v>40388</v>
      </c>
      <c r="K64" s="977">
        <v>152.45306578827166</v>
      </c>
      <c r="L64" s="991">
        <v>150</v>
      </c>
    </row>
    <row r="65" spans="6:12" x14ac:dyDescent="0.4">
      <c r="F65" s="988">
        <v>39804</v>
      </c>
      <c r="G65" s="977">
        <v>59.163711124308179</v>
      </c>
      <c r="H65" s="991">
        <v>79.5</v>
      </c>
      <c r="I65" s="965"/>
      <c r="J65" s="988">
        <v>40388</v>
      </c>
      <c r="K65" s="977">
        <v>126.74483178289071</v>
      </c>
      <c r="L65" s="991">
        <v>45</v>
      </c>
    </row>
    <row r="66" spans="6:12" x14ac:dyDescent="0.4">
      <c r="F66" s="988">
        <v>39804</v>
      </c>
      <c r="G66" s="977">
        <v>58.436529475012797</v>
      </c>
      <c r="H66" s="991">
        <v>151.80000000000001</v>
      </c>
      <c r="I66" s="965"/>
      <c r="J66" s="988">
        <v>40400</v>
      </c>
      <c r="K66" s="977">
        <v>132.97171257858943</v>
      </c>
      <c r="L66" s="991">
        <v>30</v>
      </c>
    </row>
    <row r="67" spans="6:12" x14ac:dyDescent="0.4">
      <c r="F67" s="988">
        <v>39805</v>
      </c>
      <c r="G67" s="977">
        <v>39.045166667061395</v>
      </c>
      <c r="H67" s="991">
        <v>18.899999999999999</v>
      </c>
      <c r="I67" s="965"/>
      <c r="J67" s="988">
        <v>40400</v>
      </c>
      <c r="K67" s="977">
        <v>191.34407471857457</v>
      </c>
      <c r="L67" s="991">
        <v>5.5</v>
      </c>
    </row>
    <row r="68" spans="6:12" x14ac:dyDescent="0.4">
      <c r="F68" s="988">
        <v>39841</v>
      </c>
      <c r="G68" s="977">
        <v>53.635764000147077</v>
      </c>
      <c r="H68" s="991">
        <v>50.4</v>
      </c>
      <c r="I68" s="965"/>
      <c r="J68" s="988">
        <v>40414</v>
      </c>
      <c r="K68" s="977">
        <v>111.520583299067</v>
      </c>
      <c r="L68" s="991">
        <v>23</v>
      </c>
    </row>
    <row r="69" spans="6:12" x14ac:dyDescent="0.4">
      <c r="F69" s="988">
        <v>39843</v>
      </c>
      <c r="G69" s="977">
        <v>60.237561230018571</v>
      </c>
      <c r="H69" s="991">
        <v>98.9</v>
      </c>
      <c r="I69" s="965"/>
      <c r="J69" s="988">
        <v>40441</v>
      </c>
      <c r="K69" s="977">
        <v>120.4089656940362</v>
      </c>
      <c r="L69" s="991">
        <v>62.5</v>
      </c>
    </row>
    <row r="70" spans="6:12" x14ac:dyDescent="0.4">
      <c r="F70" s="988">
        <v>39846</v>
      </c>
      <c r="G70" s="977">
        <v>52.08761147018577</v>
      </c>
      <c r="H70" s="991">
        <v>99</v>
      </c>
      <c r="I70" s="965"/>
      <c r="J70" s="988">
        <v>40492</v>
      </c>
      <c r="K70" s="977">
        <v>129.31187583901232</v>
      </c>
      <c r="L70" s="991">
        <v>130</v>
      </c>
    </row>
    <row r="71" spans="6:12" x14ac:dyDescent="0.4">
      <c r="F71" s="988">
        <v>39849</v>
      </c>
      <c r="G71" s="977">
        <v>90.892646726918244</v>
      </c>
      <c r="H71" s="991">
        <v>150</v>
      </c>
      <c r="I71" s="965"/>
      <c r="J71" s="988">
        <v>40497</v>
      </c>
      <c r="K71" s="977">
        <v>73.383244685399546</v>
      </c>
      <c r="L71" s="991">
        <v>20</v>
      </c>
    </row>
    <row r="72" spans="6:12" x14ac:dyDescent="0.4">
      <c r="F72" s="988">
        <v>39849</v>
      </c>
      <c r="G72" s="977">
        <v>93.559373370405879</v>
      </c>
      <c r="H72" s="991">
        <v>51</v>
      </c>
      <c r="I72" s="965"/>
      <c r="J72" s="988">
        <v>40497</v>
      </c>
      <c r="K72" s="977">
        <v>75.296464647913012</v>
      </c>
      <c r="L72" s="991">
        <v>14</v>
      </c>
    </row>
    <row r="73" spans="6:12" x14ac:dyDescent="0.4">
      <c r="F73" s="988">
        <v>39849</v>
      </c>
      <c r="G73" s="977">
        <v>93.559373370405879</v>
      </c>
      <c r="H73" s="991">
        <v>49.5</v>
      </c>
      <c r="I73" s="965"/>
      <c r="J73" s="988">
        <v>40513</v>
      </c>
      <c r="K73" s="977">
        <v>136.56086569531081</v>
      </c>
      <c r="L73" s="991">
        <v>9</v>
      </c>
    </row>
    <row r="74" spans="6:12" x14ac:dyDescent="0.4">
      <c r="F74" s="988">
        <v>39863</v>
      </c>
      <c r="G74" s="977">
        <v>90.636124840478075</v>
      </c>
      <c r="H74" s="991">
        <v>49.5</v>
      </c>
      <c r="I74" s="965"/>
      <c r="J74" s="988">
        <v>40513</v>
      </c>
      <c r="K74" s="977">
        <v>141.7107538747178</v>
      </c>
      <c r="L74" s="991">
        <v>7.65</v>
      </c>
    </row>
    <row r="75" spans="6:12" x14ac:dyDescent="0.4">
      <c r="F75" s="988">
        <v>39889</v>
      </c>
      <c r="G75" s="977">
        <v>114.75556091291998</v>
      </c>
      <c r="H75" s="991">
        <v>8</v>
      </c>
      <c r="I75" s="965"/>
      <c r="J75" s="988">
        <v>40533</v>
      </c>
      <c r="K75" s="977">
        <v>120.46815202482186</v>
      </c>
      <c r="L75" s="991">
        <v>60</v>
      </c>
    </row>
    <row r="76" spans="6:12" x14ac:dyDescent="0.4">
      <c r="F76" s="988">
        <v>39889</v>
      </c>
      <c r="G76" s="977">
        <v>117.93492210586534</v>
      </c>
      <c r="H76" s="991">
        <v>24.75</v>
      </c>
      <c r="I76" s="965"/>
      <c r="J76" s="988">
        <v>40542</v>
      </c>
      <c r="K76" s="977">
        <v>105.17137111499036</v>
      </c>
      <c r="L76" s="991">
        <v>309</v>
      </c>
    </row>
    <row r="77" spans="6:12" x14ac:dyDescent="0.4">
      <c r="F77" s="988">
        <v>39896</v>
      </c>
      <c r="G77" s="977">
        <v>87.979451890975639</v>
      </c>
      <c r="H77" s="991">
        <v>63</v>
      </c>
      <c r="I77" s="965"/>
      <c r="J77" s="988">
        <v>40542</v>
      </c>
      <c r="K77" s="977">
        <v>145.36258252045985</v>
      </c>
      <c r="L77" s="991">
        <v>20</v>
      </c>
    </row>
    <row r="78" spans="6:12" x14ac:dyDescent="0.4">
      <c r="F78" s="988">
        <v>39903</v>
      </c>
      <c r="G78" s="977">
        <v>58.96332246571572</v>
      </c>
      <c r="H78" s="991">
        <v>30</v>
      </c>
      <c r="I78" s="965"/>
      <c r="J78" s="988">
        <v>40548</v>
      </c>
      <c r="K78" s="977">
        <v>105.39735399847387</v>
      </c>
      <c r="L78" s="991">
        <v>270</v>
      </c>
    </row>
    <row r="79" spans="6:12" x14ac:dyDescent="0.4">
      <c r="F79" s="988">
        <v>39903</v>
      </c>
      <c r="G79" s="977">
        <v>58.96332246571572</v>
      </c>
      <c r="H79" s="991">
        <v>12</v>
      </c>
      <c r="I79" s="965"/>
      <c r="J79" s="988">
        <v>40550</v>
      </c>
      <c r="K79" s="977">
        <v>117.63671592630719</v>
      </c>
      <c r="L79" s="991">
        <v>110</v>
      </c>
    </row>
    <row r="80" spans="6:12" x14ac:dyDescent="0.4">
      <c r="F80" s="988">
        <v>39904</v>
      </c>
      <c r="G80" s="977">
        <v>50.745874312306867</v>
      </c>
      <c r="H80" s="991">
        <v>49.5</v>
      </c>
      <c r="I80" s="965"/>
      <c r="J80" s="988">
        <v>40568</v>
      </c>
      <c r="K80" s="977">
        <v>134.52444270949061</v>
      </c>
      <c r="L80" s="991">
        <v>26</v>
      </c>
    </row>
    <row r="81" spans="6:12" x14ac:dyDescent="0.4">
      <c r="F81" s="988">
        <v>39904</v>
      </c>
      <c r="G81" s="977">
        <v>80.499259179817216</v>
      </c>
      <c r="H81" s="991">
        <v>96.6</v>
      </c>
      <c r="I81" s="965"/>
      <c r="J81" s="988">
        <v>40581</v>
      </c>
      <c r="K81" s="977">
        <v>112.60638719478256</v>
      </c>
      <c r="L81" s="991">
        <v>250</v>
      </c>
    </row>
    <row r="82" spans="6:12" x14ac:dyDescent="0.4">
      <c r="F82" s="988">
        <v>39913</v>
      </c>
      <c r="G82" s="977">
        <v>102.62179702100747</v>
      </c>
      <c r="H82" s="991">
        <v>124.5</v>
      </c>
      <c r="I82" s="965"/>
      <c r="J82" s="988">
        <v>40585</v>
      </c>
      <c r="K82" s="977">
        <v>112.01496228112461</v>
      </c>
      <c r="L82" s="991">
        <v>30</v>
      </c>
    </row>
    <row r="83" spans="6:12" x14ac:dyDescent="0.4">
      <c r="F83" s="988">
        <v>39932</v>
      </c>
      <c r="G83" s="977">
        <v>68.059237777599634</v>
      </c>
      <c r="H83" s="991">
        <v>70</v>
      </c>
      <c r="I83" s="965"/>
      <c r="J83" s="988">
        <v>40585</v>
      </c>
      <c r="K83" s="977">
        <v>115.54651884929318</v>
      </c>
      <c r="L83" s="991">
        <v>20</v>
      </c>
    </row>
    <row r="84" spans="6:12" x14ac:dyDescent="0.4">
      <c r="F84" s="988">
        <v>39933</v>
      </c>
      <c r="G84" s="977">
        <v>62.440143373482989</v>
      </c>
      <c r="H84" s="991">
        <v>22.5</v>
      </c>
      <c r="I84" s="965"/>
      <c r="J84" s="988">
        <v>40610</v>
      </c>
      <c r="K84" s="977">
        <v>93.262595968567567</v>
      </c>
      <c r="L84" s="991">
        <v>150</v>
      </c>
    </row>
    <row r="85" spans="6:12" x14ac:dyDescent="0.4">
      <c r="F85" s="988">
        <v>39974</v>
      </c>
      <c r="G85" s="977">
        <v>74.930788164405485</v>
      </c>
      <c r="H85" s="991">
        <v>102.3</v>
      </c>
      <c r="I85" s="965"/>
      <c r="J85" s="988">
        <v>40697</v>
      </c>
      <c r="K85" s="977">
        <v>110.28624625122863</v>
      </c>
      <c r="L85" s="991">
        <v>127</v>
      </c>
    </row>
    <row r="86" spans="6:12" x14ac:dyDescent="0.4">
      <c r="F86" s="988">
        <v>39986</v>
      </c>
      <c r="G86" s="977">
        <v>70.681416816619148</v>
      </c>
      <c r="H86" s="991">
        <v>205.5</v>
      </c>
      <c r="I86" s="965"/>
      <c r="J86" s="988">
        <v>40697</v>
      </c>
      <c r="K86" s="977">
        <v>117.0812753224333</v>
      </c>
      <c r="L86" s="991">
        <v>110</v>
      </c>
    </row>
    <row r="87" spans="6:12" x14ac:dyDescent="0.4">
      <c r="F87" s="988">
        <v>39994</v>
      </c>
      <c r="G87" s="977">
        <v>73.830372463088423</v>
      </c>
      <c r="H87" s="991">
        <v>70</v>
      </c>
      <c r="I87" s="965"/>
      <c r="J87" s="988">
        <v>40715</v>
      </c>
      <c r="K87" s="977">
        <v>103.90497969390607</v>
      </c>
      <c r="L87" s="991">
        <v>150</v>
      </c>
    </row>
    <row r="88" spans="6:12" x14ac:dyDescent="0.4">
      <c r="F88" s="988">
        <v>39994</v>
      </c>
      <c r="G88" s="977">
        <v>65.48186933740233</v>
      </c>
      <c r="H88" s="991">
        <v>51</v>
      </c>
      <c r="I88" s="965"/>
      <c r="J88" s="988">
        <v>40732</v>
      </c>
      <c r="K88" s="977">
        <v>122.42266428806329</v>
      </c>
      <c r="L88" s="991">
        <v>23</v>
      </c>
    </row>
    <row r="89" spans="6:12" x14ac:dyDescent="0.4">
      <c r="F89" s="988">
        <v>40003</v>
      </c>
      <c r="G89" s="977">
        <v>85.668449087170416</v>
      </c>
      <c r="H89" s="991">
        <v>21</v>
      </c>
      <c r="I89" s="965"/>
      <c r="J89" s="988">
        <v>40738</v>
      </c>
      <c r="K89" s="977">
        <v>100.20834014225501</v>
      </c>
      <c r="L89" s="991">
        <v>20</v>
      </c>
    </row>
    <row r="90" spans="6:12" x14ac:dyDescent="0.4">
      <c r="F90" s="988">
        <v>40003</v>
      </c>
      <c r="G90" s="977">
        <v>85.668449087170416</v>
      </c>
      <c r="H90" s="991">
        <v>21</v>
      </c>
      <c r="I90" s="965"/>
      <c r="J90" s="988">
        <v>40745</v>
      </c>
      <c r="K90" s="977">
        <v>114.92874286158398</v>
      </c>
      <c r="L90" s="991">
        <v>150</v>
      </c>
    </row>
    <row r="91" spans="6:12" x14ac:dyDescent="0.4">
      <c r="F91" s="988">
        <v>40003</v>
      </c>
      <c r="G91" s="977">
        <v>85.668449087170416</v>
      </c>
      <c r="H91" s="991">
        <v>22.5</v>
      </c>
      <c r="I91" s="965"/>
      <c r="J91" s="988">
        <v>40815</v>
      </c>
      <c r="K91" s="977">
        <v>83.699379621609054</v>
      </c>
      <c r="L91" s="991">
        <v>250</v>
      </c>
    </row>
    <row r="92" spans="6:12" x14ac:dyDescent="0.4">
      <c r="F92" s="988">
        <v>40024</v>
      </c>
      <c r="G92" s="977">
        <v>54.830965010129283</v>
      </c>
      <c r="H92" s="991">
        <v>69</v>
      </c>
      <c r="I92" s="965"/>
      <c r="J92" s="988">
        <v>40817</v>
      </c>
      <c r="K92" s="977">
        <v>135.67133467948247</v>
      </c>
      <c r="L92" s="991">
        <v>9</v>
      </c>
    </row>
    <row r="93" spans="6:12" x14ac:dyDescent="0.4">
      <c r="F93" s="988">
        <v>40026</v>
      </c>
      <c r="G93" s="977">
        <v>63.437807849517256</v>
      </c>
      <c r="H93" s="991">
        <v>100</v>
      </c>
      <c r="I93" s="965"/>
      <c r="J93" s="988">
        <v>40878</v>
      </c>
      <c r="K93" s="977">
        <v>222.45959204591858</v>
      </c>
      <c r="L93" s="991">
        <v>20</v>
      </c>
    </row>
    <row r="94" spans="6:12" x14ac:dyDescent="0.4">
      <c r="F94" s="988">
        <v>40030</v>
      </c>
      <c r="G94" s="977">
        <v>72.086868052896818</v>
      </c>
      <c r="H94" s="991">
        <v>18.899999999999999</v>
      </c>
      <c r="I94" s="965"/>
      <c r="J94" s="988">
        <v>40885</v>
      </c>
      <c r="K94" s="977">
        <v>103.88580690856658</v>
      </c>
      <c r="L94" s="991">
        <v>19</v>
      </c>
    </row>
    <row r="95" spans="6:12" x14ac:dyDescent="0.4">
      <c r="F95" s="988">
        <v>40030</v>
      </c>
      <c r="G95" s="977">
        <v>72.467333158149017</v>
      </c>
      <c r="H95" s="991">
        <v>16.8</v>
      </c>
      <c r="I95" s="965"/>
      <c r="J95" s="988">
        <v>40897</v>
      </c>
      <c r="K95" s="977">
        <v>84.399754442982498</v>
      </c>
      <c r="L95" s="991">
        <v>20</v>
      </c>
    </row>
    <row r="96" spans="6:12" x14ac:dyDescent="0.4">
      <c r="F96" s="988">
        <v>40042</v>
      </c>
      <c r="G96" s="977">
        <v>102.41416322512417</v>
      </c>
      <c r="H96" s="991">
        <v>90</v>
      </c>
      <c r="I96" s="965"/>
      <c r="J96" s="988">
        <v>40897</v>
      </c>
      <c r="K96" s="977">
        <v>85.309138616773353</v>
      </c>
      <c r="L96" s="991">
        <v>20</v>
      </c>
    </row>
    <row r="97" spans="6:12" x14ac:dyDescent="0.4">
      <c r="F97" s="988">
        <v>40051</v>
      </c>
      <c r="G97" s="977">
        <v>66.80893895978798</v>
      </c>
      <c r="H97" s="991">
        <v>200.2</v>
      </c>
      <c r="I97" s="965"/>
      <c r="J97" s="988">
        <v>40897</v>
      </c>
      <c r="K97" s="977">
        <v>112.65941587558196</v>
      </c>
      <c r="L97" s="991">
        <v>30</v>
      </c>
    </row>
    <row r="98" spans="6:12" x14ac:dyDescent="0.4">
      <c r="F98" s="988">
        <v>40064</v>
      </c>
      <c r="G98" s="977">
        <v>54.727108805299942</v>
      </c>
      <c r="H98" s="991">
        <v>36</v>
      </c>
      <c r="I98" s="965"/>
      <c r="J98" s="988">
        <v>40909</v>
      </c>
      <c r="K98" s="977">
        <v>77.541212354123658</v>
      </c>
      <c r="L98" s="991">
        <v>15</v>
      </c>
    </row>
    <row r="99" spans="6:12" x14ac:dyDescent="0.4">
      <c r="F99" s="988">
        <v>40081</v>
      </c>
      <c r="G99" s="977">
        <v>46.929544298752234</v>
      </c>
      <c r="H99" s="991">
        <v>151.80000000000001</v>
      </c>
      <c r="I99" s="965"/>
      <c r="J99" s="988">
        <v>40909</v>
      </c>
      <c r="K99" s="977">
        <v>86.427652695174643</v>
      </c>
      <c r="L99" s="991">
        <v>15</v>
      </c>
    </row>
    <row r="100" spans="6:12" x14ac:dyDescent="0.4">
      <c r="F100" s="988">
        <v>40081</v>
      </c>
      <c r="G100" s="977">
        <v>48.066131348317782</v>
      </c>
      <c r="H100" s="991">
        <v>129.6</v>
      </c>
      <c r="I100" s="965"/>
      <c r="J100" s="988">
        <v>40942</v>
      </c>
      <c r="K100" s="977">
        <v>85.879215776218274</v>
      </c>
      <c r="L100" s="991">
        <v>200</v>
      </c>
    </row>
    <row r="101" spans="6:12" x14ac:dyDescent="0.4">
      <c r="F101" s="988">
        <v>40087</v>
      </c>
      <c r="G101" s="977">
        <v>66.483851553677411</v>
      </c>
      <c r="H101" s="991">
        <v>150</v>
      </c>
      <c r="I101" s="965"/>
      <c r="J101" s="988">
        <v>40966</v>
      </c>
      <c r="K101" s="977">
        <v>58.794522699203938</v>
      </c>
      <c r="L101" s="991">
        <v>20</v>
      </c>
    </row>
    <row r="102" spans="6:12" x14ac:dyDescent="0.4">
      <c r="F102" s="988">
        <v>40091</v>
      </c>
      <c r="G102" s="977">
        <v>49.314544811130183</v>
      </c>
      <c r="H102" s="991">
        <v>99</v>
      </c>
      <c r="I102" s="965"/>
      <c r="J102" s="988">
        <v>41093</v>
      </c>
      <c r="K102" s="977">
        <v>86.296332952760395</v>
      </c>
      <c r="L102" s="991">
        <v>20</v>
      </c>
    </row>
    <row r="103" spans="6:12" x14ac:dyDescent="0.4">
      <c r="F103" s="988">
        <v>40095</v>
      </c>
      <c r="G103" s="977">
        <v>76.716147864551672</v>
      </c>
      <c r="H103" s="991">
        <v>5</v>
      </c>
      <c r="I103" s="965"/>
      <c r="J103" s="988">
        <v>41093</v>
      </c>
      <c r="K103" s="977">
        <v>89.19997971465547</v>
      </c>
      <c r="L103" s="991">
        <v>20</v>
      </c>
    </row>
    <row r="104" spans="6:12" x14ac:dyDescent="0.4">
      <c r="F104" s="988">
        <v>40119</v>
      </c>
      <c r="G104" s="977">
        <v>68.514677204979947</v>
      </c>
      <c r="H104" s="991">
        <v>60</v>
      </c>
      <c r="I104" s="965"/>
      <c r="J104" s="988">
        <v>41124</v>
      </c>
      <c r="K104" s="977">
        <v>86.904487199122457</v>
      </c>
      <c r="L104" s="991">
        <v>20</v>
      </c>
    </row>
    <row r="105" spans="6:12" x14ac:dyDescent="0.4">
      <c r="F105" s="988">
        <v>40133</v>
      </c>
      <c r="G105" s="977">
        <v>64.457304654231351</v>
      </c>
      <c r="H105" s="991">
        <v>50</v>
      </c>
      <c r="I105" s="965"/>
      <c r="J105" s="988">
        <v>41134</v>
      </c>
      <c r="K105" s="977">
        <v>88.756602592946464</v>
      </c>
      <c r="L105" s="991">
        <v>20</v>
      </c>
    </row>
    <row r="106" spans="6:12" x14ac:dyDescent="0.4">
      <c r="F106" s="988">
        <v>40141</v>
      </c>
      <c r="G106" s="977">
        <v>75.692554949116953</v>
      </c>
      <c r="H106" s="991">
        <v>209.4</v>
      </c>
      <c r="I106" s="965"/>
      <c r="J106" s="988">
        <v>41137</v>
      </c>
      <c r="K106" s="977">
        <v>86.769143439428589</v>
      </c>
      <c r="L106" s="991">
        <v>102</v>
      </c>
    </row>
    <row r="107" spans="6:12" x14ac:dyDescent="0.4">
      <c r="F107" s="988">
        <v>40141</v>
      </c>
      <c r="G107" s="977">
        <v>66.575902286101979</v>
      </c>
      <c r="H107" s="991">
        <v>150</v>
      </c>
      <c r="I107" s="965"/>
      <c r="J107" s="988">
        <v>41150</v>
      </c>
      <c r="K107" s="977">
        <v>80.197493982001859</v>
      </c>
      <c r="L107" s="991">
        <v>20</v>
      </c>
    </row>
    <row r="108" spans="6:12" x14ac:dyDescent="0.4">
      <c r="F108" s="988">
        <v>40147</v>
      </c>
      <c r="G108" s="977">
        <v>115.05524734980399</v>
      </c>
      <c r="H108" s="991">
        <v>150</v>
      </c>
      <c r="I108" s="965"/>
      <c r="J108" s="988">
        <v>41152</v>
      </c>
      <c r="K108" s="977">
        <v>90.039099949717368</v>
      </c>
      <c r="L108" s="991">
        <v>250</v>
      </c>
    </row>
    <row r="109" spans="6:12" x14ac:dyDescent="0.4">
      <c r="F109" s="988">
        <v>40147</v>
      </c>
      <c r="G109" s="977">
        <v>115.05524734980399</v>
      </c>
      <c r="H109" s="991">
        <v>150</v>
      </c>
      <c r="I109" s="965"/>
      <c r="J109" s="988">
        <v>41169</v>
      </c>
      <c r="K109" s="977">
        <v>81.887763096151588</v>
      </c>
      <c r="L109" s="991">
        <v>20</v>
      </c>
    </row>
    <row r="110" spans="6:12" x14ac:dyDescent="0.4">
      <c r="F110" s="988">
        <v>40147</v>
      </c>
      <c r="G110" s="977">
        <v>114.9108699081202</v>
      </c>
      <c r="H110" s="991">
        <v>150</v>
      </c>
      <c r="I110" s="965"/>
      <c r="J110" s="988">
        <v>41169</v>
      </c>
      <c r="K110" s="977">
        <v>96.523160083449966</v>
      </c>
      <c r="L110" s="991">
        <v>20.8</v>
      </c>
    </row>
    <row r="111" spans="6:12" x14ac:dyDescent="0.4">
      <c r="F111" s="988">
        <v>40147</v>
      </c>
      <c r="G111" s="977">
        <v>114.6184944017931</v>
      </c>
      <c r="H111" s="991">
        <v>102</v>
      </c>
      <c r="I111" s="965"/>
      <c r="J111" s="988">
        <v>41199</v>
      </c>
      <c r="K111" s="977">
        <v>80.573426425873109</v>
      </c>
      <c r="L111" s="991">
        <v>10</v>
      </c>
    </row>
    <row r="112" spans="6:12" x14ac:dyDescent="0.4">
      <c r="F112" s="988">
        <v>40147</v>
      </c>
      <c r="G112" s="977">
        <v>114.6184944017931</v>
      </c>
      <c r="H112" s="991">
        <v>168</v>
      </c>
      <c r="I112" s="965"/>
      <c r="J112" s="988">
        <v>41207</v>
      </c>
      <c r="K112" s="977">
        <v>54.901991760336529</v>
      </c>
      <c r="L112" s="991">
        <v>50</v>
      </c>
    </row>
    <row r="113" spans="6:12" x14ac:dyDescent="0.4">
      <c r="F113" s="988">
        <v>40149</v>
      </c>
      <c r="G113" s="977">
        <v>99.213514442108519</v>
      </c>
      <c r="H113" s="991">
        <v>50</v>
      </c>
      <c r="I113" s="965"/>
      <c r="J113" s="988">
        <v>41214</v>
      </c>
      <c r="K113" s="977">
        <v>70.352799395844514</v>
      </c>
      <c r="L113" s="991">
        <v>20</v>
      </c>
    </row>
    <row r="114" spans="6:12" x14ac:dyDescent="0.4">
      <c r="F114" s="988">
        <v>40156</v>
      </c>
      <c r="G114" s="977">
        <v>121.21626405645472</v>
      </c>
      <c r="H114" s="991">
        <v>10.25</v>
      </c>
      <c r="I114" s="965"/>
      <c r="J114" s="988">
        <v>41228</v>
      </c>
      <c r="K114" s="977">
        <v>79.584978198391013</v>
      </c>
      <c r="L114" s="991">
        <v>20</v>
      </c>
    </row>
    <row r="115" spans="6:12" x14ac:dyDescent="0.4">
      <c r="F115" s="988">
        <v>40164</v>
      </c>
      <c r="G115" s="977">
        <v>125.0137475199176</v>
      </c>
      <c r="H115" s="991">
        <v>120</v>
      </c>
      <c r="I115" s="965"/>
      <c r="J115" s="988">
        <v>41255</v>
      </c>
      <c r="K115" s="977">
        <v>79.52783335423733</v>
      </c>
      <c r="L115" s="991">
        <v>250</v>
      </c>
    </row>
    <row r="116" spans="6:12" x14ac:dyDescent="0.4">
      <c r="F116" s="988">
        <v>40175</v>
      </c>
      <c r="G116" s="977">
        <v>71.773851103286887</v>
      </c>
      <c r="H116" s="991">
        <v>70</v>
      </c>
      <c r="I116" s="965"/>
      <c r="J116" s="988">
        <v>41256</v>
      </c>
      <c r="K116" s="977">
        <v>81.917346931758019</v>
      </c>
      <c r="L116" s="991">
        <v>20</v>
      </c>
    </row>
    <row r="117" spans="6:12" x14ac:dyDescent="0.4">
      <c r="F117" s="988">
        <v>40206</v>
      </c>
      <c r="G117" s="977">
        <v>102.40191924039911</v>
      </c>
      <c r="H117" s="991">
        <v>151.80000000000001</v>
      </c>
      <c r="I117" s="965"/>
      <c r="J117" s="988">
        <v>41309</v>
      </c>
      <c r="K117" s="977">
        <v>97.763262106453666</v>
      </c>
      <c r="L117" s="991">
        <v>28.8</v>
      </c>
    </row>
    <row r="118" spans="6:12" x14ac:dyDescent="0.4">
      <c r="F118" s="988">
        <v>40214</v>
      </c>
      <c r="G118" s="977">
        <v>52.515102319091156</v>
      </c>
      <c r="H118" s="991">
        <v>81</v>
      </c>
      <c r="I118" s="965"/>
      <c r="J118" s="988">
        <v>41333</v>
      </c>
      <c r="K118" s="977">
        <v>78.953860200965707</v>
      </c>
      <c r="L118" s="991">
        <v>45</v>
      </c>
    </row>
    <row r="119" spans="6:12" x14ac:dyDescent="0.4">
      <c r="F119" s="988">
        <v>40221</v>
      </c>
      <c r="G119" s="977">
        <v>73.153276048590612</v>
      </c>
      <c r="H119" s="991">
        <v>198</v>
      </c>
      <c r="I119" s="965"/>
      <c r="J119" s="988">
        <v>41355</v>
      </c>
      <c r="K119" s="977">
        <v>79.733602083143609</v>
      </c>
      <c r="L119" s="991">
        <v>20</v>
      </c>
    </row>
    <row r="120" spans="6:12" x14ac:dyDescent="0.4">
      <c r="F120" s="988">
        <v>40242</v>
      </c>
      <c r="G120" s="977">
        <v>106.2601379409623</v>
      </c>
      <c r="H120" s="991">
        <v>65.099999999999994</v>
      </c>
      <c r="I120" s="965"/>
      <c r="J120" s="988">
        <v>41355</v>
      </c>
      <c r="K120" s="977">
        <v>80.977446275640688</v>
      </c>
      <c r="L120" s="991">
        <v>20</v>
      </c>
    </row>
    <row r="121" spans="6:12" x14ac:dyDescent="0.4">
      <c r="F121" s="988">
        <v>40266</v>
      </c>
      <c r="G121" s="977">
        <v>58.245145085772862</v>
      </c>
      <c r="H121" s="991">
        <v>250.2</v>
      </c>
      <c r="I121" s="965"/>
      <c r="J121" s="988">
        <v>41358</v>
      </c>
      <c r="K121" s="977">
        <v>74.194010536515549</v>
      </c>
      <c r="L121" s="991">
        <v>20</v>
      </c>
    </row>
    <row r="122" spans="6:12" x14ac:dyDescent="0.4">
      <c r="F122" s="988">
        <v>40269</v>
      </c>
      <c r="G122" s="977">
        <v>58.488883941681877</v>
      </c>
      <c r="H122" s="991">
        <v>40.5</v>
      </c>
      <c r="I122" s="965"/>
      <c r="J122" s="988">
        <v>41374</v>
      </c>
      <c r="K122" s="977">
        <v>83.337130039285512</v>
      </c>
      <c r="L122" s="991">
        <v>20</v>
      </c>
    </row>
    <row r="123" spans="6:12" x14ac:dyDescent="0.4">
      <c r="F123" s="988">
        <v>40284</v>
      </c>
      <c r="G123" s="977">
        <v>41.922839725447197</v>
      </c>
      <c r="H123" s="991">
        <v>102.4</v>
      </c>
      <c r="I123" s="965"/>
      <c r="J123" s="988">
        <v>41380</v>
      </c>
      <c r="K123" s="977">
        <v>60.698761735929608</v>
      </c>
      <c r="L123" s="991">
        <v>20</v>
      </c>
    </row>
    <row r="124" spans="6:12" x14ac:dyDescent="0.4">
      <c r="F124" s="988">
        <v>40287</v>
      </c>
      <c r="G124" s="977">
        <v>86.597988455107469</v>
      </c>
      <c r="H124" s="991">
        <v>50.4</v>
      </c>
      <c r="I124" s="965"/>
      <c r="J124" s="988">
        <v>41426</v>
      </c>
      <c r="K124" s="977">
        <v>58.634220491706792</v>
      </c>
      <c r="L124" s="991">
        <v>20</v>
      </c>
    </row>
    <row r="125" spans="6:12" x14ac:dyDescent="0.4">
      <c r="F125" s="988">
        <v>40291</v>
      </c>
      <c r="G125" s="977">
        <v>48.80629093644994</v>
      </c>
      <c r="H125" s="991">
        <v>51</v>
      </c>
      <c r="I125" s="965"/>
      <c r="J125" s="988">
        <v>41428</v>
      </c>
      <c r="K125" s="977">
        <v>65.512787209685555</v>
      </c>
      <c r="L125" s="991">
        <v>48</v>
      </c>
    </row>
    <row r="126" spans="6:12" x14ac:dyDescent="0.4">
      <c r="F126" s="988">
        <v>40297</v>
      </c>
      <c r="G126" s="977">
        <v>111.86659419153183</v>
      </c>
      <c r="H126" s="991">
        <v>143.5</v>
      </c>
      <c r="I126" s="965"/>
      <c r="J126" s="988">
        <v>41428</v>
      </c>
      <c r="K126" s="977">
        <v>66.390903366436063</v>
      </c>
      <c r="L126" s="991">
        <v>40</v>
      </c>
    </row>
    <row r="127" spans="6:12" x14ac:dyDescent="0.4">
      <c r="F127" s="988">
        <v>40302</v>
      </c>
      <c r="G127" s="977">
        <v>78.120455590603854</v>
      </c>
      <c r="H127" s="991">
        <v>32.5</v>
      </c>
      <c r="I127" s="965"/>
      <c r="J127" s="988">
        <v>41458</v>
      </c>
      <c r="K127" s="977">
        <v>56.352092191349129</v>
      </c>
      <c r="L127" s="991">
        <v>50</v>
      </c>
    </row>
    <row r="128" spans="6:12" x14ac:dyDescent="0.4">
      <c r="F128" s="988">
        <v>40302</v>
      </c>
      <c r="G128" s="977">
        <v>80.241460453606436</v>
      </c>
      <c r="H128" s="991">
        <v>20</v>
      </c>
      <c r="I128" s="965"/>
      <c r="J128" s="988">
        <v>41465</v>
      </c>
      <c r="K128" s="977">
        <v>58.438773090067819</v>
      </c>
      <c r="L128" s="991">
        <v>40</v>
      </c>
    </row>
    <row r="129" spans="6:12" x14ac:dyDescent="0.4">
      <c r="F129" s="988">
        <v>40317</v>
      </c>
      <c r="G129" s="977">
        <v>57.194138696242241</v>
      </c>
      <c r="H129" s="991">
        <v>250.8</v>
      </c>
      <c r="I129" s="965"/>
      <c r="J129" s="988">
        <v>41465</v>
      </c>
      <c r="K129" s="977">
        <v>62.687629647437873</v>
      </c>
      <c r="L129" s="991">
        <v>20</v>
      </c>
    </row>
    <row r="130" spans="6:12" x14ac:dyDescent="0.4">
      <c r="F130" s="988">
        <v>40330</v>
      </c>
      <c r="G130" s="977">
        <v>51.159919282624038</v>
      </c>
      <c r="H130" s="991">
        <v>36</v>
      </c>
      <c r="I130" s="965"/>
      <c r="J130" s="988">
        <v>41472</v>
      </c>
      <c r="K130" s="977">
        <v>78.670558984991999</v>
      </c>
      <c r="L130" s="991">
        <v>20</v>
      </c>
    </row>
    <row r="131" spans="6:12" x14ac:dyDescent="0.4">
      <c r="F131" s="988">
        <v>40331</v>
      </c>
      <c r="G131" s="977">
        <v>114.8124677365269</v>
      </c>
      <c r="H131" s="991">
        <v>102</v>
      </c>
      <c r="I131" s="965"/>
      <c r="J131" s="988">
        <v>41472</v>
      </c>
      <c r="K131" s="977">
        <v>78.670558984991999</v>
      </c>
      <c r="L131" s="991">
        <v>12</v>
      </c>
    </row>
    <row r="132" spans="6:12" x14ac:dyDescent="0.4">
      <c r="F132" s="988">
        <v>40332</v>
      </c>
      <c r="G132" s="977">
        <v>48.188657315142819</v>
      </c>
      <c r="H132" s="991">
        <v>100</v>
      </c>
      <c r="I132" s="965"/>
      <c r="J132" s="988">
        <v>41523</v>
      </c>
      <c r="K132" s="977">
        <v>65.040507791213457</v>
      </c>
      <c r="L132" s="991">
        <v>15</v>
      </c>
    </row>
    <row r="133" spans="6:12" x14ac:dyDescent="0.4">
      <c r="F133" s="988">
        <v>40332</v>
      </c>
      <c r="G133" s="977">
        <v>98.905105182294278</v>
      </c>
      <c r="H133" s="991">
        <v>36.799999999999997</v>
      </c>
      <c r="I133" s="965"/>
      <c r="J133" s="988">
        <v>41536</v>
      </c>
      <c r="K133" s="977">
        <v>95.160948726684538</v>
      </c>
      <c r="L133" s="991">
        <v>20</v>
      </c>
    </row>
    <row r="134" spans="6:12" x14ac:dyDescent="0.4">
      <c r="F134" s="988">
        <v>40332</v>
      </c>
      <c r="G134" s="977">
        <v>89.01603522692686</v>
      </c>
      <c r="H134" s="991">
        <v>90</v>
      </c>
      <c r="I134" s="965"/>
      <c r="J134" s="988">
        <v>41544</v>
      </c>
      <c r="K134" s="977">
        <v>62.333113591428919</v>
      </c>
      <c r="L134" s="991">
        <v>20</v>
      </c>
    </row>
    <row r="135" spans="6:12" x14ac:dyDescent="0.4">
      <c r="F135" s="988">
        <v>40333</v>
      </c>
      <c r="G135" s="977">
        <v>65.836091461124738</v>
      </c>
      <c r="H135" s="991">
        <v>30</v>
      </c>
      <c r="I135" s="965"/>
      <c r="J135" s="988">
        <v>41556</v>
      </c>
      <c r="K135" s="977">
        <v>65.207291656112986</v>
      </c>
      <c r="L135" s="991">
        <v>20</v>
      </c>
    </row>
    <row r="136" spans="6:12" x14ac:dyDescent="0.4">
      <c r="F136" s="988">
        <v>40338</v>
      </c>
      <c r="G136" s="977">
        <v>117.16733400473909</v>
      </c>
      <c r="H136" s="991">
        <v>150</v>
      </c>
      <c r="I136" s="965"/>
      <c r="J136" s="988">
        <v>41569</v>
      </c>
      <c r="K136" s="977">
        <v>62.560606706726162</v>
      </c>
      <c r="L136" s="991">
        <v>20</v>
      </c>
    </row>
    <row r="137" spans="6:12" x14ac:dyDescent="0.4">
      <c r="F137" s="988">
        <v>40338</v>
      </c>
      <c r="G137" s="977">
        <v>119.25917904647662</v>
      </c>
      <c r="H137" s="991">
        <v>168</v>
      </c>
      <c r="I137" s="965"/>
      <c r="J137" s="988">
        <v>41609</v>
      </c>
      <c r="K137" s="977">
        <v>79.041199046276247</v>
      </c>
      <c r="L137" s="991">
        <v>7.3140000000000001</v>
      </c>
    </row>
    <row r="138" spans="6:12" x14ac:dyDescent="0.4">
      <c r="F138" s="988">
        <v>40338</v>
      </c>
      <c r="G138" s="977">
        <v>117.16733400473909</v>
      </c>
      <c r="H138" s="991">
        <v>150</v>
      </c>
      <c r="I138" s="965"/>
      <c r="J138" s="988">
        <v>41614</v>
      </c>
      <c r="K138" s="977">
        <v>63.721205111450509</v>
      </c>
      <c r="L138" s="991">
        <v>20</v>
      </c>
    </row>
    <row r="139" spans="6:12" x14ac:dyDescent="0.4">
      <c r="F139" s="988">
        <v>40338</v>
      </c>
      <c r="G139" s="977">
        <v>119.25917904647662</v>
      </c>
      <c r="H139" s="991">
        <v>132</v>
      </c>
      <c r="I139" s="965"/>
      <c r="J139" s="988">
        <v>41627</v>
      </c>
      <c r="K139" s="977">
        <v>53.92403007424307</v>
      </c>
      <c r="L139" s="991">
        <v>150</v>
      </c>
    </row>
    <row r="140" spans="6:12" x14ac:dyDescent="0.4">
      <c r="F140" s="988">
        <v>40350</v>
      </c>
      <c r="G140" s="977">
        <v>88.414655526823651</v>
      </c>
      <c r="H140" s="991">
        <v>81.599999999999994</v>
      </c>
      <c r="I140" s="965"/>
      <c r="J140" s="988">
        <v>41669</v>
      </c>
      <c r="K140" s="977">
        <v>67.053881348404815</v>
      </c>
      <c r="L140" s="991">
        <v>7</v>
      </c>
    </row>
    <row r="141" spans="6:12" x14ac:dyDescent="0.4">
      <c r="F141" s="988">
        <v>40359</v>
      </c>
      <c r="G141" s="977">
        <v>54.385225276880718</v>
      </c>
      <c r="H141" s="991">
        <v>114</v>
      </c>
      <c r="I141" s="965"/>
      <c r="J141" s="988">
        <v>41690</v>
      </c>
      <c r="K141" s="977">
        <v>48.823479317222592</v>
      </c>
      <c r="L141" s="991">
        <v>10.416</v>
      </c>
    </row>
    <row r="142" spans="6:12" x14ac:dyDescent="0.4">
      <c r="F142" s="988">
        <v>40366</v>
      </c>
      <c r="G142" s="977">
        <v>37.345837304039982</v>
      </c>
      <c r="H142" s="991">
        <v>78.2</v>
      </c>
      <c r="I142" s="965"/>
      <c r="J142" s="988">
        <v>41715</v>
      </c>
      <c r="K142" s="977">
        <v>62.263534775555229</v>
      </c>
      <c r="L142" s="991">
        <v>20</v>
      </c>
    </row>
    <row r="143" spans="6:12" x14ac:dyDescent="0.4">
      <c r="F143" s="988">
        <v>40368</v>
      </c>
      <c r="G143" s="977">
        <v>54.508351143706008</v>
      </c>
      <c r="H143" s="991">
        <v>42.5</v>
      </c>
      <c r="I143" s="965"/>
      <c r="J143" s="988">
        <v>41724</v>
      </c>
      <c r="K143" s="977">
        <v>59.525453384689044</v>
      </c>
      <c r="L143" s="991">
        <v>26.66</v>
      </c>
    </row>
    <row r="144" spans="6:12" x14ac:dyDescent="0.4">
      <c r="F144" s="988">
        <v>40374</v>
      </c>
      <c r="G144" s="977">
        <v>43.692388779521941</v>
      </c>
      <c r="H144" s="991">
        <v>99.2</v>
      </c>
      <c r="I144" s="965"/>
      <c r="J144" s="988">
        <v>41730</v>
      </c>
      <c r="K144" s="977">
        <v>63.487034634371774</v>
      </c>
      <c r="L144" s="991">
        <v>10.3</v>
      </c>
    </row>
    <row r="145" spans="6:12" x14ac:dyDescent="0.4">
      <c r="F145" s="988">
        <v>40380</v>
      </c>
      <c r="G145" s="977">
        <v>80.851432239333135</v>
      </c>
      <c r="H145" s="991">
        <v>99.2</v>
      </c>
      <c r="I145" s="965"/>
      <c r="J145" s="988">
        <v>41760</v>
      </c>
      <c r="K145" s="977">
        <v>42.711283907769975</v>
      </c>
      <c r="L145" s="991">
        <v>157.5</v>
      </c>
    </row>
    <row r="146" spans="6:12" x14ac:dyDescent="0.4">
      <c r="F146" s="988">
        <v>40381</v>
      </c>
      <c r="G146" s="977">
        <v>112.81096184233539</v>
      </c>
      <c r="H146" s="991">
        <v>102.5</v>
      </c>
      <c r="I146" s="965"/>
      <c r="J146" s="988">
        <v>41786</v>
      </c>
      <c r="K146" s="977">
        <v>61.911623980991777</v>
      </c>
      <c r="L146" s="991">
        <v>30</v>
      </c>
    </row>
    <row r="147" spans="6:12" x14ac:dyDescent="0.4">
      <c r="F147" s="988">
        <v>40400</v>
      </c>
      <c r="G147" s="977">
        <v>89.685730912059853</v>
      </c>
      <c r="H147" s="991">
        <v>110.4</v>
      </c>
      <c r="I147" s="965"/>
      <c r="J147" s="988">
        <v>41802</v>
      </c>
      <c r="K147" s="977">
        <v>55.574032405258336</v>
      </c>
      <c r="L147" s="991">
        <v>30</v>
      </c>
    </row>
    <row r="148" spans="6:12" x14ac:dyDescent="0.4">
      <c r="F148" s="988">
        <v>40406</v>
      </c>
      <c r="G148" s="977">
        <v>55.529234054926526</v>
      </c>
      <c r="H148" s="991">
        <v>199.8</v>
      </c>
      <c r="I148" s="965"/>
      <c r="J148" s="988">
        <v>41838</v>
      </c>
      <c r="K148" s="977">
        <v>52.586582755253126</v>
      </c>
      <c r="L148" s="991">
        <v>93.6</v>
      </c>
    </row>
    <row r="149" spans="6:12" x14ac:dyDescent="0.4">
      <c r="F149" s="988">
        <v>40410</v>
      </c>
      <c r="G149" s="977">
        <v>122.50087337209069</v>
      </c>
      <c r="H149" s="991">
        <v>49</v>
      </c>
      <c r="I149" s="965"/>
      <c r="J149" s="988">
        <v>41843</v>
      </c>
      <c r="K149" s="977">
        <v>56.058560128948137</v>
      </c>
      <c r="L149" s="991">
        <v>75</v>
      </c>
    </row>
    <row r="150" spans="6:12" x14ac:dyDescent="0.4">
      <c r="F150" s="988">
        <v>40422</v>
      </c>
      <c r="G150" s="977">
        <v>68.677392658575798</v>
      </c>
      <c r="H150" s="991">
        <v>79.2</v>
      </c>
      <c r="I150" s="965"/>
      <c r="J150" s="988">
        <v>41844</v>
      </c>
      <c r="K150" s="977">
        <v>56.352092191349129</v>
      </c>
      <c r="L150" s="991">
        <v>56</v>
      </c>
    </row>
    <row r="151" spans="6:12" x14ac:dyDescent="0.4">
      <c r="F151" s="988">
        <v>40429</v>
      </c>
      <c r="G151" s="977">
        <v>80.877392406820093</v>
      </c>
      <c r="H151" s="991">
        <v>55.2</v>
      </c>
      <c r="I151" s="965"/>
      <c r="J151" s="988">
        <v>41844</v>
      </c>
      <c r="K151" s="977">
        <v>56.907199764112939</v>
      </c>
      <c r="L151" s="991">
        <v>56</v>
      </c>
    </row>
    <row r="152" spans="6:12" x14ac:dyDescent="0.4">
      <c r="F152" s="988">
        <v>40438</v>
      </c>
      <c r="G152" s="977">
        <v>34.933157783266523</v>
      </c>
      <c r="H152" s="991">
        <v>148.80000000000001</v>
      </c>
      <c r="I152" s="965"/>
      <c r="J152" s="988">
        <v>41870</v>
      </c>
      <c r="K152" s="977">
        <v>59.500592955618721</v>
      </c>
      <c r="L152" s="991">
        <v>105</v>
      </c>
    </row>
    <row r="153" spans="6:12" x14ac:dyDescent="0.4">
      <c r="F153" s="988">
        <v>40443</v>
      </c>
      <c r="G153" s="977">
        <v>42.460298850528098</v>
      </c>
      <c r="H153" s="991">
        <v>80</v>
      </c>
      <c r="I153" s="965"/>
      <c r="J153" s="988">
        <v>41876</v>
      </c>
      <c r="K153" s="977">
        <v>59.016489038689166</v>
      </c>
      <c r="L153" s="991">
        <v>60</v>
      </c>
    </row>
    <row r="154" spans="6:12" x14ac:dyDescent="0.4">
      <c r="F154" s="988">
        <v>40462</v>
      </c>
      <c r="G154" s="977">
        <v>108.62523522860758</v>
      </c>
      <c r="H154" s="991">
        <v>49.8</v>
      </c>
      <c r="I154" s="965"/>
      <c r="J154" s="988">
        <v>41885</v>
      </c>
      <c r="K154" s="977">
        <v>49.558829334590243</v>
      </c>
      <c r="L154" s="991">
        <v>60</v>
      </c>
    </row>
    <row r="155" spans="6:12" x14ac:dyDescent="0.4">
      <c r="F155" s="988">
        <v>40469</v>
      </c>
      <c r="G155" s="977">
        <v>108.1513133587919</v>
      </c>
      <c r="H155" s="991">
        <v>31.68</v>
      </c>
      <c r="I155" s="965"/>
      <c r="J155" s="988">
        <v>41886</v>
      </c>
      <c r="K155" s="977">
        <v>45.407625813318326</v>
      </c>
      <c r="L155" s="991">
        <v>52</v>
      </c>
    </row>
    <row r="156" spans="6:12" x14ac:dyDescent="0.4">
      <c r="F156" s="988">
        <v>40487</v>
      </c>
      <c r="G156" s="977">
        <v>38.373241882406461</v>
      </c>
      <c r="H156" s="991">
        <v>161</v>
      </c>
      <c r="I156" s="965"/>
      <c r="J156" s="988">
        <v>41886</v>
      </c>
      <c r="K156" s="977">
        <v>54.82062266031992</v>
      </c>
      <c r="L156" s="991">
        <v>120</v>
      </c>
    </row>
    <row r="157" spans="6:12" x14ac:dyDescent="0.4">
      <c r="F157" s="988">
        <v>40494</v>
      </c>
      <c r="G157" s="977">
        <v>63.483427832160615</v>
      </c>
      <c r="H157" s="991">
        <v>99</v>
      </c>
      <c r="I157" s="965"/>
      <c r="J157" s="988">
        <v>41915</v>
      </c>
      <c r="K157" s="977">
        <v>57.069760470996783</v>
      </c>
      <c r="L157" s="991">
        <v>30</v>
      </c>
    </row>
    <row r="158" spans="6:12" x14ac:dyDescent="0.4">
      <c r="F158" s="988">
        <v>40518</v>
      </c>
      <c r="G158" s="977">
        <v>33.531312139999429</v>
      </c>
      <c r="H158" s="991">
        <v>201</v>
      </c>
      <c r="I158" s="965"/>
      <c r="J158" s="988">
        <v>41920</v>
      </c>
      <c r="K158" s="977">
        <v>49.493592663280538</v>
      </c>
      <c r="L158" s="991">
        <v>101.3</v>
      </c>
    </row>
    <row r="159" spans="6:12" x14ac:dyDescent="0.4">
      <c r="F159" s="988">
        <v>40521</v>
      </c>
      <c r="G159" s="977">
        <v>28.231983333437167</v>
      </c>
      <c r="H159" s="991">
        <v>167.89999999999998</v>
      </c>
      <c r="I159" s="965"/>
      <c r="J159" s="988">
        <v>41920</v>
      </c>
      <c r="K159" s="977">
        <v>50.158274798127955</v>
      </c>
      <c r="L159" s="991">
        <v>76.5</v>
      </c>
    </row>
    <row r="160" spans="6:12" x14ac:dyDescent="0.4">
      <c r="F160" s="988">
        <v>40529</v>
      </c>
      <c r="G160" s="977">
        <v>103.39339930017665</v>
      </c>
      <c r="H160" s="991">
        <v>78.2</v>
      </c>
      <c r="I160" s="965"/>
      <c r="J160" s="988">
        <v>41920</v>
      </c>
      <c r="K160" s="977">
        <v>50.211643191791445</v>
      </c>
      <c r="L160" s="991">
        <v>51</v>
      </c>
    </row>
    <row r="161" spans="6:12" x14ac:dyDescent="0.4">
      <c r="F161" s="988">
        <v>40529</v>
      </c>
      <c r="G161" s="977">
        <v>54.504524097106078</v>
      </c>
      <c r="H161" s="991">
        <v>50</v>
      </c>
      <c r="I161" s="965"/>
      <c r="J161" s="988">
        <v>41920</v>
      </c>
      <c r="K161" s="977">
        <v>53.486304551894214</v>
      </c>
      <c r="L161" s="991">
        <v>103</v>
      </c>
    </row>
    <row r="162" spans="6:12" x14ac:dyDescent="0.4">
      <c r="F162" s="988">
        <v>40529</v>
      </c>
      <c r="G162" s="977">
        <v>97.623552599394145</v>
      </c>
      <c r="H162" s="991">
        <v>78.2</v>
      </c>
      <c r="I162" s="965"/>
      <c r="J162" s="988">
        <v>41920</v>
      </c>
      <c r="K162" s="977">
        <v>53.69539689464397</v>
      </c>
      <c r="L162" s="991">
        <v>30</v>
      </c>
    </row>
    <row r="163" spans="6:12" x14ac:dyDescent="0.4">
      <c r="F163" s="988">
        <v>40529</v>
      </c>
      <c r="G163" s="977">
        <v>51.5292735995654</v>
      </c>
      <c r="H163" s="991">
        <v>38.46</v>
      </c>
      <c r="I163" s="965"/>
      <c r="J163" s="988">
        <v>41920</v>
      </c>
      <c r="K163" s="977">
        <v>57.241351824569087</v>
      </c>
      <c r="L163" s="991">
        <v>80</v>
      </c>
    </row>
    <row r="164" spans="6:12" x14ac:dyDescent="0.4">
      <c r="F164" s="988">
        <v>40534</v>
      </c>
      <c r="G164" s="977">
        <v>43.693622439299006</v>
      </c>
      <c r="H164" s="991">
        <v>27.3</v>
      </c>
      <c r="I164" s="965"/>
      <c r="J164" s="988">
        <v>41932</v>
      </c>
      <c r="K164" s="977">
        <v>55.214096962219102</v>
      </c>
      <c r="L164" s="991">
        <v>40</v>
      </c>
    </row>
    <row r="165" spans="6:12" x14ac:dyDescent="0.4">
      <c r="F165" s="988">
        <v>40535</v>
      </c>
      <c r="G165" s="977">
        <v>64.849981061393066</v>
      </c>
      <c r="H165" s="991">
        <v>28.5</v>
      </c>
      <c r="I165" s="965"/>
      <c r="J165" s="988">
        <v>41933</v>
      </c>
      <c r="K165" s="977">
        <v>60.350373170382099</v>
      </c>
      <c r="L165" s="991">
        <v>11.4</v>
      </c>
    </row>
    <row r="166" spans="6:12" x14ac:dyDescent="0.4">
      <c r="F166" s="988">
        <v>40535</v>
      </c>
      <c r="G166" s="977">
        <v>53.46371144167523</v>
      </c>
      <c r="H166" s="991">
        <v>48</v>
      </c>
      <c r="I166" s="965"/>
      <c r="J166" s="988">
        <v>41934</v>
      </c>
      <c r="K166" s="977">
        <v>48.524847904795749</v>
      </c>
      <c r="L166" s="991">
        <v>20</v>
      </c>
    </row>
    <row r="167" spans="6:12" x14ac:dyDescent="0.4">
      <c r="F167" s="988">
        <v>40535</v>
      </c>
      <c r="G167" s="977">
        <v>71.072600396347198</v>
      </c>
      <c r="H167" s="991">
        <v>34.200000000000003</v>
      </c>
      <c r="I167" s="965"/>
      <c r="J167" s="988">
        <v>41934</v>
      </c>
      <c r="K167" s="977">
        <v>53.856152629199372</v>
      </c>
      <c r="L167" s="991">
        <v>20</v>
      </c>
    </row>
    <row r="168" spans="6:12" x14ac:dyDescent="0.4">
      <c r="F168" s="988">
        <v>40575</v>
      </c>
      <c r="G168" s="977">
        <v>101.55763984704969</v>
      </c>
      <c r="H168" s="991">
        <v>257.60000000000002</v>
      </c>
      <c r="I168" s="965"/>
      <c r="J168" s="988">
        <v>41934</v>
      </c>
      <c r="K168" s="977">
        <v>53.856152629199372</v>
      </c>
      <c r="L168" s="991">
        <v>20</v>
      </c>
    </row>
    <row r="169" spans="6:12" x14ac:dyDescent="0.4">
      <c r="F169" s="988">
        <v>40612</v>
      </c>
      <c r="G169" s="977">
        <v>62.883201796460462</v>
      </c>
      <c r="H169" s="991">
        <v>100</v>
      </c>
      <c r="I169" s="965"/>
      <c r="J169" s="988">
        <v>41934</v>
      </c>
      <c r="K169" s="977">
        <v>53.856152629199372</v>
      </c>
      <c r="L169" s="991">
        <v>15</v>
      </c>
    </row>
    <row r="170" spans="6:12" x14ac:dyDescent="0.4">
      <c r="F170" s="988">
        <v>40639</v>
      </c>
      <c r="G170" s="977">
        <v>99.450401555127584</v>
      </c>
      <c r="H170" s="991">
        <v>155.1</v>
      </c>
      <c r="I170" s="965"/>
      <c r="J170" s="988">
        <v>41934</v>
      </c>
      <c r="K170" s="977">
        <v>53.856152629199372</v>
      </c>
      <c r="L170" s="991">
        <v>20</v>
      </c>
    </row>
    <row r="171" spans="6:12" x14ac:dyDescent="0.4">
      <c r="F171" s="988">
        <v>40653</v>
      </c>
      <c r="G171" s="977">
        <v>32.654376462142217</v>
      </c>
      <c r="H171" s="991">
        <v>100.8</v>
      </c>
      <c r="I171" s="965"/>
      <c r="J171" s="988">
        <v>41934</v>
      </c>
      <c r="K171" s="977">
        <v>59.593958096783311</v>
      </c>
      <c r="L171" s="991">
        <v>19.5</v>
      </c>
    </row>
    <row r="172" spans="6:12" x14ac:dyDescent="0.4">
      <c r="F172" s="988">
        <v>40668</v>
      </c>
      <c r="G172" s="977">
        <v>62.002788847822259</v>
      </c>
      <c r="H172" s="991">
        <v>165.6</v>
      </c>
      <c r="I172" s="965"/>
      <c r="J172" s="988">
        <v>41934</v>
      </c>
      <c r="K172" s="977">
        <v>59.608797229775568</v>
      </c>
      <c r="L172" s="991">
        <v>19.5</v>
      </c>
    </row>
    <row r="173" spans="6:12" x14ac:dyDescent="0.4">
      <c r="F173" s="988">
        <v>40669</v>
      </c>
      <c r="G173" s="977">
        <v>30.765361043834591</v>
      </c>
      <c r="H173" s="991">
        <v>131.1</v>
      </c>
      <c r="I173" s="965"/>
      <c r="J173" s="988">
        <v>41934</v>
      </c>
      <c r="K173" s="977">
        <v>61.448849720811673</v>
      </c>
      <c r="L173" s="991">
        <v>14.7</v>
      </c>
    </row>
    <row r="174" spans="6:12" x14ac:dyDescent="0.4">
      <c r="F174" s="988">
        <v>40676</v>
      </c>
      <c r="G174" s="977">
        <v>67.429640198337509</v>
      </c>
      <c r="H174" s="991">
        <v>214.4</v>
      </c>
      <c r="I174" s="965"/>
      <c r="J174" s="988">
        <v>41936</v>
      </c>
      <c r="K174" s="977">
        <v>63.489518070423429</v>
      </c>
      <c r="L174" s="991">
        <v>100</v>
      </c>
    </row>
    <row r="175" spans="6:12" x14ac:dyDescent="0.4">
      <c r="F175" s="988">
        <v>40679</v>
      </c>
      <c r="G175" s="977">
        <v>29.581215589903447</v>
      </c>
      <c r="H175" s="991">
        <v>150.36000000000001</v>
      </c>
      <c r="I175" s="965"/>
      <c r="J175" s="988">
        <v>41950</v>
      </c>
      <c r="K175" s="977">
        <v>64.759669226759158</v>
      </c>
      <c r="L175" s="991">
        <v>40</v>
      </c>
    </row>
    <row r="176" spans="6:12" x14ac:dyDescent="0.4">
      <c r="F176" s="988">
        <v>40679</v>
      </c>
      <c r="G176" s="977">
        <v>21.311151033147734</v>
      </c>
      <c r="H176" s="991">
        <v>108</v>
      </c>
      <c r="I176" s="965"/>
      <c r="J176" s="988">
        <v>41950</v>
      </c>
      <c r="K176" s="977">
        <v>64.759669226759158</v>
      </c>
      <c r="L176" s="991">
        <v>50</v>
      </c>
    </row>
    <row r="177" spans="6:12" x14ac:dyDescent="0.4">
      <c r="F177" s="988">
        <v>40683</v>
      </c>
      <c r="G177" s="977">
        <v>51.066894949934323</v>
      </c>
      <c r="H177" s="991">
        <v>115</v>
      </c>
      <c r="I177" s="965"/>
      <c r="J177" s="988">
        <v>41956</v>
      </c>
      <c r="K177" s="977">
        <v>60.619481656970791</v>
      </c>
      <c r="L177" s="991">
        <v>30</v>
      </c>
    </row>
    <row r="178" spans="6:12" x14ac:dyDescent="0.4">
      <c r="F178" s="988">
        <v>40701</v>
      </c>
      <c r="G178" s="977">
        <v>35.83728261922969</v>
      </c>
      <c r="H178" s="991">
        <v>202</v>
      </c>
      <c r="I178" s="965"/>
      <c r="J178" s="988">
        <v>41961</v>
      </c>
      <c r="K178" s="977">
        <v>47.869818227669036</v>
      </c>
      <c r="L178" s="991">
        <v>45</v>
      </c>
    </row>
    <row r="179" spans="6:12" x14ac:dyDescent="0.4">
      <c r="F179" s="988">
        <v>40715</v>
      </c>
      <c r="G179" s="977">
        <v>45.797879599373928</v>
      </c>
      <c r="H179" s="991">
        <v>40</v>
      </c>
      <c r="I179" s="965"/>
      <c r="J179" s="988">
        <v>41982</v>
      </c>
      <c r="K179" s="977">
        <v>56.893813931196838</v>
      </c>
      <c r="L179" s="991">
        <v>130</v>
      </c>
    </row>
    <row r="180" spans="6:12" x14ac:dyDescent="0.4">
      <c r="F180" s="988">
        <v>40721</v>
      </c>
      <c r="G180" s="977">
        <v>32.459351922926182</v>
      </c>
      <c r="H180" s="991">
        <v>200</v>
      </c>
      <c r="I180" s="965"/>
      <c r="J180" s="988">
        <v>42036</v>
      </c>
      <c r="K180" s="977">
        <v>53.582125725865112</v>
      </c>
      <c r="L180" s="991">
        <v>80</v>
      </c>
    </row>
    <row r="181" spans="6:12" x14ac:dyDescent="0.4">
      <c r="F181" s="988">
        <v>40722</v>
      </c>
      <c r="G181" s="977">
        <v>59.538334644757768</v>
      </c>
      <c r="H181" s="991">
        <v>104.4</v>
      </c>
      <c r="I181" s="965"/>
      <c r="J181" s="988">
        <v>42065</v>
      </c>
      <c r="K181" s="977">
        <v>99.803666623799387</v>
      </c>
      <c r="L181" s="991">
        <v>6</v>
      </c>
    </row>
    <row r="182" spans="6:12" x14ac:dyDescent="0.4">
      <c r="F182" s="988">
        <v>40723</v>
      </c>
      <c r="G182" s="977">
        <v>74.207556798148431</v>
      </c>
      <c r="H182" s="991">
        <v>20</v>
      </c>
      <c r="I182" s="965"/>
      <c r="J182" s="988">
        <v>42065</v>
      </c>
      <c r="K182" s="977">
        <v>41.633067957284247</v>
      </c>
      <c r="L182" s="991">
        <v>25</v>
      </c>
    </row>
    <row r="183" spans="6:12" x14ac:dyDescent="0.4">
      <c r="F183" s="988">
        <v>40730</v>
      </c>
      <c r="G183" s="977">
        <v>39.004398122364911</v>
      </c>
      <c r="H183" s="991">
        <v>199.92</v>
      </c>
      <c r="I183" s="965"/>
      <c r="J183" s="988">
        <v>42066</v>
      </c>
      <c r="K183" s="977">
        <v>59.639034195212751</v>
      </c>
      <c r="L183" s="991">
        <v>62.25</v>
      </c>
    </row>
    <row r="184" spans="6:12" x14ac:dyDescent="0.4">
      <c r="F184" s="988">
        <v>40739</v>
      </c>
      <c r="G184" s="977">
        <v>81.952506305096904</v>
      </c>
      <c r="H184" s="991">
        <v>162</v>
      </c>
      <c r="I184" s="965"/>
      <c r="J184" s="988">
        <v>42067</v>
      </c>
      <c r="K184" s="977">
        <v>35.839509026379822</v>
      </c>
      <c r="L184" s="991">
        <v>70</v>
      </c>
    </row>
    <row r="185" spans="6:12" x14ac:dyDescent="0.4">
      <c r="F185" s="988">
        <v>40752</v>
      </c>
      <c r="G185" s="977">
        <v>84.736510291666917</v>
      </c>
      <c r="H185" s="991">
        <v>102.5</v>
      </c>
      <c r="I185" s="965"/>
      <c r="J185" s="988">
        <v>42067</v>
      </c>
      <c r="K185" s="977">
        <v>36.295076050842646</v>
      </c>
      <c r="L185" s="991">
        <v>70</v>
      </c>
    </row>
    <row r="186" spans="6:12" x14ac:dyDescent="0.4">
      <c r="F186" s="988">
        <v>40758</v>
      </c>
      <c r="G186" s="977">
        <v>57.936215493697823</v>
      </c>
      <c r="H186" s="991">
        <v>120</v>
      </c>
      <c r="I186" s="965"/>
      <c r="J186" s="988">
        <v>42068</v>
      </c>
      <c r="K186" s="977">
        <v>81.863294156559178</v>
      </c>
      <c r="L186" s="991">
        <v>10.5</v>
      </c>
    </row>
    <row r="187" spans="6:12" x14ac:dyDescent="0.4">
      <c r="F187" s="988">
        <v>40763</v>
      </c>
      <c r="G187" s="977">
        <v>44.728011545335065</v>
      </c>
      <c r="H187" s="991">
        <v>42</v>
      </c>
      <c r="I187" s="965"/>
      <c r="J187" s="988">
        <v>42086</v>
      </c>
      <c r="K187" s="977">
        <v>66.39527655838657</v>
      </c>
      <c r="L187" s="991">
        <v>20</v>
      </c>
    </row>
    <row r="188" spans="6:12" x14ac:dyDescent="0.4">
      <c r="F188" s="988">
        <v>40770</v>
      </c>
      <c r="G188" s="977">
        <v>32.438738174597496</v>
      </c>
      <c r="H188" s="991">
        <v>200</v>
      </c>
      <c r="I188" s="965"/>
      <c r="J188" s="988">
        <v>42088</v>
      </c>
      <c r="K188" s="977">
        <v>46.310682158657258</v>
      </c>
      <c r="L188" s="991">
        <v>30</v>
      </c>
    </row>
    <row r="189" spans="6:12" x14ac:dyDescent="0.4">
      <c r="F189" s="988">
        <v>40772</v>
      </c>
      <c r="G189" s="977">
        <v>41.244359451266739</v>
      </c>
      <c r="H189" s="991">
        <v>50</v>
      </c>
      <c r="I189" s="965"/>
      <c r="J189" s="988">
        <v>42097</v>
      </c>
      <c r="K189" s="977">
        <v>46.049213364130701</v>
      </c>
      <c r="L189" s="991">
        <v>81</v>
      </c>
    </row>
    <row r="190" spans="6:12" x14ac:dyDescent="0.4">
      <c r="F190" s="988">
        <v>40772</v>
      </c>
      <c r="G190" s="977">
        <v>41.276937721901092</v>
      </c>
      <c r="H190" s="991">
        <v>37.5</v>
      </c>
      <c r="I190" s="965"/>
      <c r="J190" s="988">
        <v>42097</v>
      </c>
      <c r="K190" s="977">
        <v>44.625444716714064</v>
      </c>
      <c r="L190" s="991">
        <v>54</v>
      </c>
    </row>
    <row r="191" spans="6:12" x14ac:dyDescent="0.4">
      <c r="F191" s="988">
        <v>40785</v>
      </c>
      <c r="G191" s="977">
        <v>26.018100113196525</v>
      </c>
      <c r="H191" s="991">
        <v>100.8</v>
      </c>
      <c r="I191" s="965"/>
      <c r="J191" s="988">
        <v>42108</v>
      </c>
      <c r="K191" s="977">
        <v>62.314440291793829</v>
      </c>
      <c r="L191" s="991">
        <v>6.8</v>
      </c>
    </row>
    <row r="192" spans="6:12" x14ac:dyDescent="0.4">
      <c r="F192" s="988">
        <v>40793</v>
      </c>
      <c r="G192" s="977">
        <v>27.295194823936047</v>
      </c>
      <c r="H192" s="991">
        <v>104</v>
      </c>
      <c r="I192" s="965"/>
      <c r="J192" s="988">
        <v>42111</v>
      </c>
      <c r="K192" s="977">
        <v>51.690135060271622</v>
      </c>
      <c r="L192" s="991">
        <v>20</v>
      </c>
    </row>
    <row r="193" spans="6:12" x14ac:dyDescent="0.4">
      <c r="F193" s="988">
        <v>40798</v>
      </c>
      <c r="G193" s="977">
        <v>36.072305709665784</v>
      </c>
      <c r="H193" s="991">
        <v>92.34</v>
      </c>
      <c r="I193" s="965"/>
      <c r="J193" s="988">
        <v>42124</v>
      </c>
      <c r="K193" s="977">
        <v>43.487064969006731</v>
      </c>
      <c r="L193" s="991">
        <v>50.6</v>
      </c>
    </row>
    <row r="194" spans="6:12" x14ac:dyDescent="0.4">
      <c r="F194" s="988">
        <v>40798</v>
      </c>
      <c r="G194" s="977">
        <v>40.551873085375917</v>
      </c>
      <c r="H194" s="991">
        <v>201.6</v>
      </c>
      <c r="I194" s="965"/>
      <c r="J194" s="988">
        <v>42124</v>
      </c>
      <c r="K194" s="977">
        <v>55.151006717201348</v>
      </c>
      <c r="L194" s="991">
        <v>52</v>
      </c>
    </row>
    <row r="195" spans="6:12" x14ac:dyDescent="0.4">
      <c r="F195" s="988">
        <v>40799</v>
      </c>
      <c r="G195" s="977">
        <v>68.797187667422037</v>
      </c>
      <c r="H195" s="991">
        <v>100.65</v>
      </c>
      <c r="I195" s="965"/>
      <c r="J195" s="988">
        <v>42151</v>
      </c>
      <c r="K195" s="977">
        <v>64.776821828509355</v>
      </c>
      <c r="L195" s="991">
        <v>4.9000000000000004</v>
      </c>
    </row>
    <row r="196" spans="6:12" x14ac:dyDescent="0.4">
      <c r="F196" s="988">
        <v>40817</v>
      </c>
      <c r="G196" s="977">
        <v>36.754193468456037</v>
      </c>
      <c r="H196" s="991">
        <v>48</v>
      </c>
      <c r="I196" s="965"/>
      <c r="J196" s="988">
        <v>42156</v>
      </c>
      <c r="K196" s="977">
        <v>70.571939024029689</v>
      </c>
      <c r="L196" s="991">
        <v>3.6</v>
      </c>
    </row>
    <row r="197" spans="6:12" x14ac:dyDescent="0.4">
      <c r="F197" s="988">
        <v>40850</v>
      </c>
      <c r="G197" s="977">
        <v>26.941640965238033</v>
      </c>
      <c r="H197" s="991">
        <v>98.9</v>
      </c>
      <c r="I197" s="965"/>
      <c r="J197" s="988">
        <v>42160</v>
      </c>
      <c r="K197" s="977">
        <v>40.931647078279589</v>
      </c>
      <c r="L197" s="991">
        <v>100</v>
      </c>
    </row>
    <row r="198" spans="6:12" x14ac:dyDescent="0.4">
      <c r="F198" s="988">
        <v>40850</v>
      </c>
      <c r="G198" s="977">
        <v>28.642544022196628</v>
      </c>
      <c r="H198" s="991">
        <v>100.8</v>
      </c>
      <c r="I198" s="965"/>
      <c r="J198" s="988">
        <v>42164</v>
      </c>
      <c r="K198" s="977">
        <v>64.341207545159776</v>
      </c>
      <c r="L198" s="991">
        <v>80</v>
      </c>
    </row>
    <row r="199" spans="6:12" x14ac:dyDescent="0.4">
      <c r="F199" s="988">
        <v>40855</v>
      </c>
      <c r="G199" s="977">
        <v>29.674175147690317</v>
      </c>
      <c r="H199" s="991">
        <v>59.8</v>
      </c>
      <c r="I199" s="965"/>
      <c r="J199" s="988">
        <v>42174</v>
      </c>
      <c r="K199" s="977">
        <v>41.740260781699121</v>
      </c>
      <c r="L199" s="991">
        <v>100</v>
      </c>
    </row>
    <row r="200" spans="6:12" x14ac:dyDescent="0.4">
      <c r="F200" s="988">
        <v>40863</v>
      </c>
      <c r="G200" s="977">
        <v>52.410596450385647</v>
      </c>
      <c r="H200" s="991">
        <v>39.9</v>
      </c>
      <c r="I200" s="965"/>
      <c r="J200" s="988">
        <v>42178</v>
      </c>
      <c r="K200" s="977">
        <v>39.757197172419765</v>
      </c>
      <c r="L200" s="991">
        <v>46</v>
      </c>
    </row>
    <row r="201" spans="6:12" x14ac:dyDescent="0.4">
      <c r="F201" s="988">
        <v>40863</v>
      </c>
      <c r="G201" s="977">
        <v>76.608018222495502</v>
      </c>
      <c r="H201" s="991">
        <v>49.5</v>
      </c>
      <c r="I201" s="965"/>
      <c r="J201" s="988">
        <v>42180</v>
      </c>
      <c r="K201" s="977">
        <v>53.345717036433285</v>
      </c>
      <c r="L201" s="991">
        <v>100.815</v>
      </c>
    </row>
    <row r="202" spans="6:12" x14ac:dyDescent="0.4">
      <c r="F202" s="988">
        <v>40875</v>
      </c>
      <c r="G202" s="977">
        <v>72.984050360380778</v>
      </c>
      <c r="H202" s="991">
        <v>20.65</v>
      </c>
      <c r="I202" s="965"/>
      <c r="J202" s="988">
        <v>42185</v>
      </c>
      <c r="K202" s="977">
        <v>60.107741863329224</v>
      </c>
      <c r="L202" s="991">
        <v>7.06</v>
      </c>
    </row>
    <row r="203" spans="6:12" x14ac:dyDescent="0.4">
      <c r="F203" s="988">
        <v>40886</v>
      </c>
      <c r="G203" s="977">
        <v>36.645353560290687</v>
      </c>
      <c r="H203" s="991">
        <v>75</v>
      </c>
      <c r="I203" s="965"/>
      <c r="J203" s="988">
        <v>42186</v>
      </c>
      <c r="K203" s="977">
        <v>62.287289032164558</v>
      </c>
      <c r="L203" s="991">
        <v>13</v>
      </c>
    </row>
    <row r="204" spans="6:12" x14ac:dyDescent="0.4">
      <c r="F204" s="988">
        <v>40890</v>
      </c>
      <c r="G204" s="977">
        <v>30.467291954114874</v>
      </c>
      <c r="H204" s="991">
        <v>79.599999999999994</v>
      </c>
      <c r="I204" s="965"/>
      <c r="J204" s="988">
        <v>42186</v>
      </c>
      <c r="K204" s="977">
        <v>62.482844221166651</v>
      </c>
      <c r="L204" s="991">
        <v>20</v>
      </c>
    </row>
    <row r="205" spans="6:12" x14ac:dyDescent="0.4">
      <c r="F205" s="988">
        <v>40890</v>
      </c>
      <c r="G205" s="977">
        <v>29.665344048573203</v>
      </c>
      <c r="H205" s="991">
        <v>201.25</v>
      </c>
      <c r="I205" s="965"/>
      <c r="J205" s="988">
        <v>42200</v>
      </c>
      <c r="K205" s="977">
        <v>50.693531600030255</v>
      </c>
      <c r="L205" s="991">
        <v>125</v>
      </c>
    </row>
    <row r="206" spans="6:12" x14ac:dyDescent="0.4">
      <c r="F206" s="988">
        <v>40892</v>
      </c>
      <c r="G206" s="977">
        <v>30.706255526973003</v>
      </c>
      <c r="H206" s="991">
        <v>49.2</v>
      </c>
      <c r="I206" s="965"/>
      <c r="J206" s="988">
        <v>42201</v>
      </c>
      <c r="K206" s="977">
        <v>48.138234825609935</v>
      </c>
      <c r="L206" s="991">
        <v>150</v>
      </c>
    </row>
    <row r="207" spans="6:12" x14ac:dyDescent="0.4">
      <c r="F207" s="988">
        <v>40897</v>
      </c>
      <c r="G207" s="977">
        <v>63.197868453392651</v>
      </c>
      <c r="H207" s="991">
        <v>110.4</v>
      </c>
      <c r="I207" s="965"/>
      <c r="J207" s="988">
        <v>42206</v>
      </c>
      <c r="K207" s="977">
        <v>42.877026642156864</v>
      </c>
      <c r="L207" s="991">
        <v>20</v>
      </c>
    </row>
    <row r="208" spans="6:12" x14ac:dyDescent="0.4">
      <c r="F208" s="988">
        <v>40897</v>
      </c>
      <c r="G208" s="977">
        <v>64.270804965489162</v>
      </c>
      <c r="H208" s="991">
        <v>30.4</v>
      </c>
      <c r="I208" s="965"/>
      <c r="J208" s="988">
        <v>42221</v>
      </c>
      <c r="K208" s="977">
        <v>44.382776105795017</v>
      </c>
      <c r="L208" s="991">
        <v>30</v>
      </c>
    </row>
    <row r="209" spans="6:12" x14ac:dyDescent="0.4">
      <c r="F209" s="988">
        <v>40897</v>
      </c>
      <c r="G209" s="977">
        <v>30.950899762910357</v>
      </c>
      <c r="H209" s="991">
        <v>78.400000000000006</v>
      </c>
      <c r="I209" s="965"/>
      <c r="J209" s="988">
        <v>42225</v>
      </c>
      <c r="K209" s="977">
        <v>39.114116773706122</v>
      </c>
      <c r="L209" s="991">
        <v>30</v>
      </c>
    </row>
    <row r="210" spans="6:12" x14ac:dyDescent="0.4">
      <c r="F210" s="988">
        <v>40899</v>
      </c>
      <c r="G210" s="977">
        <v>45.533249937229918</v>
      </c>
      <c r="H210" s="991">
        <v>14.4</v>
      </c>
      <c r="I210" s="965"/>
      <c r="J210" s="988">
        <v>42228</v>
      </c>
      <c r="K210" s="977">
        <v>48.931114626839047</v>
      </c>
      <c r="L210" s="991">
        <v>10</v>
      </c>
    </row>
    <row r="211" spans="6:12" x14ac:dyDescent="0.4">
      <c r="F211" s="988">
        <v>40927</v>
      </c>
      <c r="G211" s="977">
        <v>33.893821364846751</v>
      </c>
      <c r="H211" s="991">
        <v>310.39999999999998</v>
      </c>
      <c r="I211" s="965"/>
      <c r="J211" s="988">
        <v>42232</v>
      </c>
      <c r="K211" s="977">
        <v>48.931114626839047</v>
      </c>
      <c r="L211" s="991">
        <v>10</v>
      </c>
    </row>
    <row r="212" spans="6:12" x14ac:dyDescent="0.4">
      <c r="F212" s="988">
        <v>40946</v>
      </c>
      <c r="G212" s="977">
        <v>43.899037690177529</v>
      </c>
      <c r="H212" s="991">
        <v>21</v>
      </c>
      <c r="I212" s="965"/>
      <c r="J212" s="988">
        <v>42244</v>
      </c>
      <c r="K212" s="977">
        <v>50.427341509205604</v>
      </c>
      <c r="L212" s="991">
        <v>150</v>
      </c>
    </row>
    <row r="213" spans="6:12" x14ac:dyDescent="0.4">
      <c r="F213" s="988">
        <v>40954</v>
      </c>
      <c r="G213" s="977">
        <v>28.532860718933016</v>
      </c>
      <c r="H213" s="991">
        <v>30.400000000000002</v>
      </c>
      <c r="I213" s="965"/>
      <c r="J213" s="988">
        <v>42250</v>
      </c>
      <c r="K213" s="977">
        <v>73.22608465745941</v>
      </c>
      <c r="L213" s="991">
        <v>10.88</v>
      </c>
    </row>
    <row r="214" spans="6:12" x14ac:dyDescent="0.4">
      <c r="F214" s="988">
        <v>40956</v>
      </c>
      <c r="G214" s="977">
        <v>91.885483671140165</v>
      </c>
      <c r="H214" s="991">
        <v>50</v>
      </c>
      <c r="I214" s="965"/>
      <c r="J214" s="988">
        <v>42270</v>
      </c>
      <c r="K214" s="977">
        <v>46.737422131070652</v>
      </c>
      <c r="L214" s="991">
        <v>52</v>
      </c>
    </row>
    <row r="215" spans="6:12" x14ac:dyDescent="0.4">
      <c r="F215" s="988">
        <v>40967</v>
      </c>
      <c r="G215" s="977">
        <v>29.874836038548562</v>
      </c>
      <c r="H215" s="991">
        <v>91</v>
      </c>
      <c r="I215" s="965"/>
      <c r="J215" s="988">
        <v>42270</v>
      </c>
      <c r="K215" s="977">
        <v>45.429553961861103</v>
      </c>
      <c r="L215" s="991">
        <v>52</v>
      </c>
    </row>
    <row r="216" spans="6:12" x14ac:dyDescent="0.4">
      <c r="F216" s="988">
        <v>40981</v>
      </c>
      <c r="G216" s="977">
        <v>30.467291954114874</v>
      </c>
      <c r="H216" s="991">
        <v>51.2</v>
      </c>
      <c r="I216" s="965"/>
      <c r="J216" s="988">
        <v>42271</v>
      </c>
      <c r="K216" s="977">
        <v>39.393976172336323</v>
      </c>
      <c r="L216" s="991">
        <v>25</v>
      </c>
    </row>
    <row r="217" spans="6:12" x14ac:dyDescent="0.4">
      <c r="F217" s="988">
        <v>40985</v>
      </c>
      <c r="G217" s="977">
        <v>37.002609562150212</v>
      </c>
      <c r="H217" s="991">
        <v>202</v>
      </c>
      <c r="I217" s="965"/>
      <c r="J217" s="988">
        <v>42278</v>
      </c>
      <c r="K217" s="977">
        <v>57.056758875949839</v>
      </c>
      <c r="L217" s="991">
        <v>146</v>
      </c>
    </row>
    <row r="218" spans="6:12" x14ac:dyDescent="0.4">
      <c r="F218" s="988">
        <v>40997</v>
      </c>
      <c r="G218" s="977">
        <v>31.135628416086664</v>
      </c>
      <c r="H218" s="991">
        <v>48</v>
      </c>
      <c r="I218" s="965"/>
      <c r="J218" s="988">
        <v>42278</v>
      </c>
      <c r="K218" s="977">
        <v>32.95951213285003</v>
      </c>
      <c r="L218" s="991">
        <v>170</v>
      </c>
    </row>
    <row r="219" spans="6:12" x14ac:dyDescent="0.4">
      <c r="F219" s="988">
        <v>41010</v>
      </c>
      <c r="G219" s="977">
        <v>43.891178191173317</v>
      </c>
      <c r="H219" s="991">
        <v>54</v>
      </c>
      <c r="I219" s="965"/>
      <c r="J219" s="988">
        <v>42278</v>
      </c>
      <c r="K219" s="977">
        <v>34.906561941649429</v>
      </c>
      <c r="L219" s="991">
        <v>118.5</v>
      </c>
    </row>
    <row r="220" spans="6:12" x14ac:dyDescent="0.4">
      <c r="F220" s="988">
        <v>41056</v>
      </c>
      <c r="G220" s="977">
        <v>57.809885558928144</v>
      </c>
      <c r="H220" s="991">
        <v>69</v>
      </c>
      <c r="I220" s="965"/>
      <c r="J220" s="988">
        <v>42285</v>
      </c>
      <c r="K220" s="977">
        <v>47.827739792554972</v>
      </c>
      <c r="L220" s="991">
        <v>55</v>
      </c>
    </row>
    <row r="221" spans="6:12" x14ac:dyDescent="0.4">
      <c r="F221" s="988">
        <v>41152</v>
      </c>
      <c r="G221" s="977">
        <v>46.699880728783633</v>
      </c>
      <c r="H221" s="991">
        <v>100.3</v>
      </c>
      <c r="I221" s="965"/>
      <c r="J221" s="988">
        <v>42313</v>
      </c>
      <c r="K221" s="977">
        <v>50.265842248956872</v>
      </c>
      <c r="L221" s="991">
        <v>85</v>
      </c>
    </row>
    <row r="222" spans="6:12" x14ac:dyDescent="0.4">
      <c r="F222" s="988">
        <v>41214</v>
      </c>
      <c r="G222" s="977">
        <v>51.74946523274982</v>
      </c>
      <c r="H222" s="991">
        <v>50</v>
      </c>
      <c r="I222" s="965"/>
      <c r="J222" s="988">
        <v>42314</v>
      </c>
      <c r="K222" s="977">
        <v>43.512120481040739</v>
      </c>
      <c r="L222" s="991">
        <v>54</v>
      </c>
    </row>
    <row r="223" spans="6:12" x14ac:dyDescent="0.4">
      <c r="F223" s="988">
        <v>41257</v>
      </c>
      <c r="G223" s="977">
        <v>53.623974627985653</v>
      </c>
      <c r="H223" s="991">
        <v>15</v>
      </c>
      <c r="I223" s="965"/>
      <c r="J223" s="988">
        <v>42317</v>
      </c>
      <c r="K223" s="977">
        <v>36.997097340942048</v>
      </c>
      <c r="L223" s="991">
        <v>72</v>
      </c>
    </row>
    <row r="224" spans="6:12" x14ac:dyDescent="0.4">
      <c r="F224" s="988">
        <v>41290</v>
      </c>
      <c r="G224" s="977">
        <v>28.278431754609837</v>
      </c>
      <c r="H224" s="991">
        <v>74.8</v>
      </c>
      <c r="I224" s="965"/>
      <c r="J224" s="988">
        <v>42318</v>
      </c>
      <c r="K224" s="977">
        <v>42.711283907769975</v>
      </c>
      <c r="L224" s="991">
        <v>30</v>
      </c>
    </row>
    <row r="225" spans="6:12" x14ac:dyDescent="0.4">
      <c r="F225" s="988">
        <v>41312</v>
      </c>
      <c r="G225" s="977">
        <v>27.992099572543765</v>
      </c>
      <c r="H225" s="991">
        <v>200.6</v>
      </c>
      <c r="I225" s="965"/>
      <c r="J225" s="988">
        <v>42328</v>
      </c>
      <c r="K225" s="977">
        <v>41.575520216194569</v>
      </c>
      <c r="L225" s="991">
        <v>86</v>
      </c>
    </row>
    <row r="226" spans="6:12" x14ac:dyDescent="0.4">
      <c r="F226" s="988">
        <v>41380</v>
      </c>
      <c r="G226" s="977">
        <v>46.755812325420841</v>
      </c>
      <c r="H226" s="991">
        <v>74.8</v>
      </c>
      <c r="I226" s="965"/>
      <c r="J226" s="988">
        <v>42338</v>
      </c>
      <c r="K226" s="977">
        <v>43.675312850389076</v>
      </c>
      <c r="L226" s="991">
        <v>50</v>
      </c>
    </row>
    <row r="227" spans="6:12" x14ac:dyDescent="0.4">
      <c r="F227" s="988">
        <v>41400</v>
      </c>
      <c r="G227" s="977">
        <v>28.871781721498085</v>
      </c>
      <c r="H227" s="991">
        <v>62.4</v>
      </c>
      <c r="I227" s="965"/>
      <c r="J227" s="988">
        <v>42355</v>
      </c>
      <c r="K227" s="977">
        <v>41.22885172512553</v>
      </c>
      <c r="L227" s="991">
        <v>90</v>
      </c>
    </row>
    <row r="228" spans="6:12" x14ac:dyDescent="0.4">
      <c r="F228" s="988">
        <v>41418</v>
      </c>
      <c r="G228" s="977">
        <v>84.728507384783981</v>
      </c>
      <c r="H228" s="991">
        <v>39</v>
      </c>
      <c r="I228" s="965"/>
      <c r="J228" s="988">
        <v>42356</v>
      </c>
      <c r="K228" s="977">
        <v>49.259778113459966</v>
      </c>
      <c r="L228" s="991">
        <v>20</v>
      </c>
    </row>
    <row r="229" spans="6:12" x14ac:dyDescent="0.4">
      <c r="F229" s="988">
        <v>41426</v>
      </c>
      <c r="G229" s="977">
        <v>22.491567923711845</v>
      </c>
      <c r="H229" s="991">
        <v>200</v>
      </c>
      <c r="I229" s="965"/>
      <c r="J229" s="988">
        <v>42356</v>
      </c>
      <c r="K229" s="977">
        <v>49.679666490457691</v>
      </c>
      <c r="L229" s="991">
        <v>20</v>
      </c>
    </row>
    <row r="230" spans="6:12" x14ac:dyDescent="0.4">
      <c r="F230" s="988">
        <v>41426</v>
      </c>
      <c r="G230" s="977">
        <v>21.969272651879017</v>
      </c>
      <c r="H230" s="991">
        <v>200</v>
      </c>
      <c r="I230" s="965"/>
      <c r="J230" s="988">
        <v>42356</v>
      </c>
      <c r="K230" s="977">
        <v>49.727043022592255</v>
      </c>
      <c r="L230" s="991">
        <v>20</v>
      </c>
    </row>
    <row r="231" spans="6:12" x14ac:dyDescent="0.4">
      <c r="F231" s="988">
        <v>41430</v>
      </c>
      <c r="G231" s="977">
        <v>44.980570712725772</v>
      </c>
      <c r="H231" s="991">
        <v>200</v>
      </c>
      <c r="I231" s="965"/>
      <c r="J231" s="988">
        <v>42356</v>
      </c>
      <c r="K231" s="977">
        <v>49.748252956144874</v>
      </c>
      <c r="L231" s="991">
        <v>20</v>
      </c>
    </row>
    <row r="232" spans="6:12" x14ac:dyDescent="0.4">
      <c r="F232" s="988">
        <v>41440</v>
      </c>
      <c r="G232" s="977">
        <v>21.152135019876333</v>
      </c>
      <c r="H232" s="991">
        <v>199</v>
      </c>
      <c r="I232" s="965"/>
      <c r="J232" s="988">
        <v>42375</v>
      </c>
      <c r="K232" s="977">
        <v>28.426755972541741</v>
      </c>
      <c r="L232" s="991">
        <v>26</v>
      </c>
    </row>
    <row r="233" spans="6:12" x14ac:dyDescent="0.4">
      <c r="F233" s="988">
        <v>41440</v>
      </c>
      <c r="G233" s="977">
        <v>23.087664160673487</v>
      </c>
      <c r="H233" s="991">
        <v>250</v>
      </c>
      <c r="I233" s="965"/>
      <c r="J233" s="988">
        <v>42472</v>
      </c>
      <c r="K233" s="977">
        <v>43.989590421249652</v>
      </c>
      <c r="L233" s="991">
        <v>20.399999999999999</v>
      </c>
    </row>
    <row r="234" spans="6:12" x14ac:dyDescent="0.4">
      <c r="F234" s="988">
        <v>41446</v>
      </c>
      <c r="G234" s="977">
        <v>29.731942797680972</v>
      </c>
      <c r="H234" s="991">
        <v>102.4</v>
      </c>
      <c r="I234" s="965"/>
      <c r="J234" s="988">
        <v>42472</v>
      </c>
      <c r="K234" s="977">
        <v>46.68283065112206</v>
      </c>
      <c r="L234" s="991">
        <v>8.16</v>
      </c>
    </row>
    <row r="235" spans="6:12" x14ac:dyDescent="0.4">
      <c r="F235" s="988">
        <v>41453</v>
      </c>
      <c r="G235" s="977">
        <v>54.598347671324589</v>
      </c>
      <c r="H235" s="991">
        <v>80</v>
      </c>
      <c r="I235" s="965"/>
      <c r="J235" s="988">
        <v>42509</v>
      </c>
      <c r="K235" s="977">
        <v>32.995306417717202</v>
      </c>
      <c r="L235" s="991">
        <v>100</v>
      </c>
    </row>
    <row r="236" spans="6:12" x14ac:dyDescent="0.4">
      <c r="F236" s="988">
        <v>41457</v>
      </c>
      <c r="G236" s="977">
        <v>49.657255712408734</v>
      </c>
      <c r="H236" s="991">
        <v>50.4</v>
      </c>
      <c r="I236" s="965"/>
      <c r="J236" s="988">
        <v>42608</v>
      </c>
      <c r="K236" s="977">
        <v>49.462623698754385</v>
      </c>
      <c r="L236" s="991">
        <v>60</v>
      </c>
    </row>
    <row r="237" spans="6:12" x14ac:dyDescent="0.4">
      <c r="F237" s="988">
        <v>41457</v>
      </c>
      <c r="G237" s="977">
        <v>23.739655625497985</v>
      </c>
      <c r="H237" s="991">
        <v>200</v>
      </c>
      <c r="I237" s="965"/>
      <c r="J237" s="988">
        <v>42611</v>
      </c>
      <c r="K237" s="977">
        <v>40.466963736625026</v>
      </c>
      <c r="L237" s="991">
        <v>20</v>
      </c>
    </row>
    <row r="238" spans="6:12" x14ac:dyDescent="0.4">
      <c r="F238" s="988">
        <v>41462</v>
      </c>
      <c r="G238" s="977">
        <v>54.598347671324589</v>
      </c>
      <c r="H238" s="991">
        <v>80</v>
      </c>
      <c r="I238" s="965"/>
      <c r="J238" s="988">
        <v>42628</v>
      </c>
      <c r="K238" s="977">
        <v>40.304812063628702</v>
      </c>
      <c r="L238" s="991">
        <v>100</v>
      </c>
    </row>
    <row r="239" spans="6:12" x14ac:dyDescent="0.4">
      <c r="F239" s="988">
        <v>41463</v>
      </c>
      <c r="G239" s="977">
        <v>20.304798434744718</v>
      </c>
      <c r="H239" s="991">
        <v>100</v>
      </c>
      <c r="I239" s="965"/>
      <c r="J239" s="988">
        <v>42633</v>
      </c>
      <c r="K239" s="977">
        <v>39.630290692487179</v>
      </c>
      <c r="L239" s="991">
        <v>100</v>
      </c>
    </row>
    <row r="240" spans="6:12" x14ac:dyDescent="0.4">
      <c r="F240" s="988">
        <v>41465</v>
      </c>
      <c r="G240" s="977">
        <v>22.526185011294277</v>
      </c>
      <c r="H240" s="991">
        <v>249.9</v>
      </c>
      <c r="I240" s="965"/>
      <c r="J240" s="988">
        <v>42635</v>
      </c>
      <c r="K240" s="977">
        <v>144.29273703709265</v>
      </c>
      <c r="L240" s="991">
        <v>24.9</v>
      </c>
    </row>
    <row r="241" spans="6:12" x14ac:dyDescent="0.4">
      <c r="F241" s="988">
        <v>41472</v>
      </c>
      <c r="G241" s="977">
        <v>23.802335017618979</v>
      </c>
      <c r="H241" s="991">
        <v>150</v>
      </c>
      <c r="I241" s="965"/>
      <c r="J241" s="988">
        <v>42692</v>
      </c>
      <c r="K241" s="977">
        <v>33.530189455182935</v>
      </c>
      <c r="L241" s="991">
        <v>150</v>
      </c>
    </row>
    <row r="242" spans="6:12" x14ac:dyDescent="0.4">
      <c r="F242" s="988">
        <v>41479</v>
      </c>
      <c r="G242" s="977">
        <v>25.871127887835808</v>
      </c>
      <c r="H242" s="991">
        <v>205.7</v>
      </c>
      <c r="I242" s="965"/>
      <c r="J242" s="988">
        <v>42717</v>
      </c>
      <c r="K242" s="977">
        <v>40.271236923268042</v>
      </c>
      <c r="L242" s="991">
        <v>7.8</v>
      </c>
    </row>
    <row r="243" spans="6:12" x14ac:dyDescent="0.4">
      <c r="F243" s="988">
        <v>41498</v>
      </c>
      <c r="G243" s="977">
        <v>49.259029907606632</v>
      </c>
      <c r="H243" s="991">
        <v>20</v>
      </c>
      <c r="I243" s="965"/>
      <c r="J243" s="988">
        <v>42719</v>
      </c>
      <c r="K243" s="977">
        <v>30.238417031829691</v>
      </c>
      <c r="L243" s="991">
        <v>200</v>
      </c>
    </row>
    <row r="244" spans="6:12" x14ac:dyDescent="0.4">
      <c r="F244" s="988">
        <v>41506</v>
      </c>
      <c r="G244" s="977">
        <v>55.429042608876799</v>
      </c>
      <c r="H244" s="991">
        <v>147.6</v>
      </c>
      <c r="I244" s="965"/>
      <c r="J244" s="988">
        <v>42738</v>
      </c>
      <c r="K244" s="977">
        <v>50.868930850443888</v>
      </c>
      <c r="L244" s="991">
        <v>7.2</v>
      </c>
    </row>
    <row r="245" spans="6:12" x14ac:dyDescent="0.4">
      <c r="F245" s="988">
        <v>41506</v>
      </c>
      <c r="G245" s="977">
        <v>54.19703038308726</v>
      </c>
      <c r="H245" s="991">
        <v>184.8</v>
      </c>
      <c r="I245" s="965"/>
      <c r="J245" s="988">
        <v>42752</v>
      </c>
      <c r="K245" s="977">
        <v>38.120761151831253</v>
      </c>
      <c r="L245" s="991">
        <v>60</v>
      </c>
    </row>
    <row r="246" spans="6:12" x14ac:dyDescent="0.4">
      <c r="F246" s="988">
        <v>41528</v>
      </c>
      <c r="G246" s="977">
        <v>29.976400214944054</v>
      </c>
      <c r="H246" s="991">
        <v>60</v>
      </c>
      <c r="I246" s="965"/>
      <c r="J246" s="988">
        <v>42766</v>
      </c>
      <c r="K246" s="977">
        <v>35.574940221513444</v>
      </c>
      <c r="L246" s="991">
        <v>20</v>
      </c>
    </row>
    <row r="247" spans="6:12" x14ac:dyDescent="0.4">
      <c r="F247" s="988">
        <v>41556</v>
      </c>
      <c r="G247" s="977">
        <v>20.371375972023699</v>
      </c>
      <c r="H247" s="991">
        <v>198.9</v>
      </c>
      <c r="I247" s="965"/>
      <c r="J247" s="988">
        <v>42817</v>
      </c>
      <c r="K247" s="977">
        <v>31.655804004516071</v>
      </c>
      <c r="L247" s="991">
        <v>17</v>
      </c>
    </row>
    <row r="248" spans="6:12" x14ac:dyDescent="0.4">
      <c r="F248" s="988">
        <v>41557</v>
      </c>
      <c r="G248" s="977">
        <v>19.088818668497865</v>
      </c>
      <c r="H248" s="991">
        <v>200</v>
      </c>
      <c r="I248" s="965"/>
      <c r="J248" s="988">
        <v>42826</v>
      </c>
      <c r="K248" s="977">
        <v>49.931204502500826</v>
      </c>
      <c r="L248" s="991">
        <v>56</v>
      </c>
    </row>
    <row r="249" spans="6:12" x14ac:dyDescent="0.4">
      <c r="F249" s="988">
        <v>41557</v>
      </c>
      <c r="G249" s="977">
        <v>19.088818668497865</v>
      </c>
      <c r="H249" s="991">
        <v>199.8</v>
      </c>
      <c r="I249" s="965"/>
      <c r="J249" s="988">
        <v>42839</v>
      </c>
      <c r="K249" s="977">
        <v>70.752478083977664</v>
      </c>
      <c r="L249" s="991">
        <v>20</v>
      </c>
    </row>
    <row r="250" spans="6:12" x14ac:dyDescent="0.4">
      <c r="F250" s="988">
        <v>41557</v>
      </c>
      <c r="G250" s="977">
        <v>20.792870738162801</v>
      </c>
      <c r="H250" s="991">
        <v>200</v>
      </c>
      <c r="I250" s="965"/>
      <c r="J250" s="988">
        <v>42877</v>
      </c>
      <c r="K250" s="977">
        <v>39.971813685651775</v>
      </c>
      <c r="L250" s="991">
        <v>100</v>
      </c>
    </row>
    <row r="251" spans="6:12" x14ac:dyDescent="0.4">
      <c r="F251" s="988">
        <v>41564</v>
      </c>
      <c r="G251" s="977">
        <v>21.120506300159033</v>
      </c>
      <c r="H251" s="991">
        <v>400</v>
      </c>
      <c r="I251" s="965"/>
      <c r="J251" s="988">
        <v>42880</v>
      </c>
      <c r="K251" s="977">
        <v>65.582926732973945</v>
      </c>
      <c r="L251" s="991">
        <v>49.36</v>
      </c>
    </row>
    <row r="252" spans="6:12" x14ac:dyDescent="0.4">
      <c r="F252" s="988">
        <v>41572</v>
      </c>
      <c r="G252" s="977">
        <v>55.108689659789711</v>
      </c>
      <c r="H252" s="991">
        <v>19.8</v>
      </c>
      <c r="I252" s="965"/>
      <c r="J252" s="988">
        <v>42880</v>
      </c>
      <c r="K252" s="977">
        <v>70.483994088572913</v>
      </c>
      <c r="L252" s="991">
        <v>78.400000000000006</v>
      </c>
    </row>
    <row r="253" spans="6:12" x14ac:dyDescent="0.4">
      <c r="F253" s="988">
        <v>41579</v>
      </c>
      <c r="G253" s="977">
        <v>29.615036998345758</v>
      </c>
      <c r="H253" s="991">
        <v>249.2</v>
      </c>
      <c r="I253" s="965"/>
      <c r="J253" s="988">
        <v>42893</v>
      </c>
      <c r="K253" s="977">
        <v>28.865926892472363</v>
      </c>
      <c r="L253" s="991">
        <v>50</v>
      </c>
    </row>
    <row r="254" spans="6:12" x14ac:dyDescent="0.4">
      <c r="F254" s="988">
        <v>41584</v>
      </c>
      <c r="G254" s="977">
        <v>23.451014696701122</v>
      </c>
      <c r="H254" s="991">
        <v>106</v>
      </c>
      <c r="I254" s="965"/>
      <c r="J254" s="988">
        <v>42906</v>
      </c>
      <c r="K254" s="977">
        <v>78.849036168383691</v>
      </c>
      <c r="L254" s="991">
        <v>19.579999999999998</v>
      </c>
    </row>
    <row r="255" spans="6:12" x14ac:dyDescent="0.4">
      <c r="F255" s="988">
        <v>41584</v>
      </c>
      <c r="G255" s="977">
        <v>23.451014696701122</v>
      </c>
      <c r="H255" s="991">
        <v>172</v>
      </c>
      <c r="I255" s="965"/>
      <c r="J255" s="988">
        <v>42906</v>
      </c>
      <c r="K255" s="977">
        <v>79.372370479235741</v>
      </c>
      <c r="L255" s="991">
        <v>19.579999999999998</v>
      </c>
    </row>
    <row r="256" spans="6:12" x14ac:dyDescent="0.4">
      <c r="F256" s="988">
        <v>41596</v>
      </c>
      <c r="G256" s="977">
        <v>86.913684363644521</v>
      </c>
      <c r="H256" s="991">
        <v>34.200000000000003</v>
      </c>
      <c r="I256" s="965"/>
      <c r="J256" s="988">
        <v>42906</v>
      </c>
      <c r="K256" s="977">
        <v>86.640293088157165</v>
      </c>
      <c r="L256" s="991">
        <v>19.59</v>
      </c>
    </row>
    <row r="257" spans="6:12" x14ac:dyDescent="0.4">
      <c r="F257" s="988">
        <v>41596</v>
      </c>
      <c r="G257" s="977">
        <v>23.886777106204526</v>
      </c>
      <c r="H257" s="991">
        <v>201.6</v>
      </c>
      <c r="I257" s="965"/>
      <c r="J257" s="988">
        <v>42912</v>
      </c>
      <c r="K257" s="977">
        <v>48.175515161970829</v>
      </c>
      <c r="L257" s="991">
        <v>5</v>
      </c>
    </row>
    <row r="258" spans="6:12" x14ac:dyDescent="0.4">
      <c r="F258" s="988">
        <v>41619</v>
      </c>
      <c r="G258" s="977">
        <v>49.439268199275091</v>
      </c>
      <c r="H258" s="991">
        <v>51</v>
      </c>
      <c r="I258" s="965"/>
      <c r="J258" s="988">
        <v>42944</v>
      </c>
      <c r="K258" s="977">
        <v>78.589610985399219</v>
      </c>
      <c r="L258" s="991">
        <v>8.4</v>
      </c>
    </row>
    <row r="259" spans="6:12" x14ac:dyDescent="0.4">
      <c r="F259" s="988">
        <v>41628</v>
      </c>
      <c r="G259" s="977">
        <v>20.595903833388441</v>
      </c>
      <c r="H259" s="991">
        <v>98</v>
      </c>
      <c r="I259" s="965"/>
      <c r="J259" s="988">
        <v>42944</v>
      </c>
      <c r="K259" s="977">
        <v>78.912508242599955</v>
      </c>
      <c r="L259" s="991">
        <v>8.4</v>
      </c>
    </row>
    <row r="260" spans="6:12" x14ac:dyDescent="0.4">
      <c r="F260" s="988">
        <v>41635</v>
      </c>
      <c r="G260" s="977">
        <v>28.31306043982315</v>
      </c>
      <c r="H260" s="991">
        <v>149.6</v>
      </c>
      <c r="I260" s="965"/>
      <c r="J260" s="988">
        <v>42955</v>
      </c>
      <c r="K260" s="977">
        <v>46.155378037977293</v>
      </c>
      <c r="L260" s="991">
        <v>252.32</v>
      </c>
    </row>
    <row r="261" spans="6:12" x14ac:dyDescent="0.4">
      <c r="F261" s="988">
        <v>41660</v>
      </c>
      <c r="G261" s="977">
        <v>20.080746491127975</v>
      </c>
      <c r="H261" s="991">
        <v>100.3</v>
      </c>
      <c r="I261" s="965"/>
      <c r="J261" s="988">
        <v>43004</v>
      </c>
      <c r="K261" s="977">
        <v>27.272692680813861</v>
      </c>
      <c r="L261" s="991">
        <v>50</v>
      </c>
    </row>
    <row r="262" spans="6:12" x14ac:dyDescent="0.4">
      <c r="F262" s="988">
        <v>41662</v>
      </c>
      <c r="G262" s="977">
        <v>32.153243113337396</v>
      </c>
      <c r="H262" s="991">
        <v>78.2</v>
      </c>
      <c r="I262" s="965"/>
      <c r="J262" s="988">
        <v>43004</v>
      </c>
      <c r="K262" s="977">
        <v>27.77593879575744</v>
      </c>
      <c r="L262" s="991">
        <v>62.5</v>
      </c>
    </row>
    <row r="263" spans="6:12" x14ac:dyDescent="0.4">
      <c r="F263" s="988">
        <v>41663</v>
      </c>
      <c r="G263" s="977">
        <v>21.28516757713788</v>
      </c>
      <c r="H263" s="991">
        <v>99</v>
      </c>
      <c r="I263" s="965"/>
      <c r="J263" s="988">
        <v>43014</v>
      </c>
      <c r="K263" s="977">
        <v>27.062235346513827</v>
      </c>
      <c r="L263" s="991">
        <v>25</v>
      </c>
    </row>
    <row r="264" spans="6:12" x14ac:dyDescent="0.4">
      <c r="F264" s="988">
        <v>41697</v>
      </c>
      <c r="G264" s="977">
        <v>26.151657001221626</v>
      </c>
      <c r="H264" s="991">
        <v>299.7</v>
      </c>
      <c r="I264" s="965"/>
      <c r="J264" s="988">
        <v>43014</v>
      </c>
      <c r="K264" s="977">
        <v>27.062235346513827</v>
      </c>
      <c r="L264" s="991">
        <v>25</v>
      </c>
    </row>
    <row r="265" spans="6:12" x14ac:dyDescent="0.4">
      <c r="F265" s="988">
        <v>41801</v>
      </c>
      <c r="G265" s="977">
        <v>22.658314283599726</v>
      </c>
      <c r="H265" s="991">
        <v>150</v>
      </c>
      <c r="I265" s="965"/>
      <c r="J265" s="988">
        <v>43038</v>
      </c>
      <c r="K265" s="977">
        <v>28.725839503253201</v>
      </c>
      <c r="L265" s="991">
        <v>50</v>
      </c>
    </row>
    <row r="266" spans="6:12" x14ac:dyDescent="0.4">
      <c r="F266" s="988">
        <v>41821</v>
      </c>
      <c r="G266" s="977">
        <v>36.483220298164433</v>
      </c>
      <c r="H266" s="991">
        <v>175</v>
      </c>
      <c r="I266" s="965"/>
      <c r="J266" s="988">
        <v>43052</v>
      </c>
      <c r="K266" s="977">
        <v>24.667746608026651</v>
      </c>
      <c r="L266" s="991">
        <v>150</v>
      </c>
    </row>
    <row r="267" spans="6:12" x14ac:dyDescent="0.4">
      <c r="F267" s="988">
        <v>41852</v>
      </c>
      <c r="G267" s="977">
        <v>22.749311529718586</v>
      </c>
      <c r="H267" s="991">
        <v>100</v>
      </c>
      <c r="I267" s="965"/>
      <c r="J267" s="988">
        <v>43077</v>
      </c>
      <c r="K267" s="977">
        <v>18.823028073454545</v>
      </c>
      <c r="L267" s="991">
        <v>45</v>
      </c>
    </row>
    <row r="268" spans="6:12" x14ac:dyDescent="0.4">
      <c r="F268" s="988">
        <v>41852</v>
      </c>
      <c r="G268" s="977">
        <v>34.187578334150125</v>
      </c>
      <c r="H268" s="991">
        <v>115.99999999999999</v>
      </c>
      <c r="I268" s="965"/>
      <c r="J268" s="988">
        <v>43083</v>
      </c>
      <c r="K268" s="977">
        <v>19.261763991712879</v>
      </c>
      <c r="L268" s="991">
        <v>150</v>
      </c>
    </row>
    <row r="269" spans="6:12" x14ac:dyDescent="0.4">
      <c r="F269" s="988">
        <v>41865</v>
      </c>
      <c r="G269" s="977">
        <v>62.59682487177777</v>
      </c>
      <c r="H269" s="991">
        <v>30</v>
      </c>
      <c r="I269" s="965"/>
      <c r="J269" s="988">
        <v>43084</v>
      </c>
      <c r="K269" s="977">
        <v>33.558660838395745</v>
      </c>
      <c r="L269" s="991">
        <v>50</v>
      </c>
    </row>
    <row r="270" spans="6:12" x14ac:dyDescent="0.4">
      <c r="F270" s="988">
        <v>41893</v>
      </c>
      <c r="G270" s="977">
        <v>65.163127945725932</v>
      </c>
      <c r="H270" s="991">
        <v>42.95</v>
      </c>
      <c r="I270" s="965"/>
      <c r="J270" s="988">
        <v>43105</v>
      </c>
      <c r="K270" s="977">
        <v>23.183736236583247</v>
      </c>
      <c r="L270" s="991">
        <v>50</v>
      </c>
    </row>
    <row r="271" spans="6:12" x14ac:dyDescent="0.4">
      <c r="F271" s="988">
        <v>41906</v>
      </c>
      <c r="G271" s="977">
        <v>39.379687664400265</v>
      </c>
      <c r="H271" s="991">
        <v>140</v>
      </c>
      <c r="I271" s="965"/>
      <c r="J271" s="988">
        <v>43109</v>
      </c>
      <c r="K271" s="977">
        <v>26.867653901282573</v>
      </c>
      <c r="L271" s="991">
        <v>30</v>
      </c>
    </row>
    <row r="272" spans="6:12" x14ac:dyDescent="0.4">
      <c r="F272" s="988">
        <v>41942</v>
      </c>
      <c r="G272" s="977">
        <v>25.024242682690453</v>
      </c>
      <c r="H272" s="991">
        <v>100</v>
      </c>
      <c r="I272" s="965"/>
      <c r="J272" s="988">
        <v>43129</v>
      </c>
      <c r="K272" s="977">
        <v>23.506078056868756</v>
      </c>
      <c r="L272" s="991">
        <v>57.5</v>
      </c>
    </row>
    <row r="273" spans="6:12" x14ac:dyDescent="0.4">
      <c r="F273" s="988">
        <v>41974</v>
      </c>
      <c r="G273" s="977">
        <v>19.963298412542677</v>
      </c>
      <c r="H273" s="991">
        <v>200</v>
      </c>
      <c r="I273" s="965"/>
      <c r="J273" s="988">
        <v>43129</v>
      </c>
      <c r="K273" s="977">
        <v>24.544363563151876</v>
      </c>
      <c r="L273" s="991">
        <v>120</v>
      </c>
    </row>
    <row r="274" spans="6:12" x14ac:dyDescent="0.4">
      <c r="F274" s="988">
        <v>41974</v>
      </c>
      <c r="G274" s="977">
        <v>23.353106987621921</v>
      </c>
      <c r="H274" s="991">
        <v>150</v>
      </c>
      <c r="I274" s="965"/>
      <c r="J274" s="988">
        <v>43132</v>
      </c>
      <c r="K274" s="977">
        <v>36.384909724926203</v>
      </c>
      <c r="L274" s="991">
        <v>10</v>
      </c>
    </row>
    <row r="275" spans="6:12" x14ac:dyDescent="0.4">
      <c r="F275" s="988">
        <v>41974</v>
      </c>
      <c r="G275" s="977">
        <v>22.834677594147632</v>
      </c>
      <c r="H275" s="991">
        <v>150</v>
      </c>
      <c r="I275" s="965"/>
      <c r="J275" s="988">
        <v>43152</v>
      </c>
      <c r="K275" s="977">
        <v>44.305748257021541</v>
      </c>
      <c r="L275" s="991">
        <v>106.688</v>
      </c>
    </row>
    <row r="276" spans="6:12" x14ac:dyDescent="0.4">
      <c r="F276" s="988">
        <v>41990</v>
      </c>
      <c r="G276" s="977">
        <v>21.715052003271897</v>
      </c>
      <c r="H276" s="991">
        <v>100</v>
      </c>
      <c r="I276" s="965"/>
      <c r="J276" s="988">
        <v>43206</v>
      </c>
      <c r="K276" s="977">
        <v>153.05030168254865</v>
      </c>
      <c r="L276" s="991">
        <v>6.3</v>
      </c>
    </row>
    <row r="277" spans="6:12" x14ac:dyDescent="0.4">
      <c r="F277" s="988">
        <v>41990</v>
      </c>
      <c r="G277" s="977">
        <v>21.544890350978381</v>
      </c>
      <c r="H277" s="991">
        <v>73.5</v>
      </c>
      <c r="I277" s="965"/>
      <c r="J277" s="988">
        <v>43227</v>
      </c>
      <c r="K277" s="977">
        <v>29.190774881639154</v>
      </c>
      <c r="L277" s="991">
        <v>100</v>
      </c>
    </row>
    <row r="278" spans="6:12" x14ac:dyDescent="0.4">
      <c r="F278" s="988">
        <v>42004</v>
      </c>
      <c r="G278" s="977">
        <v>21.839339068529853</v>
      </c>
      <c r="H278" s="991">
        <v>50</v>
      </c>
      <c r="I278" s="965"/>
      <c r="J278" s="988">
        <v>43250</v>
      </c>
      <c r="K278" s="977">
        <v>18.373768278226105</v>
      </c>
      <c r="L278" s="991">
        <v>300</v>
      </c>
    </row>
    <row r="279" spans="6:12" x14ac:dyDescent="0.4">
      <c r="F279" s="988">
        <v>42087</v>
      </c>
      <c r="G279" s="977">
        <v>31.811008327141224</v>
      </c>
      <c r="H279" s="991">
        <v>78</v>
      </c>
      <c r="I279" s="965"/>
      <c r="J279" s="988">
        <v>43250</v>
      </c>
      <c r="K279" s="977">
        <v>20.354440122467974</v>
      </c>
      <c r="L279" s="991">
        <v>250</v>
      </c>
    </row>
    <row r="280" spans="6:12" x14ac:dyDescent="0.4">
      <c r="F280" s="988">
        <v>42101</v>
      </c>
      <c r="G280" s="977">
        <v>26.048751916435037</v>
      </c>
      <c r="H280" s="991">
        <v>300</v>
      </c>
      <c r="I280" s="965"/>
      <c r="J280" s="988">
        <v>43250</v>
      </c>
      <c r="K280" s="977">
        <v>23.65176065810812</v>
      </c>
      <c r="L280" s="991">
        <v>50</v>
      </c>
    </row>
    <row r="281" spans="6:12" x14ac:dyDescent="0.4">
      <c r="F281" s="988">
        <v>42118</v>
      </c>
      <c r="G281" s="977">
        <v>19.520224763683341</v>
      </c>
      <c r="H281" s="991">
        <v>208.27</v>
      </c>
      <c r="I281" s="965"/>
      <c r="J281" s="988">
        <v>43250</v>
      </c>
      <c r="K281" s="977">
        <v>23.926110712471175</v>
      </c>
      <c r="L281" s="991">
        <v>101</v>
      </c>
    </row>
    <row r="282" spans="6:12" x14ac:dyDescent="0.4">
      <c r="F282" s="988">
        <v>42125</v>
      </c>
      <c r="G282" s="977">
        <v>22.600021826237793</v>
      </c>
      <c r="H282" s="991">
        <v>20</v>
      </c>
      <c r="I282" s="965"/>
      <c r="J282" s="988">
        <v>43250</v>
      </c>
      <c r="K282" s="977">
        <v>24.792214267673806</v>
      </c>
      <c r="L282" s="991">
        <v>200</v>
      </c>
    </row>
    <row r="283" spans="6:12" x14ac:dyDescent="0.4">
      <c r="F283" s="988">
        <v>42125</v>
      </c>
      <c r="G283" s="977">
        <v>40.709192474593273</v>
      </c>
      <c r="H283" s="991">
        <v>149</v>
      </c>
      <c r="I283" s="965"/>
      <c r="J283" s="988">
        <v>43250</v>
      </c>
      <c r="K283" s="977">
        <v>27.784911373596977</v>
      </c>
      <c r="L283" s="991">
        <v>100</v>
      </c>
    </row>
    <row r="284" spans="6:12" x14ac:dyDescent="0.4">
      <c r="F284" s="988">
        <v>42128</v>
      </c>
      <c r="G284" s="977">
        <v>30.555229509073477</v>
      </c>
      <c r="H284" s="991">
        <v>20</v>
      </c>
      <c r="I284" s="965"/>
      <c r="J284" s="988">
        <v>43252</v>
      </c>
      <c r="K284" s="977">
        <v>57.039250688784378</v>
      </c>
      <c r="L284" s="991">
        <v>5.6814814814814811</v>
      </c>
    </row>
    <row r="285" spans="6:12" x14ac:dyDescent="0.4">
      <c r="F285" s="988">
        <v>42146</v>
      </c>
      <c r="G285" s="977">
        <v>28.029280064474069</v>
      </c>
      <c r="H285" s="991">
        <v>200.91</v>
      </c>
      <c r="I285" s="965"/>
      <c r="J285" s="988">
        <v>43259</v>
      </c>
      <c r="K285" s="977">
        <v>20.758927663800126</v>
      </c>
      <c r="L285" s="991">
        <v>30</v>
      </c>
    </row>
    <row r="286" spans="6:12" x14ac:dyDescent="0.4">
      <c r="F286" s="988">
        <v>42164</v>
      </c>
      <c r="G286" s="977">
        <v>27.023495522865964</v>
      </c>
      <c r="H286" s="991">
        <v>36</v>
      </c>
      <c r="I286" s="965"/>
      <c r="J286" s="988">
        <v>43278</v>
      </c>
      <c r="K286" s="977">
        <v>37.519161037766686</v>
      </c>
      <c r="L286" s="991">
        <v>42</v>
      </c>
    </row>
    <row r="287" spans="6:12" x14ac:dyDescent="0.4">
      <c r="F287" s="988">
        <v>42193</v>
      </c>
      <c r="G287" s="977">
        <v>40.977198363195733</v>
      </c>
      <c r="H287" s="991">
        <v>208</v>
      </c>
      <c r="I287" s="965"/>
      <c r="J287" s="988">
        <v>43291</v>
      </c>
      <c r="K287" s="977">
        <v>27.120216380184008</v>
      </c>
      <c r="L287" s="991">
        <v>35</v>
      </c>
    </row>
    <row r="288" spans="6:12" x14ac:dyDescent="0.4">
      <c r="F288" s="988">
        <v>42209</v>
      </c>
      <c r="G288" s="977">
        <v>78.58600275710721</v>
      </c>
      <c r="H288" s="991">
        <v>80</v>
      </c>
      <c r="I288" s="965"/>
      <c r="J288" s="988">
        <v>43334</v>
      </c>
      <c r="K288" s="977">
        <v>24.496462988968855</v>
      </c>
      <c r="L288" s="991">
        <v>50</v>
      </c>
    </row>
    <row r="289" spans="6:14" x14ac:dyDescent="0.4">
      <c r="F289" s="988">
        <v>42223</v>
      </c>
      <c r="G289" s="977">
        <v>43.845942194715491</v>
      </c>
      <c r="H289" s="991">
        <v>324</v>
      </c>
      <c r="I289" s="965"/>
      <c r="J289" s="988">
        <v>43334</v>
      </c>
      <c r="K289" s="977">
        <v>24.496462988968855</v>
      </c>
      <c r="L289" s="991">
        <v>50</v>
      </c>
    </row>
    <row r="290" spans="6:14" x14ac:dyDescent="0.4">
      <c r="F290" s="988">
        <v>42262</v>
      </c>
      <c r="G290" s="977">
        <v>30.555229509073477</v>
      </c>
      <c r="H290" s="991">
        <v>25</v>
      </c>
      <c r="I290" s="965"/>
      <c r="J290" s="988">
        <v>43335</v>
      </c>
      <c r="K290" s="977">
        <v>27.099224604539984</v>
      </c>
      <c r="L290" s="991">
        <v>86</v>
      </c>
    </row>
    <row r="291" spans="6:14" x14ac:dyDescent="0.4">
      <c r="F291" s="988">
        <v>42262</v>
      </c>
      <c r="G291" s="977">
        <v>38.44357959424039</v>
      </c>
      <c r="H291" s="991">
        <v>100.05</v>
      </c>
      <c r="I291" s="965"/>
      <c r="J291" s="988">
        <v>43343</v>
      </c>
      <c r="K291" s="977">
        <v>21.709961560096417</v>
      </c>
      <c r="L291" s="991">
        <v>102.5</v>
      </c>
    </row>
    <row r="292" spans="6:14" x14ac:dyDescent="0.4">
      <c r="F292" s="988">
        <v>42264</v>
      </c>
      <c r="G292" s="977">
        <v>31.730524295594126</v>
      </c>
      <c r="H292" s="991">
        <v>98</v>
      </c>
      <c r="I292" s="965"/>
      <c r="J292" s="988">
        <v>43374</v>
      </c>
      <c r="K292" s="977">
        <v>31.729534238612811</v>
      </c>
      <c r="L292" s="991">
        <v>128</v>
      </c>
    </row>
    <row r="293" spans="6:14" x14ac:dyDescent="0.4">
      <c r="F293" s="988">
        <v>42278</v>
      </c>
      <c r="G293" s="977">
        <v>46.18011685930437</v>
      </c>
      <c r="H293" s="991">
        <v>200</v>
      </c>
      <c r="I293" s="965"/>
      <c r="J293" s="988">
        <v>43374</v>
      </c>
      <c r="K293" s="977">
        <v>32.733870791394168</v>
      </c>
      <c r="L293" s="991">
        <v>150</v>
      </c>
    </row>
    <row r="294" spans="6:14" x14ac:dyDescent="0.4">
      <c r="F294" s="988">
        <v>42286</v>
      </c>
      <c r="G294" s="977">
        <v>75.323858130398278</v>
      </c>
      <c r="H294" s="991">
        <v>30</v>
      </c>
      <c r="I294" s="965"/>
      <c r="J294" s="988">
        <v>43374</v>
      </c>
      <c r="K294" s="977">
        <v>40.5535810993007</v>
      </c>
      <c r="L294" s="991">
        <v>10.5</v>
      </c>
    </row>
    <row r="295" spans="6:14" x14ac:dyDescent="0.4">
      <c r="F295" s="988">
        <v>42293</v>
      </c>
      <c r="G295" s="977">
        <v>28.767829348712588</v>
      </c>
      <c r="H295" s="991">
        <v>198</v>
      </c>
      <c r="I295" s="965"/>
      <c r="J295" s="988">
        <v>43391</v>
      </c>
      <c r="K295" s="977">
        <v>35.608204403307688</v>
      </c>
      <c r="L295" s="991">
        <v>13</v>
      </c>
    </row>
    <row r="296" spans="6:14" x14ac:dyDescent="0.4">
      <c r="F296" s="988">
        <v>42304</v>
      </c>
      <c r="G296" s="977">
        <v>19.899619018110037</v>
      </c>
      <c r="H296" s="991">
        <v>149.03</v>
      </c>
      <c r="I296" s="965"/>
      <c r="J296" s="988">
        <v>43391</v>
      </c>
      <c r="K296" s="977">
        <v>29.311379987389159</v>
      </c>
      <c r="L296" s="991">
        <v>144</v>
      </c>
    </row>
    <row r="297" spans="6:14" x14ac:dyDescent="0.4">
      <c r="F297" s="988">
        <v>42317</v>
      </c>
      <c r="G297" s="977">
        <v>19.949178396198704</v>
      </c>
      <c r="H297" s="991">
        <v>64.8</v>
      </c>
      <c r="I297" s="965"/>
      <c r="J297" s="988">
        <v>43405</v>
      </c>
      <c r="K297" s="977">
        <v>36.12008405643504</v>
      </c>
      <c r="L297" s="991">
        <v>70</v>
      </c>
    </row>
    <row r="298" spans="6:14" x14ac:dyDescent="0.4">
      <c r="F298" s="988">
        <v>42327</v>
      </c>
      <c r="G298" s="977">
        <v>39.623049189101422</v>
      </c>
      <c r="H298" s="991">
        <v>100.8</v>
      </c>
      <c r="J298" s="988">
        <v>43445</v>
      </c>
      <c r="K298" s="977">
        <v>25.132469235789067</v>
      </c>
      <c r="L298" s="991">
        <v>250</v>
      </c>
      <c r="M298" s="158"/>
      <c r="N298" s="962"/>
    </row>
    <row r="299" spans="6:14" x14ac:dyDescent="0.4">
      <c r="F299" s="988">
        <v>42328</v>
      </c>
      <c r="G299" s="977">
        <v>18.081958953337455</v>
      </c>
      <c r="H299" s="991">
        <v>199.8</v>
      </c>
      <c r="J299" s="988">
        <v>43497</v>
      </c>
      <c r="K299" s="977">
        <v>42.028642285206068</v>
      </c>
      <c r="L299" s="991">
        <v>4.5999999999999996</v>
      </c>
    </row>
    <row r="300" spans="6:14" x14ac:dyDescent="0.4">
      <c r="F300" s="988">
        <v>42342</v>
      </c>
      <c r="G300" s="977">
        <v>20.004049885743079</v>
      </c>
      <c r="H300" s="991">
        <v>99.1</v>
      </c>
      <c r="J300" s="988">
        <v>43545</v>
      </c>
      <c r="K300" s="977">
        <v>26.541527370312377</v>
      </c>
      <c r="L300" s="991">
        <v>160</v>
      </c>
    </row>
    <row r="301" spans="6:14" x14ac:dyDescent="0.4">
      <c r="F301" s="988">
        <v>42354</v>
      </c>
      <c r="G301" s="977">
        <v>30.356681305256465</v>
      </c>
      <c r="H301" s="991">
        <v>149.5</v>
      </c>
      <c r="J301" s="988">
        <v>43546</v>
      </c>
      <c r="K301" s="977">
        <v>18.667801159610413</v>
      </c>
      <c r="L301" s="991">
        <v>120</v>
      </c>
    </row>
    <row r="302" spans="6:14" x14ac:dyDescent="0.4">
      <c r="F302" s="988">
        <v>42356</v>
      </c>
      <c r="G302" s="977">
        <v>26.73698069134209</v>
      </c>
      <c r="H302" s="991">
        <v>29.9</v>
      </c>
      <c r="J302" s="988">
        <v>43615</v>
      </c>
      <c r="K302" s="977">
        <v>18.198179632170461</v>
      </c>
      <c r="L302" s="991">
        <v>50</v>
      </c>
    </row>
    <row r="303" spans="6:14" x14ac:dyDescent="0.4">
      <c r="F303" s="988">
        <v>42361</v>
      </c>
      <c r="G303" s="977">
        <v>18.042192735762736</v>
      </c>
      <c r="H303" s="991">
        <v>206.55</v>
      </c>
      <c r="J303" s="988">
        <v>43640</v>
      </c>
      <c r="K303" s="977">
        <v>22.416523000603121</v>
      </c>
      <c r="L303" s="991">
        <v>200</v>
      </c>
    </row>
    <row r="304" spans="6:14" x14ac:dyDescent="0.4">
      <c r="F304" s="988">
        <v>42377</v>
      </c>
      <c r="G304" s="977">
        <v>23.05670275619477</v>
      </c>
      <c r="H304" s="991">
        <v>200</v>
      </c>
      <c r="J304" s="988">
        <v>43640</v>
      </c>
      <c r="K304" s="977">
        <v>22.533781083980845</v>
      </c>
      <c r="L304" s="991">
        <v>300</v>
      </c>
    </row>
    <row r="305" spans="6:12" x14ac:dyDescent="0.4">
      <c r="F305" s="988">
        <v>42388</v>
      </c>
      <c r="G305" s="977">
        <v>18.241277502276773</v>
      </c>
      <c r="H305" s="991">
        <v>200</v>
      </c>
      <c r="J305" s="988">
        <v>43640</v>
      </c>
      <c r="K305" s="977">
        <v>25.741447503497788</v>
      </c>
      <c r="L305" s="991">
        <v>690</v>
      </c>
    </row>
    <row r="306" spans="6:12" x14ac:dyDescent="0.4">
      <c r="F306" s="988">
        <v>42401</v>
      </c>
      <c r="G306" s="977">
        <v>33.122577652030969</v>
      </c>
      <c r="H306" s="991">
        <v>75</v>
      </c>
      <c r="J306" s="988">
        <v>43643</v>
      </c>
      <c r="K306" s="977">
        <v>18.058284437600349</v>
      </c>
      <c r="L306" s="991">
        <v>300</v>
      </c>
    </row>
    <row r="307" spans="6:12" x14ac:dyDescent="0.4">
      <c r="F307" s="988">
        <v>42401</v>
      </c>
      <c r="G307" s="977">
        <v>34.304057425344737</v>
      </c>
      <c r="H307" s="991">
        <v>25</v>
      </c>
      <c r="J307" s="988">
        <v>43643</v>
      </c>
      <c r="K307" s="977">
        <v>29.381548704955463</v>
      </c>
      <c r="L307" s="991">
        <v>50</v>
      </c>
    </row>
    <row r="308" spans="6:12" x14ac:dyDescent="0.4">
      <c r="F308" s="988">
        <v>42402</v>
      </c>
      <c r="G308" s="977">
        <v>30.555229509073477</v>
      </c>
      <c r="H308" s="991">
        <v>7</v>
      </c>
      <c r="J308" s="988">
        <v>43647</v>
      </c>
      <c r="K308" s="977">
        <v>29.275370472260065</v>
      </c>
      <c r="L308" s="991">
        <v>400</v>
      </c>
    </row>
    <row r="309" spans="6:12" x14ac:dyDescent="0.4">
      <c r="F309" s="988">
        <v>42432</v>
      </c>
      <c r="G309" s="977">
        <v>20.199142676265645</v>
      </c>
      <c r="H309" s="991">
        <v>99.25</v>
      </c>
      <c r="J309" s="988">
        <v>43685</v>
      </c>
      <c r="K309" s="977">
        <v>20.731911506978022</v>
      </c>
      <c r="L309" s="991">
        <v>66</v>
      </c>
    </row>
    <row r="310" spans="6:12" x14ac:dyDescent="0.4">
      <c r="F310" s="988">
        <v>42433</v>
      </c>
      <c r="G310" s="977">
        <v>22.148346494422601</v>
      </c>
      <c r="H310" s="991">
        <v>149.72999999999999</v>
      </c>
      <c r="J310" s="988">
        <v>43696</v>
      </c>
      <c r="K310" s="977">
        <v>35.424785603452982</v>
      </c>
      <c r="L310" s="991">
        <v>100</v>
      </c>
    </row>
    <row r="311" spans="6:12" x14ac:dyDescent="0.4">
      <c r="F311" s="988">
        <v>42502</v>
      </c>
      <c r="G311" s="977">
        <v>41.534469115246367</v>
      </c>
      <c r="H311" s="991">
        <v>7.2</v>
      </c>
      <c r="J311" s="988">
        <v>43727</v>
      </c>
      <c r="K311" s="977">
        <v>37.329498106863959</v>
      </c>
      <c r="L311" s="991">
        <v>9.3076923076923066</v>
      </c>
    </row>
    <row r="312" spans="6:12" x14ac:dyDescent="0.4">
      <c r="F312" s="988">
        <v>42521</v>
      </c>
      <c r="G312" s="977">
        <v>35.945848408074156</v>
      </c>
      <c r="H312" s="991">
        <v>119.7</v>
      </c>
      <c r="J312" s="988">
        <v>43730</v>
      </c>
      <c r="K312" s="977">
        <v>29.866225213120742</v>
      </c>
      <c r="L312" s="991">
        <v>90</v>
      </c>
    </row>
    <row r="313" spans="6:12" x14ac:dyDescent="0.4">
      <c r="F313" s="988">
        <v>42521</v>
      </c>
      <c r="G313" s="977">
        <v>18.725530175654281</v>
      </c>
      <c r="H313" s="991">
        <v>140</v>
      </c>
      <c r="J313" s="988">
        <v>43730</v>
      </c>
      <c r="K313" s="977">
        <v>29.866225213120742</v>
      </c>
      <c r="L313" s="991">
        <v>70</v>
      </c>
    </row>
    <row r="314" spans="6:12" x14ac:dyDescent="0.4">
      <c r="F314" s="988">
        <v>42569</v>
      </c>
      <c r="G314" s="977">
        <v>50.879866013737832</v>
      </c>
      <c r="H314" s="991">
        <v>46</v>
      </c>
      <c r="J314" s="988">
        <v>43730</v>
      </c>
      <c r="K314" s="977">
        <v>30.558810671930082</v>
      </c>
      <c r="L314" s="991">
        <v>88</v>
      </c>
    </row>
    <row r="315" spans="6:12" x14ac:dyDescent="0.4">
      <c r="F315" s="988">
        <v>42577</v>
      </c>
      <c r="G315" s="977">
        <v>24.485257579428982</v>
      </c>
      <c r="H315" s="991">
        <v>199.2</v>
      </c>
      <c r="J315" s="988">
        <v>43755</v>
      </c>
      <c r="K315" s="977">
        <v>11.622814787469377</v>
      </c>
      <c r="L315" s="991">
        <v>100</v>
      </c>
    </row>
    <row r="316" spans="6:12" x14ac:dyDescent="0.4">
      <c r="F316" s="988">
        <v>42593</v>
      </c>
      <c r="G316" s="977">
        <v>33.635735166914436</v>
      </c>
      <c r="H316" s="991">
        <v>75.400000000000006</v>
      </c>
      <c r="J316" s="988">
        <v>43755</v>
      </c>
      <c r="K316" s="977">
        <v>23.785818074459872</v>
      </c>
      <c r="L316" s="991">
        <v>100</v>
      </c>
    </row>
    <row r="317" spans="6:12" x14ac:dyDescent="0.4">
      <c r="F317" s="988">
        <v>42671</v>
      </c>
      <c r="G317" s="977">
        <v>16.929858546537439</v>
      </c>
      <c r="H317" s="991">
        <v>216.44</v>
      </c>
      <c r="J317" s="988">
        <v>43790</v>
      </c>
      <c r="K317" s="977">
        <v>22.067891062955223</v>
      </c>
      <c r="L317" s="991">
        <v>100</v>
      </c>
    </row>
    <row r="318" spans="6:12" x14ac:dyDescent="0.4">
      <c r="F318" s="988">
        <v>42675</v>
      </c>
      <c r="G318" s="977">
        <v>41.05230320985779</v>
      </c>
      <c r="H318" s="991">
        <v>49.5</v>
      </c>
      <c r="J318" s="990">
        <v>43819</v>
      </c>
      <c r="K318" s="979">
        <v>41.055906804303099</v>
      </c>
      <c r="L318" s="992">
        <v>50</v>
      </c>
    </row>
    <row r="319" spans="6:12" x14ac:dyDescent="0.4">
      <c r="F319" s="988">
        <v>42685</v>
      </c>
      <c r="G319" s="977">
        <v>43.747987358820787</v>
      </c>
      <c r="H319" s="991">
        <v>298.2</v>
      </c>
    </row>
    <row r="320" spans="6:12" x14ac:dyDescent="0.4">
      <c r="F320" s="988">
        <v>42705</v>
      </c>
      <c r="G320" s="977">
        <v>31.188836067655764</v>
      </c>
      <c r="H320" s="991">
        <v>79.75</v>
      </c>
    </row>
    <row r="321" spans="6:8" x14ac:dyDescent="0.4">
      <c r="F321" s="988">
        <v>42709</v>
      </c>
      <c r="G321" s="977">
        <v>17.475759029005935</v>
      </c>
      <c r="H321" s="991">
        <v>40.590000000000003</v>
      </c>
    </row>
    <row r="322" spans="6:8" x14ac:dyDescent="0.4">
      <c r="F322" s="988">
        <v>42709</v>
      </c>
      <c r="G322" s="977">
        <v>39.355268418133726</v>
      </c>
      <c r="H322" s="991">
        <v>43.2</v>
      </c>
    </row>
    <row r="323" spans="6:8" x14ac:dyDescent="0.4">
      <c r="F323" s="988">
        <v>42710</v>
      </c>
      <c r="G323" s="977">
        <v>19.99903318378469</v>
      </c>
      <c r="H323" s="991">
        <v>27</v>
      </c>
    </row>
    <row r="324" spans="6:8" x14ac:dyDescent="0.4">
      <c r="F324" s="988">
        <v>42719</v>
      </c>
      <c r="G324" s="977">
        <v>19.034196993167502</v>
      </c>
      <c r="H324" s="991">
        <v>200</v>
      </c>
    </row>
    <row r="325" spans="6:8" x14ac:dyDescent="0.4">
      <c r="F325" s="988">
        <v>42736</v>
      </c>
      <c r="G325" s="977">
        <v>39.541042015406568</v>
      </c>
      <c r="H325" s="991">
        <v>66</v>
      </c>
    </row>
    <row r="326" spans="6:8" x14ac:dyDescent="0.4">
      <c r="F326" s="988">
        <v>42762</v>
      </c>
      <c r="G326" s="977">
        <v>15.791108373054289</v>
      </c>
      <c r="H326" s="991">
        <v>100.05</v>
      </c>
    </row>
    <row r="327" spans="6:8" x14ac:dyDescent="0.4">
      <c r="F327" s="988">
        <v>42775</v>
      </c>
      <c r="G327" s="977">
        <v>36.970883800927105</v>
      </c>
      <c r="H327" s="991">
        <v>128.69999999999999</v>
      </c>
    </row>
    <row r="328" spans="6:8" x14ac:dyDescent="0.4">
      <c r="F328" s="988">
        <v>42801</v>
      </c>
      <c r="G328" s="977">
        <v>17.517488408444905</v>
      </c>
      <c r="H328" s="991">
        <v>231.05</v>
      </c>
    </row>
    <row r="329" spans="6:8" x14ac:dyDescent="0.4">
      <c r="F329" s="988">
        <v>42801</v>
      </c>
      <c r="G329" s="977">
        <v>13.137536155481936</v>
      </c>
      <c r="H329" s="991">
        <v>216.2</v>
      </c>
    </row>
    <row r="330" spans="6:8" x14ac:dyDescent="0.4">
      <c r="F330" s="988">
        <v>42807</v>
      </c>
      <c r="G330" s="977">
        <v>14.776894611274358</v>
      </c>
      <c r="H330" s="991">
        <v>106.7</v>
      </c>
    </row>
    <row r="331" spans="6:8" x14ac:dyDescent="0.4">
      <c r="F331" s="988">
        <v>42808</v>
      </c>
      <c r="G331" s="977">
        <v>13.225922021115414</v>
      </c>
      <c r="H331" s="991">
        <v>15</v>
      </c>
    </row>
    <row r="332" spans="6:8" x14ac:dyDescent="0.4">
      <c r="F332" s="988">
        <v>42860</v>
      </c>
      <c r="G332" s="977">
        <v>13.225922021115414</v>
      </c>
      <c r="H332" s="991">
        <v>2.38</v>
      </c>
    </row>
    <row r="333" spans="6:8" x14ac:dyDescent="0.4">
      <c r="F333" s="988">
        <v>42872</v>
      </c>
      <c r="G333" s="977">
        <v>18.690511101860842</v>
      </c>
      <c r="H333" s="991">
        <v>100</v>
      </c>
    </row>
    <row r="334" spans="6:8" x14ac:dyDescent="0.4">
      <c r="F334" s="988">
        <v>42892</v>
      </c>
      <c r="G334" s="977">
        <v>14.229285881159333</v>
      </c>
      <c r="H334" s="991">
        <v>15.59</v>
      </c>
    </row>
    <row r="335" spans="6:8" x14ac:dyDescent="0.4">
      <c r="F335" s="988">
        <v>42895</v>
      </c>
      <c r="G335" s="977">
        <v>11.006634315540271</v>
      </c>
      <c r="H335" s="991">
        <v>160</v>
      </c>
    </row>
    <row r="336" spans="6:8" x14ac:dyDescent="0.4">
      <c r="F336" s="988">
        <v>42906</v>
      </c>
      <c r="G336" s="977">
        <v>22.975800434117144</v>
      </c>
      <c r="H336" s="991">
        <v>75</v>
      </c>
    </row>
    <row r="337" spans="6:10" x14ac:dyDescent="0.4">
      <c r="F337" s="988">
        <v>42923</v>
      </c>
      <c r="G337" s="977">
        <v>22.583975096096385</v>
      </c>
      <c r="H337" s="991">
        <v>132</v>
      </c>
    </row>
    <row r="338" spans="6:10" x14ac:dyDescent="0.4">
      <c r="F338" s="988">
        <v>42935</v>
      </c>
      <c r="G338" s="977">
        <v>13.437875899658936</v>
      </c>
      <c r="H338" s="991">
        <v>16.100000000000001</v>
      </c>
    </row>
    <row r="339" spans="6:10" x14ac:dyDescent="0.4">
      <c r="F339" s="988">
        <v>42948</v>
      </c>
      <c r="G339" s="977">
        <v>21.429837853447129</v>
      </c>
      <c r="H339" s="991">
        <v>200</v>
      </c>
    </row>
    <row r="340" spans="6:10" x14ac:dyDescent="0.4">
      <c r="F340" s="988">
        <v>42958</v>
      </c>
      <c r="G340" s="977">
        <v>37.670434020990761</v>
      </c>
      <c r="H340" s="991">
        <v>100</v>
      </c>
      <c r="J340" s="962"/>
    </row>
    <row r="341" spans="6:10" x14ac:dyDescent="0.4">
      <c r="F341" s="988">
        <v>43010</v>
      </c>
      <c r="G341" s="977">
        <v>17.852485355440049</v>
      </c>
      <c r="H341" s="991">
        <v>29.875</v>
      </c>
    </row>
    <row r="342" spans="6:10" x14ac:dyDescent="0.4">
      <c r="F342" s="988">
        <v>43020</v>
      </c>
      <c r="G342" s="977">
        <v>11.6519405166858</v>
      </c>
      <c r="H342" s="991">
        <v>243.8</v>
      </c>
    </row>
    <row r="343" spans="6:10" x14ac:dyDescent="0.4">
      <c r="F343" s="988">
        <v>43024</v>
      </c>
      <c r="G343" s="977">
        <v>21.166244980567818</v>
      </c>
      <c r="H343" s="991">
        <v>103.5</v>
      </c>
    </row>
    <row r="344" spans="6:10" x14ac:dyDescent="0.4">
      <c r="F344" s="988">
        <v>43054</v>
      </c>
      <c r="G344" s="977">
        <v>19.090804745373198</v>
      </c>
      <c r="H344" s="991">
        <v>211.66</v>
      </c>
    </row>
    <row r="345" spans="6:10" x14ac:dyDescent="0.4">
      <c r="F345" s="988">
        <v>43056</v>
      </c>
      <c r="G345" s="977">
        <v>9.5853656001997418</v>
      </c>
      <c r="H345" s="991">
        <v>100</v>
      </c>
    </row>
    <row r="346" spans="6:10" x14ac:dyDescent="0.4">
      <c r="F346" s="988">
        <v>43056</v>
      </c>
      <c r="G346" s="977">
        <v>11.435838489064899</v>
      </c>
      <c r="H346" s="991">
        <v>83</v>
      </c>
    </row>
    <row r="347" spans="6:10" x14ac:dyDescent="0.4">
      <c r="F347" s="988">
        <v>43056</v>
      </c>
      <c r="G347" s="977">
        <v>12.541161168305383</v>
      </c>
      <c r="H347" s="991">
        <v>200</v>
      </c>
    </row>
    <row r="348" spans="6:10" x14ac:dyDescent="0.4">
      <c r="F348" s="988">
        <v>43089</v>
      </c>
      <c r="G348" s="977">
        <v>22.662308918104834</v>
      </c>
      <c r="H348" s="991">
        <v>166</v>
      </c>
    </row>
    <row r="349" spans="6:10" x14ac:dyDescent="0.4">
      <c r="F349" s="988">
        <v>43090</v>
      </c>
      <c r="G349" s="977">
        <v>23.306672076069134</v>
      </c>
      <c r="H349" s="991">
        <v>50</v>
      </c>
    </row>
    <row r="350" spans="6:10" x14ac:dyDescent="0.4">
      <c r="F350" s="988">
        <v>43110</v>
      </c>
      <c r="G350" s="977">
        <v>11.435838489064899</v>
      </c>
      <c r="H350" s="991">
        <v>97</v>
      </c>
    </row>
    <row r="351" spans="6:10" x14ac:dyDescent="0.4">
      <c r="F351" s="988">
        <v>43378</v>
      </c>
      <c r="G351" s="977">
        <v>39.839722788781685</v>
      </c>
      <c r="H351" s="991">
        <v>21.6</v>
      </c>
    </row>
    <row r="352" spans="6:10" x14ac:dyDescent="0.4">
      <c r="F352" s="988">
        <v>43465</v>
      </c>
      <c r="G352" s="977">
        <v>36.220338241858151</v>
      </c>
      <c r="H352" s="991">
        <v>21.6</v>
      </c>
    </row>
    <row r="353" spans="6:8" x14ac:dyDescent="0.4">
      <c r="F353" s="988">
        <v>43606</v>
      </c>
      <c r="G353" s="977">
        <v>21.036699443937405</v>
      </c>
      <c r="H353" s="991">
        <v>96.7</v>
      </c>
    </row>
    <row r="354" spans="6:8" x14ac:dyDescent="0.4">
      <c r="F354" s="990">
        <v>43730</v>
      </c>
      <c r="G354" s="979">
        <v>39.519173647423436</v>
      </c>
      <c r="H354" s="992">
        <v>76.8</v>
      </c>
    </row>
  </sheetData>
  <pageMargins left="0.75" right="0.75" top="1" bottom="1" header="0.5" footer="0.5"/>
  <pageSetup orientation="portrait"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tabColor theme="0" tint="-0.249977111117893"/>
  </sheetPr>
  <dimension ref="A1:AI35"/>
  <sheetViews>
    <sheetView zoomScale="75" zoomScaleNormal="75" workbookViewId="0"/>
  </sheetViews>
  <sheetFormatPr defaultColWidth="8.6640625" defaultRowHeight="12.3" x14ac:dyDescent="0.4"/>
  <cols>
    <col min="1" max="1" width="8.6640625" style="944"/>
    <col min="2" max="2" width="24" style="944" bestFit="1" customWidth="1"/>
    <col min="3" max="34" width="5.44140625" style="944" bestFit="1" customWidth="1"/>
    <col min="35" max="16384" width="8.6640625" style="944"/>
  </cols>
  <sheetData>
    <row r="1" spans="1:1" ht="14.4" x14ac:dyDescent="0.55000000000000004">
      <c r="A1" s="197" t="s">
        <v>724</v>
      </c>
    </row>
    <row r="2" spans="1:1" x14ac:dyDescent="0.4">
      <c r="A2" s="161"/>
    </row>
    <row r="3" spans="1:1" x14ac:dyDescent="0.4">
      <c r="A3" s="161"/>
    </row>
    <row r="4" spans="1:1" x14ac:dyDescent="0.4">
      <c r="A4" s="161"/>
    </row>
    <row r="5" spans="1:1" x14ac:dyDescent="0.4">
      <c r="A5" s="161"/>
    </row>
    <row r="6" spans="1:1" x14ac:dyDescent="0.4">
      <c r="A6" s="161"/>
    </row>
    <row r="7" spans="1:1" x14ac:dyDescent="0.4">
      <c r="A7" s="161"/>
    </row>
    <row r="8" spans="1:1" x14ac:dyDescent="0.4">
      <c r="A8" s="161"/>
    </row>
    <row r="9" spans="1:1" x14ac:dyDescent="0.4">
      <c r="A9" s="161"/>
    </row>
    <row r="10" spans="1:1" x14ac:dyDescent="0.4">
      <c r="A10" s="161"/>
    </row>
    <row r="11" spans="1:1" x14ac:dyDescent="0.4">
      <c r="A11" s="161"/>
    </row>
    <row r="12" spans="1:1" x14ac:dyDescent="0.4">
      <c r="A12" s="161"/>
    </row>
    <row r="13" spans="1:1" x14ac:dyDescent="0.4">
      <c r="A13" s="161"/>
    </row>
    <row r="14" spans="1:1" x14ac:dyDescent="0.4">
      <c r="A14" s="161"/>
    </row>
    <row r="15" spans="1:1" x14ac:dyDescent="0.4">
      <c r="A15" s="161"/>
    </row>
    <row r="16" spans="1:1" x14ac:dyDescent="0.4">
      <c r="A16" s="161"/>
    </row>
    <row r="17" spans="1:35" x14ac:dyDescent="0.4">
      <c r="A17" s="161"/>
    </row>
    <row r="18" spans="1:35" x14ac:dyDescent="0.4">
      <c r="A18" s="161"/>
    </row>
    <row r="19" spans="1:35" x14ac:dyDescent="0.4">
      <c r="A19" s="161"/>
    </row>
    <row r="20" spans="1:35" x14ac:dyDescent="0.4">
      <c r="A20" s="161"/>
    </row>
    <row r="21" spans="1:35" x14ac:dyDescent="0.4">
      <c r="A21" s="161"/>
    </row>
    <row r="22" spans="1:35" ht="12.6" x14ac:dyDescent="0.45">
      <c r="A22" s="454" t="s">
        <v>957</v>
      </c>
    </row>
    <row r="23" spans="1:35" ht="12.6" x14ac:dyDescent="0.45">
      <c r="A23" s="454" t="s">
        <v>923</v>
      </c>
    </row>
    <row r="24" spans="1:35" ht="12.6" x14ac:dyDescent="0.45">
      <c r="A24" s="454"/>
    </row>
    <row r="25" spans="1:35" x14ac:dyDescent="0.4">
      <c r="A25" s="232"/>
      <c r="B25" s="963"/>
      <c r="C25" s="963">
        <v>2020</v>
      </c>
      <c r="D25" s="963">
        <f>C25+1</f>
        <v>2021</v>
      </c>
      <c r="E25" s="963">
        <f t="shared" ref="E25:AG25" si="0">D25+1</f>
        <v>2022</v>
      </c>
      <c r="F25" s="963">
        <f t="shared" si="0"/>
        <v>2023</v>
      </c>
      <c r="G25" s="963">
        <f t="shared" si="0"/>
        <v>2024</v>
      </c>
      <c r="H25" s="963">
        <f t="shared" si="0"/>
        <v>2025</v>
      </c>
      <c r="I25" s="963">
        <f t="shared" si="0"/>
        <v>2026</v>
      </c>
      <c r="J25" s="963">
        <f t="shared" si="0"/>
        <v>2027</v>
      </c>
      <c r="K25" s="963">
        <f t="shared" si="0"/>
        <v>2028</v>
      </c>
      <c r="L25" s="963">
        <f t="shared" si="0"/>
        <v>2029</v>
      </c>
      <c r="M25" s="963">
        <f t="shared" si="0"/>
        <v>2030</v>
      </c>
      <c r="N25" s="963">
        <f t="shared" si="0"/>
        <v>2031</v>
      </c>
      <c r="O25" s="963">
        <f t="shared" si="0"/>
        <v>2032</v>
      </c>
      <c r="P25" s="963">
        <f t="shared" si="0"/>
        <v>2033</v>
      </c>
      <c r="Q25" s="963">
        <f t="shared" si="0"/>
        <v>2034</v>
      </c>
      <c r="R25" s="963">
        <f t="shared" si="0"/>
        <v>2035</v>
      </c>
      <c r="S25" s="963">
        <f t="shared" si="0"/>
        <v>2036</v>
      </c>
      <c r="T25" s="963">
        <f t="shared" si="0"/>
        <v>2037</v>
      </c>
      <c r="U25" s="963">
        <f t="shared" si="0"/>
        <v>2038</v>
      </c>
      <c r="V25" s="963">
        <f t="shared" si="0"/>
        <v>2039</v>
      </c>
      <c r="W25" s="963">
        <f t="shared" si="0"/>
        <v>2040</v>
      </c>
      <c r="X25" s="963">
        <f t="shared" si="0"/>
        <v>2041</v>
      </c>
      <c r="Y25" s="963">
        <f t="shared" si="0"/>
        <v>2042</v>
      </c>
      <c r="Z25" s="963">
        <f t="shared" si="0"/>
        <v>2043</v>
      </c>
      <c r="AA25" s="963">
        <f t="shared" si="0"/>
        <v>2044</v>
      </c>
      <c r="AB25" s="963">
        <f t="shared" si="0"/>
        <v>2045</v>
      </c>
      <c r="AC25" s="963">
        <f t="shared" si="0"/>
        <v>2046</v>
      </c>
      <c r="AD25" s="963">
        <f t="shared" si="0"/>
        <v>2047</v>
      </c>
      <c r="AE25" s="963">
        <f t="shared" si="0"/>
        <v>2048</v>
      </c>
      <c r="AF25" s="963">
        <f t="shared" si="0"/>
        <v>2049</v>
      </c>
      <c r="AG25" s="1001">
        <f t="shared" si="0"/>
        <v>2050</v>
      </c>
      <c r="AH25" s="117"/>
    </row>
    <row r="26" spans="1:35" x14ac:dyDescent="0.4">
      <c r="A26" s="1004" t="s">
        <v>726</v>
      </c>
      <c r="B26" s="995"/>
      <c r="C26" s="995"/>
      <c r="D26" s="995"/>
      <c r="E26" s="699"/>
      <c r="F26" s="699"/>
      <c r="G26" s="699"/>
      <c r="H26" s="699"/>
      <c r="I26" s="699"/>
      <c r="J26" s="699"/>
      <c r="K26" s="699"/>
      <c r="L26" s="699"/>
      <c r="M26" s="699"/>
      <c r="N26" s="699"/>
      <c r="O26" s="699"/>
      <c r="P26" s="699"/>
      <c r="Q26" s="699"/>
      <c r="R26" s="699"/>
      <c r="S26" s="699"/>
      <c r="T26" s="699"/>
      <c r="U26" s="699"/>
      <c r="V26" s="699"/>
      <c r="W26" s="699"/>
      <c r="X26" s="699"/>
      <c r="Y26" s="699"/>
      <c r="Z26" s="699"/>
      <c r="AA26" s="699"/>
      <c r="AB26" s="699"/>
      <c r="AC26" s="699"/>
      <c r="AD26" s="699"/>
      <c r="AE26" s="699"/>
      <c r="AF26" s="699"/>
      <c r="AG26" s="735"/>
    </row>
    <row r="27" spans="1:35" x14ac:dyDescent="0.4">
      <c r="A27" s="225"/>
      <c r="B27" s="996" t="s">
        <v>727</v>
      </c>
      <c r="C27" s="997">
        <v>13.071148072130052</v>
      </c>
      <c r="D27" s="997">
        <v>12.776152453401368</v>
      </c>
      <c r="E27" s="997">
        <v>12.482268481962091</v>
      </c>
      <c r="F27" s="997">
        <v>12.185699347598785</v>
      </c>
      <c r="G27" s="997">
        <v>11.913859924791833</v>
      </c>
      <c r="H27" s="997">
        <v>11.649500148700891</v>
      </c>
      <c r="I27" s="997">
        <v>11.382725421451669</v>
      </c>
      <c r="J27" s="997">
        <v>11.116796947908631</v>
      </c>
      <c r="K27" s="997">
        <v>10.856191313637256</v>
      </c>
      <c r="L27" s="997">
        <v>10.603138987946247</v>
      </c>
      <c r="M27" s="997">
        <v>10.376959980377356</v>
      </c>
      <c r="N27" s="997">
        <v>10.147503816250239</v>
      </c>
      <c r="O27" s="997">
        <v>9.9273687438213845</v>
      </c>
      <c r="P27" s="997">
        <v>9.7122955231482138</v>
      </c>
      <c r="Q27" s="997">
        <v>9.5057633084999011</v>
      </c>
      <c r="R27" s="997">
        <v>9.3031708032200484</v>
      </c>
      <c r="S27" s="997">
        <v>9.1028682611127447</v>
      </c>
      <c r="T27" s="997">
        <v>8.9049933551252174</v>
      </c>
      <c r="U27" s="997">
        <v>8.710069521337946</v>
      </c>
      <c r="V27" s="997">
        <v>8.8804352299456788</v>
      </c>
      <c r="W27" s="997">
        <v>9.0455407119522544</v>
      </c>
      <c r="X27" s="997">
        <v>8.6936305521146675</v>
      </c>
      <c r="Y27" s="997">
        <v>8.3594277642673251</v>
      </c>
      <c r="Z27" s="997">
        <v>7.6273026843212053</v>
      </c>
      <c r="AA27" s="997">
        <v>7.3206483330184504</v>
      </c>
      <c r="AB27" s="997">
        <v>6.891915003258239</v>
      </c>
      <c r="AC27" s="997">
        <v>6.7320538562388119</v>
      </c>
      <c r="AD27" s="997">
        <v>6.5730661118230502</v>
      </c>
      <c r="AE27" s="997">
        <v>6.4148133914521352</v>
      </c>
      <c r="AF27" s="997"/>
      <c r="AG27" s="998"/>
      <c r="AH27" s="964"/>
      <c r="AI27" s="516"/>
    </row>
    <row r="28" spans="1:35" x14ac:dyDescent="0.4">
      <c r="A28" s="225"/>
      <c r="B28" s="996" t="s">
        <v>728</v>
      </c>
      <c r="C28" s="997">
        <v>18.603689647843058</v>
      </c>
      <c r="D28" s="997">
        <v>18.578297751031077</v>
      </c>
      <c r="E28" s="997">
        <v>19.183471442121942</v>
      </c>
      <c r="F28" s="997">
        <v>18.843101674717317</v>
      </c>
      <c r="G28" s="997">
        <v>18.597996638740106</v>
      </c>
      <c r="H28" s="997">
        <v>18.360106665855575</v>
      </c>
      <c r="I28" s="997">
        <v>18.113831870879359</v>
      </c>
      <c r="J28" s="997">
        <v>17.864187762590873</v>
      </c>
      <c r="K28" s="997">
        <v>17.618232384138999</v>
      </c>
      <c r="L28" s="997">
        <v>17.490284359022311</v>
      </c>
      <c r="M28" s="997">
        <v>17.436996068736988</v>
      </c>
      <c r="N28" s="997">
        <v>17.322430306401898</v>
      </c>
      <c r="O28" s="997">
        <v>17.278788274561983</v>
      </c>
      <c r="P28" s="997">
        <v>17.316228603641264</v>
      </c>
      <c r="Q28" s="997">
        <v>16.559110358226974</v>
      </c>
      <c r="R28" s="997">
        <v>15.562925135498228</v>
      </c>
      <c r="S28" s="997">
        <v>15.227846533459985</v>
      </c>
      <c r="T28" s="997">
        <v>13.903707097221529</v>
      </c>
      <c r="U28" s="997">
        <v>13.690027485582466</v>
      </c>
      <c r="V28" s="997">
        <v>15.518592234926473</v>
      </c>
      <c r="W28" s="997">
        <v>12.750495058354614</v>
      </c>
      <c r="X28" s="997">
        <v>11.813644304267319</v>
      </c>
      <c r="Y28" s="997">
        <v>10.467792117139563</v>
      </c>
      <c r="Z28" s="997">
        <v>11.966326108912279</v>
      </c>
      <c r="AA28" s="997">
        <v>11.031888909880974</v>
      </c>
      <c r="AB28" s="997">
        <v>7.9309527102450446</v>
      </c>
      <c r="AC28" s="997">
        <v>7.7469906044127468</v>
      </c>
      <c r="AD28" s="997">
        <v>7.5640335769575593</v>
      </c>
      <c r="AE28" s="997">
        <v>7.3819223871161279</v>
      </c>
      <c r="AF28" s="997"/>
      <c r="AG28" s="998"/>
      <c r="AH28" s="964"/>
      <c r="AI28" s="516"/>
    </row>
    <row r="29" spans="1:35" x14ac:dyDescent="0.4">
      <c r="A29" s="225"/>
      <c r="B29" s="996" t="s">
        <v>729</v>
      </c>
      <c r="C29" s="997">
        <v>38.87665959466613</v>
      </c>
      <c r="D29" s="997">
        <v>38.128383384423771</v>
      </c>
      <c r="E29" s="997">
        <v>37.628974070045963</v>
      </c>
      <c r="F29" s="997">
        <v>37.331974233626546</v>
      </c>
      <c r="G29" s="997">
        <v>38.567905740152625</v>
      </c>
      <c r="H29" s="997">
        <v>38.018312882904794</v>
      </c>
      <c r="I29" s="997">
        <v>37.203628620597236</v>
      </c>
      <c r="J29" s="997">
        <v>37.43124035624934</v>
      </c>
      <c r="K29" s="997">
        <v>36.553758094019123</v>
      </c>
      <c r="L29" s="997">
        <v>35.701708491059541</v>
      </c>
      <c r="M29" s="997">
        <v>35.067952564170383</v>
      </c>
      <c r="N29" s="997">
        <v>34.447191765230734</v>
      </c>
      <c r="O29" s="997">
        <v>34.117672328208151</v>
      </c>
      <c r="P29" s="997">
        <v>33.812508391926769</v>
      </c>
      <c r="Q29" s="997">
        <v>33.844757867467912</v>
      </c>
      <c r="R29" s="997">
        <v>33.837257672381035</v>
      </c>
      <c r="S29" s="997">
        <v>33.552698655236092</v>
      </c>
      <c r="T29" s="997">
        <v>32.641269695243771</v>
      </c>
      <c r="U29" s="997">
        <v>32.450675369088827</v>
      </c>
      <c r="V29" s="997">
        <v>33.917308506269706</v>
      </c>
      <c r="W29" s="997">
        <v>17.397176930932826</v>
      </c>
      <c r="X29" s="997">
        <v>17.035880914666517</v>
      </c>
      <c r="Y29" s="997">
        <v>16.678583400446076</v>
      </c>
      <c r="Z29" s="997">
        <v>16.565864615700285</v>
      </c>
      <c r="AA29" s="997">
        <v>15.119910923357885</v>
      </c>
      <c r="AB29" s="997">
        <v>14.978723369551295</v>
      </c>
      <c r="AC29" s="997">
        <v>14.890417759645459</v>
      </c>
      <c r="AD29" s="997">
        <v>14.800204513854654</v>
      </c>
      <c r="AE29" s="997">
        <v>14.703143252163983</v>
      </c>
      <c r="AF29" s="997"/>
      <c r="AG29" s="998"/>
      <c r="AH29" s="964"/>
      <c r="AI29" s="964"/>
    </row>
    <row r="30" spans="1:35" ht="12.6" x14ac:dyDescent="0.45">
      <c r="A30" s="227"/>
      <c r="B30" s="994" t="s">
        <v>730</v>
      </c>
      <c r="C30" s="1002">
        <f t="shared" ref="C30:AE30" si="1">C29-C27</f>
        <v>25.805511522536079</v>
      </c>
      <c r="D30" s="1002">
        <f t="shared" si="1"/>
        <v>25.352230931022405</v>
      </c>
      <c r="E30" s="1002">
        <f t="shared" si="1"/>
        <v>25.146705588083872</v>
      </c>
      <c r="F30" s="1002">
        <f t="shared" si="1"/>
        <v>25.146274886027761</v>
      </c>
      <c r="G30" s="1002">
        <f t="shared" si="1"/>
        <v>26.654045815360792</v>
      </c>
      <c r="H30" s="1002">
        <f t="shared" si="1"/>
        <v>26.368812734203903</v>
      </c>
      <c r="I30" s="1002">
        <f t="shared" si="1"/>
        <v>25.820903199145569</v>
      </c>
      <c r="J30" s="1002">
        <f t="shared" si="1"/>
        <v>26.314443408340708</v>
      </c>
      <c r="K30" s="1002">
        <f t="shared" si="1"/>
        <v>25.697566780381869</v>
      </c>
      <c r="L30" s="1002">
        <f t="shared" si="1"/>
        <v>25.098569503113296</v>
      </c>
      <c r="M30" s="1002">
        <f t="shared" si="1"/>
        <v>24.690992583793026</v>
      </c>
      <c r="N30" s="1002">
        <f t="shared" si="1"/>
        <v>24.299687948980495</v>
      </c>
      <c r="O30" s="1002">
        <f t="shared" si="1"/>
        <v>24.190303584386768</v>
      </c>
      <c r="P30" s="1002">
        <f t="shared" si="1"/>
        <v>24.100212868778556</v>
      </c>
      <c r="Q30" s="1002">
        <f t="shared" si="1"/>
        <v>24.338994558968011</v>
      </c>
      <c r="R30" s="1002">
        <f t="shared" si="1"/>
        <v>24.534086869160987</v>
      </c>
      <c r="S30" s="1002">
        <f t="shared" si="1"/>
        <v>24.449830394123346</v>
      </c>
      <c r="T30" s="1002">
        <f t="shared" si="1"/>
        <v>23.736276340118554</v>
      </c>
      <c r="U30" s="1002">
        <f t="shared" si="1"/>
        <v>23.740605847750881</v>
      </c>
      <c r="V30" s="1002">
        <f t="shared" si="1"/>
        <v>25.036873276324027</v>
      </c>
      <c r="W30" s="1002">
        <f t="shared" si="1"/>
        <v>8.3516362189805715</v>
      </c>
      <c r="X30" s="1002">
        <f t="shared" si="1"/>
        <v>8.3422503625518498</v>
      </c>
      <c r="Y30" s="1002">
        <f t="shared" si="1"/>
        <v>8.3191556361787509</v>
      </c>
      <c r="Z30" s="1002">
        <f t="shared" si="1"/>
        <v>8.9385619313790805</v>
      </c>
      <c r="AA30" s="1002">
        <f t="shared" si="1"/>
        <v>7.7992625903394348</v>
      </c>
      <c r="AB30" s="1002">
        <f t="shared" si="1"/>
        <v>8.0868083662930559</v>
      </c>
      <c r="AC30" s="1002">
        <f t="shared" si="1"/>
        <v>8.1583639034066469</v>
      </c>
      <c r="AD30" s="1002">
        <f t="shared" si="1"/>
        <v>8.2271384020316027</v>
      </c>
      <c r="AE30" s="1002">
        <f t="shared" si="1"/>
        <v>8.2883298607118476</v>
      </c>
      <c r="AF30" s="732"/>
      <c r="AG30" s="1003"/>
    </row>
    <row r="31" spans="1:35" x14ac:dyDescent="0.4">
      <c r="A31" s="1005" t="s">
        <v>731</v>
      </c>
      <c r="B31" s="522"/>
      <c r="C31" s="997"/>
      <c r="D31" s="997"/>
      <c r="E31" s="525"/>
      <c r="F31" s="525"/>
      <c r="G31" s="525"/>
      <c r="H31" s="525"/>
      <c r="I31" s="525"/>
      <c r="J31" s="525"/>
      <c r="K31" s="525"/>
      <c r="L31" s="525"/>
      <c r="M31" s="525"/>
      <c r="N31" s="525"/>
      <c r="O31" s="525"/>
      <c r="P31" s="525"/>
      <c r="Q31" s="525"/>
      <c r="R31" s="525"/>
      <c r="S31" s="525"/>
      <c r="T31" s="525"/>
      <c r="U31" s="525"/>
      <c r="V31" s="525"/>
      <c r="W31" s="525"/>
      <c r="X31" s="525"/>
      <c r="Y31" s="525"/>
      <c r="Z31" s="525"/>
      <c r="AA31" s="525"/>
      <c r="AB31" s="525"/>
      <c r="AC31" s="525"/>
      <c r="AD31" s="525"/>
      <c r="AE31" s="525"/>
      <c r="AF31" s="525"/>
      <c r="AG31" s="989"/>
    </row>
    <row r="32" spans="1:35" x14ac:dyDescent="0.4">
      <c r="A32" s="225"/>
      <c r="B32" s="522" t="s">
        <v>732</v>
      </c>
      <c r="C32" s="997">
        <v>21.355958521627922</v>
      </c>
      <c r="D32" s="997">
        <v>21.730573680219806</v>
      </c>
      <c r="E32" s="997">
        <v>20.518950488485238</v>
      </c>
      <c r="F32" s="997">
        <v>20.07431243624567</v>
      </c>
      <c r="G32" s="997">
        <v>20.286526125004603</v>
      </c>
      <c r="H32" s="997">
        <v>21.519049904380289</v>
      </c>
      <c r="I32" s="997">
        <v>22.342612217375638</v>
      </c>
      <c r="J32" s="997">
        <v>22.725510592148556</v>
      </c>
      <c r="K32" s="997">
        <v>22.584279380781393</v>
      </c>
      <c r="L32" s="997">
        <v>22.196596483254513</v>
      </c>
      <c r="M32" s="997">
        <v>21.722749632367208</v>
      </c>
      <c r="N32" s="997">
        <v>21.616139719211844</v>
      </c>
      <c r="O32" s="997">
        <v>21.698555907384144</v>
      </c>
      <c r="P32" s="997">
        <v>21.814000097946209</v>
      </c>
      <c r="Q32" s="997">
        <v>21.916651263669451</v>
      </c>
      <c r="R32" s="997">
        <v>21.756113788275979</v>
      </c>
      <c r="S32" s="997">
        <v>21.837476298399736</v>
      </c>
      <c r="T32" s="997">
        <v>21.941080925165341</v>
      </c>
      <c r="U32" s="997">
        <v>21.993451982039382</v>
      </c>
      <c r="V32" s="997">
        <v>21.891871392997125</v>
      </c>
      <c r="W32" s="997">
        <v>21.707159020475064</v>
      </c>
      <c r="X32" s="997">
        <v>21.616387324382181</v>
      </c>
      <c r="Y32" s="997">
        <v>21.49411782582742</v>
      </c>
      <c r="Z32" s="997">
        <v>21.24282010430754</v>
      </c>
      <c r="AA32" s="997">
        <v>21.063879339943473</v>
      </c>
      <c r="AB32" s="997">
        <v>20.977083192668363</v>
      </c>
      <c r="AC32" s="997">
        <v>20.966654463639983</v>
      </c>
      <c r="AD32" s="997">
        <v>20.890852471895961</v>
      </c>
      <c r="AE32" s="997">
        <v>20.812307653592438</v>
      </c>
      <c r="AF32" s="997">
        <v>20.753982743467862</v>
      </c>
      <c r="AG32" s="998">
        <v>20.657438636256298</v>
      </c>
      <c r="AH32" s="964"/>
    </row>
    <row r="33" spans="1:34" x14ac:dyDescent="0.4">
      <c r="A33" s="225"/>
      <c r="B33" s="121" t="s">
        <v>733</v>
      </c>
      <c r="C33" s="997">
        <v>21.355958521627922</v>
      </c>
      <c r="D33" s="997">
        <v>22.431570347776599</v>
      </c>
      <c r="E33" s="997">
        <v>21.814055765893723</v>
      </c>
      <c r="F33" s="997">
        <v>21.935031047547344</v>
      </c>
      <c r="G33" s="997">
        <v>22.833123418372274</v>
      </c>
      <c r="H33" s="997">
        <v>24.702268170284068</v>
      </c>
      <c r="I33" s="997">
        <v>26.017319238508239</v>
      </c>
      <c r="J33" s="997">
        <v>26.835379447529903</v>
      </c>
      <c r="K33" s="997">
        <v>27.208910114233372</v>
      </c>
      <c r="L33" s="997">
        <v>27.052570959239123</v>
      </c>
      <c r="M33" s="997">
        <v>26.529985781484953</v>
      </c>
      <c r="N33" s="997">
        <v>26.196548218294204</v>
      </c>
      <c r="O33" s="997">
        <v>26.349107475134588</v>
      </c>
      <c r="P33" s="997">
        <v>26.794605372542669</v>
      </c>
      <c r="Q33" s="997">
        <v>27.157496226414914</v>
      </c>
      <c r="R33" s="997">
        <v>27.08848793936043</v>
      </c>
      <c r="S33" s="997">
        <v>27.011799622560641</v>
      </c>
      <c r="T33" s="997">
        <v>27.21885655315279</v>
      </c>
      <c r="U33" s="997">
        <v>27.318253318602636</v>
      </c>
      <c r="V33" s="997">
        <v>27.287317915358219</v>
      </c>
      <c r="W33" s="997">
        <v>27.306469360201568</v>
      </c>
      <c r="X33" s="997">
        <v>27.263902363380534</v>
      </c>
      <c r="Y33" s="997">
        <v>27.327178001458496</v>
      </c>
      <c r="Z33" s="997">
        <v>27.381883785241438</v>
      </c>
      <c r="AA33" s="997">
        <v>27.51515050502643</v>
      </c>
      <c r="AB33" s="997">
        <v>27.629781432080947</v>
      </c>
      <c r="AC33" s="997">
        <v>27.942353114705973</v>
      </c>
      <c r="AD33" s="997">
        <v>28.331213494700897</v>
      </c>
      <c r="AE33" s="997">
        <v>28.599661460949807</v>
      </c>
      <c r="AF33" s="997">
        <v>28.752582095691803</v>
      </c>
      <c r="AG33" s="998">
        <v>29.173809787726427</v>
      </c>
      <c r="AH33" s="964"/>
    </row>
    <row r="34" spans="1:34" x14ac:dyDescent="0.4">
      <c r="A34" s="225"/>
      <c r="B34" s="121" t="s">
        <v>734</v>
      </c>
      <c r="C34" s="997">
        <v>22.462945376327507</v>
      </c>
      <c r="D34" s="997">
        <v>24.276646342903543</v>
      </c>
      <c r="E34" s="997">
        <v>24.851419140382511</v>
      </c>
      <c r="F34" s="997">
        <v>25.863565153985146</v>
      </c>
      <c r="G34" s="997">
        <v>27.642690434025667</v>
      </c>
      <c r="H34" s="997">
        <v>30.769073429811638</v>
      </c>
      <c r="I34" s="997">
        <v>32.452946007199628</v>
      </c>
      <c r="J34" s="997">
        <v>33.563367429640238</v>
      </c>
      <c r="K34" s="997">
        <v>34.671165758622998</v>
      </c>
      <c r="L34" s="997">
        <v>35.821918639883485</v>
      </c>
      <c r="M34" s="997">
        <v>36.514318180114948</v>
      </c>
      <c r="N34" s="997">
        <v>37.045379215494464</v>
      </c>
      <c r="O34" s="997">
        <v>37.861347705121602</v>
      </c>
      <c r="P34" s="997">
        <v>38.897449553377825</v>
      </c>
      <c r="Q34" s="997">
        <v>39.708606638107192</v>
      </c>
      <c r="R34" s="997">
        <v>40.025207731516886</v>
      </c>
      <c r="S34" s="997">
        <v>40.609368085857675</v>
      </c>
      <c r="T34" s="997">
        <v>41.236925826794256</v>
      </c>
      <c r="U34" s="997">
        <v>41.913457976028354</v>
      </c>
      <c r="V34" s="997">
        <v>42.493550674675092</v>
      </c>
      <c r="W34" s="997">
        <v>42.905320344622318</v>
      </c>
      <c r="X34" s="997">
        <v>43.113455515919028</v>
      </c>
      <c r="Y34" s="997">
        <v>43.481668451334059</v>
      </c>
      <c r="Z34" s="997">
        <v>43.793145938848838</v>
      </c>
      <c r="AA34" s="997">
        <v>45.462300186482771</v>
      </c>
      <c r="AB34" s="997">
        <v>46.175669405443429</v>
      </c>
      <c r="AC34" s="997">
        <v>47.366807343848976</v>
      </c>
      <c r="AD34" s="997">
        <v>48.730202884946891</v>
      </c>
      <c r="AE34" s="997">
        <v>49.479225893322415</v>
      </c>
      <c r="AF34" s="997">
        <v>50.732260095819797</v>
      </c>
      <c r="AG34" s="998">
        <v>52.346306472500416</v>
      </c>
      <c r="AH34" s="964"/>
    </row>
    <row r="35" spans="1:34" ht="12.6" x14ac:dyDescent="0.45">
      <c r="A35" s="227"/>
      <c r="B35" s="994" t="s">
        <v>730</v>
      </c>
      <c r="C35" s="999">
        <f>C34-C32</f>
        <v>1.1069868546995849</v>
      </c>
      <c r="D35" s="999">
        <f t="shared" ref="D35:AG35" si="2">D34-D32</f>
        <v>2.5460726626837378</v>
      </c>
      <c r="E35" s="999">
        <f t="shared" si="2"/>
        <v>4.3324686518972726</v>
      </c>
      <c r="F35" s="999">
        <f t="shared" si="2"/>
        <v>5.7892527177394761</v>
      </c>
      <c r="G35" s="999">
        <f t="shared" si="2"/>
        <v>7.3561643090210644</v>
      </c>
      <c r="H35" s="999">
        <f t="shared" si="2"/>
        <v>9.2500235254313488</v>
      </c>
      <c r="I35" s="999">
        <f t="shared" si="2"/>
        <v>10.11033378982399</v>
      </c>
      <c r="J35" s="999">
        <f t="shared" si="2"/>
        <v>10.837856837491682</v>
      </c>
      <c r="K35" s="999">
        <f t="shared" si="2"/>
        <v>12.086886377841605</v>
      </c>
      <c r="L35" s="999">
        <f t="shared" si="2"/>
        <v>13.625322156628972</v>
      </c>
      <c r="M35" s="999">
        <f t="shared" si="2"/>
        <v>14.79156854774774</v>
      </c>
      <c r="N35" s="999">
        <f t="shared" si="2"/>
        <v>15.429239496282619</v>
      </c>
      <c r="O35" s="999">
        <f t="shared" si="2"/>
        <v>16.162791797737459</v>
      </c>
      <c r="P35" s="999">
        <f t="shared" si="2"/>
        <v>17.083449455431616</v>
      </c>
      <c r="Q35" s="999">
        <f t="shared" si="2"/>
        <v>17.791955374437741</v>
      </c>
      <c r="R35" s="999">
        <f t="shared" si="2"/>
        <v>18.269093943240907</v>
      </c>
      <c r="S35" s="999">
        <f t="shared" si="2"/>
        <v>18.771891787457939</v>
      </c>
      <c r="T35" s="999">
        <f t="shared" si="2"/>
        <v>19.295844901628914</v>
      </c>
      <c r="U35" s="999">
        <f t="shared" si="2"/>
        <v>19.920005993988973</v>
      </c>
      <c r="V35" s="999">
        <f t="shared" si="2"/>
        <v>20.601679281677967</v>
      </c>
      <c r="W35" s="999">
        <f t="shared" si="2"/>
        <v>21.198161324147254</v>
      </c>
      <c r="X35" s="999">
        <f t="shared" si="2"/>
        <v>21.497068191536847</v>
      </c>
      <c r="Y35" s="999">
        <f t="shared" si="2"/>
        <v>21.987550625506639</v>
      </c>
      <c r="Z35" s="999">
        <f t="shared" si="2"/>
        <v>22.550325834541297</v>
      </c>
      <c r="AA35" s="999">
        <f t="shared" si="2"/>
        <v>24.398420846539299</v>
      </c>
      <c r="AB35" s="999">
        <f t="shared" si="2"/>
        <v>25.198586212775066</v>
      </c>
      <c r="AC35" s="999">
        <f t="shared" si="2"/>
        <v>26.400152880208992</v>
      </c>
      <c r="AD35" s="999">
        <f t="shared" si="2"/>
        <v>27.83935041305093</v>
      </c>
      <c r="AE35" s="999">
        <f t="shared" si="2"/>
        <v>28.666918239729977</v>
      </c>
      <c r="AF35" s="999">
        <f t="shared" si="2"/>
        <v>29.978277352351935</v>
      </c>
      <c r="AG35" s="1000">
        <f t="shared" si="2"/>
        <v>31.688867836244118</v>
      </c>
      <c r="AH35" s="516"/>
    </row>
  </sheetData>
  <pageMargins left="0.7" right="0.7" top="0.75" bottom="0.75" header="0.3" footer="0.3"/>
  <pageSetup orientation="portrait" horizontalDpi="1200" verticalDpi="1200"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theme="0" tint="-0.249977111117893"/>
  </sheetPr>
  <dimension ref="A1:O40"/>
  <sheetViews>
    <sheetView zoomScale="75" zoomScaleNormal="75" zoomScalePageLayoutView="75" workbookViewId="0"/>
  </sheetViews>
  <sheetFormatPr defaultColWidth="8.6640625" defaultRowHeight="12.3" x14ac:dyDescent="0.4"/>
  <cols>
    <col min="1" max="1" width="13.33203125" customWidth="1"/>
    <col min="2" max="10" width="8.6640625" style="13"/>
    <col min="11" max="11" width="10" style="13" customWidth="1"/>
    <col min="12" max="12" width="8.6640625" style="1"/>
    <col min="13" max="13" width="8.6640625" style="1" customWidth="1"/>
    <col min="14" max="16" width="8.6640625" customWidth="1"/>
  </cols>
  <sheetData>
    <row r="1" spans="1:1" ht="14.4" x14ac:dyDescent="0.55000000000000004">
      <c r="A1" s="2" t="s">
        <v>94</v>
      </c>
    </row>
    <row r="2" spans="1:1" ht="14.4" x14ac:dyDescent="0.55000000000000004">
      <c r="A2" s="2"/>
    </row>
    <row r="3" spans="1:1" ht="14.4" x14ac:dyDescent="0.55000000000000004">
      <c r="A3" s="2"/>
    </row>
    <row r="4" spans="1:1" ht="14.4" x14ac:dyDescent="0.55000000000000004">
      <c r="A4" s="2"/>
    </row>
    <row r="5" spans="1:1" ht="14.4" x14ac:dyDescent="0.55000000000000004">
      <c r="A5" s="2"/>
    </row>
    <row r="6" spans="1:1" ht="14.4" x14ac:dyDescent="0.55000000000000004">
      <c r="A6" s="2"/>
    </row>
    <row r="7" spans="1:1" ht="14.4" x14ac:dyDescent="0.55000000000000004">
      <c r="A7" s="2"/>
    </row>
    <row r="8" spans="1:1" ht="14.4" x14ac:dyDescent="0.55000000000000004">
      <c r="A8" s="2"/>
    </row>
    <row r="9" spans="1:1" ht="14.4" x14ac:dyDescent="0.55000000000000004">
      <c r="A9" s="2"/>
    </row>
    <row r="10" spans="1:1" ht="14.4" x14ac:dyDescent="0.55000000000000004">
      <c r="A10" s="2"/>
    </row>
    <row r="11" spans="1:1" ht="14.4" x14ac:dyDescent="0.55000000000000004">
      <c r="A11" s="2"/>
    </row>
    <row r="12" spans="1:1" ht="14.4" x14ac:dyDescent="0.55000000000000004">
      <c r="A12" s="2"/>
    </row>
    <row r="13" spans="1:1" ht="14.4" x14ac:dyDescent="0.55000000000000004">
      <c r="A13" s="2"/>
    </row>
    <row r="14" spans="1:1" ht="14.4" x14ac:dyDescent="0.55000000000000004">
      <c r="A14" s="2"/>
    </row>
    <row r="15" spans="1:1" ht="14.4" x14ac:dyDescent="0.55000000000000004">
      <c r="A15" s="2"/>
    </row>
    <row r="16" spans="1:1" ht="14.4" x14ac:dyDescent="0.55000000000000004">
      <c r="A16" s="2"/>
    </row>
    <row r="17" spans="1:15" ht="14.4" x14ac:dyDescent="0.55000000000000004">
      <c r="A17" s="2"/>
    </row>
    <row r="18" spans="1:15" ht="14.4" x14ac:dyDescent="0.55000000000000004">
      <c r="A18" s="2"/>
    </row>
    <row r="19" spans="1:15" ht="14.4" x14ac:dyDescent="0.55000000000000004">
      <c r="A19" s="2"/>
    </row>
    <row r="21" spans="1:15" ht="12.6" x14ac:dyDescent="0.45">
      <c r="A21" s="205" t="s">
        <v>294</v>
      </c>
      <c r="L21" s="35"/>
    </row>
    <row r="22" spans="1:15" x14ac:dyDescent="0.4">
      <c r="K22" s="40"/>
      <c r="L22" s="35"/>
      <c r="M22" s="35"/>
    </row>
    <row r="23" spans="1:15" x14ac:dyDescent="0.4">
      <c r="A23" s="160" t="s">
        <v>856</v>
      </c>
      <c r="K23" s="32" t="s">
        <v>4</v>
      </c>
      <c r="L23" s="33" t="s">
        <v>9</v>
      </c>
      <c r="M23" s="34" t="s">
        <v>10</v>
      </c>
      <c r="N23" s="3" t="s">
        <v>56</v>
      </c>
      <c r="O23" s="3" t="s">
        <v>58</v>
      </c>
    </row>
    <row r="24" spans="1:15" x14ac:dyDescent="0.4">
      <c r="A24" s="143" t="s">
        <v>722</v>
      </c>
      <c r="B24" s="30" t="s">
        <v>5</v>
      </c>
      <c r="C24" s="30" t="s">
        <v>11</v>
      </c>
      <c r="D24" s="30" t="s">
        <v>3</v>
      </c>
      <c r="E24" s="30" t="s">
        <v>6</v>
      </c>
      <c r="F24" s="30" t="s">
        <v>1</v>
      </c>
      <c r="G24" s="30" t="s">
        <v>7</v>
      </c>
      <c r="H24" s="31" t="s">
        <v>2</v>
      </c>
      <c r="K24" s="39" t="s">
        <v>42</v>
      </c>
      <c r="L24" s="37" t="s">
        <v>8</v>
      </c>
      <c r="M24" s="38" t="s">
        <v>8</v>
      </c>
      <c r="N24" s="3" t="s">
        <v>57</v>
      </c>
      <c r="O24" s="3" t="s">
        <v>57</v>
      </c>
    </row>
    <row r="25" spans="1:15" x14ac:dyDescent="0.4">
      <c r="A25" s="29">
        <v>2008</v>
      </c>
      <c r="B25" s="1232">
        <v>45.372534780399725</v>
      </c>
      <c r="C25" s="1232"/>
      <c r="D25" s="1232">
        <v>60.972971278902342</v>
      </c>
      <c r="E25" s="1232"/>
      <c r="F25" s="1232">
        <v>58.828027703233516</v>
      </c>
      <c r="G25" s="1232"/>
      <c r="H25" s="1233">
        <v>36.528114256932049</v>
      </c>
      <c r="I25" s="1128"/>
      <c r="J25" s="1128"/>
      <c r="K25" s="1236">
        <v>69.717726372631219</v>
      </c>
      <c r="L25" s="1237">
        <v>47.042697507087979</v>
      </c>
      <c r="M25" s="1238">
        <v>99.472580866532539</v>
      </c>
      <c r="N25" s="1239">
        <f>K25-L25</f>
        <v>22.67502886554324</v>
      </c>
      <c r="O25" s="1239">
        <f>M25-K25</f>
        <v>29.75485449390132</v>
      </c>
    </row>
    <row r="26" spans="1:15" x14ac:dyDescent="0.4">
      <c r="A26" s="29">
        <v>2009</v>
      </c>
      <c r="B26" s="1232">
        <v>23.565573582665188</v>
      </c>
      <c r="C26" s="1232"/>
      <c r="D26" s="1232">
        <v>32.232388813773909</v>
      </c>
      <c r="E26" s="1232"/>
      <c r="F26" s="1232">
        <v>39.900720356834292</v>
      </c>
      <c r="G26" s="1232"/>
      <c r="H26" s="1233">
        <v>19.960324277131814</v>
      </c>
      <c r="I26" s="1128"/>
      <c r="J26" s="1128"/>
      <c r="K26" s="1236">
        <v>73.946749391760775</v>
      </c>
      <c r="L26" s="1237">
        <v>53.326133494154817</v>
      </c>
      <c r="M26" s="1238">
        <v>114.93974539645696</v>
      </c>
      <c r="N26" s="1239">
        <f t="shared" ref="N26:N35" si="0">K26-L26</f>
        <v>20.620615897605958</v>
      </c>
      <c r="O26" s="1239">
        <f t="shared" ref="O26:O35" si="1">M26-K26</f>
        <v>40.992996004696181</v>
      </c>
    </row>
    <row r="27" spans="1:15" x14ac:dyDescent="0.4">
      <c r="A27" s="29">
        <v>2010</v>
      </c>
      <c r="B27" s="1232">
        <v>23.236808429532132</v>
      </c>
      <c r="C27" s="1232"/>
      <c r="D27" s="1232">
        <v>35.006363725970488</v>
      </c>
      <c r="E27" s="1232"/>
      <c r="F27" s="1232">
        <v>40.827709584244758</v>
      </c>
      <c r="G27" s="1232"/>
      <c r="H27" s="1233">
        <v>25.772797086478317</v>
      </c>
      <c r="I27" s="1128"/>
      <c r="J27" s="1128"/>
      <c r="K27" s="1236">
        <v>64.302978197370692</v>
      </c>
      <c r="L27" s="1237">
        <v>41.922839725447197</v>
      </c>
      <c r="M27" s="1238">
        <v>114.8124677365269</v>
      </c>
      <c r="N27" s="1239">
        <f t="shared" si="0"/>
        <v>22.380138471923495</v>
      </c>
      <c r="O27" s="1239">
        <f t="shared" si="1"/>
        <v>50.509489539156206</v>
      </c>
    </row>
    <row r="28" spans="1:15" x14ac:dyDescent="0.4">
      <c r="A28" s="29">
        <v>2011</v>
      </c>
      <c r="B28" s="1232">
        <v>19.437220171935113</v>
      </c>
      <c r="C28" s="1232">
        <v>31.753080217963465</v>
      </c>
      <c r="D28" s="1232">
        <v>34.632409190960558</v>
      </c>
      <c r="E28" s="1232">
        <v>40.407538404408342</v>
      </c>
      <c r="F28" s="1232">
        <v>38.981949289159608</v>
      </c>
      <c r="G28" s="1232">
        <v>50.659208948381846</v>
      </c>
      <c r="H28" s="1233">
        <v>24.811696703321989</v>
      </c>
      <c r="I28" s="1128"/>
      <c r="J28" s="1128"/>
      <c r="K28" s="1236">
        <v>46.533506285817893</v>
      </c>
      <c r="L28" s="1237">
        <v>28.83027833573799</v>
      </c>
      <c r="M28" s="1238">
        <v>76.127925937626102</v>
      </c>
      <c r="N28" s="1239">
        <f t="shared" si="0"/>
        <v>17.703227950079903</v>
      </c>
      <c r="O28" s="1239">
        <f t="shared" si="1"/>
        <v>29.594419651808209</v>
      </c>
    </row>
    <row r="29" spans="1:15" x14ac:dyDescent="0.4">
      <c r="A29" s="29">
        <v>2012</v>
      </c>
      <c r="B29" s="1232">
        <v>16.209992397590106</v>
      </c>
      <c r="C29" s="1232">
        <v>34.164355149107877</v>
      </c>
      <c r="D29" s="1232">
        <v>32.75295376005861</v>
      </c>
      <c r="E29" s="1232">
        <v>30.686126949437593</v>
      </c>
      <c r="F29" s="1232">
        <v>32.013096968678155</v>
      </c>
      <c r="G29" s="1232">
        <v>42.574203852973348</v>
      </c>
      <c r="H29" s="1233">
        <v>18.25128775666202</v>
      </c>
      <c r="I29" s="1128"/>
      <c r="J29" s="1128"/>
      <c r="K29" s="1236">
        <v>39.772988081583797</v>
      </c>
      <c r="L29" s="1237">
        <v>29.993327221661826</v>
      </c>
      <c r="M29" s="1238">
        <v>56.972703372739652</v>
      </c>
      <c r="N29" s="1239">
        <f t="shared" si="0"/>
        <v>9.7796608599219716</v>
      </c>
      <c r="O29" s="1239">
        <f t="shared" si="1"/>
        <v>17.199715291155854</v>
      </c>
    </row>
    <row r="30" spans="1:15" x14ac:dyDescent="0.4">
      <c r="A30" s="29">
        <v>2013</v>
      </c>
      <c r="B30" s="1232">
        <v>19.556442805344268</v>
      </c>
      <c r="C30" s="1232">
        <v>40.116642528012513</v>
      </c>
      <c r="D30" s="1232">
        <v>27.07801951695772</v>
      </c>
      <c r="E30" s="1232">
        <v>41.256965115544091</v>
      </c>
      <c r="F30" s="1232">
        <v>33.765781811599311</v>
      </c>
      <c r="G30" s="1232">
        <v>61.975241404107166</v>
      </c>
      <c r="H30" s="1233">
        <v>27.575467867179132</v>
      </c>
      <c r="I30" s="1128"/>
      <c r="J30" s="1128"/>
      <c r="K30" s="1236">
        <v>29.009312343600932</v>
      </c>
      <c r="L30" s="1237">
        <v>20.506092688842543</v>
      </c>
      <c r="M30" s="1238">
        <v>54.802484466710638</v>
      </c>
      <c r="N30" s="1239">
        <f t="shared" si="0"/>
        <v>8.5032196547583894</v>
      </c>
      <c r="O30" s="1239">
        <f t="shared" si="1"/>
        <v>25.793172123109706</v>
      </c>
    </row>
    <row r="31" spans="1:15" x14ac:dyDescent="0.4">
      <c r="A31" s="29">
        <v>2014</v>
      </c>
      <c r="B31" s="1232">
        <v>22.36064543672196</v>
      </c>
      <c r="C31" s="1232">
        <v>46.122592382642694</v>
      </c>
      <c r="D31" s="1232">
        <v>27.189669016036024</v>
      </c>
      <c r="E31" s="1232">
        <v>46.686497625821232</v>
      </c>
      <c r="F31" s="1232">
        <v>42.385623837602125</v>
      </c>
      <c r="G31" s="1232">
        <v>69.466181957342997</v>
      </c>
      <c r="H31" s="1233">
        <v>32.27314101926406</v>
      </c>
      <c r="I31" s="1128"/>
      <c r="J31" s="1128"/>
      <c r="K31" s="1236">
        <v>26.100535743607448</v>
      </c>
      <c r="L31" s="1237">
        <v>20.92384125133491</v>
      </c>
      <c r="M31" s="1238">
        <v>46.344828826613536</v>
      </c>
      <c r="N31" s="1239">
        <f t="shared" si="0"/>
        <v>5.1766944922725386</v>
      </c>
      <c r="O31" s="1239">
        <f t="shared" si="1"/>
        <v>20.244293083006088</v>
      </c>
    </row>
    <row r="32" spans="1:15" x14ac:dyDescent="0.4">
      <c r="A32" s="29">
        <v>2015</v>
      </c>
      <c r="B32" s="1232">
        <v>16.43344990114668</v>
      </c>
      <c r="C32" s="1232">
        <v>30.397757399417479</v>
      </c>
      <c r="D32" s="1232">
        <v>17.977507336240169</v>
      </c>
      <c r="E32" s="1232">
        <v>28.31343533697359</v>
      </c>
      <c r="F32" s="1232">
        <v>31.669072993878856</v>
      </c>
      <c r="G32" s="1232">
        <v>41.295424174717397</v>
      </c>
      <c r="H32" s="1233">
        <v>19.256794386445371</v>
      </c>
      <c r="I32" s="1128"/>
      <c r="J32" s="1128"/>
      <c r="K32" s="1236">
        <v>30.591870499969012</v>
      </c>
      <c r="L32" s="1237">
        <v>19.671982465454018</v>
      </c>
      <c r="M32" s="1238">
        <v>45.246446993468822</v>
      </c>
      <c r="N32" s="1239">
        <f t="shared" si="0"/>
        <v>10.919888034514994</v>
      </c>
      <c r="O32" s="1239">
        <f t="shared" si="1"/>
        <v>14.65457649349981</v>
      </c>
    </row>
    <row r="33" spans="1:15" x14ac:dyDescent="0.4">
      <c r="A33" s="29">
        <v>2016</v>
      </c>
      <c r="B33" s="1232">
        <v>17.870615693431859</v>
      </c>
      <c r="C33" s="1232">
        <v>30.174511406800512</v>
      </c>
      <c r="D33" s="1232">
        <v>15.890495617594222</v>
      </c>
      <c r="E33" s="1232">
        <v>18.764282022646807</v>
      </c>
      <c r="F33" s="1232">
        <v>26.431216241350771</v>
      </c>
      <c r="G33" s="1232">
        <v>30.370509596808471</v>
      </c>
      <c r="H33" s="1233">
        <v>17.130774501506998</v>
      </c>
      <c r="I33" s="1128"/>
      <c r="J33" s="1128"/>
      <c r="K33" s="1236">
        <v>26.374100938332077</v>
      </c>
      <c r="L33" s="1237">
        <v>18.241277502276773</v>
      </c>
      <c r="M33" s="1238">
        <v>41.534469115246367</v>
      </c>
      <c r="N33" s="1239">
        <f t="shared" si="0"/>
        <v>8.132823436055304</v>
      </c>
      <c r="O33" s="1239">
        <f t="shared" si="1"/>
        <v>15.16036817691429</v>
      </c>
    </row>
    <row r="34" spans="1:15" x14ac:dyDescent="0.4">
      <c r="A34" s="35">
        <v>2017</v>
      </c>
      <c r="B34" s="1232">
        <v>19.941127204231176</v>
      </c>
      <c r="C34" s="1232">
        <v>31.711556158226056</v>
      </c>
      <c r="D34" s="1232">
        <v>12.500283637465316</v>
      </c>
      <c r="E34" s="1232">
        <v>21.313808493826485</v>
      </c>
      <c r="F34" s="1232">
        <v>26.672758488307743</v>
      </c>
      <c r="G34" s="1232">
        <v>29.301709889278545</v>
      </c>
      <c r="H34" s="1233">
        <v>16.666426915635938</v>
      </c>
      <c r="I34" s="1128"/>
      <c r="J34" s="1128"/>
      <c r="K34" s="1236">
        <v>18.061712386680934</v>
      </c>
      <c r="L34" s="1237">
        <v>11.435838489064899</v>
      </c>
      <c r="M34" s="1238">
        <v>37.855307983634034</v>
      </c>
      <c r="N34" s="1239">
        <f t="shared" si="0"/>
        <v>6.6258738976160352</v>
      </c>
      <c r="O34" s="1239">
        <f t="shared" si="1"/>
        <v>19.7935955969531</v>
      </c>
    </row>
    <row r="35" spans="1:15" x14ac:dyDescent="0.4">
      <c r="A35" s="35">
        <v>2018</v>
      </c>
      <c r="B35" s="1232">
        <v>22.301627826065882</v>
      </c>
      <c r="C35" s="1232">
        <v>37.5159378694648</v>
      </c>
      <c r="D35" s="1232">
        <v>17.202517079320426</v>
      </c>
      <c r="E35" s="1232">
        <v>27.879018912945526</v>
      </c>
      <c r="F35" s="1232">
        <v>33.555644858795539</v>
      </c>
      <c r="G35" s="1232">
        <v>41.6376582649862</v>
      </c>
      <c r="H35" s="1233">
        <v>18.441633266014207</v>
      </c>
      <c r="I35" s="1129"/>
      <c r="J35" s="1129"/>
      <c r="K35" s="1236">
        <v>18.061712386680934</v>
      </c>
      <c r="L35" s="1237">
        <v>11.435838489064899</v>
      </c>
      <c r="M35" s="1238">
        <v>37.855307983634034</v>
      </c>
      <c r="N35" s="1239">
        <f t="shared" si="0"/>
        <v>6.6258738976160352</v>
      </c>
      <c r="O35" s="1239">
        <f t="shared" si="1"/>
        <v>19.7935955969531</v>
      </c>
    </row>
    <row r="36" spans="1:15" x14ac:dyDescent="0.4">
      <c r="A36" s="37">
        <v>2019</v>
      </c>
      <c r="B36" s="1234">
        <v>17.355840579754293</v>
      </c>
      <c r="C36" s="1234">
        <v>37.018937242074713</v>
      </c>
      <c r="D36" s="1234">
        <v>15.114716118350051</v>
      </c>
      <c r="E36" s="1234">
        <v>19.093122484331364</v>
      </c>
      <c r="F36" s="1234">
        <v>25.580674979758356</v>
      </c>
      <c r="G36" s="1234">
        <v>30.644647665436295</v>
      </c>
      <c r="H36" s="1235">
        <v>16.205337785033198</v>
      </c>
      <c r="I36" s="1129"/>
      <c r="J36" s="1129"/>
      <c r="K36" s="1240">
        <v>18.061712386680934</v>
      </c>
      <c r="L36" s="1241">
        <v>11.435838489064899</v>
      </c>
      <c r="M36" s="1242">
        <v>37.855307983634034</v>
      </c>
      <c r="N36" s="1239">
        <f t="shared" ref="N36" si="2">K36-L36</f>
        <v>6.6258738976160352</v>
      </c>
      <c r="O36" s="1239">
        <f t="shared" ref="O36" si="3">M36-K36</f>
        <v>19.7935955969531</v>
      </c>
    </row>
    <row r="37" spans="1:15" ht="12.6" x14ac:dyDescent="0.4">
      <c r="K37" s="1126" t="s">
        <v>831</v>
      </c>
    </row>
    <row r="38" spans="1:15" ht="12.6" x14ac:dyDescent="0.4">
      <c r="K38" s="1126" t="s">
        <v>833</v>
      </c>
    </row>
    <row r="39" spans="1:15" ht="12.6" x14ac:dyDescent="0.4">
      <c r="K39" s="1126" t="s">
        <v>832</v>
      </c>
    </row>
    <row r="40" spans="1:15" x14ac:dyDescent="0.4">
      <c r="K40" s="218"/>
    </row>
  </sheetData>
  <pageMargins left="0.7" right="0.7" top="0.75" bottom="0.75" header="0.3" footer="0.3"/>
  <drawing r:id="rId1"/>
  <extLst>
    <ext xmlns:mx="http://schemas.microsoft.com/office/mac/excel/2008/main" uri="{64002731-A6B0-56B0-2670-7721B7C09600}">
      <mx:PLV Mode="0" OnePage="0" WScale="0"/>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theme="0" tint="-0.249977111117893"/>
  </sheetPr>
  <dimension ref="A1:Q33"/>
  <sheetViews>
    <sheetView zoomScale="75" zoomScaleNormal="75" zoomScalePageLayoutView="75" workbookViewId="0"/>
  </sheetViews>
  <sheetFormatPr defaultColWidth="8.6640625" defaultRowHeight="12.3" x14ac:dyDescent="0.4"/>
  <cols>
    <col min="2" max="2" width="12.6640625" style="13" bestFit="1" customWidth="1"/>
    <col min="3" max="3" width="15.6640625" style="13" customWidth="1"/>
    <col min="4" max="4" width="22.6640625" style="1" customWidth="1"/>
    <col min="5" max="6" width="12.6640625" customWidth="1"/>
    <col min="7" max="7" width="7" customWidth="1"/>
    <col min="8" max="9" width="12.6640625" bestFit="1" customWidth="1"/>
    <col min="15" max="15" width="7.44140625" customWidth="1"/>
    <col min="16" max="16" width="5.109375" customWidth="1"/>
  </cols>
  <sheetData>
    <row r="1" spans="1:1" ht="14.4" x14ac:dyDescent="0.55000000000000004">
      <c r="A1" s="2" t="s">
        <v>839</v>
      </c>
    </row>
    <row r="2" spans="1:1" ht="14.4" x14ac:dyDescent="0.55000000000000004">
      <c r="A2" s="2"/>
    </row>
    <row r="3" spans="1:1" ht="14.4" x14ac:dyDescent="0.55000000000000004">
      <c r="A3" s="2"/>
    </row>
    <row r="4" spans="1:1" ht="14.4" x14ac:dyDescent="0.55000000000000004">
      <c r="A4" s="2"/>
    </row>
    <row r="5" spans="1:1" ht="14.4" x14ac:dyDescent="0.55000000000000004">
      <c r="A5" s="2"/>
    </row>
    <row r="6" spans="1:1" ht="14.4" x14ac:dyDescent="0.55000000000000004">
      <c r="A6" s="2"/>
    </row>
    <row r="7" spans="1:1" ht="14.4" x14ac:dyDescent="0.55000000000000004">
      <c r="A7" s="2"/>
    </row>
    <row r="8" spans="1:1" ht="14.4" x14ac:dyDescent="0.55000000000000004">
      <c r="A8" s="2"/>
    </row>
    <row r="9" spans="1:1" ht="14.4" x14ac:dyDescent="0.55000000000000004">
      <c r="A9" s="2"/>
    </row>
    <row r="10" spans="1:1" ht="14.4" x14ac:dyDescent="0.55000000000000004">
      <c r="A10" s="2"/>
    </row>
    <row r="11" spans="1:1" ht="14.4" x14ac:dyDescent="0.55000000000000004">
      <c r="A11" s="2"/>
    </row>
    <row r="12" spans="1:1" ht="14.4" x14ac:dyDescent="0.55000000000000004">
      <c r="A12" s="2"/>
    </row>
    <row r="13" spans="1:1" ht="14.4" x14ac:dyDescent="0.55000000000000004">
      <c r="A13" s="2"/>
    </row>
    <row r="14" spans="1:1" ht="14.4" x14ac:dyDescent="0.55000000000000004">
      <c r="A14" s="2"/>
    </row>
    <row r="15" spans="1:1" ht="14.4" x14ac:dyDescent="0.55000000000000004">
      <c r="A15" s="2"/>
    </row>
    <row r="16" spans="1:1" ht="14.4" x14ac:dyDescent="0.55000000000000004">
      <c r="A16" s="2"/>
    </row>
    <row r="17" spans="1:17" ht="14.4" x14ac:dyDescent="0.55000000000000004">
      <c r="A17" s="2"/>
    </row>
    <row r="18" spans="1:17" ht="14.4" x14ac:dyDescent="0.55000000000000004">
      <c r="A18" s="2"/>
    </row>
    <row r="19" spans="1:17" ht="14.4" x14ac:dyDescent="0.55000000000000004">
      <c r="A19" s="2"/>
    </row>
    <row r="20" spans="1:17" ht="14.4" x14ac:dyDescent="0.55000000000000004">
      <c r="A20" s="2"/>
    </row>
    <row r="21" spans="1:17" ht="12.6" x14ac:dyDescent="0.45">
      <c r="A21" s="205" t="s">
        <v>294</v>
      </c>
      <c r="H21" s="205" t="s">
        <v>294</v>
      </c>
      <c r="Q21" s="205" t="s">
        <v>295</v>
      </c>
    </row>
    <row r="22" spans="1:17" ht="14.4" x14ac:dyDescent="0.55000000000000004">
      <c r="A22" s="2"/>
    </row>
    <row r="23" spans="1:17" ht="14.4" x14ac:dyDescent="0.55000000000000004">
      <c r="A23" s="2"/>
    </row>
    <row r="24" spans="1:17" ht="14.4" x14ac:dyDescent="0.55000000000000004">
      <c r="A24" s="41"/>
      <c r="B24" s="28" t="s">
        <v>830</v>
      </c>
      <c r="C24" s="28" t="s">
        <v>830</v>
      </c>
      <c r="D24" s="1135" t="s">
        <v>59</v>
      </c>
    </row>
    <row r="25" spans="1:17" ht="14.4" x14ac:dyDescent="0.55000000000000004">
      <c r="A25" s="43"/>
      <c r="B25" s="40" t="s">
        <v>43</v>
      </c>
      <c r="C25" s="40" t="s">
        <v>52</v>
      </c>
      <c r="D25" s="1136" t="s">
        <v>836</v>
      </c>
    </row>
    <row r="26" spans="1:17" ht="14.4" x14ac:dyDescent="0.55000000000000004">
      <c r="A26" s="46"/>
      <c r="B26" s="47" t="s">
        <v>60</v>
      </c>
      <c r="C26" s="47" t="s">
        <v>60</v>
      </c>
      <c r="D26" s="1072" t="s">
        <v>60</v>
      </c>
    </row>
    <row r="27" spans="1:17" x14ac:dyDescent="0.4">
      <c r="A27" s="44" t="s">
        <v>11</v>
      </c>
      <c r="B27" s="1130">
        <v>31.9572843876586</v>
      </c>
      <c r="C27" s="1130">
        <v>5.0616528544161117</v>
      </c>
      <c r="D27" s="1132">
        <v>38.724999999999994</v>
      </c>
      <c r="E27" s="19"/>
    </row>
    <row r="28" spans="1:17" x14ac:dyDescent="0.4">
      <c r="A28" s="44" t="s">
        <v>7</v>
      </c>
      <c r="B28" s="1130">
        <v>26.436273365574799</v>
      </c>
      <c r="C28" s="1130">
        <v>4.2083742998614948</v>
      </c>
      <c r="D28" s="1137" t="e">
        <v>#N/A</v>
      </c>
      <c r="E28" s="19"/>
    </row>
    <row r="29" spans="1:17" x14ac:dyDescent="0.4">
      <c r="A29" s="44" t="s">
        <v>1</v>
      </c>
      <c r="B29" s="1130">
        <v>22.286024798504641</v>
      </c>
      <c r="C29" s="1130">
        <v>3.2946501812537141</v>
      </c>
      <c r="D29" s="1133">
        <v>27.25</v>
      </c>
      <c r="E29" s="19"/>
    </row>
    <row r="30" spans="1:17" x14ac:dyDescent="0.4">
      <c r="A30" s="44" t="s">
        <v>6</v>
      </c>
      <c r="B30" s="1130">
        <v>18.357183442391719</v>
      </c>
      <c r="C30" s="1130">
        <v>0.73593904193964554</v>
      </c>
      <c r="D30" s="1137" t="e">
        <v>#N/A</v>
      </c>
      <c r="E30" s="19"/>
    </row>
    <row r="31" spans="1:17" x14ac:dyDescent="0.4">
      <c r="A31" s="44" t="s">
        <v>5</v>
      </c>
      <c r="B31" s="1130">
        <v>17.244191134083589</v>
      </c>
      <c r="C31" s="1130">
        <v>0.11164944567070251</v>
      </c>
      <c r="D31" s="1133">
        <v>20.524999999999999</v>
      </c>
      <c r="E31" s="19"/>
    </row>
    <row r="32" spans="1:17" x14ac:dyDescent="0.4">
      <c r="A32" s="44" t="s">
        <v>2</v>
      </c>
      <c r="B32" s="1130">
        <v>16.205337785033198</v>
      </c>
      <c r="C32" s="1130">
        <v>0</v>
      </c>
      <c r="D32" s="1133">
        <v>14.325000000000001</v>
      </c>
      <c r="E32" s="19"/>
    </row>
    <row r="33" spans="1:5" x14ac:dyDescent="0.4">
      <c r="A33" s="45" t="s">
        <v>3</v>
      </c>
      <c r="B33" s="1131">
        <v>11.405886312240103</v>
      </c>
      <c r="C33" s="1131">
        <v>3.7088298061099478</v>
      </c>
      <c r="D33" s="1134">
        <v>13.924999999999999</v>
      </c>
      <c r="E33" s="19"/>
    </row>
  </sheetData>
  <phoneticPr fontId="9" type="noConversion"/>
  <pageMargins left="0.75" right="0.75" top="1" bottom="1" header="0.5" footer="0.5"/>
  <headerFooter alignWithMargins="0"/>
  <drawing r:id="rId1"/>
  <extLst>
    <ext xmlns:mx="http://schemas.microsoft.com/office/mac/excel/2008/main" uri="{64002731-A6B0-56B0-2670-7721B7C09600}">
      <mx:PLV Mode="0" OnePage="0" WScale="0"/>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tabColor theme="0" tint="-0.249977111117893"/>
  </sheetPr>
  <dimension ref="A1:Q82"/>
  <sheetViews>
    <sheetView zoomScale="75" zoomScaleNormal="75" zoomScalePageLayoutView="75" workbookViewId="0"/>
  </sheetViews>
  <sheetFormatPr defaultColWidth="8.6640625" defaultRowHeight="12.3" x14ac:dyDescent="0.4"/>
  <cols>
    <col min="1" max="1" width="14.33203125" customWidth="1"/>
    <col min="2" max="15" width="11.44140625" style="1" customWidth="1"/>
  </cols>
  <sheetData>
    <row r="1" spans="1:1" ht="14.4" x14ac:dyDescent="0.55000000000000004">
      <c r="A1" s="102" t="s">
        <v>164</v>
      </c>
    </row>
    <row r="2" spans="1:1" ht="14.4" x14ac:dyDescent="0.55000000000000004">
      <c r="A2" s="102"/>
    </row>
    <row r="3" spans="1:1" ht="14.4" x14ac:dyDescent="0.55000000000000004">
      <c r="A3" s="102"/>
    </row>
    <row r="4" spans="1:1" ht="14.4" x14ac:dyDescent="0.55000000000000004">
      <c r="A4" s="102"/>
    </row>
    <row r="5" spans="1:1" ht="14.4" x14ac:dyDescent="0.55000000000000004">
      <c r="A5" s="102"/>
    </row>
    <row r="6" spans="1:1" ht="14.4" x14ac:dyDescent="0.55000000000000004">
      <c r="A6" s="102"/>
    </row>
    <row r="7" spans="1:1" ht="14.4" x14ac:dyDescent="0.55000000000000004">
      <c r="A7" s="102"/>
    </row>
    <row r="8" spans="1:1" ht="14.4" x14ac:dyDescent="0.55000000000000004">
      <c r="A8" s="102"/>
    </row>
    <row r="9" spans="1:1" ht="14.4" x14ac:dyDescent="0.55000000000000004">
      <c r="A9" s="102"/>
    </row>
    <row r="10" spans="1:1" ht="14.4" x14ac:dyDescent="0.55000000000000004">
      <c r="A10" s="102"/>
    </row>
    <row r="11" spans="1:1" ht="14.4" x14ac:dyDescent="0.55000000000000004">
      <c r="A11" s="102"/>
    </row>
    <row r="12" spans="1:1" ht="14.4" x14ac:dyDescent="0.55000000000000004">
      <c r="A12" s="102"/>
    </row>
    <row r="13" spans="1:1" ht="14.4" x14ac:dyDescent="0.55000000000000004">
      <c r="A13" s="102"/>
    </row>
    <row r="14" spans="1:1" ht="14.4" x14ac:dyDescent="0.55000000000000004">
      <c r="A14" s="102"/>
    </row>
    <row r="15" spans="1:1" ht="14.4" x14ac:dyDescent="0.55000000000000004">
      <c r="A15" s="102"/>
    </row>
    <row r="16" spans="1:1" ht="14.4" x14ac:dyDescent="0.55000000000000004">
      <c r="A16" s="102"/>
    </row>
    <row r="17" spans="1:17" ht="14.4" x14ac:dyDescent="0.55000000000000004">
      <c r="A17" s="102"/>
    </row>
    <row r="18" spans="1:17" ht="14.4" x14ac:dyDescent="0.55000000000000004">
      <c r="A18" s="102"/>
    </row>
    <row r="19" spans="1:17" ht="14.4" x14ac:dyDescent="0.55000000000000004">
      <c r="A19" s="102"/>
    </row>
    <row r="20" spans="1:17" ht="14.4" x14ac:dyDescent="0.55000000000000004">
      <c r="A20" s="102"/>
    </row>
    <row r="21" spans="1:17" ht="12.6" x14ac:dyDescent="0.45">
      <c r="A21" s="214" t="s">
        <v>294</v>
      </c>
      <c r="I21" s="214" t="s">
        <v>294</v>
      </c>
      <c r="Q21" s="214" t="s">
        <v>294</v>
      </c>
    </row>
    <row r="22" spans="1:17" ht="14.4" x14ac:dyDescent="0.55000000000000004">
      <c r="A22" s="102"/>
    </row>
    <row r="23" spans="1:17" x14ac:dyDescent="0.4">
      <c r="A23" s="160" t="s">
        <v>946</v>
      </c>
    </row>
    <row r="24" spans="1:17" x14ac:dyDescent="0.4">
      <c r="A24" s="513"/>
      <c r="B24" s="1495" t="s">
        <v>5</v>
      </c>
      <c r="C24" s="1496"/>
      <c r="D24" s="1495" t="s">
        <v>11</v>
      </c>
      <c r="E24" s="1496"/>
      <c r="F24" s="1497" t="s">
        <v>3</v>
      </c>
      <c r="G24" s="1497"/>
      <c r="H24" s="1495" t="s">
        <v>6</v>
      </c>
      <c r="I24" s="1496"/>
      <c r="J24" s="1495" t="s">
        <v>1</v>
      </c>
      <c r="K24" s="1496"/>
      <c r="L24" s="1495" t="s">
        <v>7</v>
      </c>
      <c r="M24" s="1496"/>
      <c r="N24" s="1495" t="s">
        <v>2</v>
      </c>
      <c r="O24" s="1496"/>
    </row>
    <row r="25" spans="1:17" x14ac:dyDescent="0.4">
      <c r="A25" s="512"/>
      <c r="B25" s="552" t="s">
        <v>105</v>
      </c>
      <c r="C25" s="1262" t="s">
        <v>104</v>
      </c>
      <c r="D25" s="550" t="s">
        <v>105</v>
      </c>
      <c r="E25" s="1113" t="s">
        <v>104</v>
      </c>
      <c r="F25" s="844" t="s">
        <v>105</v>
      </c>
      <c r="G25" s="844" t="s">
        <v>104</v>
      </c>
      <c r="H25" s="550" t="s">
        <v>105</v>
      </c>
      <c r="I25" s="1113" t="s">
        <v>104</v>
      </c>
      <c r="J25" s="550" t="s">
        <v>105</v>
      </c>
      <c r="K25" s="1113" t="s">
        <v>104</v>
      </c>
      <c r="L25" s="550" t="s">
        <v>105</v>
      </c>
      <c r="M25" s="1113" t="s">
        <v>104</v>
      </c>
      <c r="N25" s="550" t="s">
        <v>105</v>
      </c>
      <c r="O25" s="1113" t="s">
        <v>104</v>
      </c>
    </row>
    <row r="26" spans="1:17" x14ac:dyDescent="0.4">
      <c r="A26" s="1263">
        <v>2008</v>
      </c>
      <c r="B26" s="1114">
        <v>0.80133773966134236</v>
      </c>
      <c r="C26" s="1115">
        <v>1.4841610830650562E-2</v>
      </c>
      <c r="D26" s="1114"/>
      <c r="E26" s="1139"/>
      <c r="F26" s="1116">
        <v>0.85755180458176006</v>
      </c>
      <c r="G26" s="1115">
        <v>3.6635432591642064E-2</v>
      </c>
      <c r="H26" s="1114"/>
      <c r="I26" s="1139"/>
      <c r="J26" s="1114"/>
      <c r="K26" s="1139"/>
      <c r="L26" s="1114"/>
      <c r="M26" s="1139"/>
      <c r="N26" s="1114">
        <v>0.46870353743096543</v>
      </c>
      <c r="O26" s="1117">
        <v>4.8775053757538635E-2</v>
      </c>
    </row>
    <row r="27" spans="1:17" x14ac:dyDescent="0.4">
      <c r="A27" s="1264">
        <v>2009</v>
      </c>
      <c r="B27" s="1118">
        <v>0.75059348332960307</v>
      </c>
      <c r="C27" s="1119">
        <v>2.7144582757970694E-2</v>
      </c>
      <c r="D27" s="1118"/>
      <c r="E27" s="1140"/>
      <c r="F27" s="1120">
        <v>0.76061209884634651</v>
      </c>
      <c r="G27" s="1119">
        <v>5.103059383059759E-2</v>
      </c>
      <c r="H27" s="1118"/>
      <c r="I27" s="1140"/>
      <c r="J27" s="1118"/>
      <c r="K27" s="1140"/>
      <c r="L27" s="1118"/>
      <c r="M27" s="1140"/>
      <c r="N27" s="1118">
        <v>0.56490650215794069</v>
      </c>
      <c r="O27" s="1121">
        <v>6.1021251014030088E-2</v>
      </c>
    </row>
    <row r="28" spans="1:17" x14ac:dyDescent="0.4">
      <c r="A28" s="1264">
        <v>2010</v>
      </c>
      <c r="B28" s="1118">
        <v>0.6466890689383985</v>
      </c>
      <c r="C28" s="1119">
        <v>3.4189193876656317E-2</v>
      </c>
      <c r="D28" s="1118"/>
      <c r="E28" s="1140"/>
      <c r="F28" s="1120">
        <v>0.76662087962273817</v>
      </c>
      <c r="G28" s="1119">
        <v>4.5394178493914382E-2</v>
      </c>
      <c r="H28" s="1118"/>
      <c r="I28" s="1140"/>
      <c r="J28" s="1118"/>
      <c r="K28" s="1140"/>
      <c r="L28" s="1118"/>
      <c r="M28" s="1140"/>
      <c r="N28" s="1118">
        <v>0.62424738261611834</v>
      </c>
      <c r="O28" s="1121">
        <v>7.7448550468361813E-2</v>
      </c>
    </row>
    <row r="29" spans="1:17" x14ac:dyDescent="0.4">
      <c r="A29" s="1264">
        <v>2011</v>
      </c>
      <c r="B29" s="1118">
        <v>0.57174387973321039</v>
      </c>
      <c r="C29" s="1119">
        <v>4.5605060762829677E-2</v>
      </c>
      <c r="D29" s="1118">
        <v>0.88954068088684646</v>
      </c>
      <c r="E29" s="1121">
        <v>3.1618352102100497E-2</v>
      </c>
      <c r="F29" s="1120">
        <v>0.8105117112479614</v>
      </c>
      <c r="G29" s="1119">
        <v>5.4667323377177092E-2</v>
      </c>
      <c r="H29" s="1118"/>
      <c r="I29" s="1140"/>
      <c r="J29" s="1141"/>
      <c r="K29" s="1142"/>
      <c r="L29" s="1141">
        <v>0.85772764803461166</v>
      </c>
      <c r="M29" s="1121">
        <v>5.9935901460933128E-3</v>
      </c>
      <c r="N29" s="1118">
        <v>0.51420146407769562</v>
      </c>
      <c r="O29" s="1121">
        <v>8.4463839780662103E-2</v>
      </c>
    </row>
    <row r="30" spans="1:17" x14ac:dyDescent="0.4">
      <c r="A30" s="1264">
        <v>2012</v>
      </c>
      <c r="B30" s="1118">
        <v>0.56560604515089763</v>
      </c>
      <c r="C30" s="1119">
        <v>6.2146602566523858E-2</v>
      </c>
      <c r="D30" s="1118">
        <v>0.99079854580061166</v>
      </c>
      <c r="E30" s="1121">
        <v>3.9680750835268952E-2</v>
      </c>
      <c r="F30" s="1120">
        <v>0.94890771380002303</v>
      </c>
      <c r="G30" s="1119">
        <v>7.7626248854406443E-2</v>
      </c>
      <c r="H30" s="1118">
        <v>0.65983177804025939</v>
      </c>
      <c r="I30" s="1143">
        <v>1.8599999999999998E-2</v>
      </c>
      <c r="J30" s="1141">
        <v>0.7754053809562147</v>
      </c>
      <c r="K30" s="1143">
        <v>1.6899999999999998E-2</v>
      </c>
      <c r="L30" s="1141">
        <v>0.94062540970381237</v>
      </c>
      <c r="M30" s="1121">
        <v>9.2985939594640663E-3</v>
      </c>
      <c r="N30" s="1118">
        <v>0.6386960271007085</v>
      </c>
      <c r="O30" s="1121">
        <v>9.174225231080424E-2</v>
      </c>
    </row>
    <row r="31" spans="1:17" x14ac:dyDescent="0.4">
      <c r="A31" s="1264">
        <v>2013</v>
      </c>
      <c r="B31" s="1118">
        <v>0.60238910890202146</v>
      </c>
      <c r="C31" s="1119">
        <v>6.8539033685138209E-2</v>
      </c>
      <c r="D31" s="1118">
        <v>0.8904358985395866</v>
      </c>
      <c r="E31" s="1121">
        <v>5.3956390011643679E-2</v>
      </c>
      <c r="F31" s="1120">
        <v>0.71338388201685854</v>
      </c>
      <c r="G31" s="1119">
        <v>0.11019423426883852</v>
      </c>
      <c r="H31" s="1118">
        <v>0.65794947492782685</v>
      </c>
      <c r="I31" s="1143">
        <v>2.1600000000000001E-2</v>
      </c>
      <c r="J31" s="1141">
        <v>0.74350689708045292</v>
      </c>
      <c r="K31" s="1143">
        <v>1.8700000000000001E-2</v>
      </c>
      <c r="L31" s="1141">
        <v>0.95761968830046174</v>
      </c>
      <c r="M31" s="1121">
        <v>1.3884132134820124E-2</v>
      </c>
      <c r="N31" s="1118">
        <v>0.79816024203458558</v>
      </c>
      <c r="O31" s="1121">
        <v>9.8603196473158863E-2</v>
      </c>
    </row>
    <row r="32" spans="1:17" x14ac:dyDescent="0.4">
      <c r="A32" s="1264">
        <v>2014</v>
      </c>
      <c r="B32" s="1118">
        <v>0.57953899715360357</v>
      </c>
      <c r="C32" s="1119">
        <v>5.6750858070523609E-2</v>
      </c>
      <c r="D32" s="1118">
        <v>0.91049937116236623</v>
      </c>
      <c r="E32" s="1121">
        <v>5.4854285895126774E-2</v>
      </c>
      <c r="F32" s="1120">
        <v>0.65162189828589734</v>
      </c>
      <c r="G32" s="1119">
        <v>0.11964950573242429</v>
      </c>
      <c r="H32" s="1118">
        <v>0.67385489117568398</v>
      </c>
      <c r="I32" s="1143">
        <v>2.4799999999999999E-2</v>
      </c>
      <c r="J32" s="1141">
        <v>0.73178184138736624</v>
      </c>
      <c r="K32" s="1143">
        <v>1.9400000000000001E-2</v>
      </c>
      <c r="L32" s="1141">
        <v>0.97689048014765845</v>
      </c>
      <c r="M32" s="1121">
        <v>1.5323891458484768E-2</v>
      </c>
      <c r="N32" s="1118">
        <v>0.80365414066938057</v>
      </c>
      <c r="O32" s="1121">
        <v>0.10626141389337818</v>
      </c>
    </row>
    <row r="33" spans="1:15" x14ac:dyDescent="0.4">
      <c r="A33" s="1264">
        <v>2015</v>
      </c>
      <c r="B33" s="1118">
        <v>0.62210918994339648</v>
      </c>
      <c r="C33" s="1119">
        <v>6.2222166550290448E-2</v>
      </c>
      <c r="D33" s="1118">
        <v>0.87235465541714152</v>
      </c>
      <c r="E33" s="1121">
        <v>5.1728705484988431E-2</v>
      </c>
      <c r="F33" s="1120">
        <v>0.72513364623557697</v>
      </c>
      <c r="G33" s="1119">
        <v>0.13476785886017098</v>
      </c>
      <c r="H33" s="1118">
        <v>0.60853683596212338</v>
      </c>
      <c r="I33" s="1143">
        <v>2.4199999999999999E-2</v>
      </c>
      <c r="J33" s="1141">
        <v>0.75969378113702479</v>
      </c>
      <c r="K33" s="1143">
        <v>2.0899999999999998E-2</v>
      </c>
      <c r="L33" s="1141">
        <v>0.8643820315676698</v>
      </c>
      <c r="M33" s="1121">
        <v>1.7218011871252735E-2</v>
      </c>
      <c r="N33" s="1118">
        <v>0.76627505295929665</v>
      </c>
      <c r="O33" s="1121">
        <v>0.11728964096182155</v>
      </c>
    </row>
    <row r="34" spans="1:15" x14ac:dyDescent="0.4">
      <c r="A34" s="1264">
        <v>2016</v>
      </c>
      <c r="B34" s="1118">
        <v>0.67529116631705455</v>
      </c>
      <c r="C34" s="1119">
        <v>6.9030765027562363E-2</v>
      </c>
      <c r="D34" s="1118">
        <v>0.97407482283810232</v>
      </c>
      <c r="E34" s="1121">
        <v>5.8346460835373759E-2</v>
      </c>
      <c r="F34" s="1120">
        <v>0.6254421836146058</v>
      </c>
      <c r="G34" s="1119">
        <v>0.1753955115969352</v>
      </c>
      <c r="H34" s="1118">
        <v>0.53423366322480215</v>
      </c>
      <c r="I34" s="1121">
        <v>2.430476619838487E-2</v>
      </c>
      <c r="J34" s="1118">
        <v>0.78580718165816021</v>
      </c>
      <c r="K34" s="1121">
        <v>2.1067301071539896E-2</v>
      </c>
      <c r="L34" s="1118">
        <v>0.85562367240940473</v>
      </c>
      <c r="M34" s="1121">
        <v>2.0354116247077891E-2</v>
      </c>
      <c r="N34" s="1118">
        <v>0.74490204246830616</v>
      </c>
      <c r="O34" s="1121">
        <v>0.15104552214131972</v>
      </c>
    </row>
    <row r="35" spans="1:15" x14ac:dyDescent="0.4">
      <c r="A35" s="1264">
        <v>2017</v>
      </c>
      <c r="B35" s="1118">
        <v>0.70868811294752609</v>
      </c>
      <c r="C35" s="1119">
        <v>7.6934712784517176E-2</v>
      </c>
      <c r="D35" s="1118">
        <v>0.97806592171168771</v>
      </c>
      <c r="E35" s="1121">
        <v>5.8206020100819246E-2</v>
      </c>
      <c r="F35" s="1120">
        <v>0.48982322537989825</v>
      </c>
      <c r="G35" s="1119">
        <v>0.22980084269956411</v>
      </c>
      <c r="H35" s="1118">
        <v>0.58402667822837151</v>
      </c>
      <c r="I35" s="1121">
        <v>2.6504431718562923E-2</v>
      </c>
      <c r="J35" s="1118">
        <v>0.76127773490262451</v>
      </c>
      <c r="K35" s="1121">
        <v>2.6266978674903921E-2</v>
      </c>
      <c r="L35" s="1118">
        <v>0.68705307089174816</v>
      </c>
      <c r="M35" s="1121">
        <v>2.7074867383188383E-2</v>
      </c>
      <c r="N35" s="1118">
        <v>0.61197981397695145</v>
      </c>
      <c r="O35" s="1121">
        <v>0.17369872722552712</v>
      </c>
    </row>
    <row r="36" spans="1:15" x14ac:dyDescent="0.4">
      <c r="A36" s="1264">
        <v>2018</v>
      </c>
      <c r="B36" s="1120">
        <v>0.74835613254348532</v>
      </c>
      <c r="C36" s="1119">
        <v>7.3373242214981677E-2</v>
      </c>
      <c r="D36" s="1118">
        <v>1.0092626052056988</v>
      </c>
      <c r="E36" s="1121">
        <v>6.9753107463448275E-2</v>
      </c>
      <c r="F36" s="1120">
        <v>0.61515726613143618</v>
      </c>
      <c r="G36" s="1119">
        <v>0.23830811558442855</v>
      </c>
      <c r="H36" s="1118">
        <v>0.64294832927913836</v>
      </c>
      <c r="I36" s="1121">
        <v>2.4513635815240221E-2</v>
      </c>
      <c r="J36" s="1118">
        <v>0.79462223201192383</v>
      </c>
      <c r="K36" s="1121">
        <v>2.6507249628195544E-2</v>
      </c>
      <c r="L36" s="1118">
        <v>0.74375829652287162</v>
      </c>
      <c r="M36" s="1121">
        <v>2.7177077058750325E-2</v>
      </c>
      <c r="N36" s="1118">
        <v>0.61766634421509559</v>
      </c>
      <c r="O36" s="1121">
        <v>0.1851303609020209</v>
      </c>
    </row>
    <row r="37" spans="1:15" x14ac:dyDescent="0.4">
      <c r="A37" s="1265">
        <v>2019</v>
      </c>
      <c r="B37" s="1122">
        <v>0.72085101958767761</v>
      </c>
      <c r="C37" s="1123">
        <v>8.5031755690358646E-2</v>
      </c>
      <c r="D37" s="1138">
        <v>1.020044614634311</v>
      </c>
      <c r="E37" s="1124">
        <v>6.9055442551545165E-2</v>
      </c>
      <c r="F37" s="1122">
        <v>0.5105466817234654</v>
      </c>
      <c r="G37" s="1123">
        <v>0.27515558289891862</v>
      </c>
      <c r="H37" s="1138">
        <v>0.61575502221558009</v>
      </c>
      <c r="I37" s="1124">
        <v>2.8365422591698618E-2</v>
      </c>
      <c r="J37" s="1138">
        <v>0.8221079014204552</v>
      </c>
      <c r="K37" s="1124">
        <v>3.031481243486174E-2</v>
      </c>
      <c r="L37" s="1138">
        <v>0.73260149820865317</v>
      </c>
      <c r="M37" s="1124">
        <v>2.9347936942436918E-2</v>
      </c>
      <c r="N37" s="1138">
        <v>0.56935014998476552</v>
      </c>
      <c r="O37" s="1124">
        <v>0.19934589183745816</v>
      </c>
    </row>
    <row r="38" spans="1:15" x14ac:dyDescent="0.4">
      <c r="A38" s="1125" t="s">
        <v>106</v>
      </c>
      <c r="B38" s="861" t="s">
        <v>945</v>
      </c>
      <c r="C38" s="816"/>
      <c r="D38" s="816"/>
      <c r="E38" s="816"/>
      <c r="F38" s="816"/>
      <c r="G38" s="816"/>
      <c r="H38" s="816"/>
      <c r="I38" s="816"/>
      <c r="J38" s="816"/>
      <c r="K38" s="816"/>
      <c r="L38" s="816"/>
      <c r="M38" s="816"/>
      <c r="N38" s="816"/>
      <c r="O38" s="816"/>
    </row>
    <row r="39" spans="1:15" x14ac:dyDescent="0.4">
      <c r="A39" s="451"/>
      <c r="B39" s="861" t="s">
        <v>944</v>
      </c>
      <c r="C39" s="816"/>
      <c r="D39" s="816"/>
      <c r="E39" s="816"/>
      <c r="F39" s="816"/>
      <c r="G39" s="816"/>
      <c r="H39" s="816"/>
      <c r="I39" s="816"/>
      <c r="J39" s="816"/>
      <c r="K39" s="816"/>
      <c r="L39" s="816"/>
      <c r="M39" s="816"/>
      <c r="N39" s="816"/>
      <c r="O39" s="816"/>
    </row>
    <row r="40" spans="1:15" x14ac:dyDescent="0.4">
      <c r="A40" s="451"/>
      <c r="B40" s="861"/>
      <c r="C40" s="816"/>
      <c r="D40" s="816"/>
      <c r="E40" s="816"/>
      <c r="F40" s="816"/>
      <c r="G40" s="816"/>
      <c r="H40" s="816"/>
      <c r="I40" s="816"/>
      <c r="J40" s="816"/>
      <c r="K40" s="816"/>
      <c r="L40" s="816"/>
      <c r="M40" s="816"/>
      <c r="N40" s="816"/>
      <c r="O40" s="816"/>
    </row>
    <row r="41" spans="1:15" x14ac:dyDescent="0.4">
      <c r="A41" t="s">
        <v>869</v>
      </c>
    </row>
    <row r="42" spans="1:15" ht="49.2" x14ac:dyDescent="0.4">
      <c r="A42" s="95" t="s">
        <v>829</v>
      </c>
      <c r="B42" s="91" t="s">
        <v>148</v>
      </c>
      <c r="C42" s="91" t="s">
        <v>151</v>
      </c>
      <c r="D42" s="91" t="s">
        <v>149</v>
      </c>
      <c r="E42" s="92" t="s">
        <v>150</v>
      </c>
    </row>
    <row r="43" spans="1:15" x14ac:dyDescent="0.4">
      <c r="A43" s="93" t="s">
        <v>152</v>
      </c>
      <c r="B43" s="1243">
        <v>27.094117900902301</v>
      </c>
      <c r="C43" s="1244">
        <v>23.563552131632299</v>
      </c>
      <c r="D43" s="1244">
        <v>22.967773474913098</v>
      </c>
      <c r="E43" s="1245">
        <v>17.271102549996801</v>
      </c>
    </row>
    <row r="44" spans="1:15" x14ac:dyDescent="0.4">
      <c r="A44" s="93" t="s">
        <v>153</v>
      </c>
      <c r="B44" s="319">
        <v>3.9794463941379101</v>
      </c>
      <c r="C44" s="1246">
        <v>2.6839480738144799</v>
      </c>
      <c r="D44" s="1246">
        <v>2.6452493442996001</v>
      </c>
      <c r="E44" s="1247">
        <v>1.7227145919920801</v>
      </c>
    </row>
    <row r="45" spans="1:15" x14ac:dyDescent="0.4">
      <c r="A45" s="94" t="s">
        <v>107</v>
      </c>
      <c r="B45" s="1248">
        <v>31.07356429504021</v>
      </c>
      <c r="C45" s="1249">
        <v>26.24750020544678</v>
      </c>
      <c r="D45" s="1249">
        <v>25.613022819212699</v>
      </c>
      <c r="E45" s="1250">
        <v>18.993817141988881</v>
      </c>
    </row>
    <row r="46" spans="1:15" ht="12.6" x14ac:dyDescent="0.45">
      <c r="A46" s="213"/>
      <c r="B46" s="214"/>
      <c r="C46" s="115"/>
      <c r="D46" s="115"/>
      <c r="E46" s="115"/>
      <c r="F46" s="116"/>
    </row>
    <row r="47" spans="1:15" x14ac:dyDescent="0.4">
      <c r="E47" s="1127"/>
    </row>
    <row r="48" spans="1:15" x14ac:dyDescent="0.4">
      <c r="A48" t="s">
        <v>871</v>
      </c>
    </row>
    <row r="49" spans="1:9" ht="49.2" x14ac:dyDescent="0.4">
      <c r="A49" s="314"/>
      <c r="B49" s="1258"/>
      <c r="C49" s="1256" t="s">
        <v>148</v>
      </c>
      <c r="D49" s="1256" t="s">
        <v>151</v>
      </c>
      <c r="E49" s="1256" t="s">
        <v>149</v>
      </c>
      <c r="F49" s="92" t="s">
        <v>150</v>
      </c>
      <c r="I49"/>
    </row>
    <row r="50" spans="1:9" x14ac:dyDescent="0.4">
      <c r="A50" s="309" t="s">
        <v>11</v>
      </c>
      <c r="B50" s="181" t="s">
        <v>152</v>
      </c>
      <c r="C50" s="1244">
        <v>34.957199530933899</v>
      </c>
      <c r="D50" s="1244">
        <v>35.346544318408</v>
      </c>
      <c r="E50" s="1244">
        <v>35.498773848745799</v>
      </c>
      <c r="F50" s="1245">
        <v>31.9572843876586</v>
      </c>
      <c r="I50"/>
    </row>
    <row r="51" spans="1:9" x14ac:dyDescent="0.4">
      <c r="A51" s="44"/>
      <c r="B51" s="93" t="s">
        <v>153</v>
      </c>
      <c r="C51" s="319">
        <v>1.33428881278538</v>
      </c>
      <c r="D51" s="1246">
        <v>0.99548940047268497</v>
      </c>
      <c r="E51" s="1246">
        <v>0.999042030228949</v>
      </c>
      <c r="F51" s="1247">
        <v>5.0616528544161197</v>
      </c>
      <c r="I51"/>
    </row>
    <row r="52" spans="1:9" x14ac:dyDescent="0.4">
      <c r="A52" s="45"/>
      <c r="B52" s="1257" t="s">
        <v>107</v>
      </c>
      <c r="C52" s="1246">
        <v>36.29148834371928</v>
      </c>
      <c r="D52" s="1246">
        <v>36.342033718880685</v>
      </c>
      <c r="E52" s="1246">
        <v>36.497815878974748</v>
      </c>
      <c r="F52" s="1247">
        <v>37.01893724207472</v>
      </c>
      <c r="I52"/>
    </row>
    <row r="53" spans="1:9" x14ac:dyDescent="0.4">
      <c r="A53" s="309" t="s">
        <v>2</v>
      </c>
      <c r="B53" s="181" t="s">
        <v>152</v>
      </c>
      <c r="C53" s="1244">
        <v>28.462867332988001</v>
      </c>
      <c r="D53" s="1244">
        <v>26.357702792884599</v>
      </c>
      <c r="E53" s="1244">
        <v>25.549038410657701</v>
      </c>
      <c r="F53" s="1245">
        <v>16.205337785033201</v>
      </c>
      <c r="I53"/>
    </row>
    <row r="54" spans="1:9" x14ac:dyDescent="0.4">
      <c r="A54" s="44"/>
      <c r="B54" s="93" t="s">
        <v>153</v>
      </c>
      <c r="C54" s="319">
        <v>0</v>
      </c>
      <c r="D54" s="1246">
        <v>0</v>
      </c>
      <c r="E54" s="1246">
        <v>0</v>
      </c>
      <c r="F54" s="1247">
        <v>0</v>
      </c>
      <c r="I54"/>
    </row>
    <row r="55" spans="1:9" x14ac:dyDescent="0.4">
      <c r="A55" s="45"/>
      <c r="B55" s="1257" t="s">
        <v>107</v>
      </c>
      <c r="C55" s="1246">
        <v>28.462867332988001</v>
      </c>
      <c r="D55" s="1246">
        <v>26.357702792884599</v>
      </c>
      <c r="E55" s="1246">
        <v>25.549038410657701</v>
      </c>
      <c r="F55" s="1247">
        <v>16.205337785033201</v>
      </c>
      <c r="I55"/>
    </row>
    <row r="56" spans="1:9" x14ac:dyDescent="0.4">
      <c r="A56" s="309" t="s">
        <v>867</v>
      </c>
      <c r="B56" s="181" t="s">
        <v>152</v>
      </c>
      <c r="C56" s="1244">
        <v>29.997852409697401</v>
      </c>
      <c r="D56" s="1244">
        <v>27.732926645241001</v>
      </c>
      <c r="E56" s="1244">
        <v>27.323627729281899</v>
      </c>
      <c r="F56" s="1245">
        <v>26.436273365574799</v>
      </c>
      <c r="I56"/>
    </row>
    <row r="57" spans="1:9" x14ac:dyDescent="0.4">
      <c r="A57" s="44"/>
      <c r="B57" s="93" t="s">
        <v>153</v>
      </c>
      <c r="C57" s="319">
        <v>11.8320479390845</v>
      </c>
      <c r="D57" s="1246">
        <v>11.0461657847406</v>
      </c>
      <c r="E57" s="1246">
        <v>10.8614246488648</v>
      </c>
      <c r="F57" s="1247">
        <v>4.2083742998614904</v>
      </c>
      <c r="I57"/>
    </row>
    <row r="58" spans="1:9" x14ac:dyDescent="0.4">
      <c r="A58" s="45"/>
      <c r="B58" s="1257" t="s">
        <v>107</v>
      </c>
      <c r="C58" s="1246">
        <v>41.829900348781905</v>
      </c>
      <c r="D58" s="1246">
        <v>38.779092429981603</v>
      </c>
      <c r="E58" s="1246">
        <v>38.1850523781467</v>
      </c>
      <c r="F58" s="1247">
        <v>30.644647665436288</v>
      </c>
      <c r="I58"/>
    </row>
    <row r="59" spans="1:9" x14ac:dyDescent="0.4">
      <c r="A59" s="309" t="s">
        <v>5</v>
      </c>
      <c r="B59" s="181" t="s">
        <v>152</v>
      </c>
      <c r="C59" s="1244">
        <v>23.882350283384</v>
      </c>
      <c r="D59" s="1244">
        <v>21.386160675831501</v>
      </c>
      <c r="E59" s="1244">
        <v>20.224888793882901</v>
      </c>
      <c r="F59" s="1245">
        <v>17.2441911340836</v>
      </c>
      <c r="I59"/>
    </row>
    <row r="60" spans="1:9" x14ac:dyDescent="0.4">
      <c r="A60" s="44"/>
      <c r="B60" s="93" t="s">
        <v>153</v>
      </c>
      <c r="C60" s="319">
        <v>0.19452567037651</v>
      </c>
      <c r="D60" s="1246">
        <v>0.16927198223218701</v>
      </c>
      <c r="E60" s="1246">
        <v>0.16151992161220499</v>
      </c>
      <c r="F60" s="1247">
        <v>0.11164944567070199</v>
      </c>
      <c r="I60"/>
    </row>
    <row r="61" spans="1:9" x14ac:dyDescent="0.4">
      <c r="A61" s="45"/>
      <c r="B61" s="1257" t="s">
        <v>107</v>
      </c>
      <c r="C61" s="1246">
        <v>24.07687595376051</v>
      </c>
      <c r="D61" s="1246">
        <v>21.555432658063687</v>
      </c>
      <c r="E61" s="1246">
        <v>20.386408715495104</v>
      </c>
      <c r="F61" s="1247">
        <v>17.3558405797543</v>
      </c>
      <c r="I61"/>
    </row>
    <row r="62" spans="1:9" x14ac:dyDescent="0.4">
      <c r="A62" s="309" t="s">
        <v>6</v>
      </c>
      <c r="B62" s="181" t="s">
        <v>152</v>
      </c>
      <c r="C62" s="1244">
        <v>26.295539836440899</v>
      </c>
      <c r="D62" s="1244">
        <v>21.216702745661099</v>
      </c>
      <c r="E62" s="1244">
        <v>20.871400656817901</v>
      </c>
      <c r="F62" s="1245">
        <v>18.357183442391801</v>
      </c>
      <c r="I62"/>
    </row>
    <row r="63" spans="1:9" x14ac:dyDescent="0.4">
      <c r="A63" s="44"/>
      <c r="B63" s="93" t="s">
        <v>153</v>
      </c>
      <c r="C63" s="319">
        <v>4.7121203457391703</v>
      </c>
      <c r="D63" s="1246">
        <v>1.0525114155251101</v>
      </c>
      <c r="E63" s="1246">
        <v>1.03275108616559</v>
      </c>
      <c r="F63" s="1247">
        <v>0.73593904193964499</v>
      </c>
      <c r="I63"/>
    </row>
    <row r="64" spans="1:9" x14ac:dyDescent="0.4">
      <c r="A64" s="45"/>
      <c r="B64" s="1257" t="s">
        <v>107</v>
      </c>
      <c r="C64" s="1246">
        <v>31.007660182180068</v>
      </c>
      <c r="D64" s="1246">
        <v>22.269214161186209</v>
      </c>
      <c r="E64" s="1246">
        <v>21.90415174298349</v>
      </c>
      <c r="F64" s="1247">
        <v>19.093122484331445</v>
      </c>
      <c r="I64"/>
    </row>
    <row r="65" spans="1:9" x14ac:dyDescent="0.4">
      <c r="A65" s="309" t="s">
        <v>1</v>
      </c>
      <c r="B65" s="181" t="s">
        <v>152</v>
      </c>
      <c r="C65" s="1244">
        <v>25.252314889292599</v>
      </c>
      <c r="D65" s="1244">
        <v>24.1822554721617</v>
      </c>
      <c r="E65" s="1244">
        <v>24.1596972918523</v>
      </c>
      <c r="F65" s="1245">
        <v>22.286024798504599</v>
      </c>
      <c r="I65"/>
    </row>
    <row r="66" spans="1:9" x14ac:dyDescent="0.4">
      <c r="A66" s="44"/>
      <c r="B66" s="93" t="s">
        <v>153</v>
      </c>
      <c r="C66" s="319">
        <v>5.8636431687183901</v>
      </c>
      <c r="D66" s="1246">
        <v>6.24993534923762</v>
      </c>
      <c r="E66" s="1246">
        <v>6.2449107871881999</v>
      </c>
      <c r="F66" s="1247">
        <v>3.2946501812537199</v>
      </c>
      <c r="I66"/>
    </row>
    <row r="67" spans="1:9" x14ac:dyDescent="0.4">
      <c r="A67" s="45"/>
      <c r="B67" s="1257" t="s">
        <v>107</v>
      </c>
      <c r="C67" s="1246">
        <v>31.115958058010989</v>
      </c>
      <c r="D67" s="1246">
        <v>30.43219082139932</v>
      </c>
      <c r="E67" s="1246">
        <v>30.4046080790405</v>
      </c>
      <c r="F67" s="1247">
        <v>25.580674979758317</v>
      </c>
      <c r="I67"/>
    </row>
    <row r="68" spans="1:9" x14ac:dyDescent="0.4">
      <c r="A68" s="1259" t="s">
        <v>3</v>
      </c>
      <c r="B68" s="93" t="s">
        <v>152</v>
      </c>
      <c r="C68" s="311">
        <v>20.449538673179301</v>
      </c>
      <c r="D68" s="311">
        <v>18.176443697809798</v>
      </c>
      <c r="E68" s="311">
        <v>17.8439517506268</v>
      </c>
      <c r="F68" s="398">
        <v>11.405886312240099</v>
      </c>
      <c r="I68"/>
    </row>
    <row r="69" spans="1:9" x14ac:dyDescent="0.4">
      <c r="A69" s="1260"/>
      <c r="B69" s="93" t="s">
        <v>153</v>
      </c>
      <c r="C69" s="319">
        <v>9.1554252986301297</v>
      </c>
      <c r="D69" s="1246">
        <v>6.9353693869544797</v>
      </c>
      <c r="E69" s="1246">
        <v>6.7960835630120799</v>
      </c>
      <c r="F69" s="1247">
        <v>3.7088298061099501</v>
      </c>
      <c r="I69"/>
    </row>
    <row r="70" spans="1:9" x14ac:dyDescent="0.4">
      <c r="A70" s="1261"/>
      <c r="B70" s="1257" t="s">
        <v>107</v>
      </c>
      <c r="C70" s="1246">
        <v>29.604963971809433</v>
      </c>
      <c r="D70" s="1246">
        <v>25.111813084764279</v>
      </c>
      <c r="E70" s="1246">
        <v>24.640035313638879</v>
      </c>
      <c r="F70" s="1247">
        <v>15.114716118350049</v>
      </c>
    </row>
    <row r="73" spans="1:9" x14ac:dyDescent="0.4">
      <c r="A73" t="s">
        <v>870</v>
      </c>
    </row>
    <row r="75" spans="1:9" x14ac:dyDescent="0.4">
      <c r="A75" s="314"/>
      <c r="B75" s="1269" t="s">
        <v>873</v>
      </c>
      <c r="C75" s="1271" t="s">
        <v>873</v>
      </c>
      <c r="D75" s="1256" t="s">
        <v>872</v>
      </c>
      <c r="E75" s="1256" t="s">
        <v>544</v>
      </c>
      <c r="F75" s="1256" t="s">
        <v>874</v>
      </c>
      <c r="G75" s="1258" t="s">
        <v>875</v>
      </c>
      <c r="H75" s="1269" t="s">
        <v>888</v>
      </c>
    </row>
    <row r="76" spans="1:9" x14ac:dyDescent="0.4">
      <c r="A76" s="1267" t="s">
        <v>877</v>
      </c>
      <c r="B76" s="1270" t="s">
        <v>876</v>
      </c>
      <c r="C76" s="1272">
        <v>1</v>
      </c>
      <c r="D76" s="81">
        <v>-0.15177018595001979</v>
      </c>
      <c r="E76" s="81">
        <v>-1.5935765757885689E-2</v>
      </c>
      <c r="F76" s="81">
        <v>-0.32174736656862912</v>
      </c>
      <c r="G76" s="241">
        <v>-0.4894533182765346</v>
      </c>
      <c r="H76" s="1136" t="s">
        <v>889</v>
      </c>
    </row>
    <row r="77" spans="1:9" x14ac:dyDescent="0.4">
      <c r="A77" s="1267" t="s">
        <v>887</v>
      </c>
      <c r="B77" s="1136" t="s">
        <v>878</v>
      </c>
      <c r="C77" s="1272">
        <v>1</v>
      </c>
      <c r="D77" s="81">
        <v>-7.396178731661196E-2</v>
      </c>
      <c r="E77" s="81">
        <v>-2.8411205827097774E-2</v>
      </c>
      <c r="F77" s="81">
        <v>-0.32827685687152475</v>
      </c>
      <c r="G77" s="241">
        <v>-0.43064985001523448</v>
      </c>
      <c r="H77" s="1136" t="s">
        <v>890</v>
      </c>
    </row>
    <row r="78" spans="1:9" x14ac:dyDescent="0.4">
      <c r="A78" s="1267" t="s">
        <v>886</v>
      </c>
      <c r="B78" s="1136" t="s">
        <v>879</v>
      </c>
      <c r="C78" s="1272">
        <v>1</v>
      </c>
      <c r="D78" s="81">
        <v>-0.28181571810490225</v>
      </c>
      <c r="E78" s="81">
        <v>-1.1773297825693918E-2</v>
      </c>
      <c r="F78" s="81">
        <v>-9.0655961853823741E-2</v>
      </c>
      <c r="G78" s="241">
        <v>-0.38424497778441991</v>
      </c>
      <c r="H78" s="1136" t="s">
        <v>891</v>
      </c>
    </row>
    <row r="79" spans="1:9" x14ac:dyDescent="0.4">
      <c r="A79" s="1267" t="s">
        <v>885</v>
      </c>
      <c r="B79" s="1136" t="s">
        <v>880</v>
      </c>
      <c r="C79" s="1272">
        <v>1</v>
      </c>
      <c r="D79" s="81">
        <v>-0.10472468689622516</v>
      </c>
      <c r="E79" s="81">
        <v>-4.8553805103855097E-2</v>
      </c>
      <c r="F79" s="81">
        <v>-0.12587048841224213</v>
      </c>
      <c r="G79" s="241">
        <v>-0.27914898041232239</v>
      </c>
      <c r="H79" s="1136" t="s">
        <v>892</v>
      </c>
    </row>
    <row r="80" spans="1:9" x14ac:dyDescent="0.4">
      <c r="A80" s="1267" t="s">
        <v>884</v>
      </c>
      <c r="B80" s="1136" t="s">
        <v>881</v>
      </c>
      <c r="C80" s="1272">
        <v>1</v>
      </c>
      <c r="D80" s="81">
        <v>-7.2933664516586449E-2</v>
      </c>
      <c r="E80" s="81">
        <v>-1.4201326010383375E-2</v>
      </c>
      <c r="F80" s="81">
        <v>-0.18026351126437701</v>
      </c>
      <c r="G80" s="241">
        <v>-0.26739850179134683</v>
      </c>
      <c r="H80" s="1136" t="s">
        <v>879</v>
      </c>
    </row>
    <row r="81" spans="1:8" x14ac:dyDescent="0.4">
      <c r="A81" s="1267" t="s">
        <v>1</v>
      </c>
      <c r="B81" s="1136" t="s">
        <v>879</v>
      </c>
      <c r="C81" s="1272">
        <v>1</v>
      </c>
      <c r="D81" s="81">
        <v>-2.1974809046113486E-2</v>
      </c>
      <c r="E81" s="81">
        <v>-8.8645004301002306E-4</v>
      </c>
      <c r="F81" s="81">
        <v>-0.15503083949042129</v>
      </c>
      <c r="G81" s="241">
        <v>-0.1778920985795448</v>
      </c>
      <c r="H81" s="1136" t="s">
        <v>893</v>
      </c>
    </row>
    <row r="82" spans="1:8" x14ac:dyDescent="0.4">
      <c r="A82" s="1268" t="s">
        <v>883</v>
      </c>
      <c r="B82" s="1072" t="s">
        <v>882</v>
      </c>
      <c r="C82" s="1273">
        <v>1</v>
      </c>
      <c r="D82" s="1266">
        <v>1.3927611533228745E-3</v>
      </c>
      <c r="E82" s="1266">
        <v>4.2925260771518037E-3</v>
      </c>
      <c r="F82" s="1266">
        <v>1.4359327403836275E-2</v>
      </c>
      <c r="G82" s="242">
        <v>2.0044614634310953E-2</v>
      </c>
      <c r="H82" s="1072" t="s">
        <v>894</v>
      </c>
    </row>
  </sheetData>
  <sortState ref="A76:G82">
    <sortCondition ref="G76:G82"/>
  </sortState>
  <mergeCells count="7">
    <mergeCell ref="N24:O24"/>
    <mergeCell ref="B24:C24"/>
    <mergeCell ref="D24:E24"/>
    <mergeCell ref="F24:G24"/>
    <mergeCell ref="H24:I24"/>
    <mergeCell ref="J24:K24"/>
    <mergeCell ref="L24:M24"/>
  </mergeCell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tabColor theme="0" tint="-0.249977111117893"/>
  </sheetPr>
  <dimension ref="A1:I36"/>
  <sheetViews>
    <sheetView zoomScale="75" zoomScaleNormal="75" zoomScalePageLayoutView="75" workbookViewId="0"/>
  </sheetViews>
  <sheetFormatPr defaultColWidth="8.6640625" defaultRowHeight="12.3" x14ac:dyDescent="0.4"/>
  <cols>
    <col min="1" max="1" width="33.109375" style="4" customWidth="1"/>
    <col min="2" max="2" width="9.44140625" style="4" customWidth="1"/>
    <col min="3" max="4" width="8.33203125" style="4" customWidth="1"/>
    <col min="5" max="16384" width="8.6640625" style="4"/>
  </cols>
  <sheetData>
    <row r="1" spans="1:9" ht="14.4" x14ac:dyDescent="0.55000000000000004">
      <c r="A1" s="7" t="s">
        <v>95</v>
      </c>
      <c r="I1" s="464" t="s">
        <v>573</v>
      </c>
    </row>
    <row r="2" spans="1:9" ht="14.4" x14ac:dyDescent="0.55000000000000004">
      <c r="A2" s="7"/>
    </row>
    <row r="3" spans="1:9" ht="14.4" x14ac:dyDescent="0.55000000000000004">
      <c r="A3" s="7"/>
    </row>
    <row r="4" spans="1:9" ht="14.4" x14ac:dyDescent="0.55000000000000004">
      <c r="A4" s="7"/>
    </row>
    <row r="5" spans="1:9" ht="14.4" x14ac:dyDescent="0.55000000000000004">
      <c r="A5" s="7"/>
    </row>
    <row r="6" spans="1:9" ht="14.4" x14ac:dyDescent="0.55000000000000004">
      <c r="A6" s="7"/>
    </row>
    <row r="7" spans="1:9" ht="14.4" x14ac:dyDescent="0.55000000000000004">
      <c r="A7" s="7"/>
    </row>
    <row r="8" spans="1:9" ht="14.4" x14ac:dyDescent="0.55000000000000004">
      <c r="A8" s="7"/>
    </row>
    <row r="9" spans="1:9" ht="14.4" x14ac:dyDescent="0.55000000000000004">
      <c r="A9" s="7"/>
    </row>
    <row r="10" spans="1:9" ht="14.4" x14ac:dyDescent="0.55000000000000004">
      <c r="A10" s="7"/>
    </row>
    <row r="11" spans="1:9" ht="14.4" x14ac:dyDescent="0.55000000000000004">
      <c r="A11" s="7"/>
    </row>
    <row r="12" spans="1:9" ht="14.4" x14ac:dyDescent="0.55000000000000004">
      <c r="A12" s="7"/>
    </row>
    <row r="13" spans="1:9" ht="14.4" x14ac:dyDescent="0.55000000000000004">
      <c r="A13" s="7"/>
    </row>
    <row r="14" spans="1:9" ht="14.4" x14ac:dyDescent="0.55000000000000004">
      <c r="A14" s="7"/>
    </row>
    <row r="15" spans="1:9" ht="14.4" x14ac:dyDescent="0.55000000000000004">
      <c r="A15" s="7"/>
    </row>
    <row r="16" spans="1:9" ht="14.4" x14ac:dyDescent="0.55000000000000004">
      <c r="A16" s="7"/>
    </row>
    <row r="17" spans="1:9" ht="14.4" x14ac:dyDescent="0.55000000000000004">
      <c r="A17" s="7"/>
    </row>
    <row r="18" spans="1:9" ht="14.4" x14ac:dyDescent="0.55000000000000004">
      <c r="A18" s="7"/>
    </row>
    <row r="19" spans="1:9" ht="14.4" x14ac:dyDescent="0.55000000000000004">
      <c r="A19" s="7"/>
    </row>
    <row r="20" spans="1:9" ht="14.4" x14ac:dyDescent="0.55000000000000004">
      <c r="A20" s="7"/>
    </row>
    <row r="21" spans="1:9" ht="12.6" x14ac:dyDescent="0.45">
      <c r="A21" s="154" t="s">
        <v>196</v>
      </c>
      <c r="I21" s="154" t="s">
        <v>193</v>
      </c>
    </row>
    <row r="23" spans="1:9" x14ac:dyDescent="0.4">
      <c r="A23" s="27"/>
      <c r="B23" s="22" t="s">
        <v>77</v>
      </c>
      <c r="C23" s="22" t="s">
        <v>75</v>
      </c>
      <c r="D23" s="23" t="s">
        <v>76</v>
      </c>
    </row>
    <row r="24" spans="1:9" x14ac:dyDescent="0.4">
      <c r="A24" s="24">
        <v>2009</v>
      </c>
      <c r="B24" s="70">
        <v>957.5</v>
      </c>
      <c r="C24" s="70">
        <v>659.7</v>
      </c>
      <c r="D24" s="245">
        <v>160.1</v>
      </c>
    </row>
    <row r="25" spans="1:9" x14ac:dyDescent="0.4">
      <c r="A25" s="24">
        <v>2010</v>
      </c>
      <c r="B25" s="70">
        <v>1461.6</v>
      </c>
      <c r="C25" s="70">
        <v>948.3</v>
      </c>
      <c r="D25" s="245">
        <v>112</v>
      </c>
    </row>
    <row r="26" spans="1:9" x14ac:dyDescent="0.4">
      <c r="A26" s="24">
        <v>2011</v>
      </c>
      <c r="B26" s="70">
        <v>951.8</v>
      </c>
      <c r="C26" s="70">
        <v>516.5</v>
      </c>
      <c r="D26" s="245">
        <v>262</v>
      </c>
    </row>
    <row r="27" spans="1:9" x14ac:dyDescent="0.4">
      <c r="A27" s="24">
        <v>2012</v>
      </c>
      <c r="B27" s="70">
        <v>1074.8</v>
      </c>
      <c r="C27" s="70">
        <v>1112.3</v>
      </c>
      <c r="D27" s="245">
        <v>187.5</v>
      </c>
    </row>
    <row r="28" spans="1:9" x14ac:dyDescent="0.4">
      <c r="A28" s="24">
        <v>2013</v>
      </c>
      <c r="B28" s="70">
        <v>543.29999999999995</v>
      </c>
      <c r="C28" s="70">
        <v>3631.5</v>
      </c>
      <c r="D28" s="245">
        <v>466</v>
      </c>
    </row>
    <row r="29" spans="1:9" x14ac:dyDescent="0.4">
      <c r="A29" s="24">
        <v>2014</v>
      </c>
      <c r="B29" s="70">
        <v>1202.5</v>
      </c>
      <c r="C29" s="70">
        <v>1659.8</v>
      </c>
      <c r="D29" s="245">
        <v>70</v>
      </c>
    </row>
    <row r="30" spans="1:9" x14ac:dyDescent="0.4">
      <c r="A30" s="24">
        <v>2015</v>
      </c>
      <c r="B30" s="70">
        <v>700.3</v>
      </c>
      <c r="C30" s="70">
        <v>1230.5</v>
      </c>
      <c r="D30" s="245">
        <v>355</v>
      </c>
    </row>
    <row r="31" spans="1:9" x14ac:dyDescent="0.4">
      <c r="A31" s="24">
        <v>2016</v>
      </c>
      <c r="B31" s="70">
        <v>830.8</v>
      </c>
      <c r="C31" s="70">
        <v>965.9</v>
      </c>
      <c r="D31" s="245">
        <v>85</v>
      </c>
    </row>
    <row r="32" spans="1:9" x14ac:dyDescent="0.4">
      <c r="A32" s="24">
        <v>2017</v>
      </c>
      <c r="B32" s="70">
        <v>329.3</v>
      </c>
      <c r="C32" s="70">
        <v>363.1</v>
      </c>
      <c r="D32" s="245">
        <v>0</v>
      </c>
    </row>
    <row r="33" spans="1:5" x14ac:dyDescent="0.4">
      <c r="A33" s="76">
        <v>2018</v>
      </c>
      <c r="B33" s="70">
        <v>392.3</v>
      </c>
      <c r="C33" s="70">
        <v>819.3</v>
      </c>
      <c r="D33" s="245">
        <v>69.400000000000006</v>
      </c>
      <c r="E33" s="75"/>
    </row>
    <row r="34" spans="1:5" x14ac:dyDescent="0.4">
      <c r="A34" s="25">
        <v>2019</v>
      </c>
      <c r="B34" s="246">
        <v>296.5</v>
      </c>
      <c r="C34" s="246">
        <v>604.5</v>
      </c>
      <c r="D34" s="247">
        <v>7.7</v>
      </c>
      <c r="E34" s="75">
        <v>43922</v>
      </c>
    </row>
    <row r="35" spans="1:5" ht="27.45" customHeight="1" x14ac:dyDescent="0.4">
      <c r="A35" s="77" t="s">
        <v>404</v>
      </c>
      <c r="B35" s="248">
        <v>347.7</v>
      </c>
      <c r="C35" s="248">
        <v>224</v>
      </c>
      <c r="D35" s="249">
        <v>251.4</v>
      </c>
      <c r="E35" s="75">
        <v>43922</v>
      </c>
    </row>
    <row r="36" spans="1:5" x14ac:dyDescent="0.4">
      <c r="E36" s="10"/>
    </row>
  </sheetData>
  <pageMargins left="0.75" right="0.75" top="1" bottom="1" header="0.5" footer="0.5"/>
  <pageSetup orientation="portrait"/>
  <headerFooter alignWithMargins="0"/>
  <drawing r:id="rId1"/>
  <extLst>
    <ext xmlns:mx="http://schemas.microsoft.com/office/mac/excel/2008/main" uri="{64002731-A6B0-56B0-2670-7721B7C09600}">
      <mx:PLV Mode="0" OnePage="0" WScale="0"/>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tabColor theme="0" tint="-0.249977111117893"/>
  </sheetPr>
  <dimension ref="A1:AU66"/>
  <sheetViews>
    <sheetView zoomScale="75" zoomScaleNormal="75" zoomScalePageLayoutView="75" workbookViewId="0"/>
  </sheetViews>
  <sheetFormatPr defaultColWidth="8.6640625" defaultRowHeight="12.3" x14ac:dyDescent="0.4"/>
  <cols>
    <col min="1" max="1" width="31.33203125" style="71" bestFit="1" customWidth="1"/>
    <col min="2" max="2" width="31.33203125" style="71" customWidth="1"/>
    <col min="3" max="3" width="34.6640625" style="35" customWidth="1"/>
    <col min="4" max="4" width="26.44140625" style="35" customWidth="1"/>
    <col min="5" max="5" width="255.6640625" style="110" customWidth="1"/>
    <col min="6" max="18" width="8.6640625" style="71"/>
    <col min="19" max="23" width="23.33203125" style="105" customWidth="1"/>
    <col min="24" max="47" width="8.6640625" style="105"/>
    <col min="48" max="16384" width="8.6640625" style="71"/>
  </cols>
  <sheetData>
    <row r="1" spans="1:1" ht="14.4" x14ac:dyDescent="0.55000000000000004">
      <c r="A1" s="109" t="s">
        <v>146</v>
      </c>
    </row>
    <row r="2" spans="1:1" ht="14.4" x14ac:dyDescent="0.55000000000000004">
      <c r="A2" s="109"/>
    </row>
    <row r="3" spans="1:1" ht="14.4" x14ac:dyDescent="0.55000000000000004">
      <c r="A3" s="109"/>
    </row>
    <row r="4" spans="1:1" ht="14.4" x14ac:dyDescent="0.55000000000000004">
      <c r="A4" s="109"/>
    </row>
    <row r="5" spans="1:1" ht="14.4" x14ac:dyDescent="0.55000000000000004">
      <c r="A5" s="109"/>
    </row>
    <row r="6" spans="1:1" ht="14.4" x14ac:dyDescent="0.55000000000000004">
      <c r="A6" s="109"/>
    </row>
    <row r="7" spans="1:1" ht="14.4" x14ac:dyDescent="0.55000000000000004">
      <c r="A7" s="109"/>
    </row>
    <row r="8" spans="1:1" ht="14.4" x14ac:dyDescent="0.55000000000000004">
      <c r="A8" s="109"/>
    </row>
    <row r="9" spans="1:1" ht="14.4" x14ac:dyDescent="0.55000000000000004">
      <c r="A9" s="109"/>
    </row>
    <row r="10" spans="1:1" ht="14.4" x14ac:dyDescent="0.55000000000000004">
      <c r="A10" s="109"/>
    </row>
    <row r="11" spans="1:1" ht="14.4" x14ac:dyDescent="0.55000000000000004">
      <c r="A11" s="109"/>
    </row>
    <row r="12" spans="1:1" ht="14.4" x14ac:dyDescent="0.55000000000000004">
      <c r="A12" s="109"/>
    </row>
    <row r="13" spans="1:1" ht="14.4" x14ac:dyDescent="0.55000000000000004">
      <c r="A13" s="109"/>
    </row>
    <row r="14" spans="1:1" ht="14.4" x14ac:dyDescent="0.55000000000000004">
      <c r="A14" s="109"/>
    </row>
    <row r="15" spans="1:1" ht="14.4" x14ac:dyDescent="0.55000000000000004">
      <c r="A15" s="109"/>
    </row>
    <row r="16" spans="1:1" ht="14.4" x14ac:dyDescent="0.55000000000000004">
      <c r="A16" s="109"/>
    </row>
    <row r="17" spans="1:23" ht="14.4" x14ac:dyDescent="0.55000000000000004">
      <c r="A17" s="109"/>
    </row>
    <row r="18" spans="1:23" ht="14.4" x14ac:dyDescent="0.55000000000000004">
      <c r="A18" s="109"/>
    </row>
    <row r="19" spans="1:23" ht="14.4" x14ac:dyDescent="0.55000000000000004">
      <c r="A19" s="109"/>
    </row>
    <row r="20" spans="1:23" ht="14.4" x14ac:dyDescent="0.55000000000000004">
      <c r="A20" s="109"/>
    </row>
    <row r="21" spans="1:23" ht="14.4" x14ac:dyDescent="0.55000000000000004">
      <c r="A21" s="109"/>
    </row>
    <row r="23" spans="1:23" x14ac:dyDescent="0.4">
      <c r="A23" s="94" t="s">
        <v>108</v>
      </c>
      <c r="B23" s="94" t="s">
        <v>67</v>
      </c>
      <c r="C23" s="207" t="s">
        <v>109</v>
      </c>
      <c r="D23" s="207" t="s">
        <v>110</v>
      </c>
      <c r="E23" s="208" t="s">
        <v>147</v>
      </c>
      <c r="S23" s="103"/>
      <c r="T23" s="103"/>
      <c r="U23" s="104"/>
      <c r="V23" s="104"/>
      <c r="W23" s="103"/>
    </row>
    <row r="24" spans="1:23" x14ac:dyDescent="0.4">
      <c r="A24" s="97" t="s">
        <v>111</v>
      </c>
      <c r="B24" s="97" t="s">
        <v>112</v>
      </c>
      <c r="C24" s="111">
        <v>1.4999999999999999E-2</v>
      </c>
      <c r="D24" s="112">
        <v>0.91</v>
      </c>
      <c r="E24" s="1498" t="s">
        <v>113</v>
      </c>
      <c r="S24" s="78"/>
      <c r="T24" s="78"/>
      <c r="U24" s="106"/>
      <c r="V24" s="107"/>
      <c r="W24" s="108"/>
    </row>
    <row r="25" spans="1:23" x14ac:dyDescent="0.4">
      <c r="A25" s="97" t="s">
        <v>111</v>
      </c>
      <c r="B25" s="97" t="s">
        <v>112</v>
      </c>
      <c r="C25" s="111">
        <v>5.8999999999999997E-2</v>
      </c>
      <c r="D25" s="112">
        <v>3.25</v>
      </c>
      <c r="E25" s="1498"/>
      <c r="S25" s="78"/>
      <c r="T25" s="78"/>
      <c r="U25" s="106"/>
      <c r="V25" s="107"/>
      <c r="W25" s="108"/>
    </row>
    <row r="26" spans="1:23" x14ac:dyDescent="0.4">
      <c r="A26" s="97" t="s">
        <v>111</v>
      </c>
      <c r="B26" s="97" t="s">
        <v>112</v>
      </c>
      <c r="C26" s="111">
        <v>0.104</v>
      </c>
      <c r="D26" s="112">
        <v>3.57</v>
      </c>
      <c r="E26" s="1498"/>
      <c r="S26" s="78"/>
      <c r="T26" s="78"/>
      <c r="U26" s="106"/>
      <c r="V26" s="107"/>
      <c r="W26" s="108"/>
    </row>
    <row r="27" spans="1:23" x14ac:dyDescent="0.4">
      <c r="A27" s="97" t="s">
        <v>111</v>
      </c>
      <c r="B27" s="97" t="s">
        <v>112</v>
      </c>
      <c r="C27" s="111">
        <v>0.14799999999999999</v>
      </c>
      <c r="D27" s="112">
        <v>4.08</v>
      </c>
      <c r="E27" s="1498"/>
      <c r="S27" s="78"/>
      <c r="T27" s="78"/>
      <c r="U27" s="106"/>
      <c r="V27" s="107"/>
      <c r="W27" s="108"/>
    </row>
    <row r="28" spans="1:23" x14ac:dyDescent="0.4">
      <c r="A28" s="97" t="s">
        <v>114</v>
      </c>
      <c r="B28" s="97" t="s">
        <v>112</v>
      </c>
      <c r="C28" s="111">
        <v>0.05</v>
      </c>
      <c r="D28" s="112">
        <v>2.75</v>
      </c>
      <c r="E28" s="1498" t="s">
        <v>115</v>
      </c>
      <c r="S28" s="78"/>
      <c r="T28" s="78"/>
      <c r="U28" s="106"/>
      <c r="V28" s="107"/>
      <c r="W28" s="108"/>
    </row>
    <row r="29" spans="1:23" x14ac:dyDescent="0.4">
      <c r="A29" s="97" t="s">
        <v>114</v>
      </c>
      <c r="B29" s="97" t="s">
        <v>112</v>
      </c>
      <c r="C29" s="111">
        <v>0.1</v>
      </c>
      <c r="D29" s="112">
        <v>6.99</v>
      </c>
      <c r="E29" s="1498"/>
      <c r="S29" s="78"/>
      <c r="T29" s="78"/>
      <c r="U29" s="106"/>
      <c r="V29" s="107"/>
      <c r="W29" s="108"/>
    </row>
    <row r="30" spans="1:23" x14ac:dyDescent="0.4">
      <c r="A30" s="97" t="s">
        <v>114</v>
      </c>
      <c r="B30" s="97" t="s">
        <v>112</v>
      </c>
      <c r="C30" s="111">
        <v>0.2</v>
      </c>
      <c r="D30" s="112">
        <v>6.65</v>
      </c>
      <c r="E30" s="1498"/>
      <c r="S30" s="78"/>
      <c r="T30" s="78"/>
      <c r="U30" s="106"/>
      <c r="V30" s="107"/>
      <c r="W30" s="108"/>
    </row>
    <row r="31" spans="1:23" x14ac:dyDescent="0.4">
      <c r="A31" s="97" t="s">
        <v>114</v>
      </c>
      <c r="B31" s="97" t="s">
        <v>112</v>
      </c>
      <c r="C31" s="111">
        <v>0.3</v>
      </c>
      <c r="D31" s="112">
        <v>8.84</v>
      </c>
      <c r="E31" s="1498"/>
      <c r="S31" s="78"/>
      <c r="T31" s="78"/>
      <c r="U31" s="106"/>
      <c r="V31" s="107"/>
      <c r="W31" s="108"/>
    </row>
    <row r="32" spans="1:23" ht="12.6" x14ac:dyDescent="0.45">
      <c r="A32" s="97" t="s">
        <v>116</v>
      </c>
      <c r="B32" s="97" t="s">
        <v>112</v>
      </c>
      <c r="C32" s="111">
        <v>0.42472222222222222</v>
      </c>
      <c r="D32" s="112">
        <v>4.9491825011047288</v>
      </c>
      <c r="E32" s="113" t="s">
        <v>117</v>
      </c>
      <c r="S32" s="78"/>
      <c r="T32" s="78"/>
      <c r="U32" s="106"/>
      <c r="V32" s="107"/>
      <c r="W32" s="78"/>
    </row>
    <row r="33" spans="1:23" ht="12.6" x14ac:dyDescent="0.45">
      <c r="A33" s="97" t="s">
        <v>120</v>
      </c>
      <c r="B33" s="97" t="s">
        <v>11</v>
      </c>
      <c r="C33" s="111">
        <v>0.04</v>
      </c>
      <c r="D33" s="112">
        <v>0.45333333333333331</v>
      </c>
      <c r="E33" s="113" t="s">
        <v>121</v>
      </c>
      <c r="S33" s="78"/>
      <c r="T33" s="78"/>
      <c r="U33" s="106"/>
      <c r="V33" s="107"/>
      <c r="W33" s="78"/>
    </row>
    <row r="34" spans="1:23" ht="12.6" x14ac:dyDescent="0.45">
      <c r="A34" s="114" t="s">
        <v>118</v>
      </c>
      <c r="B34" s="97" t="s">
        <v>11</v>
      </c>
      <c r="C34" s="111">
        <v>0.23814285434190147</v>
      </c>
      <c r="D34" s="112">
        <v>3.1</v>
      </c>
      <c r="E34" s="113" t="s">
        <v>119</v>
      </c>
      <c r="S34" s="78"/>
      <c r="T34" s="78"/>
      <c r="U34" s="106"/>
      <c r="V34" s="107"/>
      <c r="W34" s="78"/>
    </row>
    <row r="35" spans="1:23" x14ac:dyDescent="0.4">
      <c r="A35" s="97" t="s">
        <v>122</v>
      </c>
      <c r="B35" s="97" t="s">
        <v>2</v>
      </c>
      <c r="C35" s="111">
        <v>0.16029775223387296</v>
      </c>
      <c r="D35" s="112">
        <v>1.1977649634684284</v>
      </c>
      <c r="E35" s="113" t="s">
        <v>123</v>
      </c>
      <c r="S35" s="78"/>
      <c r="T35" s="78"/>
      <c r="U35" s="106"/>
      <c r="V35" s="107"/>
      <c r="W35" s="78"/>
    </row>
    <row r="36" spans="1:23" x14ac:dyDescent="0.4">
      <c r="A36" s="97" t="s">
        <v>124</v>
      </c>
      <c r="B36" s="97" t="s">
        <v>125</v>
      </c>
      <c r="C36" s="111">
        <v>0.31735352739667194</v>
      </c>
      <c r="D36" s="112">
        <v>5.13</v>
      </c>
      <c r="E36" s="1498" t="s">
        <v>126</v>
      </c>
      <c r="S36" s="78"/>
      <c r="T36" s="78"/>
      <c r="U36" s="106"/>
      <c r="V36" s="107"/>
      <c r="W36" s="108"/>
    </row>
    <row r="37" spans="1:23" x14ac:dyDescent="0.4">
      <c r="A37" s="97" t="s">
        <v>124</v>
      </c>
      <c r="B37" s="97" t="s">
        <v>125</v>
      </c>
      <c r="C37" s="111">
        <v>0.32060783128569503</v>
      </c>
      <c r="D37" s="112">
        <v>4.6234124999999997</v>
      </c>
      <c r="E37" s="1498"/>
      <c r="S37" s="78"/>
      <c r="T37" s="78"/>
      <c r="U37" s="106"/>
      <c r="V37" s="107"/>
      <c r="W37" s="108"/>
    </row>
    <row r="38" spans="1:23" x14ac:dyDescent="0.4">
      <c r="A38" s="97" t="s">
        <v>124</v>
      </c>
      <c r="B38" s="97" t="s">
        <v>125</v>
      </c>
      <c r="C38" s="111">
        <v>0.32674885742080323</v>
      </c>
      <c r="D38" s="112">
        <v>3.1</v>
      </c>
      <c r="E38" s="1498"/>
      <c r="S38" s="78"/>
      <c r="T38" s="78"/>
      <c r="U38" s="106"/>
      <c r="V38" s="107"/>
      <c r="W38" s="108"/>
    </row>
    <row r="39" spans="1:23" x14ac:dyDescent="0.4">
      <c r="A39" s="97" t="s">
        <v>124</v>
      </c>
      <c r="B39" s="97" t="s">
        <v>125</v>
      </c>
      <c r="C39" s="111">
        <v>0.47928672383524495</v>
      </c>
      <c r="D39" s="112">
        <v>4.54</v>
      </c>
      <c r="E39" s="1498"/>
      <c r="S39" s="78"/>
      <c r="T39" s="78"/>
      <c r="U39" s="106"/>
      <c r="V39" s="107"/>
      <c r="W39" s="108"/>
    </row>
    <row r="40" spans="1:23" ht="12.6" x14ac:dyDescent="0.4">
      <c r="A40" s="431" t="s">
        <v>385</v>
      </c>
      <c r="B40" s="97" t="s">
        <v>112</v>
      </c>
      <c r="C40" s="429">
        <v>0.21244886031560492</v>
      </c>
      <c r="D40" s="430">
        <v>4.5199999999999996</v>
      </c>
      <c r="E40" s="432" t="s">
        <v>386</v>
      </c>
      <c r="S40" s="78"/>
      <c r="T40" s="78"/>
      <c r="U40" s="106"/>
      <c r="V40" s="107"/>
      <c r="W40" s="108"/>
    </row>
    <row r="41" spans="1:23" x14ac:dyDescent="0.4">
      <c r="A41" s="97" t="s">
        <v>127</v>
      </c>
      <c r="B41" s="97" t="s">
        <v>5</v>
      </c>
      <c r="C41" s="111">
        <v>0.18572893614724456</v>
      </c>
      <c r="D41" s="112">
        <v>2.9689999999999999</v>
      </c>
      <c r="E41" s="1498" t="s">
        <v>128</v>
      </c>
      <c r="S41" s="78"/>
      <c r="T41" s="78"/>
      <c r="U41" s="106"/>
      <c r="V41" s="107"/>
      <c r="W41" s="108"/>
    </row>
    <row r="42" spans="1:23" x14ac:dyDescent="0.4">
      <c r="A42" s="97" t="s">
        <v>127</v>
      </c>
      <c r="B42" s="97" t="s">
        <v>5</v>
      </c>
      <c r="C42" s="111">
        <v>0.24731472985372699</v>
      </c>
      <c r="D42" s="112">
        <v>4.1210000000000004</v>
      </c>
      <c r="E42" s="1498"/>
      <c r="S42" s="78"/>
      <c r="T42" s="78"/>
      <c r="U42" s="106"/>
      <c r="V42" s="107"/>
      <c r="W42" s="108"/>
    </row>
    <row r="43" spans="1:23" x14ac:dyDescent="0.4">
      <c r="A43" s="97" t="s">
        <v>127</v>
      </c>
      <c r="B43" s="97" t="s">
        <v>5</v>
      </c>
      <c r="C43" s="111">
        <v>0.30701138878393697</v>
      </c>
      <c r="D43" s="112">
        <v>4.407</v>
      </c>
      <c r="E43" s="1498"/>
      <c r="S43" s="78"/>
      <c r="T43" s="78"/>
      <c r="U43" s="106"/>
      <c r="V43" s="107"/>
      <c r="W43" s="108"/>
    </row>
    <row r="44" spans="1:23" x14ac:dyDescent="0.4">
      <c r="A44" s="97" t="s">
        <v>129</v>
      </c>
      <c r="B44" s="97" t="s">
        <v>3</v>
      </c>
      <c r="C44" s="111">
        <v>0.16677794098010415</v>
      </c>
      <c r="D44" s="112">
        <v>1.39</v>
      </c>
      <c r="E44" s="1498" t="s">
        <v>130</v>
      </c>
      <c r="S44" s="78"/>
      <c r="T44" s="78"/>
      <c r="U44" s="106"/>
      <c r="V44" s="107"/>
      <c r="W44" s="108"/>
    </row>
    <row r="45" spans="1:23" x14ac:dyDescent="0.4">
      <c r="A45" s="97" t="s">
        <v>129</v>
      </c>
      <c r="B45" s="97" t="s">
        <v>3</v>
      </c>
      <c r="C45" s="111">
        <v>0.3322205901989585</v>
      </c>
      <c r="D45" s="112">
        <v>1.45</v>
      </c>
      <c r="E45" s="1498"/>
      <c r="S45" s="78"/>
      <c r="T45" s="78"/>
      <c r="U45" s="106"/>
      <c r="V45" s="107"/>
      <c r="W45" s="108"/>
    </row>
    <row r="46" spans="1:23" x14ac:dyDescent="0.4">
      <c r="A46" s="97" t="s">
        <v>129</v>
      </c>
      <c r="B46" s="97" t="s">
        <v>3</v>
      </c>
      <c r="C46" s="111">
        <v>0.3322205901989585</v>
      </c>
      <c r="D46" s="112">
        <v>1.52</v>
      </c>
      <c r="E46" s="1498"/>
      <c r="S46" s="78"/>
      <c r="T46" s="78"/>
      <c r="U46" s="106"/>
      <c r="V46" s="107"/>
      <c r="W46" s="108"/>
    </row>
    <row r="47" spans="1:23" x14ac:dyDescent="0.4">
      <c r="A47" s="97" t="s">
        <v>129</v>
      </c>
      <c r="B47" s="97" t="s">
        <v>3</v>
      </c>
      <c r="C47" s="111">
        <v>0.63119241554279615</v>
      </c>
      <c r="D47" s="112">
        <v>1.75</v>
      </c>
      <c r="E47" s="1498"/>
      <c r="S47" s="78"/>
      <c r="T47" s="78"/>
      <c r="U47" s="106"/>
      <c r="V47" s="107"/>
      <c r="W47" s="108"/>
    </row>
    <row r="48" spans="1:23" ht="12.6" x14ac:dyDescent="0.45">
      <c r="A48" s="97" t="s">
        <v>131</v>
      </c>
      <c r="B48" s="97" t="s">
        <v>112</v>
      </c>
      <c r="C48" s="111">
        <v>0.1237928007023705</v>
      </c>
      <c r="D48" s="112">
        <v>11.28</v>
      </c>
      <c r="E48" s="113" t="s">
        <v>132</v>
      </c>
      <c r="S48" s="78"/>
      <c r="T48" s="78"/>
      <c r="U48" s="106"/>
      <c r="V48" s="107"/>
      <c r="W48" s="78"/>
    </row>
    <row r="49" spans="1:23" ht="13.95" customHeight="1" x14ac:dyDescent="0.45">
      <c r="A49" s="433" t="s">
        <v>387</v>
      </c>
      <c r="B49" s="97" t="s">
        <v>112</v>
      </c>
      <c r="C49" s="111">
        <v>0.27845281490481977</v>
      </c>
      <c r="D49" s="112">
        <v>1.1100000000000001</v>
      </c>
      <c r="E49" s="434" t="s">
        <v>388</v>
      </c>
      <c r="S49" s="78"/>
      <c r="T49" s="78"/>
      <c r="U49" s="106"/>
      <c r="V49" s="107"/>
      <c r="W49" s="78"/>
    </row>
    <row r="50" spans="1:23" ht="12.6" x14ac:dyDescent="0.45">
      <c r="A50" s="433" t="s">
        <v>389</v>
      </c>
      <c r="B50" s="97" t="s">
        <v>112</v>
      </c>
      <c r="C50" s="111">
        <v>0.30568490492821115</v>
      </c>
      <c r="D50" s="112">
        <v>0.26</v>
      </c>
      <c r="E50" s="434" t="s">
        <v>390</v>
      </c>
      <c r="S50" s="78"/>
      <c r="T50" s="78"/>
      <c r="U50" s="106"/>
      <c r="V50" s="107"/>
      <c r="W50" s="108"/>
    </row>
    <row r="51" spans="1:23" ht="12.6" x14ac:dyDescent="0.45">
      <c r="A51" s="431" t="s">
        <v>392</v>
      </c>
      <c r="B51" s="97" t="s">
        <v>112</v>
      </c>
      <c r="C51" s="429">
        <v>0.19063063063063065</v>
      </c>
      <c r="D51" s="430">
        <v>4</v>
      </c>
      <c r="E51" s="435" t="s">
        <v>391</v>
      </c>
      <c r="S51" s="78"/>
      <c r="T51" s="78"/>
      <c r="U51" s="106"/>
      <c r="V51" s="107"/>
      <c r="W51" s="108"/>
    </row>
    <row r="52" spans="1:23" x14ac:dyDescent="0.4">
      <c r="A52" s="97" t="s">
        <v>133</v>
      </c>
      <c r="B52" s="97" t="s">
        <v>112</v>
      </c>
      <c r="C52" s="111">
        <v>3.9916868498655965E-2</v>
      </c>
      <c r="D52" s="112">
        <v>5.8660000000000005</v>
      </c>
      <c r="E52" s="1498" t="s">
        <v>134</v>
      </c>
      <c r="S52" s="78"/>
      <c r="T52" s="78"/>
      <c r="U52" s="106"/>
      <c r="V52" s="107"/>
      <c r="W52" s="108"/>
    </row>
    <row r="53" spans="1:23" x14ac:dyDescent="0.4">
      <c r="A53" s="97" t="s">
        <v>133</v>
      </c>
      <c r="B53" s="97" t="s">
        <v>112</v>
      </c>
      <c r="C53" s="111">
        <v>6.9420640867227754E-2</v>
      </c>
      <c r="D53" s="112">
        <v>6.2839999999999998</v>
      </c>
      <c r="E53" s="1498"/>
      <c r="S53" s="78"/>
      <c r="T53" s="78"/>
      <c r="U53" s="106"/>
      <c r="V53" s="107"/>
      <c r="W53" s="78"/>
    </row>
    <row r="54" spans="1:23" x14ac:dyDescent="0.4">
      <c r="A54" s="97" t="s">
        <v>133</v>
      </c>
      <c r="B54" s="97" t="s">
        <v>112</v>
      </c>
      <c r="C54" s="111">
        <v>0.12148612151764859</v>
      </c>
      <c r="D54" s="112">
        <v>6.9350000000000005</v>
      </c>
      <c r="E54" s="1498"/>
      <c r="S54" s="78"/>
      <c r="T54" s="78"/>
      <c r="U54" s="106"/>
      <c r="V54" s="107"/>
      <c r="W54" s="108"/>
    </row>
    <row r="55" spans="1:23" ht="12.6" x14ac:dyDescent="0.45">
      <c r="A55" s="97" t="s">
        <v>135</v>
      </c>
      <c r="B55" s="97" t="s">
        <v>3</v>
      </c>
      <c r="C55" s="111">
        <v>0.34057045551298426</v>
      </c>
      <c r="D55" s="112">
        <v>4.9000000000000004</v>
      </c>
      <c r="E55" s="113" t="s">
        <v>136</v>
      </c>
      <c r="S55" s="78"/>
      <c r="T55" s="78"/>
      <c r="U55" s="106"/>
      <c r="V55" s="107"/>
      <c r="W55" s="108"/>
    </row>
    <row r="56" spans="1:23" ht="12.6" x14ac:dyDescent="0.45">
      <c r="A56" s="431" t="s">
        <v>393</v>
      </c>
      <c r="B56" s="431" t="s">
        <v>394</v>
      </c>
      <c r="C56" s="429">
        <v>0.1009</v>
      </c>
      <c r="D56" s="430">
        <v>1.45</v>
      </c>
      <c r="E56" s="435" t="s">
        <v>395</v>
      </c>
      <c r="S56" s="78"/>
      <c r="T56" s="78"/>
      <c r="U56" s="106"/>
      <c r="V56" s="107"/>
      <c r="W56" s="108"/>
    </row>
    <row r="57" spans="1:23" x14ac:dyDescent="0.4">
      <c r="A57" s="97" t="s">
        <v>137</v>
      </c>
      <c r="B57" s="97" t="s">
        <v>5</v>
      </c>
      <c r="C57" s="111">
        <v>3.5486160397444996E-2</v>
      </c>
      <c r="D57" s="112">
        <v>1.9</v>
      </c>
      <c r="E57" s="1498" t="s">
        <v>138</v>
      </c>
      <c r="S57" s="78"/>
      <c r="T57" s="78"/>
      <c r="U57" s="106"/>
      <c r="V57" s="107"/>
      <c r="W57" s="108"/>
    </row>
    <row r="58" spans="1:23" x14ac:dyDescent="0.4">
      <c r="A58" s="97" t="s">
        <v>137</v>
      </c>
      <c r="B58" s="97" t="s">
        <v>5</v>
      </c>
      <c r="C58" s="111">
        <v>7.0972320794889993E-2</v>
      </c>
      <c r="D58" s="112">
        <v>2.4700000000000002</v>
      </c>
      <c r="E58" s="1498"/>
      <c r="S58" s="78"/>
      <c r="T58" s="78"/>
      <c r="U58" s="106"/>
      <c r="V58" s="107"/>
      <c r="W58" s="108"/>
    </row>
    <row r="59" spans="1:23" x14ac:dyDescent="0.4">
      <c r="A59" s="97" t="s">
        <v>137</v>
      </c>
      <c r="B59" s="97" t="s">
        <v>5</v>
      </c>
      <c r="C59" s="111">
        <v>0.14194464158977999</v>
      </c>
      <c r="D59" s="112">
        <v>2.83</v>
      </c>
      <c r="E59" s="1498"/>
      <c r="S59" s="78"/>
      <c r="T59" s="78"/>
      <c r="U59" s="106"/>
      <c r="V59" s="107"/>
      <c r="W59" s="78"/>
    </row>
    <row r="60" spans="1:23" x14ac:dyDescent="0.4">
      <c r="A60" s="97" t="s">
        <v>137</v>
      </c>
      <c r="B60" s="97" t="s">
        <v>5</v>
      </c>
      <c r="C60" s="111">
        <v>0.28388928317955997</v>
      </c>
      <c r="D60" s="112">
        <v>2.92</v>
      </c>
      <c r="E60" s="1498"/>
      <c r="S60" s="78"/>
      <c r="T60" s="78"/>
      <c r="U60" s="106"/>
      <c r="V60" s="107"/>
      <c r="W60" s="108"/>
    </row>
    <row r="61" spans="1:23" x14ac:dyDescent="0.4">
      <c r="A61" s="433" t="s">
        <v>396</v>
      </c>
      <c r="B61" s="97" t="s">
        <v>5</v>
      </c>
      <c r="C61" s="111">
        <v>0.57867260283401079</v>
      </c>
      <c r="D61" s="112">
        <v>0.09</v>
      </c>
      <c r="E61" s="1499" t="s">
        <v>397</v>
      </c>
      <c r="S61" s="78"/>
      <c r="T61" s="78"/>
      <c r="U61" s="106"/>
      <c r="V61" s="107"/>
      <c r="W61" s="108"/>
    </row>
    <row r="62" spans="1:23" x14ac:dyDescent="0.4">
      <c r="A62" s="433" t="s">
        <v>396</v>
      </c>
      <c r="B62" s="97" t="s">
        <v>5</v>
      </c>
      <c r="C62" s="111">
        <v>0.71178902943341671</v>
      </c>
      <c r="D62" s="112">
        <v>0.27</v>
      </c>
      <c r="E62" s="1500"/>
      <c r="S62" s="78"/>
      <c r="T62" s="78"/>
      <c r="U62" s="106"/>
      <c r="V62" s="107"/>
      <c r="W62" s="108"/>
    </row>
    <row r="63" spans="1:23" x14ac:dyDescent="0.4">
      <c r="A63" s="433" t="s">
        <v>396</v>
      </c>
      <c r="B63" s="97" t="s">
        <v>5</v>
      </c>
      <c r="C63" s="429">
        <v>0.74481751431768306</v>
      </c>
      <c r="D63" s="430">
        <v>0.55000000000000004</v>
      </c>
      <c r="E63" s="1500"/>
      <c r="S63" s="78"/>
      <c r="T63" s="78"/>
      <c r="U63" s="106"/>
      <c r="V63" s="107"/>
      <c r="W63" s="108"/>
    </row>
    <row r="64" spans="1:23" x14ac:dyDescent="0.4">
      <c r="A64" s="433" t="s">
        <v>396</v>
      </c>
      <c r="B64" s="97" t="s">
        <v>5</v>
      </c>
      <c r="C64" s="429">
        <v>0.85081391775907667</v>
      </c>
      <c r="D64" s="430">
        <v>0.42</v>
      </c>
      <c r="E64" s="1501"/>
      <c r="S64" s="78"/>
      <c r="T64" s="78"/>
      <c r="U64" s="106"/>
      <c r="V64" s="107"/>
      <c r="W64" s="108"/>
    </row>
    <row r="65" spans="1:5" x14ac:dyDescent="0.4">
      <c r="A65" s="97" t="s">
        <v>139</v>
      </c>
      <c r="B65" s="97" t="s">
        <v>112</v>
      </c>
      <c r="C65" s="111">
        <v>0.45425628597394729</v>
      </c>
      <c r="D65" s="112">
        <v>5.1499999999999995</v>
      </c>
      <c r="E65" s="1498" t="s">
        <v>140</v>
      </c>
    </row>
    <row r="66" spans="1:5" x14ac:dyDescent="0.4">
      <c r="A66" s="97" t="s">
        <v>141</v>
      </c>
      <c r="B66" s="97" t="s">
        <v>112</v>
      </c>
      <c r="C66" s="111">
        <v>0.68161163283853377</v>
      </c>
      <c r="D66" s="112">
        <v>5.81</v>
      </c>
      <c r="E66" s="1498"/>
    </row>
  </sheetData>
  <mergeCells count="9">
    <mergeCell ref="E24:E27"/>
    <mergeCell ref="E28:E31"/>
    <mergeCell ref="E36:E39"/>
    <mergeCell ref="E65:E66"/>
    <mergeCell ref="E61:E64"/>
    <mergeCell ref="E41:E43"/>
    <mergeCell ref="E44:E47"/>
    <mergeCell ref="E52:E54"/>
    <mergeCell ref="E57:E60"/>
  </mergeCells>
  <pageMargins left="0.75" right="0.75" top="1" bottom="1" header="0.5" footer="0.5"/>
  <pageSetup orientation="portrait"/>
  <headerFooter alignWithMargins="0"/>
  <drawing r:id="rId1"/>
  <extLst>
    <ext xmlns:mx="http://schemas.microsoft.com/office/mac/excel/2008/main" uri="{64002731-A6B0-56B0-2670-7721B7C09600}">
      <mx:PLV Mode="0" OnePage="0" WScale="0"/>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tabColor theme="4"/>
  </sheetPr>
  <dimension ref="A1:H57"/>
  <sheetViews>
    <sheetView zoomScale="75" zoomScaleNormal="75" zoomScalePageLayoutView="75" workbookViewId="0"/>
  </sheetViews>
  <sheetFormatPr defaultColWidth="8.6640625" defaultRowHeight="12.3" x14ac:dyDescent="0.4"/>
  <cols>
    <col min="1" max="1" width="7.33203125" style="4" customWidth="1"/>
    <col min="2" max="3" width="12.109375" style="8" customWidth="1"/>
    <col min="4" max="7" width="15.109375" style="4" customWidth="1"/>
    <col min="8" max="8" width="15" style="8" customWidth="1"/>
    <col min="9" max="16384" width="8.6640625" style="4"/>
  </cols>
  <sheetData>
    <row r="1" spans="1:1" ht="14.4" x14ac:dyDescent="0.55000000000000004">
      <c r="A1" s="7" t="s">
        <v>857</v>
      </c>
    </row>
    <row r="2" spans="1:1" ht="14.4" x14ac:dyDescent="0.55000000000000004">
      <c r="A2" s="7"/>
    </row>
    <row r="3" spans="1:1" ht="14.4" x14ac:dyDescent="0.55000000000000004">
      <c r="A3" s="7"/>
    </row>
    <row r="4" spans="1:1" ht="14.4" x14ac:dyDescent="0.55000000000000004">
      <c r="A4" s="7"/>
    </row>
    <row r="5" spans="1:1" ht="14.4" x14ac:dyDescent="0.55000000000000004">
      <c r="A5" s="7"/>
    </row>
    <row r="6" spans="1:1" ht="14.4" x14ac:dyDescent="0.55000000000000004">
      <c r="A6" s="7"/>
    </row>
    <row r="7" spans="1:1" ht="14.4" x14ac:dyDescent="0.55000000000000004">
      <c r="A7" s="7"/>
    </row>
    <row r="8" spans="1:1" ht="14.4" x14ac:dyDescent="0.55000000000000004">
      <c r="A8" s="7"/>
    </row>
    <row r="9" spans="1:1" ht="14.4" x14ac:dyDescent="0.55000000000000004">
      <c r="A9" s="7"/>
    </row>
    <row r="10" spans="1:1" ht="14.4" x14ac:dyDescent="0.55000000000000004">
      <c r="A10" s="7"/>
    </row>
    <row r="11" spans="1:1" ht="14.4" x14ac:dyDescent="0.55000000000000004">
      <c r="A11" s="7"/>
    </row>
    <row r="12" spans="1:1" ht="14.4" x14ac:dyDescent="0.55000000000000004">
      <c r="A12" s="7"/>
    </row>
    <row r="13" spans="1:1" ht="14.4" x14ac:dyDescent="0.55000000000000004">
      <c r="A13" s="7"/>
    </row>
    <row r="14" spans="1:1" ht="14.4" x14ac:dyDescent="0.55000000000000004">
      <c r="A14" s="7"/>
    </row>
    <row r="15" spans="1:1" ht="14.4" x14ac:dyDescent="0.55000000000000004">
      <c r="A15" s="7"/>
    </row>
    <row r="16" spans="1:1" ht="14.4" x14ac:dyDescent="0.55000000000000004">
      <c r="A16" s="7"/>
    </row>
    <row r="17" spans="1:8" ht="14.4" x14ac:dyDescent="0.55000000000000004">
      <c r="A17" s="7"/>
    </row>
    <row r="18" spans="1:8" ht="14.4" x14ac:dyDescent="0.55000000000000004">
      <c r="A18" s="7"/>
    </row>
    <row r="19" spans="1:8" ht="14.4" x14ac:dyDescent="0.55000000000000004">
      <c r="A19" s="7"/>
    </row>
    <row r="20" spans="1:8" ht="14.4" x14ac:dyDescent="0.55000000000000004">
      <c r="A20" s="7"/>
    </row>
    <row r="21" spans="1:8" ht="12.6" x14ac:dyDescent="0.45">
      <c r="A21" s="154" t="s">
        <v>935</v>
      </c>
    </row>
    <row r="22" spans="1:8" ht="14.4" x14ac:dyDescent="0.55000000000000004">
      <c r="A22" s="7"/>
    </row>
    <row r="23" spans="1:8" x14ac:dyDescent="0.4">
      <c r="A23" s="60"/>
      <c r="B23" s="285" t="s">
        <v>37</v>
      </c>
      <c r="C23" s="290" t="s">
        <v>38</v>
      </c>
      <c r="D23" s="294"/>
      <c r="E23" s="294"/>
      <c r="F23" s="294"/>
      <c r="G23" s="282"/>
      <c r="H23" s="285"/>
    </row>
    <row r="24" spans="1:8" x14ac:dyDescent="0.4">
      <c r="A24" s="119"/>
      <c r="B24" s="286" t="s">
        <v>13</v>
      </c>
      <c r="C24" s="291" t="s">
        <v>39</v>
      </c>
      <c r="D24" s="287" t="s">
        <v>54</v>
      </c>
      <c r="E24" s="287" t="s">
        <v>54</v>
      </c>
      <c r="F24" s="287" t="s">
        <v>54</v>
      </c>
      <c r="G24" s="74" t="s">
        <v>54</v>
      </c>
      <c r="H24" s="287" t="s">
        <v>324</v>
      </c>
    </row>
    <row r="25" spans="1:8" x14ac:dyDescent="0.4">
      <c r="A25" s="119"/>
      <c r="B25" s="287" t="s">
        <v>40</v>
      </c>
      <c r="C25" s="283" t="s">
        <v>0</v>
      </c>
      <c r="D25" s="286" t="s">
        <v>55</v>
      </c>
      <c r="E25" s="286" t="s">
        <v>55</v>
      </c>
      <c r="F25" s="286" t="s">
        <v>55</v>
      </c>
      <c r="G25" s="292" t="s">
        <v>55</v>
      </c>
      <c r="H25" s="287" t="s">
        <v>325</v>
      </c>
    </row>
    <row r="26" spans="1:8" x14ac:dyDescent="0.4">
      <c r="A26" s="141"/>
      <c r="B26" s="288" t="s">
        <v>14</v>
      </c>
      <c r="C26" s="284" t="s">
        <v>14</v>
      </c>
      <c r="D26" s="288" t="s">
        <v>14</v>
      </c>
      <c r="E26" s="288" t="s">
        <v>14</v>
      </c>
      <c r="F26" s="288" t="s">
        <v>14</v>
      </c>
      <c r="G26" s="26" t="s">
        <v>14</v>
      </c>
      <c r="H26" s="288">
        <v>2015</v>
      </c>
    </row>
    <row r="27" spans="1:8" x14ac:dyDescent="0.4">
      <c r="A27" s="283">
        <v>1998</v>
      </c>
      <c r="B27" s="289">
        <v>0.14232</v>
      </c>
      <c r="C27" s="293"/>
      <c r="D27" s="298"/>
      <c r="E27" s="295"/>
      <c r="F27" s="295"/>
      <c r="G27" s="6"/>
      <c r="H27" s="287"/>
    </row>
    <row r="28" spans="1:8" x14ac:dyDescent="0.4">
      <c r="A28" s="283">
        <v>1999</v>
      </c>
      <c r="B28" s="289">
        <v>0.89246999999999999</v>
      </c>
      <c r="C28" s="293"/>
      <c r="D28" s="298"/>
      <c r="E28" s="295"/>
      <c r="F28" s="295"/>
      <c r="G28" s="6"/>
      <c r="H28" s="287"/>
    </row>
    <row r="29" spans="1:8" x14ac:dyDescent="0.4">
      <c r="A29" s="283">
        <v>2000</v>
      </c>
      <c r="B29" s="289">
        <v>7.0955000000000004E-2</v>
      </c>
      <c r="C29" s="293"/>
      <c r="D29" s="298"/>
      <c r="E29" s="295"/>
      <c r="F29" s="295"/>
      <c r="G29" s="6"/>
      <c r="H29" s="287"/>
    </row>
    <row r="30" spans="1:8" x14ac:dyDescent="0.4">
      <c r="A30" s="283">
        <v>2001</v>
      </c>
      <c r="B30" s="289">
        <v>1.6919999999999999</v>
      </c>
      <c r="C30" s="293"/>
      <c r="D30" s="298"/>
      <c r="E30" s="295"/>
      <c r="F30" s="295"/>
      <c r="G30" s="6"/>
      <c r="H30" s="287"/>
    </row>
    <row r="31" spans="1:8" x14ac:dyDescent="0.4">
      <c r="A31" s="283">
        <v>2002</v>
      </c>
      <c r="B31" s="289">
        <v>0.40899999999999997</v>
      </c>
      <c r="C31" s="293"/>
      <c r="D31" s="298"/>
      <c r="E31" s="297"/>
      <c r="F31" s="295"/>
      <c r="G31" s="6"/>
      <c r="H31" s="287"/>
    </row>
    <row r="32" spans="1:8" x14ac:dyDescent="0.4">
      <c r="A32" s="283">
        <v>2003</v>
      </c>
      <c r="B32" s="289">
        <v>1.665</v>
      </c>
      <c r="C32" s="293"/>
      <c r="D32" s="298"/>
      <c r="E32" s="297"/>
      <c r="F32" s="295"/>
      <c r="G32" s="6"/>
      <c r="H32" s="287"/>
    </row>
    <row r="33" spans="1:8" x14ac:dyDescent="0.4">
      <c r="A33" s="283">
        <v>2004</v>
      </c>
      <c r="B33" s="289">
        <v>0.39600000000000002</v>
      </c>
      <c r="C33" s="293"/>
      <c r="D33" s="298"/>
      <c r="E33" s="297"/>
      <c r="F33" s="295"/>
      <c r="G33" s="6"/>
      <c r="H33" s="287"/>
    </row>
    <row r="34" spans="1:8" x14ac:dyDescent="0.4">
      <c r="A34" s="283">
        <v>2005</v>
      </c>
      <c r="B34" s="289">
        <v>2.3820000000000001</v>
      </c>
      <c r="C34" s="293"/>
      <c r="D34" s="295"/>
      <c r="E34" s="295"/>
      <c r="F34" s="295"/>
      <c r="G34" s="6"/>
      <c r="H34" s="287"/>
    </row>
    <row r="35" spans="1:8" x14ac:dyDescent="0.4">
      <c r="A35" s="283">
        <v>2006</v>
      </c>
      <c r="B35" s="289">
        <v>2.4660000000000002</v>
      </c>
      <c r="C35" s="293"/>
      <c r="D35" s="295"/>
      <c r="E35" s="295"/>
      <c r="F35" s="295"/>
      <c r="G35" s="6"/>
      <c r="H35" s="287"/>
    </row>
    <row r="36" spans="1:8" x14ac:dyDescent="0.4">
      <c r="A36" s="283">
        <v>2007</v>
      </c>
      <c r="B36" s="289">
        <v>5.2530000000000001</v>
      </c>
      <c r="C36" s="293"/>
      <c r="D36" s="295"/>
      <c r="E36" s="295"/>
      <c r="F36" s="295"/>
      <c r="G36" s="6"/>
      <c r="H36" s="287"/>
    </row>
    <row r="37" spans="1:8" x14ac:dyDescent="0.4">
      <c r="A37" s="283">
        <v>2008</v>
      </c>
      <c r="B37" s="289">
        <v>8.3699999999999992</v>
      </c>
      <c r="C37" s="293"/>
      <c r="D37" s="295"/>
      <c r="E37" s="295"/>
      <c r="F37" s="295"/>
      <c r="G37" s="6"/>
      <c r="H37" s="287"/>
    </row>
    <row r="38" spans="1:8" x14ac:dyDescent="0.4">
      <c r="A38" s="283">
        <v>2009</v>
      </c>
      <c r="B38" s="289">
        <v>9.9969999999999999</v>
      </c>
      <c r="C38" s="293"/>
      <c r="D38" s="295"/>
      <c r="E38" s="295"/>
      <c r="F38" s="295"/>
      <c r="G38" s="6"/>
      <c r="H38" s="287"/>
    </row>
    <row r="39" spans="1:8" x14ac:dyDescent="0.4">
      <c r="A39" s="283">
        <v>2010</v>
      </c>
      <c r="B39" s="289">
        <v>5.218</v>
      </c>
      <c r="C39" s="293"/>
      <c r="D39" s="295"/>
      <c r="E39" s="295"/>
      <c r="F39" s="295"/>
      <c r="G39" s="6"/>
      <c r="H39" s="287"/>
    </row>
    <row r="40" spans="1:8" x14ac:dyDescent="0.4">
      <c r="A40" s="283">
        <v>2011</v>
      </c>
      <c r="B40" s="289">
        <v>6.6040000000000001</v>
      </c>
      <c r="C40" s="293"/>
      <c r="D40" s="295"/>
      <c r="E40" s="295"/>
      <c r="F40" s="295"/>
      <c r="G40" s="6"/>
      <c r="H40" s="287"/>
    </row>
    <row r="41" spans="1:8" x14ac:dyDescent="0.4">
      <c r="A41" s="283">
        <v>2012</v>
      </c>
      <c r="B41" s="289">
        <v>13.34</v>
      </c>
      <c r="C41" s="293"/>
      <c r="D41" s="295"/>
      <c r="E41" s="295"/>
      <c r="F41" s="295"/>
      <c r="G41" s="6"/>
      <c r="H41" s="287"/>
    </row>
    <row r="42" spans="1:8" x14ac:dyDescent="0.4">
      <c r="A42" s="283">
        <v>2013</v>
      </c>
      <c r="B42" s="289">
        <v>1.087</v>
      </c>
      <c r="C42" s="293"/>
      <c r="D42" s="295"/>
      <c r="E42" s="295"/>
      <c r="F42" s="295"/>
      <c r="G42" s="6"/>
      <c r="H42" s="287"/>
    </row>
    <row r="43" spans="1:8" x14ac:dyDescent="0.4">
      <c r="A43" s="283">
        <v>2014</v>
      </c>
      <c r="B43" s="289">
        <v>4.8570000000000002</v>
      </c>
      <c r="C43" s="293"/>
      <c r="D43" s="295"/>
      <c r="E43" s="295"/>
      <c r="F43" s="295"/>
      <c r="G43" s="6"/>
      <c r="H43" s="296">
        <v>6.5663300000000042</v>
      </c>
    </row>
    <row r="44" spans="1:8" x14ac:dyDescent="0.4">
      <c r="A44" s="283">
        <v>2015</v>
      </c>
      <c r="B44" s="289">
        <v>8.5990000000000002</v>
      </c>
      <c r="C44" s="293"/>
      <c r="D44" s="296"/>
      <c r="E44" s="296"/>
      <c r="F44" s="296"/>
      <c r="G44" s="6"/>
      <c r="H44" s="296">
        <v>8.4519330567925994</v>
      </c>
    </row>
    <row r="45" spans="1:8" x14ac:dyDescent="0.4">
      <c r="A45" s="283">
        <v>2016</v>
      </c>
      <c r="B45" s="289">
        <v>8.2029999999999994</v>
      </c>
      <c r="C45" s="293"/>
      <c r="D45" s="296"/>
      <c r="E45" s="296"/>
      <c r="F45" s="296"/>
      <c r="G45" s="6"/>
      <c r="H45" s="296">
        <v>8.4519330567925994</v>
      </c>
    </row>
    <row r="46" spans="1:8" x14ac:dyDescent="0.4">
      <c r="A46" s="283">
        <v>2017</v>
      </c>
      <c r="B46" s="289">
        <v>7.0170000000000003</v>
      </c>
      <c r="C46" s="293"/>
      <c r="D46" s="296"/>
      <c r="E46" s="296"/>
      <c r="F46" s="296"/>
      <c r="G46" s="6"/>
      <c r="H46" s="296">
        <v>7.9396137404443294</v>
      </c>
    </row>
    <row r="47" spans="1:8" x14ac:dyDescent="0.4">
      <c r="A47" s="283">
        <v>2018</v>
      </c>
      <c r="B47" s="289">
        <v>7.5880000000000001</v>
      </c>
      <c r="C47" s="293"/>
      <c r="D47" s="296"/>
      <c r="E47" s="296"/>
      <c r="F47" s="296"/>
      <c r="G47" s="6"/>
      <c r="H47" s="296">
        <v>7.9396137404443294</v>
      </c>
    </row>
    <row r="48" spans="1:8" x14ac:dyDescent="0.4">
      <c r="A48" s="283">
        <v>2019</v>
      </c>
      <c r="B48" s="300">
        <v>9.1370000000000005</v>
      </c>
      <c r="C48" s="293"/>
      <c r="D48" s="296"/>
      <c r="E48" s="296"/>
      <c r="F48" s="296"/>
      <c r="G48" s="6"/>
      <c r="H48" s="296">
        <v>7.2171042690166365</v>
      </c>
    </row>
    <row r="49" spans="1:8" x14ac:dyDescent="0.4">
      <c r="A49" s="283" t="s">
        <v>36</v>
      </c>
      <c r="B49" s="289"/>
      <c r="C49" s="323">
        <f>AVERAGE(D49:G49)</f>
        <v>14.01075</v>
      </c>
      <c r="D49" s="322">
        <v>11.11</v>
      </c>
      <c r="E49" s="322">
        <v>15.032999999999999</v>
      </c>
      <c r="F49" s="322">
        <v>19.5</v>
      </c>
      <c r="G49" s="53">
        <v>10.4</v>
      </c>
      <c r="H49" s="296">
        <v>7.2171042690166365</v>
      </c>
    </row>
    <row r="50" spans="1:8" x14ac:dyDescent="0.4">
      <c r="A50" s="283" t="s">
        <v>313</v>
      </c>
      <c r="B50" s="289"/>
      <c r="C50" s="323">
        <f t="shared" ref="C50:C53" si="0">AVERAGE(D50:G50)</f>
        <v>12.041250000000002</v>
      </c>
      <c r="D50" s="322">
        <v>13.4</v>
      </c>
      <c r="E50" s="322">
        <v>13.965</v>
      </c>
      <c r="F50" s="322">
        <v>11.8</v>
      </c>
      <c r="G50" s="53">
        <v>9</v>
      </c>
      <c r="H50" s="296">
        <v>10.624969424816422</v>
      </c>
    </row>
    <row r="51" spans="1:8" x14ac:dyDescent="0.4">
      <c r="A51" s="283" t="s">
        <v>46</v>
      </c>
      <c r="B51" s="289"/>
      <c r="C51" s="323">
        <f t="shared" si="0"/>
        <v>6.1789999999999994</v>
      </c>
      <c r="D51" s="322">
        <v>6.6</v>
      </c>
      <c r="E51" s="322">
        <v>6.9370000000000003</v>
      </c>
      <c r="F51" s="322">
        <v>5</v>
      </c>
      <c r="G51" s="324"/>
      <c r="H51" s="296">
        <v>10.624969424816422</v>
      </c>
    </row>
    <row r="52" spans="1:8" x14ac:dyDescent="0.4">
      <c r="A52" s="283" t="s">
        <v>312</v>
      </c>
      <c r="B52" s="289"/>
      <c r="C52" s="323">
        <f t="shared" si="0"/>
        <v>5.6943333333333328</v>
      </c>
      <c r="D52" s="322">
        <v>5.3</v>
      </c>
      <c r="E52" s="322">
        <v>6.1829999999999998</v>
      </c>
      <c r="F52" s="322">
        <v>5.6</v>
      </c>
      <c r="G52" s="324"/>
      <c r="H52" s="296">
        <v>10.891897440325947</v>
      </c>
    </row>
    <row r="53" spans="1:8" x14ac:dyDescent="0.4">
      <c r="A53" s="283" t="s">
        <v>53</v>
      </c>
      <c r="B53" s="289"/>
      <c r="C53" s="323">
        <f t="shared" si="0"/>
        <v>10.077666666666666</v>
      </c>
      <c r="D53" s="322">
        <v>11.5</v>
      </c>
      <c r="E53" s="322">
        <v>9.8330000000000002</v>
      </c>
      <c r="F53" s="322">
        <v>8.9</v>
      </c>
      <c r="G53" s="324"/>
      <c r="H53" s="296">
        <v>10.891897440325947</v>
      </c>
    </row>
    <row r="54" spans="1:8" x14ac:dyDescent="0.4">
      <c r="A54" s="284" t="s">
        <v>314</v>
      </c>
      <c r="B54" s="301"/>
      <c r="C54" s="325">
        <f>AVERAGE(D54:G54)</f>
        <v>6.019333333333333</v>
      </c>
      <c r="D54" s="326">
        <v>6.2</v>
      </c>
      <c r="E54" s="326">
        <v>7.5579999999999998</v>
      </c>
      <c r="F54" s="326">
        <v>4.3</v>
      </c>
      <c r="G54" s="327"/>
      <c r="H54" s="299">
        <v>11.527739408276346</v>
      </c>
    </row>
    <row r="55" spans="1:8" x14ac:dyDescent="0.4">
      <c r="D55" s="16"/>
      <c r="E55" s="16"/>
      <c r="F55" s="16"/>
      <c r="G55" s="16"/>
    </row>
    <row r="56" spans="1:8" x14ac:dyDescent="0.4">
      <c r="D56" s="16"/>
      <c r="E56" s="16"/>
      <c r="F56" s="16"/>
      <c r="G56" s="16"/>
    </row>
    <row r="57" spans="1:8" ht="12.6" x14ac:dyDescent="0.45">
      <c r="B57" s="215"/>
      <c r="D57" s="16"/>
      <c r="E57" s="16"/>
      <c r="F57" s="16"/>
    </row>
  </sheetData>
  <pageMargins left="0.75" right="0.75" top="1" bottom="1" header="0.5" footer="0.5"/>
  <headerFooter alignWithMargins="0"/>
  <ignoredErrors>
    <ignoredError sqref="C49 C50:C54" formulaRange="1"/>
  </ignoredErrors>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Introduction</vt:lpstr>
      <vt:lpstr>Table of Contents</vt:lpstr>
      <vt:lpstr>Regional Definitions</vt:lpstr>
      <vt:lpstr>Wind Capacity Growth</vt:lpstr>
      <vt:lpstr>Capacity Additions by Gen Type</vt:lpstr>
      <vt:lpstr>Capacity Additions by Region</vt:lpstr>
      <vt:lpstr>International Wind Ranking</vt:lpstr>
      <vt:lpstr>International Wind Penetration</vt:lpstr>
      <vt:lpstr>State Wind Deployment</vt:lpstr>
      <vt:lpstr>Online Wind Hybrids</vt:lpstr>
      <vt:lpstr>All Hybrid Comparison</vt:lpstr>
      <vt:lpstr>Generator+Storage Hybrids</vt:lpstr>
      <vt:lpstr>All Capacity in Queues</vt:lpstr>
      <vt:lpstr>Wind Capacity in Queues, Region</vt:lpstr>
      <vt:lpstr>Hybrid Capacity in Queues</vt:lpstr>
      <vt:lpstr>Gen+Storage Hybrids in Queues</vt:lpstr>
      <vt:lpstr>OEM Market Share</vt:lpstr>
      <vt:lpstr>Manufacturing Facilities</vt:lpstr>
      <vt:lpstr>Manufacturing Capability</vt:lpstr>
      <vt:lpstr>OEM Profitability</vt:lpstr>
      <vt:lpstr>Wind Equip Imports over Time </vt:lpstr>
      <vt:lpstr>Wind Equip Imports by Country</vt:lpstr>
      <vt:lpstr>Equip Import by Country by Type</vt:lpstr>
      <vt:lpstr>Domestic Content</vt:lpstr>
      <vt:lpstr>Project Finance Terms</vt:lpstr>
      <vt:lpstr>Capacity by Owner</vt:lpstr>
      <vt:lpstr>Capacity by Offtake</vt:lpstr>
      <vt:lpstr>Avg Capacity, Height &amp; Diameter</vt:lpstr>
      <vt:lpstr>Cap, Height &amp; Diameter Trends</vt:lpstr>
      <vt:lpstr>Trends in Specific Power</vt:lpstr>
      <vt:lpstr>Wind Resource by Year</vt:lpstr>
      <vt:lpstr>Location of Tall Tower &amp; Low SP</vt:lpstr>
      <vt:lpstr>Future Total Height Trends</vt:lpstr>
      <vt:lpstr>Average Retrofit Tech Changes</vt:lpstr>
      <vt:lpstr>Capacity Factor in 2019 by COD</vt:lpstr>
      <vt:lpstr>Capacity Factor by State</vt:lpstr>
      <vt:lpstr>Capacity Factor Drivers</vt:lpstr>
      <vt:lpstr>Influence of Specific Power</vt:lpstr>
      <vt:lpstr>Curtailment and Penetration</vt:lpstr>
      <vt:lpstr>Inter-Annual Variability</vt:lpstr>
      <vt:lpstr>Performance with Project Age</vt:lpstr>
      <vt:lpstr>Wind Turbine Prices</vt:lpstr>
      <vt:lpstr>CapEx Over Time</vt:lpstr>
      <vt:lpstr>CapEx Trend by Region</vt:lpstr>
      <vt:lpstr>2019 CapEx by Region</vt:lpstr>
      <vt:lpstr>CapEx by Project Capacity</vt:lpstr>
      <vt:lpstr>O&amp;M Over Time</vt:lpstr>
      <vt:lpstr>O&amp;M by Project Age</vt:lpstr>
      <vt:lpstr>Wind PPAs by Project</vt:lpstr>
      <vt:lpstr>Wind PPA Average</vt:lpstr>
      <vt:lpstr>Level10 Wind PPA Prices</vt:lpstr>
      <vt:lpstr>Wind LCOE Over Time</vt:lpstr>
      <vt:lpstr>Wind LCOE by Region</vt:lpstr>
      <vt:lpstr>REC Prices</vt:lpstr>
      <vt:lpstr>Wind &amp; PV PPAs vs Gas</vt:lpstr>
      <vt:lpstr>Recent Wind PPAs v Gas Forecast</vt:lpstr>
      <vt:lpstr>Market Value and PPAs over Time</vt:lpstr>
      <vt:lpstr>2019 Market Value by Location</vt:lpstr>
      <vt:lpstr>Value Relative to Flat Block</vt:lpstr>
      <vt:lpstr>Transmission Build</vt:lpstr>
      <vt:lpstr>Integration Cost</vt:lpstr>
      <vt:lpstr>Wind Capacity Forecasts</vt:lpstr>
    </vt:vector>
  </TitlesOfParts>
  <Company>Berkeley 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MABolinger</dc:creator>
  <cp:lastModifiedBy>mabolinger</cp:lastModifiedBy>
  <dcterms:created xsi:type="dcterms:W3CDTF">2010-06-30T13:59:00Z</dcterms:created>
  <dcterms:modified xsi:type="dcterms:W3CDTF">2020-09-02T21:41:15Z</dcterms:modified>
</cp:coreProperties>
</file>